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F564A575-702F-4F3D-8AD5-2C5BC531FCEC}" xr6:coauthVersionLast="45" xr6:coauthVersionMax="45" xr10:uidLastSave="{00000000-0000-0000-0000-000000000000}"/>
  <bookViews>
    <workbookView xWindow="-108" yWindow="-108" windowWidth="23256" windowHeight="12576" firstSheet="5" activeTab="8" xr2:uid="{683E30CA-0619-4713-BF15-ACD20B9BC5B3}"/>
  </bookViews>
  <sheets>
    <sheet name="Transportation- Energy" sheetId="9" r:id="rId1"/>
    <sheet name="Lumber Production- CO2" sheetId="8" r:id="rId2"/>
    <sheet name="Transportation- CO2" sheetId="5" r:id="rId3"/>
    <sheet name="CLT Manufacturing- CO2" sheetId="11" r:id="rId4"/>
    <sheet name="CLT Manufacturing- Energy" sheetId="10" r:id="rId5"/>
    <sheet name="CLT Manufacturing Inventory" sheetId="2" r:id="rId6"/>
    <sheet name="Lumber Production- Energy" sheetId="1" r:id="rId7"/>
    <sheet name="Electricity by state- CO2" sheetId="12" r:id="rId8"/>
    <sheet name="Electricity by state- Energy" sheetId="6" r:id="rId9"/>
    <sheet name="Construction Impact" sheetId="4" r:id="rId10"/>
    <sheet name="Carbon Sequestration" sheetId="7" r:id="rId11"/>
    <sheet name="State_Region_Map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8" l="1"/>
  <c r="E3" i="8"/>
  <c r="C3" i="8"/>
  <c r="E2" i="8"/>
  <c r="C2" i="8"/>
  <c r="C3" i="4" l="1"/>
  <c r="C3" i="1"/>
  <c r="C2" i="1" l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tc={281ABA52-B376-4ACD-80E7-8603607BB18E}</author>
  </authors>
  <commentList>
    <comment ref="F2" authorId="0" shapeId="0" xr:uid="{281ABA52-B376-4ACD-80E7-8603607BB18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 later by using LCA process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tc={F1C9D31D-CBA4-41F8-AD95-07167D717988}</author>
  </authors>
  <commentList>
    <comment ref="D9" authorId="0" shapeId="0" xr:uid="{F1C9D31D-CBA4-41F8-AD95-07167D717988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tc={282A89A6-3356-4E32-B138-E62577BA8D86}</author>
  </authors>
  <commentList>
    <comment ref="D2" authorId="0" shapeId="0" xr:uid="{282A89A6-3356-4E32-B138-E62577BA8D86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 later by using LCA process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tc={3DD2687F-6EA1-4C56-85E4-E4202713463A}</author>
    <author>tc={CE83C21B-1C25-4F6A-8D5C-F726A831D246}</author>
  </authors>
  <commentList>
    <comment ref="B1" authorId="0" shapeId="0" xr:uid="{3DD2687F-6EA1-4C56-85E4-E4202713463A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  <comment ref="B56" authorId="1" shapeId="0" xr:uid="{CE83C21B-1C25-4F6A-8D5C-F726A831D246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tc={6396234F-2670-41BC-BF4D-EF25227122D2}</author>
  </authors>
  <commentList>
    <comment ref="C56" authorId="0" shapeId="0" xr:uid="{6396234F-2670-41BC-BF4D-EF25227122D2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</commentList>
</comments>
</file>

<file path=xl/sharedStrings.xml><?xml version="1.0" encoding="utf-8"?>
<sst xmlns="http://schemas.openxmlformats.org/spreadsheetml/2006/main" count="591" uniqueCount="188">
  <si>
    <t>Process</t>
  </si>
  <si>
    <t>NE-NC</t>
  </si>
  <si>
    <t>INW</t>
  </si>
  <si>
    <t>SE</t>
  </si>
  <si>
    <t>Lumber Infeed</t>
  </si>
  <si>
    <t>Finger Jointing</t>
  </si>
  <si>
    <t>Board sorting</t>
  </si>
  <si>
    <t>Layup and Adhesives</t>
  </si>
  <si>
    <t>Pressing</t>
  </si>
  <si>
    <t>Finishing</t>
  </si>
  <si>
    <t>Packing</t>
  </si>
  <si>
    <t>Region</t>
  </si>
  <si>
    <t>PNW</t>
  </si>
  <si>
    <t>State</t>
  </si>
  <si>
    <t>Western Washington</t>
  </si>
  <si>
    <t>Western Oregon</t>
  </si>
  <si>
    <t>Idaho</t>
  </si>
  <si>
    <t>Montana</t>
  </si>
  <si>
    <t>Alaska</t>
  </si>
  <si>
    <t>Wyoming</t>
  </si>
  <si>
    <t>Washington</t>
  </si>
  <si>
    <t>Oregon</t>
  </si>
  <si>
    <t>Eastern Washington</t>
  </si>
  <si>
    <t>Eastern Oregon</t>
  </si>
  <si>
    <t>Western Montana</t>
  </si>
  <si>
    <t>Minnesota</t>
  </si>
  <si>
    <t>Wisconsin</t>
  </si>
  <si>
    <t>Iowa</t>
  </si>
  <si>
    <t>Missouri</t>
  </si>
  <si>
    <t>Illinois</t>
  </si>
  <si>
    <t>Indiana</t>
  </si>
  <si>
    <t>Michigan</t>
  </si>
  <si>
    <t>Ohio</t>
  </si>
  <si>
    <t>West Virginia</t>
  </si>
  <si>
    <t>Maryland</t>
  </si>
  <si>
    <t>Pensylvania</t>
  </si>
  <si>
    <t>Delaware</t>
  </si>
  <si>
    <t>New Jersey</t>
  </si>
  <si>
    <t>New York</t>
  </si>
  <si>
    <t>Connecticut</t>
  </si>
  <si>
    <t>Rhode Island</t>
  </si>
  <si>
    <t>Massachusets</t>
  </si>
  <si>
    <t>New Hampshire</t>
  </si>
  <si>
    <t>Vermont</t>
  </si>
  <si>
    <t>Maine</t>
  </si>
  <si>
    <t>Georgia</t>
  </si>
  <si>
    <t>Alabama</t>
  </si>
  <si>
    <t>Mississippi</t>
  </si>
  <si>
    <t>Louisiana</t>
  </si>
  <si>
    <t>Arkansas</t>
  </si>
  <si>
    <t>Florida</t>
  </si>
  <si>
    <t>North Carolina</t>
  </si>
  <si>
    <t>South Carolina</t>
  </si>
  <si>
    <t>Oklahoma</t>
  </si>
  <si>
    <t>Virginia</t>
  </si>
  <si>
    <t>Texas</t>
  </si>
  <si>
    <t>Vehicle</t>
  </si>
  <si>
    <t>Emissions per tonne-km</t>
  </si>
  <si>
    <t>Sawn lumber; softwood; planed; kiln dried; packaged; at planer; SE</t>
  </si>
  <si>
    <t>Sawn lumber; softwood; planed; kiln dried; packaged; at planer; NE-NC</t>
  </si>
  <si>
    <t>Sawn lumber; softwood; planed; kiln dried; packaged; at planer; INW</t>
  </si>
  <si>
    <t>Sawn lumber; softwood; planed; kiln dried; packaged; at planer; PNW</t>
  </si>
  <si>
    <t>Source</t>
  </si>
  <si>
    <t>Impact: Energy</t>
  </si>
  <si>
    <t>https://corrim.org/wp-content/uploads/Module-B-PNW-Lumber.pdf</t>
  </si>
  <si>
    <t>Non-renewable fossil</t>
  </si>
  <si>
    <t>Non-renewable nuclear</t>
  </si>
  <si>
    <t>Renewable</t>
  </si>
  <si>
    <t>Renewable, biomass</t>
  </si>
  <si>
    <t>On-site boiler burning residues</t>
  </si>
  <si>
    <t>On-site boiler burning purchased residues</t>
  </si>
  <si>
    <t>Impact: CO2 emissions</t>
  </si>
  <si>
    <t>Impact: CO2 sored in product</t>
  </si>
  <si>
    <t>https://corrim.org/wp-content/uploads/Module-C-SE-Lumber.pdf</t>
  </si>
  <si>
    <t>https://corrim.org/wp-content/uploads/2018/06/NENC-Lumber-LCA-final-May-2013.pdf</t>
  </si>
  <si>
    <t>Year</t>
  </si>
  <si>
    <t>Electricity</t>
  </si>
  <si>
    <t>Electricity USLCI Processes</t>
  </si>
  <si>
    <t>Electricity, at Grid, ASCC, 2010</t>
  </si>
  <si>
    <t>Electricity, at Grid, FRCC, 2010</t>
  </si>
  <si>
    <t>Electricity, at Grid, HICC, 2010</t>
  </si>
  <si>
    <t>Hawaai</t>
  </si>
  <si>
    <t>Electricity, at Grid, MRO, 2010</t>
  </si>
  <si>
    <t>Nebraska</t>
  </si>
  <si>
    <t>ND</t>
  </si>
  <si>
    <t>South Dakota</t>
  </si>
  <si>
    <t>Electricity, at Grid, NPCC, 2010</t>
  </si>
  <si>
    <t>Massachusetts</t>
  </si>
  <si>
    <t>Electricity, at Grid, RFC, 2010</t>
  </si>
  <si>
    <t>DC</t>
  </si>
  <si>
    <t>NJ</t>
  </si>
  <si>
    <t>Penn</t>
  </si>
  <si>
    <t>WV</t>
  </si>
  <si>
    <t>Kentucky</t>
  </si>
  <si>
    <t>Tennessee</t>
  </si>
  <si>
    <t>Electricity, at Grid, SERC, 2010</t>
  </si>
  <si>
    <t xml:space="preserve">Alabama </t>
  </si>
  <si>
    <t>NC</t>
  </si>
  <si>
    <t>SC</t>
  </si>
  <si>
    <t>Kansas</t>
  </si>
  <si>
    <t>New Mexico</t>
  </si>
  <si>
    <t>Electricity, at Grid, TRE, 2010</t>
  </si>
  <si>
    <t>Electricity, at Grid, SPP, 2010</t>
  </si>
  <si>
    <t>Electricity, at Grid, WECC, 2010</t>
  </si>
  <si>
    <t>Cali</t>
  </si>
  <si>
    <t>Utah</t>
  </si>
  <si>
    <t>Nevada</t>
  </si>
  <si>
    <t>Arizona</t>
  </si>
  <si>
    <t>Colorado</t>
  </si>
  <si>
    <t>ASCC</t>
  </si>
  <si>
    <t>FRCC</t>
  </si>
  <si>
    <t>HICC</t>
  </si>
  <si>
    <t>MRO</t>
  </si>
  <si>
    <t>NPCC</t>
  </si>
  <si>
    <t>RFC</t>
  </si>
  <si>
    <t>SERC</t>
  </si>
  <si>
    <t>SPP</t>
  </si>
  <si>
    <t>TRE</t>
  </si>
  <si>
    <t>WECC</t>
  </si>
  <si>
    <t>Impact (kg CO2 eq/kWh)</t>
  </si>
  <si>
    <t>North Dakota</t>
  </si>
  <si>
    <t>District of Columbia</t>
  </si>
  <si>
    <t>Pennsylvania</t>
  </si>
  <si>
    <t>California</t>
  </si>
  <si>
    <t>Currently USLCI2015 Database for all</t>
  </si>
  <si>
    <t>Katerra (Baseline)</t>
  </si>
  <si>
    <t>Lumber</t>
  </si>
  <si>
    <t>Natural Gas</t>
  </si>
  <si>
    <t>Melamine Formaldehyde</t>
  </si>
  <si>
    <t>Hardner</t>
  </si>
  <si>
    <t>Polyurethane(Resin)</t>
  </si>
  <si>
    <t>Primer</t>
  </si>
  <si>
    <t>?</t>
  </si>
  <si>
    <t>kg</t>
  </si>
  <si>
    <t>m3</t>
  </si>
  <si>
    <t>Ready-mix concrete; at manufacturer</t>
  </si>
  <si>
    <t>averages</t>
  </si>
  <si>
    <t>0-45</t>
  </si>
  <si>
    <t>0-80</t>
  </si>
  <si>
    <t>0-120</t>
  </si>
  <si>
    <t>0-165</t>
  </si>
  <si>
    <t>NET</t>
  </si>
  <si>
    <t>FOREST</t>
  </si>
  <si>
    <t>PRODUCTS</t>
  </si>
  <si>
    <t>&amp;</t>
  </si>
  <si>
    <t>FOREST,</t>
  </si>
  <si>
    <t>PROD,</t>
  </si>
  <si>
    <t>DISPLAC.</t>
  </si>
  <si>
    <t>FOR,</t>
  </si>
  <si>
    <t>DISPLAC,</t>
  </si>
  <si>
    <t>SUBST.</t>
  </si>
  <si>
    <t>No</t>
  </si>
  <si>
    <t>Action</t>
  </si>
  <si>
    <t>45 year roatation BASE</t>
  </si>
  <si>
    <t>Net Forest</t>
  </si>
  <si>
    <t>Net Products</t>
  </si>
  <si>
    <t>Net Forest &amp; Products</t>
  </si>
  <si>
    <t>Net Forest, Products and Displacement</t>
  </si>
  <si>
    <t>Net Forest, Products, Displacement and Substitution</t>
  </si>
  <si>
    <t>45 year roatation HIGH</t>
  </si>
  <si>
    <t>55 year roation</t>
  </si>
  <si>
    <t>Source: https://corrim.org/wp-content/uploads/2018/03/tracking-carbon-from-sequestration-in-the-forest-to-wood-products-and-substitution.pdf</t>
  </si>
  <si>
    <t>https://corrim.org/wp-content/uploads/2018/06/INW-Lumber-LCA-Final-May-2013.pdf</t>
  </si>
  <si>
    <t>Concrete, normal, at plant</t>
  </si>
  <si>
    <t>per m3</t>
  </si>
  <si>
    <t>Impact: kgCO2</t>
  </si>
  <si>
    <t>Energy Impact: MJ</t>
  </si>
  <si>
    <t>Source: 1.0 t*km Transport, combination truck, long-haul, diesel powered (USLCI)</t>
  </si>
  <si>
    <t>Source: 1.0 t*km Transport, combination truck, long-haul, diesel powered (USLCI_TJ)</t>
  </si>
  <si>
    <t>Combination Truck (Short-haul)</t>
  </si>
  <si>
    <t>Combination Truck (Long-haul)</t>
  </si>
  <si>
    <t>Source: 1.0 t*km Transport, combination truck, short-haul, diesel powered (USLCI_TJ)</t>
  </si>
  <si>
    <t>Source: 1.0 t*km Transport, combination truck, short-haul, diesel powered (USLCI)</t>
  </si>
  <si>
    <t>Input</t>
  </si>
  <si>
    <t>Amount</t>
  </si>
  <si>
    <t>CO2 (kg CO2 eq/kWh)</t>
  </si>
  <si>
    <t>Energy 1</t>
  </si>
  <si>
    <t>Energy 2</t>
  </si>
  <si>
    <t>Energy 3</t>
  </si>
  <si>
    <t>Renewable, wind, solar, geothe - Cumulative Energy Demand</t>
  </si>
  <si>
    <t>Renewable, biomass - Cumulative Energy Demand</t>
  </si>
  <si>
    <t>Non renewable, fossil - Cumulative Energy Demand</t>
  </si>
  <si>
    <t>Non-renewable, nuclear - Cumulative Energy Demand</t>
  </si>
  <si>
    <t>Renewable, water - Cumulative Energy Demand</t>
  </si>
  <si>
    <t>Non-renewable, biomass - Cumulative Energy Demand</t>
  </si>
  <si>
    <t>Source:</t>
  </si>
  <si>
    <t>Combination Truck (Long-haul)_TJ</t>
  </si>
  <si>
    <t>Combination Truck (Short-haul)_TJ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</si>
</sst>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1" fillId="0" borderId="0" xfId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0DDEE6B9-2D96-4F3C-9C6F-58BBEF792279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6-11T19:09:12.00" personId="{0DDEE6B9-2D96-4F3C-9C6F-58BBEF792279}" id="{281ABA52-B376-4ACD-80E7-8603607BB18E}">
    <text>Fill in later by using LCA process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9" dT="2020-06-10T21:16:28.52" personId="{0DDEE6B9-2D96-4F3C-9C6F-58BBEF792279}" id="{F1C9D31D-CBA4-41F8-AD95-07167D717988}">
    <text>Placeholders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2" dT="2020-06-11T19:09:12.00" personId="{0DDEE6B9-2D96-4F3C-9C6F-58BBEF792279}" id="{282A89A6-3356-4E32-B138-E62577BA8D86}">
    <text>Fill in later by using LCA process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0-04-27T19:47:00.83" personId="{0DDEE6B9-2D96-4F3C-9C6F-58BBEF792279}" id="{3DD2687F-6EA1-4C56-85E4-E4202713463A}">
    <text>Placeholders</text>
  </threadedComment>
  <threadedComment ref="B56" dT="2020-04-27T19:47:00.83" personId="{0DDEE6B9-2D96-4F3C-9C6F-58BBEF792279}" id="{CE83C21B-1C25-4F6A-8D5C-F726A831D246}">
    <text>Placeholders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6" dT="2020-04-27T19:47:00.83" personId="{0DDEE6B9-2D96-4F3C-9C6F-58BBEF792279}" id="{6396234F-2670-41BC-BF4D-EF25227122D2}">
    <text>Placeholders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corrim.org/wp-content/uploads/2018/06/NENC-Lumber-LCA-final-May-2013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corrim.org/wp-content/uploads/Module-C-SE-Lumber.pdf" TargetMode="External"/><Relationship Id="rId1" Type="http://schemas.openxmlformats.org/officeDocument/2006/relationships/hyperlink" Target="https://corrim.org/wp-content/uploads/Module-B-PNW-Lumber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rrim.org/wp-content/uploads/2018/06/INW-Lumber-LCA-Final-May-2013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corrim.org/wp-content/uploads/2018/06/NENC-Lumber-LCA-final-May-2013.pdf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corrim.org/wp-content/uploads/Module-C-SE-Lumber.pdf" TargetMode="External"/><Relationship Id="rId1" Type="http://schemas.openxmlformats.org/officeDocument/2006/relationships/hyperlink" Target="https://corrim.org/wp-content/uploads/Module-B-PNW-Lumber.pdf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corrim.org/wp-content/uploads/2018/06/INW-Lumber-LCA-Final-May-2013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A81B-376E-49FA-936B-3C47DD410868}">
  <dimension ref="A1:H5"/>
  <sheetViews>
    <sheetView workbookViewId="0">
      <selection activeCell="B1" sqref="B1:G1"/>
    </sheetView>
  </sheetViews>
  <sheetFormatPr defaultRowHeight="14.4" x14ac:dyDescent="0.3"/>
  <cols>
    <col min="1" max="1" width="26.44140625" customWidth="1"/>
    <col min="2" max="2" width="13.33203125" customWidth="1"/>
  </cols>
  <sheetData>
    <row r="1" spans="1:8" x14ac:dyDescent="0.3">
      <c r="A1" t="s">
        <v>56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</row>
    <row r="2" spans="1:8" x14ac:dyDescent="0.3">
      <c r="A2" t="s">
        <v>170</v>
      </c>
      <c r="B2">
        <v>0.56142000000000003</v>
      </c>
      <c r="H2" t="s">
        <v>167</v>
      </c>
    </row>
    <row r="3" spans="1:8" x14ac:dyDescent="0.3">
      <c r="A3" t="s">
        <v>169</v>
      </c>
      <c r="B3">
        <v>0.64054</v>
      </c>
      <c r="H3" t="s">
        <v>172</v>
      </c>
    </row>
    <row r="4" spans="1:8" x14ac:dyDescent="0.3">
      <c r="A4" t="s">
        <v>186</v>
      </c>
      <c r="B4">
        <v>0.18395</v>
      </c>
      <c r="H4" t="s">
        <v>168</v>
      </c>
    </row>
    <row r="5" spans="1:8" x14ac:dyDescent="0.3">
      <c r="A5" t="s">
        <v>187</v>
      </c>
      <c r="B5">
        <v>0.21138999999999999</v>
      </c>
      <c r="H5" t="s">
        <v>171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F73D-2245-450A-883D-6F7644A49C1D}">
  <dimension ref="A1:E3"/>
  <sheetViews>
    <sheetView workbookViewId="0">
      <selection activeCell="F29" sqref="F29"/>
    </sheetView>
  </sheetViews>
  <sheetFormatPr defaultRowHeight="14.4" x14ac:dyDescent="0.3"/>
  <cols>
    <col min="1" max="1" width="31.77734375" customWidth="1"/>
  </cols>
  <sheetData>
    <row r="1" spans="1:5" x14ac:dyDescent="0.3">
      <c r="A1" t="s">
        <v>0</v>
      </c>
      <c r="B1" t="s">
        <v>165</v>
      </c>
      <c r="C1" t="s">
        <v>166</v>
      </c>
    </row>
    <row r="2" spans="1:5" x14ac:dyDescent="0.3">
      <c r="A2" t="s">
        <v>135</v>
      </c>
      <c r="B2">
        <v>2.2437</v>
      </c>
    </row>
    <row r="3" spans="1:5" x14ac:dyDescent="0.3">
      <c r="A3" t="s">
        <v>163</v>
      </c>
      <c r="B3">
        <v>280</v>
      </c>
      <c r="C3">
        <f>1350+143+0.00356+7.36+8.97+30</f>
        <v>1539.33356</v>
      </c>
      <c r="E3" t="s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8251-D8FB-4CBE-A821-22EC91E3BF6B}">
  <dimension ref="A1:AM28"/>
  <sheetViews>
    <sheetView workbookViewId="0">
      <selection activeCell="B2" sqref="B2"/>
    </sheetView>
  </sheetViews>
  <sheetFormatPr defaultRowHeight="14.4" x14ac:dyDescent="0.3"/>
  <cols>
    <col min="1" max="1" width="42.88671875" customWidth="1"/>
  </cols>
  <sheetData>
    <row r="1" spans="1:5" x14ac:dyDescent="0.3">
      <c r="B1" t="s">
        <v>136</v>
      </c>
    </row>
    <row r="2" spans="1:5" x14ac:dyDescent="0.3">
      <c r="B2" t="s">
        <v>137</v>
      </c>
      <c r="C2" t="s">
        <v>138</v>
      </c>
      <c r="D2" t="s">
        <v>139</v>
      </c>
      <c r="E2" t="s">
        <v>140</v>
      </c>
    </row>
    <row r="3" spans="1:5" x14ac:dyDescent="0.3">
      <c r="A3" t="s">
        <v>153</v>
      </c>
    </row>
    <row r="4" spans="1:5" x14ac:dyDescent="0.3">
      <c r="A4" t="s">
        <v>154</v>
      </c>
      <c r="B4" s="4">
        <v>70.599999999999994</v>
      </c>
      <c r="C4" s="4">
        <v>67.3</v>
      </c>
      <c r="D4" s="4">
        <v>71.25</v>
      </c>
      <c r="E4" s="4">
        <v>74.45</v>
      </c>
    </row>
    <row r="5" spans="1:5" x14ac:dyDescent="0.3">
      <c r="A5" t="s">
        <v>155</v>
      </c>
      <c r="B5">
        <v>0</v>
      </c>
      <c r="C5">
        <v>24.74</v>
      </c>
      <c r="D5">
        <v>45.38</v>
      </c>
      <c r="E5">
        <v>50.72</v>
      </c>
    </row>
    <row r="6" spans="1:5" x14ac:dyDescent="0.3">
      <c r="A6" t="s">
        <v>156</v>
      </c>
      <c r="B6">
        <v>70.59</v>
      </c>
      <c r="C6">
        <v>92.03</v>
      </c>
      <c r="D6">
        <v>116.63</v>
      </c>
      <c r="E6">
        <v>126.96</v>
      </c>
    </row>
    <row r="7" spans="1:5" x14ac:dyDescent="0.3">
      <c r="A7" t="s">
        <v>157</v>
      </c>
      <c r="B7">
        <v>70.59</v>
      </c>
      <c r="C7">
        <v>95.56</v>
      </c>
      <c r="D7">
        <v>125.46</v>
      </c>
      <c r="E7">
        <v>142.19999999999999</v>
      </c>
    </row>
    <row r="8" spans="1:5" x14ac:dyDescent="0.3">
      <c r="A8" t="s">
        <v>158</v>
      </c>
      <c r="B8">
        <v>70.59</v>
      </c>
      <c r="C8">
        <v>165.69</v>
      </c>
      <c r="D8">
        <v>266.18</v>
      </c>
      <c r="E8">
        <v>360.28</v>
      </c>
    </row>
    <row r="9" spans="1:5" x14ac:dyDescent="0.3">
      <c r="A9" t="s">
        <v>159</v>
      </c>
    </row>
    <row r="10" spans="1:5" x14ac:dyDescent="0.3">
      <c r="A10" t="s">
        <v>154</v>
      </c>
      <c r="B10" s="4">
        <v>69.47</v>
      </c>
      <c r="C10" s="4">
        <v>68.33</v>
      </c>
      <c r="D10" s="4">
        <v>71.95</v>
      </c>
      <c r="E10" s="4">
        <v>74.47</v>
      </c>
    </row>
    <row r="11" spans="1:5" x14ac:dyDescent="0.3">
      <c r="A11" t="s">
        <v>155</v>
      </c>
      <c r="B11">
        <v>5.07</v>
      </c>
      <c r="C11">
        <v>30.36</v>
      </c>
      <c r="D11">
        <v>51.1</v>
      </c>
      <c r="E11">
        <v>56.68</v>
      </c>
    </row>
    <row r="12" spans="1:5" x14ac:dyDescent="0.3">
      <c r="A12" t="s">
        <v>156</v>
      </c>
      <c r="B12">
        <v>74.53</v>
      </c>
      <c r="C12">
        <v>98.69</v>
      </c>
      <c r="D12">
        <v>123.6</v>
      </c>
      <c r="E12">
        <v>133.13999999999999</v>
      </c>
    </row>
    <row r="13" spans="1:5" x14ac:dyDescent="0.3">
      <c r="A13" t="s">
        <v>157</v>
      </c>
      <c r="B13">
        <v>74.81</v>
      </c>
      <c r="C13">
        <v>103.24</v>
      </c>
      <c r="D13">
        <v>134.34</v>
      </c>
      <c r="E13">
        <v>151.13999999999999</v>
      </c>
    </row>
    <row r="14" spans="1:5" x14ac:dyDescent="0.3">
      <c r="A14" t="s">
        <v>158</v>
      </c>
      <c r="B14">
        <v>86.93</v>
      </c>
      <c r="C14">
        <v>190.53</v>
      </c>
      <c r="D14">
        <v>300.61</v>
      </c>
      <c r="E14">
        <v>404.98</v>
      </c>
    </row>
    <row r="15" spans="1:5" x14ac:dyDescent="0.3">
      <c r="A15" t="s">
        <v>160</v>
      </c>
    </row>
    <row r="16" spans="1:5" x14ac:dyDescent="0.3">
      <c r="A16" t="s">
        <v>154</v>
      </c>
      <c r="B16" s="4">
        <v>69.709999999999994</v>
      </c>
      <c r="C16" s="4">
        <v>77.489999999999995</v>
      </c>
      <c r="D16" s="4">
        <v>89.77</v>
      </c>
      <c r="E16" s="4">
        <v>96.05</v>
      </c>
    </row>
    <row r="17" spans="1:39" x14ac:dyDescent="0.3">
      <c r="A17" t="s">
        <v>155</v>
      </c>
      <c r="B17">
        <v>5.25</v>
      </c>
      <c r="C17">
        <v>29.88</v>
      </c>
      <c r="D17">
        <v>50.09</v>
      </c>
      <c r="E17">
        <v>54.46</v>
      </c>
    </row>
    <row r="18" spans="1:39" x14ac:dyDescent="0.3">
      <c r="A18" t="s">
        <v>156</v>
      </c>
      <c r="B18">
        <v>74.959999999999994</v>
      </c>
      <c r="C18">
        <v>107.36</v>
      </c>
      <c r="D18">
        <v>139.86000000000001</v>
      </c>
      <c r="E18">
        <v>152.27000000000001</v>
      </c>
    </row>
    <row r="19" spans="1:39" x14ac:dyDescent="0.3">
      <c r="A19" t="s">
        <v>157</v>
      </c>
      <c r="B19">
        <v>75.16</v>
      </c>
      <c r="C19">
        <v>111</v>
      </c>
      <c r="D19">
        <v>149.30000000000001</v>
      </c>
      <c r="E19">
        <v>169.56</v>
      </c>
    </row>
    <row r="20" spans="1:39" x14ac:dyDescent="0.3">
      <c r="A20" t="s">
        <v>158</v>
      </c>
      <c r="B20">
        <v>87.28</v>
      </c>
      <c r="C20">
        <v>192.57</v>
      </c>
      <c r="D20">
        <v>305.61</v>
      </c>
      <c r="E20">
        <v>411.52</v>
      </c>
    </row>
    <row r="27" spans="1:39" x14ac:dyDescent="0.3">
      <c r="A27" t="s">
        <v>161</v>
      </c>
    </row>
    <row r="28" spans="1:39" x14ac:dyDescent="0.3">
      <c r="A28" t="s">
        <v>151</v>
      </c>
      <c r="B28" t="s">
        <v>152</v>
      </c>
      <c r="C28" t="s">
        <v>141</v>
      </c>
      <c r="D28" t="s">
        <v>142</v>
      </c>
      <c r="E28">
        <v>62.06</v>
      </c>
      <c r="F28">
        <v>125.73</v>
      </c>
      <c r="G28">
        <v>186.9</v>
      </c>
      <c r="H28">
        <v>239.61</v>
      </c>
      <c r="I28" t="s">
        <v>141</v>
      </c>
      <c r="J28" t="s">
        <v>143</v>
      </c>
      <c r="K28">
        <v>0</v>
      </c>
      <c r="L28">
        <v>0</v>
      </c>
      <c r="M28">
        <v>0</v>
      </c>
      <c r="N28">
        <v>0</v>
      </c>
      <c r="O28" t="s">
        <v>141</v>
      </c>
      <c r="P28" t="s">
        <v>142</v>
      </c>
      <c r="Q28" t="s">
        <v>144</v>
      </c>
      <c r="R28" t="s">
        <v>143</v>
      </c>
      <c r="S28">
        <v>62.06</v>
      </c>
      <c r="T28">
        <v>125.73</v>
      </c>
      <c r="U28">
        <v>186.9</v>
      </c>
      <c r="V28">
        <v>239.61</v>
      </c>
      <c r="W28" t="s">
        <v>141</v>
      </c>
      <c r="X28" t="s">
        <v>145</v>
      </c>
      <c r="Y28" t="s">
        <v>146</v>
      </c>
      <c r="Z28" t="s">
        <v>147</v>
      </c>
      <c r="AA28">
        <v>62.06</v>
      </c>
      <c r="AB28">
        <v>125.73</v>
      </c>
      <c r="AC28">
        <v>186.9</v>
      </c>
      <c r="AD28">
        <v>239.61</v>
      </c>
      <c r="AE28" t="s">
        <v>141</v>
      </c>
      <c r="AF28" t="s">
        <v>148</v>
      </c>
      <c r="AG28" t="s">
        <v>146</v>
      </c>
      <c r="AH28" t="s">
        <v>149</v>
      </c>
      <c r="AI28" t="s">
        <v>150</v>
      </c>
      <c r="AJ28">
        <v>62.06</v>
      </c>
      <c r="AK28">
        <v>125.73</v>
      </c>
      <c r="AL28">
        <v>186.9</v>
      </c>
      <c r="AM28">
        <v>239.61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8667-7CD3-4C4B-B89F-1C7951C9C08F}">
  <dimension ref="A1:B44"/>
  <sheetViews>
    <sheetView workbookViewId="0">
      <selection activeCell="O9" sqref="O9"/>
    </sheetView>
  </sheetViews>
  <sheetFormatPr defaultRowHeight="14.4" x14ac:dyDescent="0.3"/>
  <sheetData>
    <row r="1" spans="1:2" x14ac:dyDescent="0.3">
      <c r="A1" t="s">
        <v>13</v>
      </c>
      <c r="B1" t="s">
        <v>11</v>
      </c>
    </row>
    <row r="2" spans="1:2" x14ac:dyDescent="0.3">
      <c r="A2" t="s">
        <v>14</v>
      </c>
      <c r="B2" t="s">
        <v>12</v>
      </c>
    </row>
    <row r="3" spans="1:2" x14ac:dyDescent="0.3">
      <c r="A3" t="s">
        <v>15</v>
      </c>
      <c r="B3" t="s">
        <v>12</v>
      </c>
    </row>
    <row r="4" spans="1:2" x14ac:dyDescent="0.3">
      <c r="A4" t="s">
        <v>16</v>
      </c>
      <c r="B4" t="s">
        <v>12</v>
      </c>
    </row>
    <row r="5" spans="1:2" x14ac:dyDescent="0.3">
      <c r="A5" t="s">
        <v>17</v>
      </c>
      <c r="B5" t="s">
        <v>12</v>
      </c>
    </row>
    <row r="6" spans="1:2" x14ac:dyDescent="0.3">
      <c r="A6" t="s">
        <v>18</v>
      </c>
      <c r="B6" t="s">
        <v>12</v>
      </c>
    </row>
    <row r="7" spans="1:2" x14ac:dyDescent="0.3">
      <c r="A7" t="s">
        <v>19</v>
      </c>
      <c r="B7" t="s">
        <v>12</v>
      </c>
    </row>
    <row r="8" spans="1:2" x14ac:dyDescent="0.3">
      <c r="A8" t="s">
        <v>20</v>
      </c>
      <c r="B8" t="s">
        <v>12</v>
      </c>
    </row>
    <row r="9" spans="1:2" x14ac:dyDescent="0.3">
      <c r="A9" t="s">
        <v>21</v>
      </c>
      <c r="B9" t="s">
        <v>12</v>
      </c>
    </row>
    <row r="10" spans="1:2" x14ac:dyDescent="0.3">
      <c r="A10" t="s">
        <v>22</v>
      </c>
      <c r="B10" t="s">
        <v>2</v>
      </c>
    </row>
    <row r="11" spans="1:2" x14ac:dyDescent="0.3">
      <c r="A11" t="s">
        <v>23</v>
      </c>
      <c r="B11" t="s">
        <v>2</v>
      </c>
    </row>
    <row r="12" spans="1:2" x14ac:dyDescent="0.3">
      <c r="A12" t="s">
        <v>16</v>
      </c>
      <c r="B12" t="s">
        <v>2</v>
      </c>
    </row>
    <row r="13" spans="1:2" x14ac:dyDescent="0.3">
      <c r="A13" t="s">
        <v>24</v>
      </c>
      <c r="B13" t="s">
        <v>12</v>
      </c>
    </row>
    <row r="14" spans="1:2" x14ac:dyDescent="0.3">
      <c r="A14" t="s">
        <v>25</v>
      </c>
      <c r="B14" t="s">
        <v>1</v>
      </c>
    </row>
    <row r="15" spans="1:2" x14ac:dyDescent="0.3">
      <c r="A15" t="s">
        <v>26</v>
      </c>
      <c r="B15" t="s">
        <v>1</v>
      </c>
    </row>
    <row r="16" spans="1:2" x14ac:dyDescent="0.3">
      <c r="A16" t="s">
        <v>27</v>
      </c>
      <c r="B16" t="s">
        <v>1</v>
      </c>
    </row>
    <row r="17" spans="1:2" x14ac:dyDescent="0.3">
      <c r="A17" t="s">
        <v>28</v>
      </c>
      <c r="B17" t="s">
        <v>1</v>
      </c>
    </row>
    <row r="18" spans="1:2" x14ac:dyDescent="0.3">
      <c r="A18" t="s">
        <v>29</v>
      </c>
      <c r="B18" t="s">
        <v>1</v>
      </c>
    </row>
    <row r="19" spans="1:2" x14ac:dyDescent="0.3">
      <c r="A19" t="s">
        <v>30</v>
      </c>
      <c r="B19" t="s">
        <v>1</v>
      </c>
    </row>
    <row r="20" spans="1:2" x14ac:dyDescent="0.3">
      <c r="A20" t="s">
        <v>31</v>
      </c>
      <c r="B20" t="s">
        <v>1</v>
      </c>
    </row>
    <row r="21" spans="1:2" x14ac:dyDescent="0.3">
      <c r="A21" t="s">
        <v>32</v>
      </c>
      <c r="B21" t="s">
        <v>1</v>
      </c>
    </row>
    <row r="22" spans="1:2" x14ac:dyDescent="0.3">
      <c r="A22" t="s">
        <v>33</v>
      </c>
      <c r="B22" t="s">
        <v>1</v>
      </c>
    </row>
    <row r="23" spans="1:2" x14ac:dyDescent="0.3">
      <c r="A23" t="s">
        <v>34</v>
      </c>
      <c r="B23" t="s">
        <v>1</v>
      </c>
    </row>
    <row r="24" spans="1:2" x14ac:dyDescent="0.3">
      <c r="A24" t="s">
        <v>35</v>
      </c>
      <c r="B24" t="s">
        <v>1</v>
      </c>
    </row>
    <row r="25" spans="1:2" x14ac:dyDescent="0.3">
      <c r="A25" t="s">
        <v>36</v>
      </c>
      <c r="B25" t="s">
        <v>1</v>
      </c>
    </row>
    <row r="26" spans="1:2" x14ac:dyDescent="0.3">
      <c r="A26" t="s">
        <v>37</v>
      </c>
      <c r="B26" t="s">
        <v>1</v>
      </c>
    </row>
    <row r="27" spans="1:2" x14ac:dyDescent="0.3">
      <c r="A27" t="s">
        <v>38</v>
      </c>
      <c r="B27" t="s">
        <v>1</v>
      </c>
    </row>
    <row r="28" spans="1:2" x14ac:dyDescent="0.3">
      <c r="A28" t="s">
        <v>39</v>
      </c>
      <c r="B28" t="s">
        <v>1</v>
      </c>
    </row>
    <row r="29" spans="1:2" x14ac:dyDescent="0.3">
      <c r="A29" t="s">
        <v>40</v>
      </c>
      <c r="B29" t="s">
        <v>1</v>
      </c>
    </row>
    <row r="30" spans="1:2" x14ac:dyDescent="0.3">
      <c r="A30" t="s">
        <v>41</v>
      </c>
      <c r="B30" t="s">
        <v>1</v>
      </c>
    </row>
    <row r="31" spans="1:2" x14ac:dyDescent="0.3">
      <c r="A31" t="s">
        <v>42</v>
      </c>
      <c r="B31" t="s">
        <v>1</v>
      </c>
    </row>
    <row r="32" spans="1:2" x14ac:dyDescent="0.3">
      <c r="A32" t="s">
        <v>43</v>
      </c>
      <c r="B32" t="s">
        <v>1</v>
      </c>
    </row>
    <row r="33" spans="1:2" x14ac:dyDescent="0.3">
      <c r="A33" t="s">
        <v>44</v>
      </c>
      <c r="B33" t="s">
        <v>1</v>
      </c>
    </row>
    <row r="34" spans="1:2" x14ac:dyDescent="0.3">
      <c r="A34" t="s">
        <v>45</v>
      </c>
      <c r="B34" t="s">
        <v>3</v>
      </c>
    </row>
    <row r="35" spans="1:2" x14ac:dyDescent="0.3">
      <c r="A35" t="s">
        <v>46</v>
      </c>
      <c r="B35" t="s">
        <v>3</v>
      </c>
    </row>
    <row r="36" spans="1:2" x14ac:dyDescent="0.3">
      <c r="A36" t="s">
        <v>47</v>
      </c>
      <c r="B36" t="s">
        <v>3</v>
      </c>
    </row>
    <row r="37" spans="1:2" x14ac:dyDescent="0.3">
      <c r="A37" t="s">
        <v>48</v>
      </c>
      <c r="B37" t="s">
        <v>3</v>
      </c>
    </row>
    <row r="38" spans="1:2" x14ac:dyDescent="0.3">
      <c r="A38" t="s">
        <v>49</v>
      </c>
      <c r="B38" t="s">
        <v>3</v>
      </c>
    </row>
    <row r="39" spans="1:2" x14ac:dyDescent="0.3">
      <c r="A39" t="s">
        <v>50</v>
      </c>
      <c r="B39" t="s">
        <v>3</v>
      </c>
    </row>
    <row r="40" spans="1:2" x14ac:dyDescent="0.3">
      <c r="A40" t="s">
        <v>51</v>
      </c>
      <c r="B40" t="s">
        <v>3</v>
      </c>
    </row>
    <row r="41" spans="1:2" x14ac:dyDescent="0.3">
      <c r="A41" t="s">
        <v>52</v>
      </c>
      <c r="B41" t="s">
        <v>3</v>
      </c>
    </row>
    <row r="42" spans="1:2" x14ac:dyDescent="0.3">
      <c r="A42" t="s">
        <v>53</v>
      </c>
      <c r="B42" t="s">
        <v>3</v>
      </c>
    </row>
    <row r="43" spans="1:2" x14ac:dyDescent="0.3">
      <c r="A43" t="s">
        <v>54</v>
      </c>
      <c r="B43" t="s">
        <v>3</v>
      </c>
    </row>
    <row r="44" spans="1:2" x14ac:dyDescent="0.3">
      <c r="A44" t="s">
        <v>55</v>
      </c>
      <c r="B4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54B8-C987-4D76-ADBE-961CA10CD423}">
  <dimension ref="A1:N5"/>
  <sheetViews>
    <sheetView workbookViewId="0">
      <selection activeCell="C9" sqref="C9"/>
    </sheetView>
  </sheetViews>
  <sheetFormatPr defaultRowHeight="14.4" x14ac:dyDescent="0.3"/>
  <cols>
    <col min="1" max="1" width="11.6640625" customWidth="1"/>
    <col min="2" max="2" width="20.33203125" customWidth="1"/>
    <col min="3" max="3" width="20.109375" customWidth="1"/>
    <col min="4" max="4" width="26" customWidth="1"/>
    <col min="5" max="5" width="18.21875" customWidth="1"/>
    <col min="6" max="6" width="18.88671875" customWidth="1"/>
  </cols>
  <sheetData>
    <row r="1" spans="1:14" x14ac:dyDescent="0.3">
      <c r="A1" t="s">
        <v>11</v>
      </c>
      <c r="B1" t="s">
        <v>0</v>
      </c>
      <c r="C1" t="s">
        <v>71</v>
      </c>
      <c r="D1" t="s">
        <v>72</v>
      </c>
      <c r="E1" t="s">
        <v>63</v>
      </c>
      <c r="F1" t="s">
        <v>65</v>
      </c>
      <c r="G1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M1" t="s">
        <v>62</v>
      </c>
      <c r="N1" t="s">
        <v>75</v>
      </c>
    </row>
    <row r="2" spans="1:14" x14ac:dyDescent="0.3">
      <c r="A2" t="s">
        <v>1</v>
      </c>
      <c r="B2" t="s">
        <v>59</v>
      </c>
      <c r="C2">
        <f>14.52+78.38</f>
        <v>92.899999999999991</v>
      </c>
      <c r="D2">
        <v>678.32</v>
      </c>
      <c r="E2">
        <f>1342.09+182.35+25.31+2586.16</f>
        <v>4135.91</v>
      </c>
      <c r="M2" s="2" t="s">
        <v>74</v>
      </c>
      <c r="N2">
        <v>2013</v>
      </c>
    </row>
    <row r="3" spans="1:14" x14ac:dyDescent="0.3">
      <c r="A3" t="s">
        <v>2</v>
      </c>
      <c r="B3" t="s">
        <v>60</v>
      </c>
      <c r="C3">
        <f>10.14+113.27</f>
        <v>123.41</v>
      </c>
      <c r="D3">
        <v>799.33</v>
      </c>
      <c r="E3">
        <f>1991.8+83.44+60.65+1167.45</f>
        <v>3303.34</v>
      </c>
      <c r="M3" s="2" t="s">
        <v>162</v>
      </c>
      <c r="N3">
        <v>2013</v>
      </c>
    </row>
    <row r="4" spans="1:14" x14ac:dyDescent="0.3">
      <c r="A4" t="s">
        <v>12</v>
      </c>
      <c r="B4" t="s">
        <v>61</v>
      </c>
      <c r="C4">
        <v>57.8</v>
      </c>
      <c r="D4">
        <v>856</v>
      </c>
      <c r="E4">
        <v>3434.27</v>
      </c>
      <c r="F4">
        <v>878</v>
      </c>
      <c r="G4">
        <v>70.5</v>
      </c>
      <c r="H4">
        <v>36.700000000000003</v>
      </c>
      <c r="I4">
        <v>4.07</v>
      </c>
      <c r="J4">
        <v>1910</v>
      </c>
      <c r="K4">
        <v>535</v>
      </c>
      <c r="M4" s="2" t="s">
        <v>64</v>
      </c>
      <c r="N4">
        <v>2015</v>
      </c>
    </row>
    <row r="5" spans="1:14" x14ac:dyDescent="0.3">
      <c r="A5" t="s">
        <v>3</v>
      </c>
      <c r="B5" t="s">
        <v>58</v>
      </c>
      <c r="C5" s="1">
        <v>81.5</v>
      </c>
      <c r="D5">
        <v>935</v>
      </c>
      <c r="E5">
        <f>1160+223+8.82+26.9+5.93+55.8+2320+1340</f>
        <v>5140.45</v>
      </c>
      <c r="M5" s="2" t="s">
        <v>73</v>
      </c>
      <c r="N5">
        <v>2015</v>
      </c>
    </row>
  </sheetData>
  <hyperlinks>
    <hyperlink ref="M4" r:id="rId1" xr:uid="{F0B65544-C420-4613-82C0-BFE862BB65D6}"/>
    <hyperlink ref="M5" r:id="rId2" xr:uid="{87747F30-D4A5-48F1-A18A-8BA4FEB32E47}"/>
    <hyperlink ref="M2" r:id="rId3" xr:uid="{8B7E8A85-B109-4A33-8439-6E9DDCB65570}"/>
    <hyperlink ref="M3" r:id="rId4" xr:uid="{717C415F-EA28-404A-A59B-95B17661CE6C}"/>
  </hyperlinks>
  <pageMargins left="0.7" right="0.7" top="0.75" bottom="0.75" header="0.3" footer="0.3"/>
  <pageSetup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049B-63E2-4A39-AB7C-9AB14B655F94}">
  <dimension ref="A1:C5"/>
  <sheetViews>
    <sheetView workbookViewId="0">
      <selection sqref="A1:C5"/>
    </sheetView>
  </sheetViews>
  <sheetFormatPr defaultRowHeight="14.4" x14ac:dyDescent="0.3"/>
  <cols>
    <col min="1" max="1" width="26.44140625" customWidth="1"/>
  </cols>
  <sheetData>
    <row r="1" spans="1:3" x14ac:dyDescent="0.3">
      <c r="A1" t="s">
        <v>56</v>
      </c>
      <c r="B1" t="s">
        <v>57</v>
      </c>
    </row>
    <row r="2" spans="1:3" x14ac:dyDescent="0.3">
      <c r="A2" t="s">
        <v>170</v>
      </c>
      <c r="B2">
        <v>0.56142000000000003</v>
      </c>
      <c r="C2" t="s">
        <v>167</v>
      </c>
    </row>
    <row r="3" spans="1:3" x14ac:dyDescent="0.3">
      <c r="A3" t="s">
        <v>169</v>
      </c>
      <c r="B3">
        <v>0.64054</v>
      </c>
      <c r="C3" t="s">
        <v>172</v>
      </c>
    </row>
    <row r="4" spans="1:3" x14ac:dyDescent="0.3">
      <c r="A4" t="s">
        <v>186</v>
      </c>
      <c r="B4">
        <v>0.18395</v>
      </c>
      <c r="C4" t="s">
        <v>168</v>
      </c>
    </row>
    <row r="5" spans="1:3" x14ac:dyDescent="0.3">
      <c r="A5" t="s">
        <v>187</v>
      </c>
      <c r="B5">
        <v>0.21138999999999999</v>
      </c>
      <c r="C5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E66B-A56D-4797-8856-B5250FFEF96E}">
  <dimension ref="A1:C6"/>
  <sheetViews>
    <sheetView workbookViewId="0">
      <selection activeCell="D8" sqref="D8"/>
    </sheetView>
  </sheetViews>
  <sheetFormatPr defaultRowHeight="14.4" x14ac:dyDescent="0.3"/>
  <sheetData>
    <row r="1" spans="1:3" x14ac:dyDescent="0.3">
      <c r="A1" t="s">
        <v>56</v>
      </c>
      <c r="B1" t="s">
        <v>57</v>
      </c>
      <c r="C1" t="s">
        <v>62</v>
      </c>
    </row>
    <row r="2" spans="1:3" x14ac:dyDescent="0.3">
      <c r="A2" t="s">
        <v>127</v>
      </c>
      <c r="C2" t="s">
        <v>167</v>
      </c>
    </row>
    <row r="3" spans="1:3" x14ac:dyDescent="0.3">
      <c r="A3" s="9" t="s">
        <v>128</v>
      </c>
      <c r="C3" t="s">
        <v>172</v>
      </c>
    </row>
    <row r="4" spans="1:3" x14ac:dyDescent="0.3">
      <c r="A4" s="9" t="s">
        <v>129</v>
      </c>
      <c r="C4" t="s">
        <v>168</v>
      </c>
    </row>
    <row r="5" spans="1:3" x14ac:dyDescent="0.3">
      <c r="A5" s="9" t="s">
        <v>130</v>
      </c>
      <c r="C5" t="s">
        <v>171</v>
      </c>
    </row>
    <row r="6" spans="1:3" x14ac:dyDescent="0.3">
      <c r="A6" s="9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DA7B-C8BE-4662-8641-68ADFA6A7CB5}">
  <dimension ref="A1:H6"/>
  <sheetViews>
    <sheetView workbookViewId="0">
      <selection activeCell="B1" sqref="B1:G1"/>
    </sheetView>
  </sheetViews>
  <sheetFormatPr defaultRowHeight="14.4" x14ac:dyDescent="0.3"/>
  <sheetData>
    <row r="1" spans="1:8" x14ac:dyDescent="0.3">
      <c r="A1" t="s">
        <v>56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62</v>
      </c>
    </row>
    <row r="2" spans="1:8" x14ac:dyDescent="0.3">
      <c r="A2" t="s">
        <v>127</v>
      </c>
      <c r="H2" t="s">
        <v>167</v>
      </c>
    </row>
    <row r="3" spans="1:8" x14ac:dyDescent="0.3">
      <c r="A3" s="9" t="s">
        <v>128</v>
      </c>
      <c r="H3" t="s">
        <v>172</v>
      </c>
    </row>
    <row r="4" spans="1:8" x14ac:dyDescent="0.3">
      <c r="A4" s="9" t="s">
        <v>129</v>
      </c>
      <c r="H4" t="s">
        <v>168</v>
      </c>
    </row>
    <row r="5" spans="1:8" x14ac:dyDescent="0.3">
      <c r="A5" s="9" t="s">
        <v>130</v>
      </c>
      <c r="H5" t="s">
        <v>171</v>
      </c>
    </row>
    <row r="6" spans="1:8" x14ac:dyDescent="0.3">
      <c r="A6" s="9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6D4E-CF9B-4B88-829E-A8A73350D333}">
  <dimension ref="A1:I36"/>
  <sheetViews>
    <sheetView workbookViewId="0">
      <pane xSplit="1" topLeftCell="B1" activePane="topRight" state="frozen"/>
      <selection activeCell="A2" sqref="A2"/>
      <selection pane="topRight" activeCell="C15" sqref="C15"/>
    </sheetView>
  </sheetViews>
  <sheetFormatPr defaultRowHeight="14.4" x14ac:dyDescent="0.3"/>
  <cols>
    <col min="1" max="4" width="32.44140625" customWidth="1"/>
    <col min="5" max="5" width="7.21875" customWidth="1"/>
    <col min="10" max="10" width="5.109375" customWidth="1"/>
    <col min="12" max="12" width="6.33203125" customWidth="1"/>
    <col min="13" max="13" width="7.44140625" customWidth="1"/>
    <col min="14" max="14" width="5.77734375" customWidth="1"/>
    <col min="15" max="15" width="5.109375" customWidth="1"/>
    <col min="16" max="16" width="5.21875" customWidth="1"/>
    <col min="17" max="17" width="6.21875" customWidth="1"/>
    <col min="18" max="18" width="6.33203125" customWidth="1"/>
    <col min="19" max="19" width="7.44140625" customWidth="1"/>
    <col min="20" max="20" width="8" customWidth="1"/>
    <col min="21" max="21" width="6" customWidth="1"/>
    <col min="22" max="22" width="7.21875" customWidth="1"/>
    <col min="23" max="23" width="3.44140625" customWidth="1"/>
    <col min="24" max="24" width="6.109375" customWidth="1"/>
    <col min="25" max="25" width="5.77734375" customWidth="1"/>
    <col min="26" max="26" width="3.44140625" customWidth="1"/>
    <col min="27" max="27" width="4.33203125" customWidth="1"/>
    <col min="28" max="28" width="4.6640625" customWidth="1"/>
    <col min="29" max="29" width="4" customWidth="1"/>
    <col min="30" max="30" width="6" customWidth="1"/>
    <col min="31" max="31" width="7.6640625" customWidth="1"/>
    <col min="32" max="32" width="5.44140625" customWidth="1"/>
    <col min="33" max="33" width="6.77734375" customWidth="1"/>
    <col min="34" max="34" width="6" customWidth="1"/>
    <col min="35" max="35" width="5.77734375" customWidth="1"/>
    <col min="36" max="36" width="6.109375" customWidth="1"/>
    <col min="37" max="37" width="4.21875" customWidth="1"/>
    <col min="38" max="38" width="6.21875" customWidth="1"/>
    <col min="39" max="39" width="5.5546875" customWidth="1"/>
    <col min="40" max="40" width="6.6640625" customWidth="1"/>
    <col min="41" max="41" width="6.21875" customWidth="1"/>
    <col min="42" max="42" width="6.33203125" customWidth="1"/>
    <col min="43" max="43" width="5.77734375" customWidth="1"/>
    <col min="44" max="44" width="6.21875" customWidth="1"/>
    <col min="45" max="45" width="6.109375" customWidth="1"/>
    <col min="47" max="47" width="5.109375" customWidth="1"/>
    <col min="48" max="48" width="6.88671875" customWidth="1"/>
    <col min="49" max="49" width="5.5546875" customWidth="1"/>
    <col min="50" max="50" width="4.6640625" customWidth="1"/>
    <col min="51" max="51" width="5.6640625" customWidth="1"/>
    <col min="52" max="52" width="6.33203125" customWidth="1"/>
    <col min="53" max="53" width="4.5546875" customWidth="1"/>
    <col min="54" max="54" width="6" customWidth="1"/>
  </cols>
  <sheetData>
    <row r="1" spans="1:5" x14ac:dyDescent="0.3">
      <c r="A1" t="s">
        <v>0</v>
      </c>
      <c r="B1" s="9" t="s">
        <v>173</v>
      </c>
      <c r="C1" s="9" t="s">
        <v>174</v>
      </c>
      <c r="D1" t="s">
        <v>127</v>
      </c>
    </row>
    <row r="2" spans="1:5" x14ac:dyDescent="0.3">
      <c r="A2" t="s">
        <v>4</v>
      </c>
      <c r="B2" s="9" t="s">
        <v>76</v>
      </c>
      <c r="C2" s="9">
        <v>30.97</v>
      </c>
      <c r="D2">
        <v>2.7347700000000001</v>
      </c>
      <c r="E2" t="s">
        <v>134</v>
      </c>
    </row>
    <row r="3" spans="1:5" x14ac:dyDescent="0.3">
      <c r="A3" t="s">
        <v>4</v>
      </c>
      <c r="B3" s="9" t="s">
        <v>127</v>
      </c>
      <c r="C3" s="9">
        <v>2.6</v>
      </c>
    </row>
    <row r="4" spans="1:5" x14ac:dyDescent="0.3">
      <c r="A4" t="s">
        <v>5</v>
      </c>
      <c r="B4" s="9" t="s">
        <v>76</v>
      </c>
      <c r="C4" s="9">
        <v>17.79</v>
      </c>
    </row>
    <row r="5" spans="1:5" x14ac:dyDescent="0.3">
      <c r="A5" t="s">
        <v>5</v>
      </c>
      <c r="B5" s="9" t="s">
        <v>128</v>
      </c>
      <c r="C5" s="11">
        <v>0.72</v>
      </c>
      <c r="D5">
        <v>1.61225</v>
      </c>
      <c r="E5" t="s">
        <v>133</v>
      </c>
    </row>
    <row r="6" spans="1:5" x14ac:dyDescent="0.3">
      <c r="A6" t="s">
        <v>5</v>
      </c>
      <c r="B6" s="9" t="s">
        <v>129</v>
      </c>
      <c r="C6" s="11">
        <v>0.24</v>
      </c>
      <c r="D6">
        <v>1.4198500000000001</v>
      </c>
      <c r="E6" t="s">
        <v>133</v>
      </c>
    </row>
    <row r="7" spans="1:5" x14ac:dyDescent="0.3">
      <c r="A7" t="s">
        <v>6</v>
      </c>
      <c r="B7" s="9" t="s">
        <v>76</v>
      </c>
      <c r="C7" s="9">
        <v>17.64</v>
      </c>
    </row>
    <row r="8" spans="1:5" x14ac:dyDescent="0.3">
      <c r="A8" t="s">
        <v>7</v>
      </c>
      <c r="B8" s="9" t="s">
        <v>76</v>
      </c>
      <c r="C8" s="9">
        <v>1.1499999999999999</v>
      </c>
    </row>
    <row r="9" spans="1:5" x14ac:dyDescent="0.3">
      <c r="A9" t="s">
        <v>7</v>
      </c>
      <c r="B9" s="9" t="s">
        <v>130</v>
      </c>
      <c r="C9" s="11">
        <v>3.06</v>
      </c>
      <c r="D9">
        <v>1.61225</v>
      </c>
    </row>
    <row r="10" spans="1:5" x14ac:dyDescent="0.3">
      <c r="A10" t="s">
        <v>7</v>
      </c>
      <c r="B10" s="9" t="s">
        <v>131</v>
      </c>
      <c r="C10" s="11">
        <v>0.5</v>
      </c>
      <c r="D10">
        <v>1.4198500000000001</v>
      </c>
    </row>
    <row r="11" spans="1:5" x14ac:dyDescent="0.3">
      <c r="A11" t="s">
        <v>8</v>
      </c>
      <c r="B11" s="9" t="s">
        <v>76</v>
      </c>
      <c r="C11" s="9">
        <v>2.52</v>
      </c>
    </row>
    <row r="12" spans="1:5" x14ac:dyDescent="0.3">
      <c r="A12" t="s">
        <v>9</v>
      </c>
      <c r="B12" s="9" t="s">
        <v>76</v>
      </c>
      <c r="C12" s="9">
        <v>17.12</v>
      </c>
    </row>
    <row r="13" spans="1:5" x14ac:dyDescent="0.3">
      <c r="A13" t="s">
        <v>10</v>
      </c>
      <c r="B13" s="10" t="s">
        <v>132</v>
      </c>
      <c r="C13" s="9"/>
    </row>
    <row r="14" spans="1:5" x14ac:dyDescent="0.3">
      <c r="B14" s="9"/>
      <c r="C14" s="9"/>
    </row>
    <row r="15" spans="1:5" x14ac:dyDescent="0.3">
      <c r="B15" s="9"/>
      <c r="C15" s="9"/>
    </row>
    <row r="30" spans="8:9" x14ac:dyDescent="0.3">
      <c r="I30" s="8" t="s">
        <v>125</v>
      </c>
    </row>
    <row r="31" spans="8:9" x14ac:dyDescent="0.3">
      <c r="I31" s="8"/>
    </row>
    <row r="32" spans="8:9" x14ac:dyDescent="0.3">
      <c r="H32" t="s">
        <v>126</v>
      </c>
      <c r="I32" s="8">
        <v>1.19</v>
      </c>
    </row>
    <row r="33" spans="8:9" x14ac:dyDescent="0.3">
      <c r="I33" s="8"/>
    </row>
    <row r="36" spans="8:9" x14ac:dyDescent="0.3">
      <c r="H36" t="s">
        <v>76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0D2-42A7-4F01-9B32-CDA270193781}">
  <dimension ref="A1:L5"/>
  <sheetViews>
    <sheetView workbookViewId="0">
      <selection activeCell="C13" sqref="C13"/>
    </sheetView>
  </sheetViews>
  <sheetFormatPr defaultRowHeight="14.4" x14ac:dyDescent="0.3"/>
  <cols>
    <col min="1" max="1" width="11.6640625" customWidth="1"/>
    <col min="2" max="2" width="20.33203125" customWidth="1"/>
    <col min="3" max="3" width="18.21875" customWidth="1"/>
    <col min="4" max="4" width="18.88671875" customWidth="1"/>
  </cols>
  <sheetData>
    <row r="1" spans="1:12" x14ac:dyDescent="0.3">
      <c r="A1" t="s">
        <v>11</v>
      </c>
      <c r="B1" t="s">
        <v>0</v>
      </c>
      <c r="C1" t="s">
        <v>176</v>
      </c>
      <c r="D1" t="s">
        <v>177</v>
      </c>
      <c r="E1" t="s">
        <v>178</v>
      </c>
      <c r="F1" s="3" t="s">
        <v>67</v>
      </c>
      <c r="G1" s="3" t="s">
        <v>68</v>
      </c>
      <c r="H1" s="3" t="s">
        <v>69</v>
      </c>
      <c r="I1" s="3" t="s">
        <v>70</v>
      </c>
      <c r="K1" t="s">
        <v>62</v>
      </c>
      <c r="L1" t="s">
        <v>75</v>
      </c>
    </row>
    <row r="2" spans="1:12" x14ac:dyDescent="0.3">
      <c r="A2" t="s">
        <v>1</v>
      </c>
      <c r="B2" t="s">
        <v>59</v>
      </c>
      <c r="C2">
        <f>1342.09+182.35+25.31+2586.16</f>
        <v>4135.91</v>
      </c>
      <c r="K2" s="2" t="s">
        <v>74</v>
      </c>
      <c r="L2">
        <v>2013</v>
      </c>
    </row>
    <row r="3" spans="1:12" x14ac:dyDescent="0.3">
      <c r="A3" t="s">
        <v>2</v>
      </c>
      <c r="B3" t="s">
        <v>60</v>
      </c>
      <c r="C3">
        <f>1991.8+83.44+60.65+1167.45</f>
        <v>3303.34</v>
      </c>
      <c r="K3" s="2" t="s">
        <v>162</v>
      </c>
      <c r="L3">
        <v>2013</v>
      </c>
    </row>
    <row r="4" spans="1:12" x14ac:dyDescent="0.3">
      <c r="A4" t="s">
        <v>12</v>
      </c>
      <c r="B4" t="s">
        <v>61</v>
      </c>
      <c r="C4">
        <v>3434.27</v>
      </c>
      <c r="D4">
        <v>878</v>
      </c>
      <c r="E4">
        <v>70.5</v>
      </c>
      <c r="F4">
        <v>36.700000000000003</v>
      </c>
      <c r="G4">
        <v>4.07</v>
      </c>
      <c r="H4">
        <v>1910</v>
      </c>
      <c r="I4">
        <v>535</v>
      </c>
      <c r="K4" s="2" t="s">
        <v>64</v>
      </c>
      <c r="L4">
        <v>2015</v>
      </c>
    </row>
    <row r="5" spans="1:12" x14ac:dyDescent="0.3">
      <c r="A5" t="s">
        <v>3</v>
      </c>
      <c r="B5" t="s">
        <v>58</v>
      </c>
      <c r="C5">
        <f>1160+223+8.82+26.9+5.93+55.8+2320+1340</f>
        <v>5140.45</v>
      </c>
      <c r="K5" s="2" t="s">
        <v>73</v>
      </c>
      <c r="L5">
        <v>2015</v>
      </c>
    </row>
  </sheetData>
  <hyperlinks>
    <hyperlink ref="K4" r:id="rId1" xr:uid="{F61E8732-7A01-42DA-A6F8-B86768A15BF5}"/>
    <hyperlink ref="K5" r:id="rId2" xr:uid="{DA9D0D9A-6593-4DD3-A94D-1E8ACE884BFD}"/>
    <hyperlink ref="K2" r:id="rId3" xr:uid="{E173FD67-F9F9-44EE-A6B6-11B1941A330B}"/>
    <hyperlink ref="K3" r:id="rId4" xr:uid="{483E7182-074C-48B6-855F-0009038D0E56}"/>
  </hyperlinks>
  <pageMargins left="0.7" right="0.7" top="0.75" bottom="0.75" header="0.3" footer="0.3"/>
  <pageSetup orientation="portrait"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07D5-7F7F-4765-A277-03E72E7707E7}">
  <dimension ref="A1:AZ66"/>
  <sheetViews>
    <sheetView workbookViewId="0">
      <selection activeCell="B1" sqref="B1:B1048576"/>
    </sheetView>
  </sheetViews>
  <sheetFormatPr defaultRowHeight="14.4" x14ac:dyDescent="0.3"/>
  <cols>
    <col min="1" max="1" width="16.21875" customWidth="1"/>
    <col min="2" max="2" width="22" customWidth="1"/>
    <col min="3" max="3" width="20.88671875" customWidth="1"/>
  </cols>
  <sheetData>
    <row r="1" spans="1:3" x14ac:dyDescent="0.3">
      <c r="A1" t="s">
        <v>13</v>
      </c>
      <c r="B1" t="s">
        <v>175</v>
      </c>
      <c r="C1" t="s">
        <v>62</v>
      </c>
    </row>
    <row r="2" spans="1:3" x14ac:dyDescent="0.3">
      <c r="A2" t="s">
        <v>18</v>
      </c>
      <c r="B2">
        <v>0.66008999999999995</v>
      </c>
      <c r="C2" t="s">
        <v>124</v>
      </c>
    </row>
    <row r="3" spans="1:3" x14ac:dyDescent="0.3">
      <c r="A3" t="s">
        <v>50</v>
      </c>
      <c r="B3">
        <v>0.79574999999999996</v>
      </c>
    </row>
    <row r="4" spans="1:3" x14ac:dyDescent="0.3">
      <c r="A4" t="s">
        <v>81</v>
      </c>
      <c r="B4">
        <v>3.4126099999999999</v>
      </c>
    </row>
    <row r="5" spans="1:3" x14ac:dyDescent="0.3">
      <c r="A5" t="s">
        <v>25</v>
      </c>
      <c r="B5">
        <v>0.68398000000000003</v>
      </c>
    </row>
    <row r="6" spans="1:3" x14ac:dyDescent="0.3">
      <c r="A6" t="s">
        <v>83</v>
      </c>
      <c r="B6">
        <v>0.68398000000000003</v>
      </c>
    </row>
    <row r="7" spans="1:3" x14ac:dyDescent="0.3">
      <c r="A7" t="s">
        <v>120</v>
      </c>
      <c r="B7">
        <v>0.68398000000000003</v>
      </c>
    </row>
    <row r="8" spans="1:3" x14ac:dyDescent="0.3">
      <c r="A8" t="s">
        <v>29</v>
      </c>
      <c r="B8">
        <v>0.68398000000000003</v>
      </c>
    </row>
    <row r="9" spans="1:3" x14ac:dyDescent="0.3">
      <c r="A9" t="s">
        <v>31</v>
      </c>
      <c r="B9">
        <v>0.68398000000000003</v>
      </c>
    </row>
    <row r="10" spans="1:3" x14ac:dyDescent="0.3">
      <c r="A10" t="s">
        <v>85</v>
      </c>
      <c r="B10">
        <v>0.68398000000000003</v>
      </c>
    </row>
    <row r="11" spans="1:3" x14ac:dyDescent="0.3">
      <c r="A11" t="s">
        <v>26</v>
      </c>
      <c r="B11">
        <v>0.68398000000000003</v>
      </c>
    </row>
    <row r="12" spans="1:3" x14ac:dyDescent="0.3">
      <c r="A12" t="s">
        <v>39</v>
      </c>
      <c r="B12">
        <v>0.33229999999999998</v>
      </c>
    </row>
    <row r="13" spans="1:3" x14ac:dyDescent="0.3">
      <c r="A13" t="s">
        <v>44</v>
      </c>
      <c r="B13">
        <v>0.33229999999999998</v>
      </c>
    </row>
    <row r="14" spans="1:3" x14ac:dyDescent="0.3">
      <c r="A14" t="s">
        <v>87</v>
      </c>
      <c r="B14">
        <v>0.33229999999999998</v>
      </c>
    </row>
    <row r="15" spans="1:3" x14ac:dyDescent="0.3">
      <c r="A15" t="s">
        <v>42</v>
      </c>
      <c r="B15">
        <v>0.33229999999999998</v>
      </c>
    </row>
    <row r="16" spans="1:3" x14ac:dyDescent="0.3">
      <c r="A16" t="s">
        <v>38</v>
      </c>
      <c r="B16">
        <v>0.33229999999999998</v>
      </c>
    </row>
    <row r="17" spans="1:2" x14ac:dyDescent="0.3">
      <c r="A17" t="s">
        <v>40</v>
      </c>
      <c r="B17">
        <v>0.33229999999999998</v>
      </c>
    </row>
    <row r="18" spans="1:2" x14ac:dyDescent="0.3">
      <c r="A18" t="s">
        <v>43</v>
      </c>
      <c r="B18">
        <v>0.33229999999999998</v>
      </c>
    </row>
    <row r="19" spans="1:2" x14ac:dyDescent="0.3">
      <c r="A19" t="s">
        <v>36</v>
      </c>
      <c r="B19">
        <v>0.75127999999999995</v>
      </c>
    </row>
    <row r="20" spans="1:2" x14ac:dyDescent="0.3">
      <c r="A20" t="s">
        <v>121</v>
      </c>
      <c r="B20">
        <v>0.75127999999999995</v>
      </c>
    </row>
    <row r="21" spans="1:2" x14ac:dyDescent="0.3">
      <c r="A21" t="s">
        <v>30</v>
      </c>
      <c r="B21">
        <v>0.75127999999999995</v>
      </c>
    </row>
    <row r="22" spans="1:2" x14ac:dyDescent="0.3">
      <c r="A22" t="s">
        <v>34</v>
      </c>
      <c r="B22">
        <v>0.75127999999999995</v>
      </c>
    </row>
    <row r="23" spans="1:2" x14ac:dyDescent="0.3">
      <c r="A23" t="s">
        <v>37</v>
      </c>
      <c r="B23">
        <v>0.75127999999999995</v>
      </c>
    </row>
    <row r="24" spans="1:2" x14ac:dyDescent="0.3">
      <c r="A24" t="s">
        <v>32</v>
      </c>
      <c r="B24">
        <v>0.75127999999999995</v>
      </c>
    </row>
    <row r="25" spans="1:2" x14ac:dyDescent="0.3">
      <c r="A25" t="s">
        <v>122</v>
      </c>
      <c r="B25">
        <v>0.75127999999999995</v>
      </c>
    </row>
    <row r="26" spans="1:2" x14ac:dyDescent="0.3">
      <c r="A26" t="s">
        <v>33</v>
      </c>
      <c r="B26">
        <v>0.75127999999999995</v>
      </c>
    </row>
    <row r="27" spans="1:2" x14ac:dyDescent="0.3">
      <c r="A27" t="s">
        <v>93</v>
      </c>
      <c r="B27">
        <v>0.75127999999999995</v>
      </c>
    </row>
    <row r="28" spans="1:2" x14ac:dyDescent="0.3">
      <c r="A28" t="s">
        <v>94</v>
      </c>
      <c r="B28">
        <v>0.75127999999999995</v>
      </c>
    </row>
    <row r="29" spans="1:2" x14ac:dyDescent="0.3">
      <c r="A29" t="s">
        <v>54</v>
      </c>
      <c r="B29">
        <v>0.75127999999999995</v>
      </c>
    </row>
    <row r="30" spans="1:2" x14ac:dyDescent="0.3">
      <c r="A30" t="s">
        <v>96</v>
      </c>
      <c r="B30">
        <v>0.69233999999999996</v>
      </c>
    </row>
    <row r="31" spans="1:2" x14ac:dyDescent="0.3">
      <c r="A31" t="s">
        <v>45</v>
      </c>
      <c r="B31">
        <v>0.69233999999999996</v>
      </c>
    </row>
    <row r="32" spans="1:2" x14ac:dyDescent="0.3">
      <c r="A32" t="s">
        <v>47</v>
      </c>
      <c r="B32">
        <v>0.69233999999999996</v>
      </c>
    </row>
    <row r="33" spans="1:2" x14ac:dyDescent="0.3">
      <c r="A33" t="s">
        <v>51</v>
      </c>
      <c r="B33">
        <v>0.69233999999999996</v>
      </c>
    </row>
    <row r="34" spans="1:2" x14ac:dyDescent="0.3">
      <c r="A34" t="s">
        <v>52</v>
      </c>
      <c r="B34">
        <v>0.69233999999999996</v>
      </c>
    </row>
    <row r="35" spans="1:2" x14ac:dyDescent="0.3">
      <c r="A35" t="s">
        <v>49</v>
      </c>
      <c r="B35">
        <v>0.76687000000000005</v>
      </c>
    </row>
    <row r="36" spans="1:2" x14ac:dyDescent="0.3">
      <c r="A36" t="s">
        <v>27</v>
      </c>
      <c r="B36">
        <v>0.69233999999999996</v>
      </c>
    </row>
    <row r="37" spans="1:2" x14ac:dyDescent="0.3">
      <c r="A37" t="s">
        <v>48</v>
      </c>
      <c r="B37">
        <v>0.76687000000000005</v>
      </c>
    </row>
    <row r="38" spans="1:2" x14ac:dyDescent="0.3">
      <c r="A38" t="s">
        <v>28</v>
      </c>
      <c r="B38">
        <v>0.76687000000000005</v>
      </c>
    </row>
    <row r="39" spans="1:2" x14ac:dyDescent="0.3">
      <c r="A39" t="s">
        <v>55</v>
      </c>
      <c r="B39">
        <v>0.72648999999999997</v>
      </c>
    </row>
    <row r="40" spans="1:2" x14ac:dyDescent="0.3">
      <c r="A40" t="s">
        <v>99</v>
      </c>
      <c r="B40">
        <v>0.76687000000000005</v>
      </c>
    </row>
    <row r="41" spans="1:2" x14ac:dyDescent="0.3">
      <c r="A41" t="s">
        <v>53</v>
      </c>
      <c r="B41">
        <v>0.76687000000000005</v>
      </c>
    </row>
    <row r="42" spans="1:2" x14ac:dyDescent="0.3">
      <c r="A42" t="s">
        <v>100</v>
      </c>
      <c r="B42">
        <v>0.59518000000000004</v>
      </c>
    </row>
    <row r="43" spans="1:2" x14ac:dyDescent="0.3">
      <c r="A43" t="s">
        <v>20</v>
      </c>
      <c r="B43">
        <v>0.59518000000000004</v>
      </c>
    </row>
    <row r="44" spans="1:2" x14ac:dyDescent="0.3">
      <c r="A44" t="s">
        <v>16</v>
      </c>
      <c r="B44">
        <v>0.59518000000000004</v>
      </c>
    </row>
    <row r="45" spans="1:2" x14ac:dyDescent="0.3">
      <c r="A45" t="s">
        <v>17</v>
      </c>
      <c r="B45">
        <v>0.59518000000000004</v>
      </c>
    </row>
    <row r="46" spans="1:2" x14ac:dyDescent="0.3">
      <c r="A46" t="s">
        <v>123</v>
      </c>
      <c r="B46">
        <v>0.59518000000000004</v>
      </c>
    </row>
    <row r="47" spans="1:2" x14ac:dyDescent="0.3">
      <c r="A47" t="s">
        <v>105</v>
      </c>
      <c r="B47">
        <v>0.59518000000000004</v>
      </c>
    </row>
    <row r="48" spans="1:2" x14ac:dyDescent="0.3">
      <c r="A48" t="s">
        <v>106</v>
      </c>
      <c r="B48">
        <v>0.59518000000000004</v>
      </c>
    </row>
    <row r="49" spans="1:52" x14ac:dyDescent="0.3">
      <c r="A49" t="s">
        <v>107</v>
      </c>
      <c r="B49">
        <v>0.59518000000000004</v>
      </c>
    </row>
    <row r="50" spans="1:52" x14ac:dyDescent="0.3">
      <c r="A50" t="s">
        <v>108</v>
      </c>
      <c r="B50">
        <v>0.59518000000000004</v>
      </c>
    </row>
    <row r="51" spans="1:52" x14ac:dyDescent="0.3">
      <c r="A51" t="s">
        <v>19</v>
      </c>
      <c r="B51">
        <v>0.59518000000000004</v>
      </c>
    </row>
    <row r="56" spans="1:52" x14ac:dyDescent="0.3">
      <c r="A56" t="s">
        <v>77</v>
      </c>
      <c r="B56" t="s">
        <v>119</v>
      </c>
      <c r="C56" t="s">
        <v>18</v>
      </c>
      <c r="D56" t="s">
        <v>50</v>
      </c>
      <c r="E56" t="s">
        <v>81</v>
      </c>
      <c r="F56" t="s">
        <v>25</v>
      </c>
      <c r="G56" t="s">
        <v>83</v>
      </c>
      <c r="H56" t="s">
        <v>84</v>
      </c>
      <c r="I56" t="s">
        <v>29</v>
      </c>
      <c r="J56" t="s">
        <v>31</v>
      </c>
      <c r="K56" t="s">
        <v>85</v>
      </c>
      <c r="L56" t="s">
        <v>26</v>
      </c>
      <c r="M56" t="s">
        <v>39</v>
      </c>
      <c r="N56" t="s">
        <v>44</v>
      </c>
      <c r="O56" t="s">
        <v>87</v>
      </c>
      <c r="P56" t="s">
        <v>42</v>
      </c>
      <c r="Q56" t="s">
        <v>38</v>
      </c>
      <c r="R56" t="s">
        <v>40</v>
      </c>
      <c r="S56" t="s">
        <v>43</v>
      </c>
      <c r="T56" t="s">
        <v>36</v>
      </c>
      <c r="U56" t="s">
        <v>89</v>
      </c>
      <c r="V56" t="s">
        <v>30</v>
      </c>
      <c r="W56" t="s">
        <v>34</v>
      </c>
      <c r="X56" t="s">
        <v>90</v>
      </c>
      <c r="Y56" t="s">
        <v>32</v>
      </c>
      <c r="Z56" t="s">
        <v>91</v>
      </c>
      <c r="AA56" t="s">
        <v>92</v>
      </c>
      <c r="AB56" t="s">
        <v>93</v>
      </c>
      <c r="AC56" t="s">
        <v>94</v>
      </c>
      <c r="AD56" t="s">
        <v>54</v>
      </c>
      <c r="AE56" t="s">
        <v>96</v>
      </c>
      <c r="AF56" t="s">
        <v>45</v>
      </c>
      <c r="AG56" t="s">
        <v>47</v>
      </c>
      <c r="AH56" t="s">
        <v>97</v>
      </c>
      <c r="AI56" t="s">
        <v>98</v>
      </c>
      <c r="AJ56" t="s">
        <v>49</v>
      </c>
      <c r="AK56" t="s">
        <v>27</v>
      </c>
      <c r="AL56" t="s">
        <v>48</v>
      </c>
      <c r="AM56" t="s">
        <v>28</v>
      </c>
      <c r="AN56" t="s">
        <v>55</v>
      </c>
      <c r="AO56" t="s">
        <v>99</v>
      </c>
      <c r="AP56" t="s">
        <v>53</v>
      </c>
      <c r="AQ56" t="s">
        <v>100</v>
      </c>
      <c r="AR56" t="s">
        <v>20</v>
      </c>
      <c r="AS56" t="s">
        <v>16</v>
      </c>
      <c r="AT56" t="s">
        <v>17</v>
      </c>
      <c r="AU56" t="s">
        <v>104</v>
      </c>
      <c r="AV56" t="s">
        <v>105</v>
      </c>
      <c r="AW56" t="s">
        <v>106</v>
      </c>
      <c r="AX56" t="s">
        <v>107</v>
      </c>
      <c r="AY56" t="s">
        <v>108</v>
      </c>
      <c r="AZ56" t="s">
        <v>19</v>
      </c>
    </row>
    <row r="57" spans="1:52" x14ac:dyDescent="0.3">
      <c r="A57" t="s">
        <v>78</v>
      </c>
      <c r="B57">
        <v>0.66008999999999995</v>
      </c>
      <c r="C57" s="4" t="s">
        <v>109</v>
      </c>
    </row>
    <row r="58" spans="1:52" x14ac:dyDescent="0.3">
      <c r="A58" t="s">
        <v>79</v>
      </c>
      <c r="B58">
        <v>0.79574999999999996</v>
      </c>
      <c r="D58" s="4" t="s">
        <v>110</v>
      </c>
    </row>
    <row r="59" spans="1:52" x14ac:dyDescent="0.3">
      <c r="A59" t="s">
        <v>80</v>
      </c>
      <c r="B59">
        <v>3.4126099999999999</v>
      </c>
      <c r="E59" s="4" t="s">
        <v>111</v>
      </c>
    </row>
    <row r="60" spans="1:52" x14ac:dyDescent="0.3">
      <c r="A60" t="s">
        <v>82</v>
      </c>
      <c r="B60">
        <v>0.68398000000000003</v>
      </c>
      <c r="F60" s="4" t="s">
        <v>112</v>
      </c>
      <c r="G60" s="4" t="s">
        <v>112</v>
      </c>
      <c r="H60" s="4" t="s">
        <v>112</v>
      </c>
      <c r="I60" s="7"/>
      <c r="J60" s="4" t="s">
        <v>112</v>
      </c>
      <c r="K60" s="4" t="s">
        <v>112</v>
      </c>
      <c r="L60" s="6"/>
    </row>
    <row r="61" spans="1:52" x14ac:dyDescent="0.3">
      <c r="A61" t="s">
        <v>86</v>
      </c>
      <c r="B61">
        <v>0.33229999999999998</v>
      </c>
      <c r="M61" s="4" t="s">
        <v>113</v>
      </c>
      <c r="N61" s="4" t="s">
        <v>113</v>
      </c>
      <c r="O61" s="4" t="s">
        <v>113</v>
      </c>
      <c r="P61" s="4" t="s">
        <v>113</v>
      </c>
      <c r="Q61" s="4" t="s">
        <v>113</v>
      </c>
      <c r="R61" s="4" t="s">
        <v>113</v>
      </c>
      <c r="S61" s="4" t="s">
        <v>113</v>
      </c>
    </row>
    <row r="62" spans="1:52" x14ac:dyDescent="0.3">
      <c r="A62" t="s">
        <v>88</v>
      </c>
      <c r="B62">
        <v>0.75127999999999995</v>
      </c>
      <c r="J62" s="5"/>
      <c r="L62" s="4"/>
      <c r="T62" s="4" t="s">
        <v>114</v>
      </c>
      <c r="U62" s="4" t="s">
        <v>114</v>
      </c>
      <c r="V62" s="4" t="s">
        <v>114</v>
      </c>
      <c r="W62" s="4" t="s">
        <v>114</v>
      </c>
      <c r="X62" s="4" t="s">
        <v>114</v>
      </c>
      <c r="Y62" s="4" t="s">
        <v>114</v>
      </c>
      <c r="Z62" s="4" t="s">
        <v>114</v>
      </c>
      <c r="AA62" s="7"/>
      <c r="AB62" s="7"/>
      <c r="AC62" s="7"/>
      <c r="AD62" s="7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52" x14ac:dyDescent="0.3">
      <c r="A63" t="s">
        <v>95</v>
      </c>
      <c r="B63">
        <v>0.69233999999999996</v>
      </c>
      <c r="D63" s="5"/>
      <c r="I63" s="5"/>
      <c r="AB63" s="5"/>
      <c r="AC63" s="5"/>
      <c r="AD63" s="5"/>
      <c r="AE63" s="4" t="s">
        <v>115</v>
      </c>
      <c r="AF63" s="4" t="s">
        <v>115</v>
      </c>
      <c r="AG63" s="4" t="s">
        <v>115</v>
      </c>
      <c r="AH63" s="4" t="s">
        <v>115</v>
      </c>
      <c r="AI63" s="4" t="s">
        <v>115</v>
      </c>
      <c r="AJ63" s="5"/>
      <c r="AK63" s="7"/>
      <c r="AL63" s="5"/>
      <c r="AM63" s="5"/>
      <c r="AN63" s="5"/>
    </row>
    <row r="64" spans="1:52" x14ac:dyDescent="0.3">
      <c r="A64" t="s">
        <v>102</v>
      </c>
      <c r="B64">
        <v>0.76687000000000005</v>
      </c>
      <c r="AJ64" s="7"/>
      <c r="AL64" s="7"/>
      <c r="AM64" s="7"/>
      <c r="AN64" s="5"/>
      <c r="AO64" s="4" t="s">
        <v>116</v>
      </c>
      <c r="AP64" s="4" t="s">
        <v>116</v>
      </c>
      <c r="AQ64" s="5"/>
    </row>
    <row r="65" spans="1:52" x14ac:dyDescent="0.3">
      <c r="A65" t="s">
        <v>101</v>
      </c>
      <c r="B65">
        <v>0.72648999999999997</v>
      </c>
      <c r="AN65" s="4" t="s">
        <v>117</v>
      </c>
    </row>
    <row r="66" spans="1:52" x14ac:dyDescent="0.3">
      <c r="A66" t="s">
        <v>103</v>
      </c>
      <c r="B66">
        <v>0.59518000000000004</v>
      </c>
      <c r="G66" s="5"/>
      <c r="AN66" s="5"/>
      <c r="AQ66" s="4" t="s">
        <v>118</v>
      </c>
      <c r="AR66" s="4" t="s">
        <v>118</v>
      </c>
      <c r="AS66" s="4" t="s">
        <v>118</v>
      </c>
      <c r="AT66" s="4" t="s">
        <v>118</v>
      </c>
      <c r="AU66" s="4" t="s">
        <v>118</v>
      </c>
      <c r="AV66" s="4" t="s">
        <v>118</v>
      </c>
      <c r="AW66" s="4" t="s">
        <v>118</v>
      </c>
      <c r="AX66" s="4" t="s">
        <v>118</v>
      </c>
      <c r="AY66" s="4" t="s">
        <v>118</v>
      </c>
      <c r="AZ66" s="4" t="s">
        <v>118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2147-8C3F-4830-9EFD-ACC945933456}">
  <dimension ref="A1:BA66"/>
  <sheetViews>
    <sheetView tabSelected="1" workbookViewId="0">
      <selection activeCell="A53" sqref="A53"/>
    </sheetView>
  </sheetViews>
  <sheetFormatPr defaultRowHeight="14.4" x14ac:dyDescent="0.3"/>
  <cols>
    <col min="1" max="2" width="16.21875" customWidth="1"/>
    <col min="3" max="3" width="22" customWidth="1"/>
    <col min="4" max="4" width="20.88671875" customWidth="1"/>
  </cols>
  <sheetData>
    <row r="1" spans="1:8" x14ac:dyDescent="0.3">
      <c r="A1" t="s">
        <v>13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62</v>
      </c>
    </row>
    <row r="2" spans="1:8" x14ac:dyDescent="0.3">
      <c r="A2" t="s">
        <v>18</v>
      </c>
      <c r="H2" t="s">
        <v>124</v>
      </c>
    </row>
    <row r="3" spans="1:8" x14ac:dyDescent="0.3">
      <c r="A3" t="s">
        <v>50</v>
      </c>
    </row>
    <row r="4" spans="1:8" x14ac:dyDescent="0.3">
      <c r="A4" t="s">
        <v>81</v>
      </c>
    </row>
    <row r="5" spans="1:8" x14ac:dyDescent="0.3">
      <c r="A5" t="s">
        <v>25</v>
      </c>
    </row>
    <row r="6" spans="1:8" x14ac:dyDescent="0.3">
      <c r="A6" t="s">
        <v>83</v>
      </c>
    </row>
    <row r="7" spans="1:8" x14ac:dyDescent="0.3">
      <c r="A7" t="s">
        <v>120</v>
      </c>
    </row>
    <row r="8" spans="1:8" x14ac:dyDescent="0.3">
      <c r="A8" t="s">
        <v>29</v>
      </c>
    </row>
    <row r="9" spans="1:8" x14ac:dyDescent="0.3">
      <c r="A9" t="s">
        <v>31</v>
      </c>
    </row>
    <row r="10" spans="1:8" x14ac:dyDescent="0.3">
      <c r="A10" t="s">
        <v>85</v>
      </c>
    </row>
    <row r="11" spans="1:8" x14ac:dyDescent="0.3">
      <c r="A11" t="s">
        <v>26</v>
      </c>
    </row>
    <row r="12" spans="1:8" x14ac:dyDescent="0.3">
      <c r="A12" t="s">
        <v>39</v>
      </c>
    </row>
    <row r="13" spans="1:8" x14ac:dyDescent="0.3">
      <c r="A13" t="s">
        <v>44</v>
      </c>
    </row>
    <row r="14" spans="1:8" x14ac:dyDescent="0.3">
      <c r="A14" t="s">
        <v>87</v>
      </c>
    </row>
    <row r="15" spans="1:8" x14ac:dyDescent="0.3">
      <c r="A15" t="s">
        <v>42</v>
      </c>
    </row>
    <row r="16" spans="1:8" x14ac:dyDescent="0.3">
      <c r="A16" t="s">
        <v>38</v>
      </c>
    </row>
    <row r="17" spans="1:1" x14ac:dyDescent="0.3">
      <c r="A17" t="s">
        <v>40</v>
      </c>
    </row>
    <row r="18" spans="1:1" x14ac:dyDescent="0.3">
      <c r="A18" t="s">
        <v>43</v>
      </c>
    </row>
    <row r="19" spans="1:1" x14ac:dyDescent="0.3">
      <c r="A19" t="s">
        <v>36</v>
      </c>
    </row>
    <row r="20" spans="1:1" x14ac:dyDescent="0.3">
      <c r="A20" t="s">
        <v>121</v>
      </c>
    </row>
    <row r="21" spans="1:1" x14ac:dyDescent="0.3">
      <c r="A21" t="s">
        <v>30</v>
      </c>
    </row>
    <row r="22" spans="1:1" x14ac:dyDescent="0.3">
      <c r="A22" t="s">
        <v>34</v>
      </c>
    </row>
    <row r="23" spans="1:1" x14ac:dyDescent="0.3">
      <c r="A23" t="s">
        <v>37</v>
      </c>
    </row>
    <row r="24" spans="1:1" x14ac:dyDescent="0.3">
      <c r="A24" t="s">
        <v>32</v>
      </c>
    </row>
    <row r="25" spans="1:1" x14ac:dyDescent="0.3">
      <c r="A25" t="s">
        <v>122</v>
      </c>
    </row>
    <row r="26" spans="1:1" x14ac:dyDescent="0.3">
      <c r="A26" t="s">
        <v>33</v>
      </c>
    </row>
    <row r="27" spans="1:1" x14ac:dyDescent="0.3">
      <c r="A27" t="s">
        <v>93</v>
      </c>
    </row>
    <row r="28" spans="1:1" x14ac:dyDescent="0.3">
      <c r="A28" t="s">
        <v>94</v>
      </c>
    </row>
    <row r="29" spans="1:1" x14ac:dyDescent="0.3">
      <c r="A29" t="s">
        <v>54</v>
      </c>
    </row>
    <row r="30" spans="1:1" x14ac:dyDescent="0.3">
      <c r="A30" t="s">
        <v>96</v>
      </c>
    </row>
    <row r="31" spans="1:1" x14ac:dyDescent="0.3">
      <c r="A31" t="s">
        <v>45</v>
      </c>
    </row>
    <row r="32" spans="1:1" x14ac:dyDescent="0.3">
      <c r="A32" t="s">
        <v>47</v>
      </c>
    </row>
    <row r="33" spans="1:1" x14ac:dyDescent="0.3">
      <c r="A33" t="s">
        <v>51</v>
      </c>
    </row>
    <row r="34" spans="1:1" x14ac:dyDescent="0.3">
      <c r="A34" t="s">
        <v>52</v>
      </c>
    </row>
    <row r="35" spans="1:1" x14ac:dyDescent="0.3">
      <c r="A35" t="s">
        <v>49</v>
      </c>
    </row>
    <row r="36" spans="1:1" x14ac:dyDescent="0.3">
      <c r="A36" t="s">
        <v>27</v>
      </c>
    </row>
    <row r="37" spans="1:1" x14ac:dyDescent="0.3">
      <c r="A37" t="s">
        <v>48</v>
      </c>
    </row>
    <row r="38" spans="1:1" x14ac:dyDescent="0.3">
      <c r="A38" t="s">
        <v>28</v>
      </c>
    </row>
    <row r="39" spans="1:1" x14ac:dyDescent="0.3">
      <c r="A39" t="s">
        <v>55</v>
      </c>
    </row>
    <row r="40" spans="1:1" x14ac:dyDescent="0.3">
      <c r="A40" t="s">
        <v>99</v>
      </c>
    </row>
    <row r="41" spans="1:1" x14ac:dyDescent="0.3">
      <c r="A41" t="s">
        <v>53</v>
      </c>
    </row>
    <row r="42" spans="1:1" x14ac:dyDescent="0.3">
      <c r="A42" t="s">
        <v>100</v>
      </c>
    </row>
    <row r="43" spans="1:1" x14ac:dyDescent="0.3">
      <c r="A43" t="s">
        <v>20</v>
      </c>
    </row>
    <row r="44" spans="1:1" x14ac:dyDescent="0.3">
      <c r="A44" t="s">
        <v>16</v>
      </c>
    </row>
    <row r="45" spans="1:1" x14ac:dyDescent="0.3">
      <c r="A45" t="s">
        <v>17</v>
      </c>
    </row>
    <row r="46" spans="1:1" x14ac:dyDescent="0.3">
      <c r="A46" t="s">
        <v>123</v>
      </c>
    </row>
    <row r="47" spans="1:1" x14ac:dyDescent="0.3">
      <c r="A47" t="s">
        <v>105</v>
      </c>
    </row>
    <row r="48" spans="1:1" x14ac:dyDescent="0.3">
      <c r="A48" t="s">
        <v>106</v>
      </c>
    </row>
    <row r="49" spans="1:53" x14ac:dyDescent="0.3">
      <c r="A49" t="s">
        <v>107</v>
      </c>
    </row>
    <row r="50" spans="1:53" x14ac:dyDescent="0.3">
      <c r="A50" t="s">
        <v>108</v>
      </c>
    </row>
    <row r="51" spans="1:53" x14ac:dyDescent="0.3">
      <c r="A51" t="s">
        <v>19</v>
      </c>
    </row>
    <row r="56" spans="1:53" x14ac:dyDescent="0.3">
      <c r="A56" t="s">
        <v>77</v>
      </c>
      <c r="C56" t="s">
        <v>119</v>
      </c>
      <c r="D56" t="s">
        <v>18</v>
      </c>
      <c r="E56" t="s">
        <v>50</v>
      </c>
      <c r="F56" t="s">
        <v>81</v>
      </c>
      <c r="G56" t="s">
        <v>25</v>
      </c>
      <c r="H56" t="s">
        <v>83</v>
      </c>
      <c r="I56" t="s">
        <v>84</v>
      </c>
      <c r="J56" t="s">
        <v>29</v>
      </c>
      <c r="K56" t="s">
        <v>31</v>
      </c>
      <c r="L56" t="s">
        <v>85</v>
      </c>
      <c r="M56" t="s">
        <v>26</v>
      </c>
      <c r="N56" t="s">
        <v>39</v>
      </c>
      <c r="O56" t="s">
        <v>44</v>
      </c>
      <c r="P56" t="s">
        <v>87</v>
      </c>
      <c r="Q56" t="s">
        <v>42</v>
      </c>
      <c r="R56" t="s">
        <v>38</v>
      </c>
      <c r="S56" t="s">
        <v>40</v>
      </c>
      <c r="T56" t="s">
        <v>43</v>
      </c>
      <c r="U56" t="s">
        <v>36</v>
      </c>
      <c r="V56" t="s">
        <v>89</v>
      </c>
      <c r="W56" t="s">
        <v>30</v>
      </c>
      <c r="X56" t="s">
        <v>34</v>
      </c>
      <c r="Y56" t="s">
        <v>90</v>
      </c>
      <c r="Z56" t="s">
        <v>32</v>
      </c>
      <c r="AA56" t="s">
        <v>91</v>
      </c>
      <c r="AB56" t="s">
        <v>92</v>
      </c>
      <c r="AC56" t="s">
        <v>93</v>
      </c>
      <c r="AD56" t="s">
        <v>94</v>
      </c>
      <c r="AE56" t="s">
        <v>54</v>
      </c>
      <c r="AF56" t="s">
        <v>96</v>
      </c>
      <c r="AG56" t="s">
        <v>45</v>
      </c>
      <c r="AH56" t="s">
        <v>47</v>
      </c>
      <c r="AI56" t="s">
        <v>97</v>
      </c>
      <c r="AJ56" t="s">
        <v>98</v>
      </c>
      <c r="AK56" t="s">
        <v>49</v>
      </c>
      <c r="AL56" t="s">
        <v>27</v>
      </c>
      <c r="AM56" t="s">
        <v>48</v>
      </c>
      <c r="AN56" t="s">
        <v>28</v>
      </c>
      <c r="AO56" t="s">
        <v>55</v>
      </c>
      <c r="AP56" t="s">
        <v>99</v>
      </c>
      <c r="AQ56" t="s">
        <v>53</v>
      </c>
      <c r="AR56" t="s">
        <v>100</v>
      </c>
      <c r="AS56" t="s">
        <v>20</v>
      </c>
      <c r="AT56" t="s">
        <v>16</v>
      </c>
      <c r="AU56" t="s">
        <v>17</v>
      </c>
      <c r="AV56" t="s">
        <v>104</v>
      </c>
      <c r="AW56" t="s">
        <v>105</v>
      </c>
      <c r="AX56" t="s">
        <v>106</v>
      </c>
      <c r="AY56" t="s">
        <v>107</v>
      </c>
      <c r="AZ56" t="s">
        <v>108</v>
      </c>
      <c r="BA56" t="s">
        <v>19</v>
      </c>
    </row>
    <row r="57" spans="1:53" x14ac:dyDescent="0.3">
      <c r="A57" t="s">
        <v>78</v>
      </c>
      <c r="C57">
        <v>0.66008999999999995</v>
      </c>
      <c r="D57" s="4" t="s">
        <v>109</v>
      </c>
    </row>
    <row r="58" spans="1:53" x14ac:dyDescent="0.3">
      <c r="A58" t="s">
        <v>79</v>
      </c>
      <c r="C58">
        <v>0.79574999999999996</v>
      </c>
      <c r="E58" s="4" t="s">
        <v>110</v>
      </c>
    </row>
    <row r="59" spans="1:53" x14ac:dyDescent="0.3">
      <c r="A59" t="s">
        <v>80</v>
      </c>
      <c r="C59">
        <v>3.4126099999999999</v>
      </c>
      <c r="F59" s="4" t="s">
        <v>111</v>
      </c>
    </row>
    <row r="60" spans="1:53" x14ac:dyDescent="0.3">
      <c r="A60" t="s">
        <v>82</v>
      </c>
      <c r="C60">
        <v>0.68398000000000003</v>
      </c>
      <c r="G60" s="4" t="s">
        <v>112</v>
      </c>
      <c r="H60" s="4" t="s">
        <v>112</v>
      </c>
      <c r="I60" s="4" t="s">
        <v>112</v>
      </c>
      <c r="J60" s="7"/>
      <c r="K60" s="4" t="s">
        <v>112</v>
      </c>
      <c r="L60" s="4" t="s">
        <v>112</v>
      </c>
      <c r="M60" s="6"/>
    </row>
    <row r="61" spans="1:53" x14ac:dyDescent="0.3">
      <c r="A61" t="s">
        <v>86</v>
      </c>
      <c r="C61">
        <v>0.33229999999999998</v>
      </c>
      <c r="N61" s="4" t="s">
        <v>113</v>
      </c>
      <c r="O61" s="4" t="s">
        <v>113</v>
      </c>
      <c r="P61" s="4" t="s">
        <v>113</v>
      </c>
      <c r="Q61" s="4" t="s">
        <v>113</v>
      </c>
      <c r="R61" s="4" t="s">
        <v>113</v>
      </c>
      <c r="S61" s="4" t="s">
        <v>113</v>
      </c>
      <c r="T61" s="4" t="s">
        <v>113</v>
      </c>
    </row>
    <row r="62" spans="1:53" x14ac:dyDescent="0.3">
      <c r="A62" t="s">
        <v>88</v>
      </c>
      <c r="C62">
        <v>0.75127999999999995</v>
      </c>
      <c r="K62" s="5"/>
      <c r="M62" s="4"/>
      <c r="U62" s="4" t="s">
        <v>114</v>
      </c>
      <c r="V62" s="4" t="s">
        <v>114</v>
      </c>
      <c r="W62" s="4" t="s">
        <v>114</v>
      </c>
      <c r="X62" s="4" t="s">
        <v>114</v>
      </c>
      <c r="Y62" s="4" t="s">
        <v>114</v>
      </c>
      <c r="Z62" s="4" t="s">
        <v>114</v>
      </c>
      <c r="AA62" s="4" t="s">
        <v>114</v>
      </c>
      <c r="AB62" s="7"/>
      <c r="AC62" s="7"/>
      <c r="AD62" s="7"/>
      <c r="AE62" s="7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53" x14ac:dyDescent="0.3">
      <c r="A63" t="s">
        <v>95</v>
      </c>
      <c r="C63">
        <v>0.69233999999999996</v>
      </c>
      <c r="E63" s="5"/>
      <c r="J63" s="5"/>
      <c r="AC63" s="5"/>
      <c r="AD63" s="5"/>
      <c r="AE63" s="5"/>
      <c r="AF63" s="4" t="s">
        <v>115</v>
      </c>
      <c r="AG63" s="4" t="s">
        <v>115</v>
      </c>
      <c r="AH63" s="4" t="s">
        <v>115</v>
      </c>
      <c r="AI63" s="4" t="s">
        <v>115</v>
      </c>
      <c r="AJ63" s="4" t="s">
        <v>115</v>
      </c>
      <c r="AK63" s="5"/>
      <c r="AL63" s="7"/>
      <c r="AM63" s="5"/>
      <c r="AN63" s="5"/>
      <c r="AO63" s="5"/>
    </row>
    <row r="64" spans="1:53" x14ac:dyDescent="0.3">
      <c r="A64" t="s">
        <v>102</v>
      </c>
      <c r="C64">
        <v>0.76687000000000005</v>
      </c>
      <c r="AK64" s="7"/>
      <c r="AM64" s="7"/>
      <c r="AN64" s="7"/>
      <c r="AO64" s="5"/>
      <c r="AP64" s="4" t="s">
        <v>116</v>
      </c>
      <c r="AQ64" s="4" t="s">
        <v>116</v>
      </c>
      <c r="AR64" s="5"/>
    </row>
    <row r="65" spans="1:53" x14ac:dyDescent="0.3">
      <c r="A65" t="s">
        <v>101</v>
      </c>
      <c r="C65">
        <v>0.72648999999999997</v>
      </c>
      <c r="AO65" s="4" t="s">
        <v>117</v>
      </c>
    </row>
    <row r="66" spans="1:53" x14ac:dyDescent="0.3">
      <c r="A66" t="s">
        <v>103</v>
      </c>
      <c r="C66">
        <v>0.59518000000000004</v>
      </c>
      <c r="H66" s="5"/>
      <c r="AO66" s="5"/>
      <c r="AR66" s="4" t="s">
        <v>118</v>
      </c>
      <c r="AS66" s="4" t="s">
        <v>118</v>
      </c>
      <c r="AT66" s="4" t="s">
        <v>118</v>
      </c>
      <c r="AU66" s="4" t="s">
        <v>118</v>
      </c>
      <c r="AV66" s="4" t="s">
        <v>118</v>
      </c>
      <c r="AW66" s="4" t="s">
        <v>118</v>
      </c>
      <c r="AX66" s="4" t="s">
        <v>118</v>
      </c>
      <c r="AY66" s="4" t="s">
        <v>118</v>
      </c>
      <c r="AZ66" s="4" t="s">
        <v>118</v>
      </c>
      <c r="BA66" s="4" t="s">
        <v>118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Transportation- Energy</vt:lpstr>
      <vt:lpstr>Lumber Production- CO2</vt:lpstr>
      <vt:lpstr>Transportation- CO2</vt:lpstr>
      <vt:lpstr>CLT Manufacturing- CO2</vt:lpstr>
      <vt:lpstr>CLT Manufacturing- Energy</vt:lpstr>
      <vt:lpstr>CLT Manufacturing Inventory</vt:lpstr>
      <vt:lpstr>Lumber Production- Energy</vt:lpstr>
      <vt:lpstr>Electricity by state- CO2</vt:lpstr>
      <vt:lpstr>Electricity by state- Energy</vt:lpstr>
      <vt:lpstr>Construction Impact</vt:lpstr>
      <vt:lpstr>Carbon Sequestration</vt:lpstr>
      <vt:lpstr>State_Region_Map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2020-04-25T22:55:14Z</dcterms:created>
  <dcterms:modified xsi:type="dcterms:W3CDTF">2020-07-07T16:02:31Z</dcterms:modified>
</cp:coreProperties>
</file>