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https://nrel-my.sharepoint.com/personal/gbuster_nrel_gov/Documents/writing_and_presentations/llm_ordinance_paper/"/>
    </mc:Choice>
  </mc:AlternateContent>
  <xr:revisionPtr revIDLastSave="226" documentId="13_ncr:1_{C30115B6-4A4C-2048-99A3-68D1DEEAF585}" xr6:coauthVersionLast="47" xr6:coauthVersionMax="47" xr10:uidLastSave="{C3DC01A0-A918-5648-A395-971F64328885}"/>
  <bookViews>
    <workbookView xWindow="0" yWindow="500" windowWidth="25600" windowHeight="28300" xr2:uid="{00000000-000D-0000-FFFF-FFFF00000000}"/>
  </bookViews>
  <sheets>
    <sheet name="wind_db" sheetId="1" r:id="rId1"/>
  </sheets>
  <definedNames>
    <definedName name="_xlnm._FilterDatabase" localSheetId="0" hidden="1">wind_db!$A$1:$R$235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5" i="1" l="1"/>
  <c r="W14" i="1"/>
  <c r="X6" i="1"/>
  <c r="X5" i="1"/>
  <c r="W6" i="1"/>
  <c r="W5" i="1"/>
  <c r="W9" i="1"/>
  <c r="W8" i="1"/>
  <c r="W7" i="1"/>
  <c r="W3" i="1"/>
  <c r="W4" i="1"/>
  <c r="W13" i="1" s="1"/>
  <c r="X7" i="1" l="1"/>
  <c r="X8" i="1"/>
  <c r="X9" i="1"/>
  <c r="X4" i="1"/>
</calcChain>
</file>

<file path=xl/sharedStrings.xml><?xml version="1.0" encoding="utf-8"?>
<sst xmlns="http://schemas.openxmlformats.org/spreadsheetml/2006/main" count="1306" uniqueCount="284">
  <si>
    <t>county</t>
  </si>
  <si>
    <t>state</t>
  </si>
  <si>
    <t>FIPS</t>
  </si>
  <si>
    <t>feature</t>
  </si>
  <si>
    <t>fixed_value</t>
  </si>
  <si>
    <t>mult_value</t>
  </si>
  <si>
    <t>mult_type</t>
  </si>
  <si>
    <t>adder</t>
  </si>
  <si>
    <t>value</t>
  </si>
  <si>
    <t>units</t>
  </si>
  <si>
    <t>ord_year</t>
  </si>
  <si>
    <t>last_updated</t>
  </si>
  <si>
    <t>section</t>
  </si>
  <si>
    <t>source</t>
  </si>
  <si>
    <t>comment</t>
  </si>
  <si>
    <t>Botetourt</t>
  </si>
  <si>
    <t>Virginia</t>
  </si>
  <si>
    <t>struct (participating)</t>
  </si>
  <si>
    <t>https://library.municode.com/va/botetourt_county/codes/code_of_ordinances?nodeId=COCO_CH25ZO_ARTIVSURE_DIV4LABUSC_S25-486STSEARLASC</t>
  </si>
  <si>
    <t>struct (non-participating)</t>
  </si>
  <si>
    <t>tip-height-multiplier</t>
  </si>
  <si>
    <t>Setbacks</t>
  </si>
  <si>
    <t>The setback distance is determined by applying a 150% multiplier to the total height (tip-height) of the wind turbine.</t>
  </si>
  <si>
    <t>pline (participating)</t>
  </si>
  <si>
    <t>pline (non-participating)</t>
  </si>
  <si>
    <t>tip-height</t>
  </si>
  <si>
    <t>(l)(4) Setbacks</t>
  </si>
  <si>
    <t>The setback distance is determined by applying a 110% multiplier to the total height of the wind turbine for non-participating landowner's property lines.</t>
  </si>
  <si>
    <t>roads</t>
  </si>
  <si>
    <t>(b)4</t>
  </si>
  <si>
    <t>The ordinance requires the concept plan to include the location of any public or private road rights-of-way being utilized for or adjacent to the proposed project, but it does not provide a specific distance or setback requirement for wind energy systems from roads or rights-of-way.</t>
  </si>
  <si>
    <t>rail</t>
  </si>
  <si>
    <t>trans</t>
  </si>
  <si>
    <t>water</t>
  </si>
  <si>
    <t>noise</t>
  </si>
  <si>
    <t>max height</t>
  </si>
  <si>
    <t>feet</t>
  </si>
  <si>
    <t>(l)(3) Turbine height</t>
  </si>
  <si>
    <t>The maximum turbine height allowed for Utility scale wind energy system is explicitly mentioned in the provided text.</t>
  </si>
  <si>
    <t>min lot size</t>
  </si>
  <si>
    <t>shadow flicker</t>
  </si>
  <si>
    <t>density</t>
  </si>
  <si>
    <t>Box Elder</t>
  </si>
  <si>
    <t>Utah</t>
  </si>
  <si>
    <t>http://siterepository.s3.amazonaws.com/00065201110240404180376.pdf</t>
  </si>
  <si>
    <t>5-4-040 LARGE WIND ENERGY SYSTEMS</t>
  </si>
  <si>
    <t>5-4-040.3</t>
  </si>
  <si>
    <t>The setback distance is determined by applying a 110% multiplier to the total height of the Large Wind Energy System.</t>
  </si>
  <si>
    <t>5-4-040.3.A</t>
  </si>
  <si>
    <t>decibels</t>
  </si>
  <si>
    <t>The large wind energy system shall not exceed 60 decibels from the nearest property line and inhabited structure.</t>
  </si>
  <si>
    <t>The maximum turbine height for Large Wind Energy Systems is explicitly mentioned in section 5-4-040.3.</t>
  </si>
  <si>
    <t>Carteret</t>
  </si>
  <si>
    <t>North Carolina</t>
  </si>
  <si>
    <t>https://library.municode.com/nc/carteret_county/codes/code_of_ordinances?nodeId=COOR_APXFTAST_ART3WIENFA_S3-2PEAPIN</t>
  </si>
  <si>
    <t>mile</t>
  </si>
  <si>
    <t>Utility-scale (1,000 kW or more)</t>
  </si>
  <si>
    <t>The minimum setback for a Utility-scale wind energy facility is one mile from any property line, vacant or occupied dwelling unit, public or private R-O-W, and/or access easement.</t>
  </si>
  <si>
    <t>To provide for at least minimal operational safety for persons and property located outside of a wind farm</t>
  </si>
  <si>
    <t>The ordinance provides a fixed setback distance of one mile for Utility-scale wind energy facilities from property lines, parcels, and/or subdivisions.</t>
  </si>
  <si>
    <t>Type of Wind Energy Facility</t>
  </si>
  <si>
    <t>The minimum setback distance for Utility-scale wind energy facilities from roads, which are included in public or private rights-of-way, is one mile.</t>
  </si>
  <si>
    <t>The ordinance does not provide a fixed distance value or a multiplier for setbacks from lakes, reservoirs, streams, rivers, and/or wetlands.</t>
  </si>
  <si>
    <t>decibels for more than 5 consecutive minutes</t>
  </si>
  <si>
    <t>3-2.14</t>
  </si>
  <si>
    <t>The text explicitly states the maximum noise level allowed for Utility-scale wind energy facilities.</t>
  </si>
  <si>
    <t>Daggett</t>
  </si>
  <si>
    <t>http://www.daggettcounty.org/DocumentCenter/View/2278</t>
  </si>
  <si>
    <t>1905.1.2 Setbacks</t>
  </si>
  <si>
    <t>The setback distance for large wind energy systems is determined by applying a 110% multiplier to the total height of the system.</t>
  </si>
  <si>
    <t>dBa</t>
  </si>
  <si>
    <t>1905.1.9 Sound</t>
  </si>
  <si>
    <t>The large wind energy system and associated equipment shall not exceed 60 dBa as measured from the nearest neighboring inhabitable structure.</t>
  </si>
  <si>
    <t>1905.1.1 Height</t>
  </si>
  <si>
    <t>The maximum turbine height allowed for Large Wind Energy Systems is explicitly mentioned in the text.</t>
  </si>
  <si>
    <t>Dallas</t>
  </si>
  <si>
    <t>Iowa</t>
  </si>
  <si>
    <t>https://www.windaction.org/posts/49932-dallas-county-iowa-wind-ordinance</t>
  </si>
  <si>
    <t>10. Setbacks</t>
  </si>
  <si>
    <t>The ordinance specifies a fixed setback distance of 2640 feet from occupied dwellings, buildings, structures, and/or residences.</t>
  </si>
  <si>
    <t>B. Property Lines</t>
  </si>
  <si>
    <t>The ordinance states that wind turbines should not overhang adjoining properties without securing appropriate easements from adjoining property owners, without specifying a fixed distance value or a multiplier.</t>
  </si>
  <si>
    <t>10.C</t>
  </si>
  <si>
    <t>The setback distance from roads is determined by applying a multiplier of 2 to the tip height of the turbine.</t>
  </si>
  <si>
    <t>The setback distance from railroads is determined by applying a multiplier of 2 to the total height of the tower and rotor.</t>
  </si>
  <si>
    <t>10.D</t>
  </si>
  <si>
    <t>The setback distance is determined by applying a multiplier of 2 to the total height of the tower and rotor, as stated in Section 10.D.</t>
  </si>
  <si>
    <t>miles</t>
  </si>
  <si>
    <t>10.E Environmentally Sensitive Areas</t>
  </si>
  <si>
    <t>The setback distance for wind energy systems from environmentally sensitive areas, including lakes, reservoirs, streams, rivers, and wetlands, is set at a fixed distance of 2 miles from the property line.</t>
  </si>
  <si>
    <t>dBA</t>
  </si>
  <si>
    <t>11. Noise</t>
  </si>
  <si>
    <t>The maximum noise level allowed for wind energy systems is explicitly mentioned as 30dBA in section 11.</t>
  </si>
  <si>
    <t>Decatur</t>
  </si>
  <si>
    <t>Indiana</t>
  </si>
  <si>
    <t>http://www.decaturcounty.in.gov/doc/area-plan-commission/updates/zoning_ordinance_-_article_13_wind_energy_conversion_system_(WECS).pdf</t>
  </si>
  <si>
    <t>L. Setback requirements for WECS</t>
  </si>
  <si>
    <t>L</t>
  </si>
  <si>
    <t>The setback requirements for WECS are determined by multiplying the total height by 1.5, as stated in section L of the ordinance.</t>
  </si>
  <si>
    <t>The setback distance from roads is determined by applying a 1.5 multiplier to the total height (tip-height) of the turbine.</t>
  </si>
  <si>
    <t>The setback requirements are determined by multiplying the total height of the turbine by 1.5.</t>
  </si>
  <si>
    <t>decibels at ground level</t>
  </si>
  <si>
    <t>N</t>
  </si>
  <si>
    <t>The text explicitly states that the WECS and or Facility shall not generate noise in excess of Fifty (50) decibel levels at ground level to the property lines or at the nearest residence.</t>
  </si>
  <si>
    <t>De Witt</t>
  </si>
  <si>
    <t>Illinois</t>
  </si>
  <si>
    <t>struct</t>
  </si>
  <si>
    <t>https://www.dewittcountyill.com/forms/zoning/2019-Text%20Amendment%20Changes%20for%20Viewing%20A-30-2019.pdf</t>
  </si>
  <si>
    <t>hub-height-multiplier</t>
  </si>
  <si>
    <t>(B) Setback. (1)</t>
  </si>
  <si>
    <t>Hamlin</t>
  </si>
  <si>
    <t>South Dakota</t>
  </si>
  <si>
    <t>http://association.1stdistrict.org/wp-content/uploads/2018/01/Hamlin-County-Zoning-Ordinance-2011.pdf</t>
  </si>
  <si>
    <t>The setback distance from occupied dwellings, buildings, structures, and/or residences is given as a fixed value of 1,000 feet for existing off-site residences and 500 feet for on-site or lessor's residences.</t>
  </si>
  <si>
    <t>The setback distance value from occupied dwellings, buildings, structures, and/or residences is given as a fixed distance of 1,000 feet for existing off-site residences and 500 feet for on-site or lessor's residences.</t>
  </si>
  <si>
    <t>The setback distance is determined by taking the greater value between 500 feet and 110% of the wind turbine's tip height.</t>
  </si>
  <si>
    <t>The setback distance is determined by applying a 110% multiplier to the tip-height of the wind turbine and adding 500 feet, with the greater value between this result and the static 500 feet distance being used.</t>
  </si>
  <si>
    <t>The provided ordinance does not specify a setback distance value or a multiplier related to overhead electrical transmission lines, overhead utility lines, utility easements, utility lines, power lines, electrical lines, and/or transmission lines.</t>
  </si>
  <si>
    <t>13. Noise</t>
  </si>
  <si>
    <t>The maximum noise level allowed for wind energy systems is explicitly mentioned as 50 dBA in section 13.</t>
  </si>
  <si>
    <t>Kimball</t>
  </si>
  <si>
    <t>Nebraska</t>
  </si>
  <si>
    <t>https://kimball.gworks.com/documents/2020%20Zoning%20Regs.pdf</t>
  </si>
  <si>
    <t>18.02 Off-Grid Wind Energy Systems</t>
  </si>
  <si>
    <t>The multiplier value and dimension were determined from the text in both Off-Grid Wind Energy Systems and commercial wind energy systems sections.</t>
  </si>
  <si>
    <t>The setback requirement is based on 1.1 times the total height (hub height + rotor diameter) from public roads and road right-of-way.</t>
  </si>
  <si>
    <t>The provided document does not explicitly mention railroads in the context of setback distances or any fixed distance value related to railroads.</t>
  </si>
  <si>
    <t>The ordinance does not provide a specific setback distance or multiplier for overhead electrical transmission lines, overhead utility lines, utility easements, utility lines, power lines, electrical lines, and/or transmission lines.</t>
  </si>
  <si>
    <t>The provided legal document does not explicitly mention setbacks specifically related to lakes, reservoirs, streams, rivers, and/or wetlands.</t>
  </si>
  <si>
    <t>7. Noise Levels and Shadow Flicker; 18.02 Off-Grid Wind Energy Systems</t>
  </si>
  <si>
    <t>The maximum noise level allowed for wind energy systems is explicitly mentioned in both sections.</t>
  </si>
  <si>
    <t>The maximum turbine height is explicitly mentioned in the '3. Requirements' subsection under 'A. Tower Height'.</t>
  </si>
  <si>
    <t>minutes per day and hours per year</t>
  </si>
  <si>
    <t>7. Noise Levels and Shadow Flicker</t>
  </si>
  <si>
    <t>The maximum shadow flicker allowed is specified in part B of the section.</t>
  </si>
  <si>
    <t>Lake</t>
  </si>
  <si>
    <t>Section 1212. Wind Energy System (Wes) Requirements</t>
  </si>
  <si>
    <t>http://www.lake.sd.gov/Uploads/documents/34/LAKE%20COUNTY%20ZONING%20ORDINANCE.pdf</t>
  </si>
  <si>
    <t>The setback distance value from occupied dwellings, buildings, structures, and/or residences is given as a fixed distance of 1,000 feet for off-site residences and 500 feet for on-site or lessor's residences.</t>
  </si>
  <si>
    <t>The fixed distance value was determined from the text specifying 1,000 feet for off-site residences and 500 feet for on-site or lessor's residences.</t>
  </si>
  <si>
    <t>iii</t>
  </si>
  <si>
    <t>The setback distance is determined by taking 110% of the tip-height of the wind turbine and adding 500 feet, with the final setback distance being the greater value between the result of this equation and the static 500 feet distance.</t>
  </si>
  <si>
    <t>Section 1212. Wind Energy System (Wes) Requirements, 3. General Provisions, l. Noise</t>
  </si>
  <si>
    <t>The maximum noise level allowed for wind energy systems is explicitly mentioned as 50 dBA.</t>
  </si>
  <si>
    <t>Laramie</t>
  </si>
  <si>
    <t>Wyoming</t>
  </si>
  <si>
    <t>https://www.laramiecountywy.gov/_departments/InformationTechnology/_pdfs/2022/2020%20LARAMIE%20COUNTY%20LAND%20USE%20REGULATIONS%20FINAL-1.pdf</t>
  </si>
  <si>
    <t>2-2-125 LARGE WIND AND SOLAR ENERGY SYSTEMS</t>
  </si>
  <si>
    <t>2-2-125(c)(iii)(A)(I)</t>
  </si>
  <si>
    <t>The multiplier value and dimensions were determined from the text specifying the setback distance from nonparticipating property lines and dedicated public roads.</t>
  </si>
  <si>
    <t>hub-height-and-rotor-diameter</t>
  </si>
  <si>
    <t>The multiplier value and dimensions were determined from the text stating that the center of the base of each wind tower shall be located no less than 1.5 (hub height + rotor diameter) from adjacent unplatted nonparticipating property lines and dedicated public roads.</t>
  </si>
  <si>
    <t>dB(A)</t>
  </si>
  <si>
    <t>2-2-125 LARGE WIND AND SOLAR ENERGY SYSTEMS - c. Standards - xii. Noise</t>
  </si>
  <si>
    <t>The maximum noise level allowed for Large Wind Energy Systems is explicitly mentioned as 50 dB(A) in the text.</t>
  </si>
  <si>
    <t>Lawrence</t>
  </si>
  <si>
    <t>https://codelibrary.amlegal.com/codes/lawrencecounty/latest/lawrencecty_sd_land/0-0-0-1123</t>
  </si>
  <si>
    <t>The ordinance provides a general 25-foot setback requirement from the edge of the section line right-of-way for all structures.</t>
  </si>
  <si>
    <t>The ordinance states a fixed setback distance of 25 feet from the edge of the section line right-of-way for all section times.</t>
  </si>
  <si>
    <t>Lyon</t>
  </si>
  <si>
    <t>Kansas</t>
  </si>
  <si>
    <t>https://lyoncounty.org/Zoning%20Regs_0111.pdf</t>
  </si>
  <si>
    <t>I. The facility shall meet the following design requirements:</t>
  </si>
  <si>
    <t>The ordinance specifies a fixed setback distance of 1,000 feet from existing residences.</t>
  </si>
  <si>
    <t>The ordinance does not provide a fixed distance value or a multiplier for setbacks from property lines, parcels, and/or subdivisions.</t>
  </si>
  <si>
    <t>I.2</t>
  </si>
  <si>
    <t>The setback distance is determined by one times the tip height plus 75 feet from the road right of way.</t>
  </si>
  <si>
    <t>The setback distance is determined by multiplying the tip height by 1 and adding 40 feet, as stated in the text.</t>
  </si>
  <si>
    <t>Mclean</t>
  </si>
  <si>
    <t>North Dakota</t>
  </si>
  <si>
    <t>https://www.mcleancountynd.gov/image/cache/Zoning_Ordinance_-_Revised_5-24-2022.pdf</t>
  </si>
  <si>
    <t>6.5.11 WIND AND SOLAR ENERGY FACILITES</t>
  </si>
  <si>
    <t>The ordinance specifies a fixed setback distance of 2,500 feet for wind energy systems from the occupied residences of non-participating landowners, unless a site-specific variance is granted.</t>
  </si>
  <si>
    <t>hub-height</t>
  </si>
  <si>
    <t>The multiplier and adder values were determined from the text stating 'one and one half (1.5) times the height of the turbine plus seventy-five (75) feet'.</t>
  </si>
  <si>
    <t>The ordinance does not provide a fixed distance value or a multiplier for setbacks from overhead electrical transmission lines, overhead utility lines, utility easements, utility lines, power lines, electrical lines, and/or transmission lines.</t>
  </si>
  <si>
    <t>2(d)</t>
  </si>
  <si>
    <t>The setback distance is a fixed value of one mile from the ordinary high water mark of the Missouri River, Lake Sakakawea, and Lake Audubon.</t>
  </si>
  <si>
    <t>Meeker</t>
  </si>
  <si>
    <t>Minnesota</t>
  </si>
  <si>
    <t>https://library.municode.com/mn/meeker_county/codes/land_development_ordinance?nodeId=LADEOR_PTIVZOOR_ART22PEST_S22.11FE</t>
  </si>
  <si>
    <t>The setback is calculated as 1 times the total height plus 10 feet, as stated in the text.</t>
  </si>
  <si>
    <t>rotor-diameter-multiplier</t>
  </si>
  <si>
    <t>Setbacks - Wind turbines and meteorological towers</t>
  </si>
  <si>
    <t>The largest multiplier value for property lines, parcels, and/or subdivisions setbacks for Commercial WECS is 5 RD on the north-south axis.</t>
  </si>
  <si>
    <t>The multiplier and adder values were determined from the table under the specified section in the legal document.</t>
  </si>
  <si>
    <t>The setback distance is calculated as 1 times the total height plus 10 feet as certified by a professional engineer registered in the State of Minnesota.</t>
  </si>
  <si>
    <t>The setback distance for overhead electrical transmission lines, overhead utility lines, utility easements, utility lines, power lines, electrical lines, and/or transmission lines is given as a minimum of 250 feet in addition to 1 times the total height plus 10 feet as certified by a professional engineer registered in the State of Minnesota.</t>
  </si>
  <si>
    <t>The provided ordinance does not mention setback distance values or multipliers specifically for lakes, reservoirs, streams, rivers, and/or wetlands.</t>
  </si>
  <si>
    <t>1. Noise</t>
  </si>
  <si>
    <t>The text refers to compliance with Minnesota Rules 7030 for noise but does not provide a specific numerical value for the maximum noise level allowed.</t>
  </si>
  <si>
    <t>Wind access buffer</t>
  </si>
  <si>
    <t>The maximum turbine spacing is mentioned as five rotor diameters on the predominant wind axis and three rotor diameters on the secondary wind axis.</t>
  </si>
  <si>
    <t>Monroe</t>
  </si>
  <si>
    <t>Wisconsin</t>
  </si>
  <si>
    <t>(d) For large wind energy systems</t>
  </si>
  <si>
    <t>https://library.municode.com/wi/monroe_county/codes/code_of_ordinances?nodeId=CH45WIENSYSIOR</t>
  </si>
  <si>
    <t>The largest multiplier value, 3.1, was determined from the text for non-participating residences.</t>
  </si>
  <si>
    <t>The setback distance for nonparticipating property lines is specified as 1.1 times the maximum blade tip height.</t>
  </si>
  <si>
    <t>The setback distance for public road right-of-way is 1.1 times the maximum blade tip height.</t>
  </si>
  <si>
    <t>The setback distance is determined by 1.1 times the maximum blade tip height for overhead electrical transmission lines, overhead utility lines, utility easements, utility lines, power lines, electrical lines, and/or transmission lines.</t>
  </si>
  <si>
    <t>hours per year</t>
  </si>
  <si>
    <t>Sec. 45-42. - Shadow flicker</t>
  </si>
  <si>
    <t>The maximum shadow flicker allowed for large wind energy systems is explicitly limited to 30 hours per year in sections 45-42 (a)(3) and 45-42 (b).</t>
  </si>
  <si>
    <t>Ottawa</t>
  </si>
  <si>
    <t>Michigan</t>
  </si>
  <si>
    <t>http://www.miottawa.org/departments/planning/pdf/LandUseProjects/Wind_Energy_Ordinance.pdf</t>
  </si>
  <si>
    <t>A. Siting and Design Requirements</t>
  </si>
  <si>
    <t>The largest multiplier value was determined from the Wind Energy Overlay District Setbacks section, which requires a setback distance equal to two times the Total Height of the turbine.</t>
  </si>
  <si>
    <t>The setback distance is determined by the greater of 400 feet or 1.5 times the Total Height of the turbine.</t>
  </si>
  <si>
    <t>d) Setback &amp; Separation: iv. Communication and Electrical Lines</t>
  </si>
  <si>
    <t>The setback distance is determined as the greater value between 400 feet and 1.5 times the Total Height of the LWET from the existing power line or telephone line.</t>
  </si>
  <si>
    <t>A.5 Shadow Flicker</t>
  </si>
  <si>
    <t>The text explicitly states that shadow flicker on a building shall not exceed thirty (30) hours per year for Large Wind Energy Turbine (LWET).</t>
  </si>
  <si>
    <t>Whatcom</t>
  </si>
  <si>
    <t>Washington</t>
  </si>
  <si>
    <t>https://www.codepublishing.com/WA/WhatcomCounty/html/WhatcomCounty20/WhatcomCounty2014.html</t>
  </si>
  <si>
    <t>The ordinance does not provide a fixed distance value or a multiplier for setbacks from occupied dwellings, buildings, structures, and/or residences; it only mentions setback requirements in relation to property lines.</t>
  </si>
  <si>
    <t>.052 Setback Requirements</t>
  </si>
  <si>
    <t>The setback requirements were determined from the table and text provided in the .052 Setback Requirements section.</t>
  </si>
  <si>
    <t>The ordinance does not provide a fixed distance value or a multiplier for setbacks specifically from roads.</t>
  </si>
  <si>
    <t>The setback distance is determined by applying a multiplier of 1 to the total height of the wind energy system.</t>
  </si>
  <si>
    <t>The provided legal document does not specifically address setbacks from lakes, reservoirs, streams, rivers, and/or wetlands.</t>
  </si>
  <si>
    <t>20.14.060 Sound levels, modeling and measurement</t>
  </si>
  <si>
    <t>The text specifies that WES must comply with sound requirements of the zoning district and state regulations, but does not provide a specific numerical value for the maximum noise level allowed.</t>
  </si>
  <si>
    <t>.053 Height Limits</t>
  </si>
  <si>
    <t>SWES with a total height taller than 200 feet must obtain an administrative use permit, except within the AG, CF and HII Zones.</t>
  </si>
  <si>
    <t>.074 Flicker Analysis for WES</t>
  </si>
  <si>
    <t>The text states that flicker at any building shall not exceed 30 hours per year within the analysis area.</t>
  </si>
  <si>
    <t>min_setback_dist</t>
  </si>
  <si>
    <t>max_setback_dist</t>
  </si>
  <si>
    <t>truth</t>
  </si>
  <si>
    <t>1.5x tip height</t>
  </si>
  <si>
    <t>1.1x tip height</t>
  </si>
  <si>
    <t>680 feet</t>
  </si>
  <si>
    <t>1 mile</t>
  </si>
  <si>
    <t>60 db</t>
  </si>
  <si>
    <t>600 ft</t>
  </si>
  <si>
    <t>35 db for 5 min</t>
  </si>
  <si>
    <t>60 dba</t>
  </si>
  <si>
    <t>450 ft</t>
  </si>
  <si>
    <t>2640 ft</t>
  </si>
  <si>
    <t>2x tip height</t>
  </si>
  <si>
    <t>2 miles</t>
  </si>
  <si>
    <t>30 dba</t>
  </si>
  <si>
    <t>50 dba</t>
  </si>
  <si>
    <t>1000 ft</t>
  </si>
  <si>
    <t>30 min per day and hr per year</t>
  </si>
  <si>
    <t>1.5x hub height + rotor diameter</t>
  </si>
  <si>
    <t>1x tip height + 75 ft</t>
  </si>
  <si>
    <t>1x tip height + 40 ft</t>
  </si>
  <si>
    <t>2500 ft</t>
  </si>
  <si>
    <t>1.5x hub height + 75 ft</t>
  </si>
  <si>
    <t>1x tip height + 10 ft</t>
  </si>
  <si>
    <t>5x rotor diameter</t>
  </si>
  <si>
    <t>1x tip height</t>
  </si>
  <si>
    <t>200 ft</t>
  </si>
  <si>
    <t>30 hrs per year</t>
  </si>
  <si>
    <t>3.1x tip height</t>
  </si>
  <si>
    <t>5 acres per turbine</t>
  </si>
  <si>
    <t>Distance between turbines &gt;= 150% tip height</t>
  </si>
  <si>
    <t>275 ft</t>
  </si>
  <si>
    <t>120 sec per day for 7 consecutive days &amp; five hour maximum per year (occupried property)</t>
  </si>
  <si>
    <t>1 acre</t>
  </si>
  <si>
    <t>3x rotor diameter</t>
  </si>
  <si>
    <t>640 ft</t>
  </si>
  <si>
    <t>1.1x tip height with minimum 1000 ft</t>
  </si>
  <si>
    <t>1.1x tip height with minimum 500 ft</t>
  </si>
  <si>
    <t>3x RD on east/west and 5x RD on north/south axis</t>
  </si>
  <si>
    <t>50 dba daytime / 45 dba nighttime</t>
  </si>
  <si>
    <t>2x tip height, min of 1000 ft</t>
  </si>
  <si>
    <t>ambient + 5 dba</t>
  </si>
  <si>
    <t>score code</t>
  </si>
  <si>
    <t>Correct</t>
  </si>
  <si>
    <t>Count</t>
  </si>
  <si>
    <t>False Negative</t>
  </si>
  <si>
    <t>False Positive</t>
  </si>
  <si>
    <t>Other Incorrect</t>
  </si>
  <si>
    <t>Accuracy</t>
  </si>
  <si>
    <t>Precision</t>
  </si>
  <si>
    <t>True Positive</t>
  </si>
  <si>
    <t>True Negatives</t>
  </si>
  <si>
    <t>Recall</t>
  </si>
  <si>
    <t>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</si>
</sst>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14" fontId="0" fillId="0" borderId="0" xfId="0" applyNumberFormat="1"/>
    <xf numFmtId="0" fontId="0" fillId="33" borderId="0" xfId="0" applyFill="1"/>
    <xf numFmtId="0" fontId="0" fillId="34" borderId="0" xfId="0" applyFill="1"/>
    <xf numFmtId="0" fontId="18" fillId="33" borderId="0" xfId="42" applyFill="1"/>
    <xf numFmtId="0" fontId="18" fillId="34" borderId="0" xfId="42" applyFill="1"/>
    <xf numFmtId="2" fontId="0" fillId="0" borderId="0" xfId="0" applyNumberFormat="1"/>
    <xf numFmtId="0" fontId="1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odepublishing.com/WA/WhatcomCounty/html/WhatcomCounty20/WhatcomCounty2014.html" TargetMode="External"/><Relationship Id="rId3" Type="http://schemas.openxmlformats.org/officeDocument/2006/relationships/hyperlink" Target="https://library.municode.com/nc/carteret_county/codes/code_of_ordinances?nodeId=COOR_APXFTAST_ART3WIENFA_S3-2PEAPIN" TargetMode="External"/><Relationship Id="rId7" Type="http://schemas.openxmlformats.org/officeDocument/2006/relationships/hyperlink" Target="https://library.municode.com/wi/monroe_county/codes/code_of_ordinances?nodeId=CH45WIENSYSIOR" TargetMode="External"/><Relationship Id="rId2" Type="http://schemas.openxmlformats.org/officeDocument/2006/relationships/hyperlink" Target="http://siterepository.s3.amazonaws.com/00065201110240404180376.pdf" TargetMode="External"/><Relationship Id="rId1" Type="http://schemas.openxmlformats.org/officeDocument/2006/relationships/hyperlink" Target="https://library.municode.com/va/botetourt_county/codes/code_of_ordinances?nodeId=COCO_CH25ZO_ARTIVSURE_DIV4LABUSC_S25-486STSEARLASC" TargetMode="External"/><Relationship Id="rId6" Type="http://schemas.openxmlformats.org/officeDocument/2006/relationships/hyperlink" Target="https://library.municode.com/mn/meeker_county/codes/land_development_ordinance?nodeId=LADEOR_PTIVZOOR_ART22PEST_S22.11FE" TargetMode="External"/><Relationship Id="rId5" Type="http://schemas.openxmlformats.org/officeDocument/2006/relationships/hyperlink" Target="https://codelibrary.amlegal.com/codes/lawrencecounty/latest/lawrencecty_sd_land/0-0-0-1123" TargetMode="External"/><Relationship Id="rId4" Type="http://schemas.openxmlformats.org/officeDocument/2006/relationships/hyperlink" Target="https://www.windaction.org/posts/49932-dallas-county-iowa-wind-ordinance" TargetMode="External"/><Relationship Id="rId9" Type="http://schemas.openxmlformats.org/officeDocument/2006/relationships/hyperlink" Target="https://codelibrary.amlegal.com/codes/lawrencecounty/latest/lawrencecty_sd_land/0-0-0-1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35"/>
  <sheetViews>
    <sheetView tabSelected="1" topLeftCell="N1" workbookViewId="0">
      <pane ySplit="1" topLeftCell="A2" activePane="bottomLeft" state="frozen"/>
      <selection pane="bottomLeft" activeCell="W16" sqref="W16"/>
    </sheetView>
  </sheetViews>
  <sheetFormatPr baseColWidth="10" defaultColWidth="8.83203125" defaultRowHeight="15" x14ac:dyDescent="0.2"/>
  <cols>
    <col min="1" max="1" width="9" bestFit="1" customWidth="1"/>
    <col min="2" max="2" width="13.1640625" bestFit="1" customWidth="1"/>
    <col min="3" max="3" width="6" bestFit="1" customWidth="1"/>
    <col min="4" max="4" width="23.83203125" customWidth="1"/>
    <col min="5" max="5" width="21.5" bestFit="1" customWidth="1"/>
    <col min="6" max="6" width="10.33203125" bestFit="1" customWidth="1"/>
    <col min="7" max="7" width="10" bestFit="1" customWidth="1"/>
    <col min="8" max="8" width="26.6640625" bestFit="1" customWidth="1"/>
    <col min="9" max="9" width="5.6640625" bestFit="1" customWidth="1"/>
    <col min="10" max="10" width="15.1640625" bestFit="1" customWidth="1"/>
    <col min="11" max="11" width="15.6640625" bestFit="1" customWidth="1"/>
    <col min="12" max="12" width="7.83203125" customWidth="1"/>
    <col min="13" max="13" width="8.6640625" customWidth="1"/>
    <col min="14" max="14" width="8.33203125" bestFit="1" customWidth="1"/>
    <col min="16" max="16" width="12.6640625" customWidth="1"/>
    <col min="17" max="17" width="52.33203125" customWidth="1"/>
    <col min="19" max="19" width="11.5" bestFit="1" customWidth="1"/>
    <col min="22" max="22" width="12.83203125" bestFit="1" customWidth="1"/>
  </cols>
  <sheetData>
    <row r="1" spans="1:24" x14ac:dyDescent="0.2">
      <c r="A1" t="s">
        <v>0</v>
      </c>
      <c r="B1" t="s">
        <v>1</v>
      </c>
      <c r="C1" t="s">
        <v>2</v>
      </c>
      <c r="D1" t="s">
        <v>231</v>
      </c>
      <c r="E1" t="s">
        <v>3</v>
      </c>
      <c r="F1" t="s">
        <v>4</v>
      </c>
      <c r="G1" t="s">
        <v>5</v>
      </c>
      <c r="H1" t="s">
        <v>6</v>
      </c>
      <c r="I1" t="s">
        <v>7</v>
      </c>
      <c r="J1" t="s">
        <v>229</v>
      </c>
      <c r="K1" t="s">
        <v>230</v>
      </c>
      <c r="L1" t="s">
        <v>8</v>
      </c>
      <c r="M1" t="s">
        <v>9</v>
      </c>
      <c r="N1" t="s">
        <v>10</v>
      </c>
      <c r="O1" t="s">
        <v>272</v>
      </c>
      <c r="P1" t="s">
        <v>12</v>
      </c>
      <c r="Q1" t="s">
        <v>13</v>
      </c>
      <c r="R1" t="s">
        <v>14</v>
      </c>
      <c r="S1" t="s">
        <v>11</v>
      </c>
    </row>
    <row r="2" spans="1:24" x14ac:dyDescent="0.2">
      <c r="A2" t="s">
        <v>15</v>
      </c>
      <c r="B2" t="s">
        <v>16</v>
      </c>
      <c r="C2">
        <v>51023</v>
      </c>
      <c r="D2" s="2"/>
      <c r="E2" s="2" t="s">
        <v>17</v>
      </c>
      <c r="F2" s="2"/>
      <c r="G2" s="2"/>
      <c r="H2" s="2"/>
      <c r="I2" s="2"/>
      <c r="J2" s="2"/>
      <c r="K2" s="2"/>
      <c r="L2" s="2"/>
      <c r="M2" s="2"/>
      <c r="N2" s="2">
        <v>2023</v>
      </c>
      <c r="O2">
        <v>1</v>
      </c>
      <c r="Q2" s="4" t="s">
        <v>18</v>
      </c>
      <c r="S2" s="1">
        <v>45279</v>
      </c>
      <c r="V2" s="7" t="s">
        <v>283</v>
      </c>
    </row>
    <row r="3" spans="1:24" x14ac:dyDescent="0.2">
      <c r="A3" t="s">
        <v>15</v>
      </c>
      <c r="B3" t="s">
        <v>16</v>
      </c>
      <c r="C3">
        <v>51023</v>
      </c>
      <c r="D3" s="2" t="s">
        <v>232</v>
      </c>
      <c r="E3" s="2" t="s">
        <v>19</v>
      </c>
      <c r="F3" s="2"/>
      <c r="G3" s="2">
        <v>1.5</v>
      </c>
      <c r="H3" s="2" t="s">
        <v>20</v>
      </c>
      <c r="I3" s="2"/>
      <c r="J3" s="2"/>
      <c r="K3" s="2"/>
      <c r="L3" s="2"/>
      <c r="M3" s="2"/>
      <c r="N3" s="2">
        <v>2023</v>
      </c>
      <c r="O3">
        <v>1</v>
      </c>
      <c r="P3" t="s">
        <v>21</v>
      </c>
      <c r="Q3" s="2" t="s">
        <v>18</v>
      </c>
      <c r="R3" t="s">
        <v>22</v>
      </c>
      <c r="S3" s="1">
        <v>45279</v>
      </c>
      <c r="V3" t="s">
        <v>274</v>
      </c>
      <c r="W3">
        <f>COUNT(O:O)</f>
        <v>234</v>
      </c>
    </row>
    <row r="4" spans="1:24" x14ac:dyDescent="0.2">
      <c r="A4" t="s">
        <v>15</v>
      </c>
      <c r="B4" t="s">
        <v>16</v>
      </c>
      <c r="C4">
        <v>51023</v>
      </c>
      <c r="D4" s="2"/>
      <c r="E4" s="2" t="s">
        <v>23</v>
      </c>
      <c r="F4" s="2"/>
      <c r="G4" s="2"/>
      <c r="H4" s="2"/>
      <c r="I4" s="2"/>
      <c r="J4" s="2"/>
      <c r="K4" s="2"/>
      <c r="L4" s="2"/>
      <c r="M4" s="2"/>
      <c r="N4" s="2">
        <v>2023</v>
      </c>
      <c r="O4">
        <v>1</v>
      </c>
      <c r="Q4" s="2" t="s">
        <v>18</v>
      </c>
      <c r="S4" s="1">
        <v>45279</v>
      </c>
      <c r="V4" t="s">
        <v>273</v>
      </c>
      <c r="W4">
        <f>COUNTIF(O:O,1)</f>
        <v>201</v>
      </c>
      <c r="X4" s="6">
        <f t="shared" ref="X4:X9" si="0">100*W4/W$3</f>
        <v>85.897435897435898</v>
      </c>
    </row>
    <row r="5" spans="1:24" x14ac:dyDescent="0.2">
      <c r="A5" t="s">
        <v>15</v>
      </c>
      <c r="B5" t="s">
        <v>16</v>
      </c>
      <c r="C5">
        <v>51023</v>
      </c>
      <c r="D5" s="2" t="s">
        <v>233</v>
      </c>
      <c r="E5" s="2" t="s">
        <v>24</v>
      </c>
      <c r="F5" s="2"/>
      <c r="G5" s="2">
        <v>1.1000000000000001</v>
      </c>
      <c r="H5" s="2" t="s">
        <v>25</v>
      </c>
      <c r="I5" s="2"/>
      <c r="J5" s="2"/>
      <c r="K5" s="2"/>
      <c r="L5" s="2"/>
      <c r="M5" s="2"/>
      <c r="N5" s="2">
        <v>2023</v>
      </c>
      <c r="O5">
        <v>1</v>
      </c>
      <c r="P5" t="s">
        <v>26</v>
      </c>
      <c r="Q5" s="2" t="s">
        <v>18</v>
      </c>
      <c r="R5" t="s">
        <v>27</v>
      </c>
      <c r="S5" s="1">
        <v>45279</v>
      </c>
      <c r="V5" t="s">
        <v>280</v>
      </c>
      <c r="W5">
        <f>COUNTIFS(D2:D1000,"*",O2:O1000,1)</f>
        <v>61</v>
      </c>
      <c r="X5" s="6">
        <f t="shared" si="0"/>
        <v>26.068376068376068</v>
      </c>
    </row>
    <row r="6" spans="1:24" x14ac:dyDescent="0.2">
      <c r="A6" t="s">
        <v>15</v>
      </c>
      <c r="B6" t="s">
        <v>16</v>
      </c>
      <c r="C6">
        <v>51023</v>
      </c>
      <c r="D6" s="2"/>
      <c r="E6" s="2" t="s">
        <v>28</v>
      </c>
      <c r="F6" s="2"/>
      <c r="G6" s="2"/>
      <c r="H6" s="2"/>
      <c r="I6" s="2"/>
      <c r="J6" s="2"/>
      <c r="K6" s="2"/>
      <c r="L6" s="2"/>
      <c r="M6" s="2"/>
      <c r="N6" s="2">
        <v>2023</v>
      </c>
      <c r="O6">
        <v>1</v>
      </c>
      <c r="P6" t="s">
        <v>29</v>
      </c>
      <c r="Q6" s="2" t="s">
        <v>18</v>
      </c>
      <c r="R6" t="s">
        <v>30</v>
      </c>
      <c r="S6" s="1">
        <v>45279</v>
      </c>
      <c r="V6" t="s">
        <v>281</v>
      </c>
      <c r="W6">
        <f>COUNTIFS(D2:D1000,"",O2:O1000,1)</f>
        <v>140</v>
      </c>
      <c r="X6" s="6">
        <f t="shared" si="0"/>
        <v>59.82905982905983</v>
      </c>
    </row>
    <row r="7" spans="1:24" x14ac:dyDescent="0.2">
      <c r="A7" t="s">
        <v>15</v>
      </c>
      <c r="B7" t="s">
        <v>16</v>
      </c>
      <c r="C7">
        <v>51023</v>
      </c>
      <c r="D7" s="2"/>
      <c r="E7" s="2" t="s">
        <v>31</v>
      </c>
      <c r="F7" s="2"/>
      <c r="G7" s="2"/>
      <c r="H7" s="2"/>
      <c r="I7" s="2"/>
      <c r="J7" s="2"/>
      <c r="K7" s="2"/>
      <c r="L7" s="2"/>
      <c r="M7" s="2"/>
      <c r="N7" s="2">
        <v>2023</v>
      </c>
      <c r="O7">
        <v>1</v>
      </c>
      <c r="Q7" s="2" t="s">
        <v>18</v>
      </c>
      <c r="S7" s="1">
        <v>45279</v>
      </c>
      <c r="V7" t="s">
        <v>275</v>
      </c>
      <c r="W7">
        <f>COUNTIF(O:O,2)</f>
        <v>20</v>
      </c>
      <c r="X7" s="6">
        <f t="shared" si="0"/>
        <v>8.5470085470085468</v>
      </c>
    </row>
    <row r="8" spans="1:24" x14ac:dyDescent="0.2">
      <c r="A8" t="s">
        <v>15</v>
      </c>
      <c r="B8" t="s">
        <v>16</v>
      </c>
      <c r="C8">
        <v>51023</v>
      </c>
      <c r="D8" s="2"/>
      <c r="E8" s="2" t="s">
        <v>32</v>
      </c>
      <c r="F8" s="2"/>
      <c r="G8" s="2"/>
      <c r="H8" s="2"/>
      <c r="I8" s="2"/>
      <c r="J8" s="2"/>
      <c r="K8" s="2"/>
      <c r="L8" s="2"/>
      <c r="M8" s="2"/>
      <c r="N8" s="2">
        <v>2023</v>
      </c>
      <c r="O8">
        <v>1</v>
      </c>
      <c r="Q8" s="2" t="s">
        <v>18</v>
      </c>
      <c r="S8" s="1">
        <v>45279</v>
      </c>
      <c r="V8" t="s">
        <v>276</v>
      </c>
      <c r="W8">
        <f>COUNTIF(O:O,4)</f>
        <v>2</v>
      </c>
      <c r="X8" s="6">
        <f t="shared" si="0"/>
        <v>0.85470085470085466</v>
      </c>
    </row>
    <row r="9" spans="1:24" x14ac:dyDescent="0.2">
      <c r="A9" t="s">
        <v>15</v>
      </c>
      <c r="B9" t="s">
        <v>16</v>
      </c>
      <c r="C9">
        <v>51023</v>
      </c>
      <c r="D9" s="2"/>
      <c r="E9" s="2" t="s">
        <v>33</v>
      </c>
      <c r="F9" s="2"/>
      <c r="G9" s="2"/>
      <c r="H9" s="2"/>
      <c r="I9" s="2"/>
      <c r="J9" s="2"/>
      <c r="K9" s="2"/>
      <c r="L9" s="2"/>
      <c r="M9" s="2"/>
      <c r="N9" s="2">
        <v>2023</v>
      </c>
      <c r="O9">
        <v>1</v>
      </c>
      <c r="Q9" s="2" t="s">
        <v>18</v>
      </c>
      <c r="S9" s="1">
        <v>45279</v>
      </c>
      <c r="V9" t="s">
        <v>277</v>
      </c>
      <c r="W9">
        <f>COUNTIF(O:O,3)</f>
        <v>11</v>
      </c>
      <c r="X9" s="6">
        <f t="shared" si="0"/>
        <v>4.700854700854701</v>
      </c>
    </row>
    <row r="10" spans="1:24" x14ac:dyDescent="0.2">
      <c r="A10" t="s">
        <v>15</v>
      </c>
      <c r="B10" t="s">
        <v>16</v>
      </c>
      <c r="C10">
        <v>51023</v>
      </c>
      <c r="D10" s="2"/>
      <c r="E10" s="2" t="s">
        <v>34</v>
      </c>
      <c r="F10" s="2"/>
      <c r="G10" s="2"/>
      <c r="H10" s="2"/>
      <c r="I10" s="2"/>
      <c r="J10" s="2"/>
      <c r="K10" s="2"/>
      <c r="L10" s="2"/>
      <c r="M10" s="2"/>
      <c r="N10" s="2">
        <v>2023</v>
      </c>
      <c r="O10">
        <v>1</v>
      </c>
      <c r="Q10" s="2" t="s">
        <v>18</v>
      </c>
      <c r="S10" s="1">
        <v>45279</v>
      </c>
    </row>
    <row r="11" spans="1:24" x14ac:dyDescent="0.2">
      <c r="A11" t="s">
        <v>15</v>
      </c>
      <c r="B11" t="s">
        <v>16</v>
      </c>
      <c r="C11">
        <v>51023</v>
      </c>
      <c r="D11" s="2" t="s">
        <v>234</v>
      </c>
      <c r="E11" s="2" t="s">
        <v>35</v>
      </c>
      <c r="F11" s="2"/>
      <c r="G11" s="2"/>
      <c r="H11" s="2"/>
      <c r="I11" s="2"/>
      <c r="J11" s="2"/>
      <c r="K11" s="2"/>
      <c r="L11" s="2">
        <v>680</v>
      </c>
      <c r="M11" s="2" t="s">
        <v>36</v>
      </c>
      <c r="N11" s="2">
        <v>2023</v>
      </c>
      <c r="O11">
        <v>1</v>
      </c>
      <c r="P11" t="s">
        <v>37</v>
      </c>
      <c r="Q11" s="2" t="s">
        <v>18</v>
      </c>
      <c r="R11" t="s">
        <v>38</v>
      </c>
      <c r="S11" s="1">
        <v>45279</v>
      </c>
    </row>
    <row r="12" spans="1:24" x14ac:dyDescent="0.2">
      <c r="A12" t="s">
        <v>15</v>
      </c>
      <c r="B12" t="s">
        <v>16</v>
      </c>
      <c r="C12">
        <v>51023</v>
      </c>
      <c r="D12" s="3" t="s">
        <v>259</v>
      </c>
      <c r="E12" s="3" t="s">
        <v>39</v>
      </c>
      <c r="F12" s="3"/>
      <c r="G12" s="3"/>
      <c r="H12" s="3"/>
      <c r="I12" s="3"/>
      <c r="J12" s="3"/>
      <c r="K12" s="3"/>
      <c r="L12" s="3"/>
      <c r="M12" s="3"/>
      <c r="N12" s="2">
        <v>2023</v>
      </c>
      <c r="O12">
        <v>2</v>
      </c>
      <c r="Q12" s="2" t="s">
        <v>18</v>
      </c>
      <c r="S12" s="1">
        <v>45279</v>
      </c>
    </row>
    <row r="13" spans="1:24" x14ac:dyDescent="0.2">
      <c r="A13" t="s">
        <v>15</v>
      </c>
      <c r="B13" t="s">
        <v>16</v>
      </c>
      <c r="C13">
        <v>51023</v>
      </c>
      <c r="D13" s="2"/>
      <c r="E13" s="2" t="s">
        <v>40</v>
      </c>
      <c r="F13" s="2"/>
      <c r="G13" s="2"/>
      <c r="H13" s="2"/>
      <c r="I13" s="2"/>
      <c r="J13" s="2"/>
      <c r="K13" s="2"/>
      <c r="L13" s="2"/>
      <c r="M13" s="2"/>
      <c r="N13" s="2">
        <v>2023</v>
      </c>
      <c r="O13">
        <v>1</v>
      </c>
      <c r="Q13" s="2" t="s">
        <v>18</v>
      </c>
      <c r="S13" s="1">
        <v>45279</v>
      </c>
      <c r="V13" t="s">
        <v>278</v>
      </c>
      <c r="W13" s="6">
        <f>100*W4/W3</f>
        <v>85.897435897435898</v>
      </c>
    </row>
    <row r="14" spans="1:24" x14ac:dyDescent="0.2">
      <c r="A14" t="s">
        <v>15</v>
      </c>
      <c r="B14" t="s">
        <v>16</v>
      </c>
      <c r="C14">
        <v>51023</v>
      </c>
      <c r="D14" s="3" t="s">
        <v>260</v>
      </c>
      <c r="E14" s="3" t="s">
        <v>41</v>
      </c>
      <c r="F14" s="3"/>
      <c r="G14" s="3"/>
      <c r="H14" s="3"/>
      <c r="I14" s="3"/>
      <c r="J14" s="3"/>
      <c r="K14" s="3"/>
      <c r="L14" s="3"/>
      <c r="M14" s="3"/>
      <c r="N14" s="2">
        <v>2023</v>
      </c>
      <c r="O14">
        <v>2</v>
      </c>
      <c r="Q14" s="2" t="s">
        <v>18</v>
      </c>
      <c r="S14" s="1">
        <v>45279</v>
      </c>
      <c r="V14" t="s">
        <v>279</v>
      </c>
      <c r="W14" s="6">
        <f>100*W5/(W5+W8)</f>
        <v>96.825396825396822</v>
      </c>
    </row>
    <row r="15" spans="1:24" x14ac:dyDescent="0.2">
      <c r="A15" t="s">
        <v>42</v>
      </c>
      <c r="B15" t="s">
        <v>43</v>
      </c>
      <c r="C15">
        <v>49003</v>
      </c>
      <c r="D15" s="2"/>
      <c r="E15" s="2" t="s">
        <v>17</v>
      </c>
      <c r="F15" s="2"/>
      <c r="G15" s="2"/>
      <c r="H15" s="2"/>
      <c r="I15" s="2"/>
      <c r="J15" s="2"/>
      <c r="K15" s="2"/>
      <c r="L15" s="2"/>
      <c r="M15" s="2"/>
      <c r="N15" s="2">
        <v>2010</v>
      </c>
      <c r="O15">
        <v>1</v>
      </c>
      <c r="Q15" s="4" t="s">
        <v>44</v>
      </c>
      <c r="S15" s="1">
        <v>45279</v>
      </c>
      <c r="V15" t="s">
        <v>282</v>
      </c>
      <c r="W15" s="6">
        <f>100*W5/(W5+W7)</f>
        <v>75.308641975308646</v>
      </c>
    </row>
    <row r="16" spans="1:24" x14ac:dyDescent="0.2">
      <c r="A16" t="s">
        <v>42</v>
      </c>
      <c r="B16" t="s">
        <v>43</v>
      </c>
      <c r="C16">
        <v>49003</v>
      </c>
      <c r="D16" s="2" t="s">
        <v>233</v>
      </c>
      <c r="E16" s="2" t="s">
        <v>19</v>
      </c>
      <c r="F16" s="2"/>
      <c r="G16" s="2">
        <v>1.1000000000000001</v>
      </c>
      <c r="H16" s="2" t="s">
        <v>20</v>
      </c>
      <c r="I16" s="2"/>
      <c r="J16" s="2"/>
      <c r="K16" s="2"/>
      <c r="L16" s="2"/>
      <c r="M16" s="2"/>
      <c r="N16" s="2">
        <v>2010</v>
      </c>
      <c r="O16">
        <v>1</v>
      </c>
      <c r="P16" t="s">
        <v>45</v>
      </c>
      <c r="Q16" s="2" t="s">
        <v>44</v>
      </c>
      <c r="S16" s="1">
        <v>45279</v>
      </c>
    </row>
    <row r="17" spans="1:19" x14ac:dyDescent="0.2">
      <c r="A17" t="s">
        <v>42</v>
      </c>
      <c r="B17" t="s">
        <v>43</v>
      </c>
      <c r="C17">
        <v>49003</v>
      </c>
      <c r="D17" s="2"/>
      <c r="E17" s="2" t="s">
        <v>23</v>
      </c>
      <c r="F17" s="2"/>
      <c r="G17" s="2"/>
      <c r="H17" s="2"/>
      <c r="I17" s="2"/>
      <c r="J17" s="2"/>
      <c r="K17" s="2"/>
      <c r="L17" s="2"/>
      <c r="M17" s="2"/>
      <c r="N17" s="2">
        <v>2010</v>
      </c>
      <c r="O17">
        <v>1</v>
      </c>
      <c r="Q17" s="2" t="s">
        <v>44</v>
      </c>
      <c r="S17" s="1">
        <v>45279</v>
      </c>
    </row>
    <row r="18" spans="1:19" x14ac:dyDescent="0.2">
      <c r="A18" t="s">
        <v>42</v>
      </c>
      <c r="B18" t="s">
        <v>43</v>
      </c>
      <c r="C18">
        <v>49003</v>
      </c>
      <c r="D18" s="2" t="s">
        <v>233</v>
      </c>
      <c r="E18" s="2" t="s">
        <v>24</v>
      </c>
      <c r="F18" s="2"/>
      <c r="G18" s="2">
        <v>1.1000000000000001</v>
      </c>
      <c r="H18" s="2" t="s">
        <v>20</v>
      </c>
      <c r="I18" s="2"/>
      <c r="J18" s="2"/>
      <c r="K18" s="2"/>
      <c r="L18" s="2"/>
      <c r="M18" s="2"/>
      <c r="N18" s="2">
        <v>2010</v>
      </c>
      <c r="O18">
        <v>1</v>
      </c>
      <c r="P18" t="s">
        <v>45</v>
      </c>
      <c r="Q18" s="2" t="s">
        <v>44</v>
      </c>
      <c r="S18" s="1">
        <v>45279</v>
      </c>
    </row>
    <row r="19" spans="1:19" x14ac:dyDescent="0.2">
      <c r="A19" t="s">
        <v>42</v>
      </c>
      <c r="B19" t="s">
        <v>43</v>
      </c>
      <c r="C19">
        <v>49003</v>
      </c>
      <c r="D19" s="2" t="s">
        <v>233</v>
      </c>
      <c r="E19" s="2" t="s">
        <v>28</v>
      </c>
      <c r="F19" s="2"/>
      <c r="G19" s="2">
        <v>1.1000000000000001</v>
      </c>
      <c r="H19" s="2" t="s">
        <v>25</v>
      </c>
      <c r="I19" s="2"/>
      <c r="J19" s="2"/>
      <c r="K19" s="2"/>
      <c r="L19" s="2"/>
      <c r="M19" s="2"/>
      <c r="N19" s="2">
        <v>2010</v>
      </c>
      <c r="O19">
        <v>1</v>
      </c>
      <c r="P19" t="s">
        <v>46</v>
      </c>
      <c r="Q19" s="2" t="s">
        <v>44</v>
      </c>
      <c r="R19" t="s">
        <v>47</v>
      </c>
      <c r="S19" s="1">
        <v>45279</v>
      </c>
    </row>
    <row r="20" spans="1:19" x14ac:dyDescent="0.2">
      <c r="A20" t="s">
        <v>42</v>
      </c>
      <c r="B20" t="s">
        <v>43</v>
      </c>
      <c r="C20">
        <v>49003</v>
      </c>
      <c r="D20" s="2"/>
      <c r="E20" s="2" t="s">
        <v>31</v>
      </c>
      <c r="F20" s="2"/>
      <c r="G20" s="2"/>
      <c r="H20" s="2"/>
      <c r="I20" s="2"/>
      <c r="J20" s="2"/>
      <c r="K20" s="2"/>
      <c r="L20" s="2"/>
      <c r="M20" s="2"/>
      <c r="N20" s="2">
        <v>2010</v>
      </c>
      <c r="O20">
        <v>1</v>
      </c>
      <c r="Q20" s="2" t="s">
        <v>44</v>
      </c>
      <c r="S20" s="1">
        <v>45279</v>
      </c>
    </row>
    <row r="21" spans="1:19" x14ac:dyDescent="0.2">
      <c r="A21" t="s">
        <v>42</v>
      </c>
      <c r="B21" t="s">
        <v>43</v>
      </c>
      <c r="C21">
        <v>49003</v>
      </c>
      <c r="D21" s="2" t="s">
        <v>233</v>
      </c>
      <c r="E21" s="2" t="s">
        <v>32</v>
      </c>
      <c r="F21" s="2"/>
      <c r="G21" s="2">
        <v>1.1000000000000001</v>
      </c>
      <c r="H21" s="2" t="s">
        <v>20</v>
      </c>
      <c r="I21" s="2"/>
      <c r="J21" s="2"/>
      <c r="K21" s="2"/>
      <c r="L21" s="2"/>
      <c r="M21" s="2"/>
      <c r="N21" s="2">
        <v>2010</v>
      </c>
      <c r="O21">
        <v>1</v>
      </c>
      <c r="P21" t="s">
        <v>48</v>
      </c>
      <c r="Q21" s="2" t="s">
        <v>44</v>
      </c>
      <c r="R21" t="s">
        <v>47</v>
      </c>
      <c r="S21" s="1">
        <v>45279</v>
      </c>
    </row>
    <row r="22" spans="1:19" x14ac:dyDescent="0.2">
      <c r="A22" t="s">
        <v>42</v>
      </c>
      <c r="B22" t="s">
        <v>43</v>
      </c>
      <c r="C22">
        <v>49003</v>
      </c>
      <c r="D22" s="2"/>
      <c r="E22" s="2" t="s">
        <v>33</v>
      </c>
      <c r="F22" s="2"/>
      <c r="G22" s="2"/>
      <c r="H22" s="2"/>
      <c r="I22" s="2"/>
      <c r="J22" s="2"/>
      <c r="K22" s="2"/>
      <c r="L22" s="2"/>
      <c r="M22" s="2"/>
      <c r="N22" s="2">
        <v>2010</v>
      </c>
      <c r="O22">
        <v>1</v>
      </c>
      <c r="Q22" s="2" t="s">
        <v>44</v>
      </c>
      <c r="S22" s="1">
        <v>45279</v>
      </c>
    </row>
    <row r="23" spans="1:19" x14ac:dyDescent="0.2">
      <c r="A23" t="s">
        <v>42</v>
      </c>
      <c r="B23" t="s">
        <v>43</v>
      </c>
      <c r="C23">
        <v>49003</v>
      </c>
      <c r="D23" s="2" t="s">
        <v>236</v>
      </c>
      <c r="E23" s="2" t="s">
        <v>34</v>
      </c>
      <c r="F23" s="2"/>
      <c r="G23" s="2"/>
      <c r="H23" s="2"/>
      <c r="I23" s="2"/>
      <c r="J23" s="2"/>
      <c r="K23" s="2"/>
      <c r="L23" s="2">
        <v>60</v>
      </c>
      <c r="M23" s="2" t="s">
        <v>49</v>
      </c>
      <c r="N23" s="2">
        <v>2010</v>
      </c>
      <c r="O23">
        <v>1</v>
      </c>
      <c r="P23" t="s">
        <v>46</v>
      </c>
      <c r="Q23" s="2" t="s">
        <v>44</v>
      </c>
      <c r="R23" t="s">
        <v>50</v>
      </c>
      <c r="S23" s="1">
        <v>45279</v>
      </c>
    </row>
    <row r="24" spans="1:19" x14ac:dyDescent="0.2">
      <c r="A24" t="s">
        <v>42</v>
      </c>
      <c r="B24" t="s">
        <v>43</v>
      </c>
      <c r="C24">
        <v>49003</v>
      </c>
      <c r="D24" s="2" t="s">
        <v>237</v>
      </c>
      <c r="E24" s="2" t="s">
        <v>35</v>
      </c>
      <c r="F24" s="2"/>
      <c r="G24" s="2"/>
      <c r="H24" s="2"/>
      <c r="I24" s="2"/>
      <c r="J24" s="2"/>
      <c r="K24" s="2"/>
      <c r="L24" s="2">
        <v>600</v>
      </c>
      <c r="M24" s="2" t="s">
        <v>36</v>
      </c>
      <c r="N24" s="2">
        <v>2010</v>
      </c>
      <c r="O24">
        <v>1</v>
      </c>
      <c r="P24" t="s">
        <v>46</v>
      </c>
      <c r="Q24" s="2" t="s">
        <v>44</v>
      </c>
      <c r="R24" t="s">
        <v>51</v>
      </c>
      <c r="S24" s="1">
        <v>45279</v>
      </c>
    </row>
    <row r="25" spans="1:19" x14ac:dyDescent="0.2">
      <c r="A25" t="s">
        <v>42</v>
      </c>
      <c r="B25" t="s">
        <v>43</v>
      </c>
      <c r="C25">
        <v>49003</v>
      </c>
      <c r="D25" s="2"/>
      <c r="E25" s="2" t="s">
        <v>39</v>
      </c>
      <c r="F25" s="2"/>
      <c r="G25" s="2"/>
      <c r="H25" s="2"/>
      <c r="I25" s="2"/>
      <c r="J25" s="2"/>
      <c r="K25" s="2"/>
      <c r="L25" s="2"/>
      <c r="M25" s="2"/>
      <c r="N25" s="2">
        <v>2010</v>
      </c>
      <c r="O25">
        <v>1</v>
      </c>
      <c r="Q25" s="2" t="s">
        <v>44</v>
      </c>
      <c r="S25" s="1">
        <v>45279</v>
      </c>
    </row>
    <row r="26" spans="1:19" x14ac:dyDescent="0.2">
      <c r="A26" t="s">
        <v>42</v>
      </c>
      <c r="B26" t="s">
        <v>43</v>
      </c>
      <c r="C26">
        <v>49003</v>
      </c>
      <c r="D26" s="2"/>
      <c r="E26" s="2" t="s">
        <v>40</v>
      </c>
      <c r="F26" s="2"/>
      <c r="G26" s="2"/>
      <c r="H26" s="2"/>
      <c r="I26" s="2"/>
      <c r="J26" s="2"/>
      <c r="K26" s="2"/>
      <c r="L26" s="2"/>
      <c r="M26" s="2"/>
      <c r="N26" s="2">
        <v>2010</v>
      </c>
      <c r="O26">
        <v>1</v>
      </c>
      <c r="Q26" s="2" t="s">
        <v>44</v>
      </c>
      <c r="S26" s="1">
        <v>45279</v>
      </c>
    </row>
    <row r="27" spans="1:19" x14ac:dyDescent="0.2">
      <c r="A27" t="s">
        <v>42</v>
      </c>
      <c r="B27" t="s">
        <v>43</v>
      </c>
      <c r="C27">
        <v>49003</v>
      </c>
      <c r="D27" s="2"/>
      <c r="E27" s="2" t="s">
        <v>41</v>
      </c>
      <c r="F27" s="2"/>
      <c r="G27" s="2"/>
      <c r="H27" s="2"/>
      <c r="I27" s="2"/>
      <c r="J27" s="2"/>
      <c r="K27" s="2"/>
      <c r="L27" s="2"/>
      <c r="M27" s="2"/>
      <c r="N27" s="2">
        <v>2010</v>
      </c>
      <c r="O27">
        <v>1</v>
      </c>
      <c r="Q27" s="2" t="s">
        <v>44</v>
      </c>
      <c r="S27" s="1">
        <v>45279</v>
      </c>
    </row>
    <row r="28" spans="1:19" x14ac:dyDescent="0.2">
      <c r="A28" t="s">
        <v>52</v>
      </c>
      <c r="B28" t="s">
        <v>53</v>
      </c>
      <c r="C28">
        <v>37031</v>
      </c>
      <c r="D28" s="2"/>
      <c r="E28" s="2" t="s">
        <v>17</v>
      </c>
      <c r="F28" s="2"/>
      <c r="G28" s="2"/>
      <c r="H28" s="2"/>
      <c r="I28" s="2"/>
      <c r="J28" s="2"/>
      <c r="K28" s="2"/>
      <c r="L28" s="2"/>
      <c r="M28" s="2"/>
      <c r="N28" s="2">
        <v>2023</v>
      </c>
      <c r="O28">
        <v>1</v>
      </c>
      <c r="Q28" s="4" t="s">
        <v>54</v>
      </c>
      <c r="S28" s="1">
        <v>45279</v>
      </c>
    </row>
    <row r="29" spans="1:19" x14ac:dyDescent="0.2">
      <c r="A29" t="s">
        <v>52</v>
      </c>
      <c r="B29" t="s">
        <v>53</v>
      </c>
      <c r="C29">
        <v>37031</v>
      </c>
      <c r="D29" s="2" t="s">
        <v>235</v>
      </c>
      <c r="E29" s="2" t="s">
        <v>19</v>
      </c>
      <c r="F29" s="2">
        <v>1</v>
      </c>
      <c r="G29" s="2"/>
      <c r="H29" s="2"/>
      <c r="I29" s="2"/>
      <c r="J29" s="2"/>
      <c r="K29" s="2"/>
      <c r="L29" s="2"/>
      <c r="M29" s="2" t="s">
        <v>55</v>
      </c>
      <c r="N29" s="2">
        <v>2023</v>
      </c>
      <c r="O29">
        <v>1</v>
      </c>
      <c r="P29" t="s">
        <v>56</v>
      </c>
      <c r="Q29" s="2" t="s">
        <v>54</v>
      </c>
      <c r="R29" t="s">
        <v>57</v>
      </c>
      <c r="S29" s="1">
        <v>45279</v>
      </c>
    </row>
    <row r="30" spans="1:19" x14ac:dyDescent="0.2">
      <c r="A30" t="s">
        <v>52</v>
      </c>
      <c r="B30" t="s">
        <v>53</v>
      </c>
      <c r="C30">
        <v>37031</v>
      </c>
      <c r="D30" s="2"/>
      <c r="E30" s="2" t="s">
        <v>23</v>
      </c>
      <c r="F30" s="2"/>
      <c r="G30" s="2"/>
      <c r="H30" s="2"/>
      <c r="I30" s="2"/>
      <c r="J30" s="2"/>
      <c r="K30" s="2"/>
      <c r="L30" s="2"/>
      <c r="M30" s="2"/>
      <c r="N30" s="2">
        <v>2023</v>
      </c>
      <c r="O30">
        <v>1</v>
      </c>
      <c r="Q30" s="2" t="s">
        <v>54</v>
      </c>
      <c r="S30" s="1">
        <v>45279</v>
      </c>
    </row>
    <row r="31" spans="1:19" x14ac:dyDescent="0.2">
      <c r="A31" t="s">
        <v>52</v>
      </c>
      <c r="B31" t="s">
        <v>53</v>
      </c>
      <c r="C31">
        <v>37031</v>
      </c>
      <c r="D31" s="2" t="s">
        <v>235</v>
      </c>
      <c r="E31" s="2" t="s">
        <v>24</v>
      </c>
      <c r="F31" s="2">
        <v>1</v>
      </c>
      <c r="G31" s="2"/>
      <c r="H31" s="2"/>
      <c r="I31" s="2"/>
      <c r="J31" s="2"/>
      <c r="K31" s="2"/>
      <c r="L31" s="2"/>
      <c r="M31" s="2" t="s">
        <v>55</v>
      </c>
      <c r="N31" s="2">
        <v>2023</v>
      </c>
      <c r="O31">
        <v>1</v>
      </c>
      <c r="P31" t="s">
        <v>58</v>
      </c>
      <c r="Q31" s="2" t="s">
        <v>54</v>
      </c>
      <c r="R31" t="s">
        <v>59</v>
      </c>
      <c r="S31" s="1">
        <v>45279</v>
      </c>
    </row>
    <row r="32" spans="1:19" x14ac:dyDescent="0.2">
      <c r="A32" t="s">
        <v>52</v>
      </c>
      <c r="B32" t="s">
        <v>53</v>
      </c>
      <c r="C32">
        <v>37031</v>
      </c>
      <c r="D32" s="2" t="s">
        <v>235</v>
      </c>
      <c r="E32" s="2" t="s">
        <v>28</v>
      </c>
      <c r="F32" s="2">
        <v>1</v>
      </c>
      <c r="G32" s="2"/>
      <c r="H32" s="2"/>
      <c r="I32" s="2"/>
      <c r="J32" s="2"/>
      <c r="K32" s="2"/>
      <c r="L32" s="2"/>
      <c r="M32" s="2" t="s">
        <v>55</v>
      </c>
      <c r="N32" s="2">
        <v>2023</v>
      </c>
      <c r="O32">
        <v>1</v>
      </c>
      <c r="P32" t="s">
        <v>60</v>
      </c>
      <c r="Q32" s="2" t="s">
        <v>54</v>
      </c>
      <c r="R32" t="s">
        <v>61</v>
      </c>
      <c r="S32" s="1">
        <v>45279</v>
      </c>
    </row>
    <row r="33" spans="1:19" x14ac:dyDescent="0.2">
      <c r="A33" t="s">
        <v>52</v>
      </c>
      <c r="B33" t="s">
        <v>53</v>
      </c>
      <c r="C33">
        <v>37031</v>
      </c>
      <c r="D33" s="2"/>
      <c r="E33" s="2" t="s">
        <v>31</v>
      </c>
      <c r="F33" s="2"/>
      <c r="G33" s="2"/>
      <c r="H33" s="2"/>
      <c r="I33" s="2"/>
      <c r="J33" s="2"/>
      <c r="K33" s="2"/>
      <c r="L33" s="2"/>
      <c r="M33" s="2"/>
      <c r="N33" s="2">
        <v>2023</v>
      </c>
      <c r="O33">
        <v>1</v>
      </c>
      <c r="Q33" s="2" t="s">
        <v>54</v>
      </c>
      <c r="S33" s="1">
        <v>45279</v>
      </c>
    </row>
    <row r="34" spans="1:19" x14ac:dyDescent="0.2">
      <c r="A34" t="s">
        <v>52</v>
      </c>
      <c r="B34" t="s">
        <v>53</v>
      </c>
      <c r="C34">
        <v>37031</v>
      </c>
      <c r="D34" s="2"/>
      <c r="E34" s="2" t="s">
        <v>32</v>
      </c>
      <c r="F34" s="2"/>
      <c r="G34" s="2"/>
      <c r="H34" s="2"/>
      <c r="I34" s="2"/>
      <c r="J34" s="2"/>
      <c r="K34" s="2"/>
      <c r="L34" s="2"/>
      <c r="M34" s="2"/>
      <c r="N34" s="2">
        <v>2023</v>
      </c>
      <c r="O34">
        <v>1</v>
      </c>
      <c r="Q34" s="2" t="s">
        <v>54</v>
      </c>
      <c r="S34" s="1">
        <v>45279</v>
      </c>
    </row>
    <row r="35" spans="1:19" x14ac:dyDescent="0.2">
      <c r="A35" t="s">
        <v>52</v>
      </c>
      <c r="B35" t="s">
        <v>53</v>
      </c>
      <c r="C35">
        <v>37031</v>
      </c>
      <c r="D35" s="2"/>
      <c r="E35" s="2" t="s">
        <v>33</v>
      </c>
      <c r="F35" s="2"/>
      <c r="G35" s="2"/>
      <c r="H35" s="2"/>
      <c r="I35" s="2"/>
      <c r="J35" s="2"/>
      <c r="K35" s="2"/>
      <c r="L35" s="2"/>
      <c r="M35" s="2"/>
      <c r="N35" s="2">
        <v>2023</v>
      </c>
      <c r="O35">
        <v>1</v>
      </c>
      <c r="Q35" s="2" t="s">
        <v>54</v>
      </c>
      <c r="R35" t="s">
        <v>62</v>
      </c>
      <c r="S35" s="1">
        <v>45279</v>
      </c>
    </row>
    <row r="36" spans="1:19" x14ac:dyDescent="0.2">
      <c r="A36" t="s">
        <v>52</v>
      </c>
      <c r="B36" t="s">
        <v>53</v>
      </c>
      <c r="C36">
        <v>37031</v>
      </c>
      <c r="D36" s="2" t="s">
        <v>238</v>
      </c>
      <c r="E36" s="2" t="s">
        <v>34</v>
      </c>
      <c r="F36" s="2"/>
      <c r="G36" s="2"/>
      <c r="H36" s="2"/>
      <c r="I36" s="2"/>
      <c r="J36" s="2"/>
      <c r="K36" s="2"/>
      <c r="L36" s="2">
        <v>35</v>
      </c>
      <c r="M36" s="2" t="s">
        <v>63</v>
      </c>
      <c r="N36" s="2">
        <v>2023</v>
      </c>
      <c r="O36">
        <v>1</v>
      </c>
      <c r="P36" t="s">
        <v>64</v>
      </c>
      <c r="Q36" s="2" t="s">
        <v>54</v>
      </c>
      <c r="R36" t="s">
        <v>65</v>
      </c>
      <c r="S36" s="1">
        <v>45279</v>
      </c>
    </row>
    <row r="37" spans="1:19" x14ac:dyDescent="0.2">
      <c r="A37" t="s">
        <v>52</v>
      </c>
      <c r="B37" t="s">
        <v>53</v>
      </c>
      <c r="C37">
        <v>37031</v>
      </c>
      <c r="D37" s="3" t="s">
        <v>261</v>
      </c>
      <c r="E37" s="3" t="s">
        <v>35</v>
      </c>
      <c r="F37" s="3"/>
      <c r="G37" s="3"/>
      <c r="H37" s="3"/>
      <c r="I37" s="3"/>
      <c r="J37" s="3"/>
      <c r="K37" s="3"/>
      <c r="L37" s="3"/>
      <c r="M37" s="3"/>
      <c r="N37" s="2">
        <v>2023</v>
      </c>
      <c r="O37">
        <v>2</v>
      </c>
      <c r="Q37" s="2" t="s">
        <v>54</v>
      </c>
      <c r="S37" s="1">
        <v>45279</v>
      </c>
    </row>
    <row r="38" spans="1:19" x14ac:dyDescent="0.2">
      <c r="A38" t="s">
        <v>52</v>
      </c>
      <c r="B38" t="s">
        <v>53</v>
      </c>
      <c r="C38">
        <v>37031</v>
      </c>
      <c r="D38" s="2"/>
      <c r="E38" s="2" t="s">
        <v>39</v>
      </c>
      <c r="F38" s="2"/>
      <c r="G38" s="2"/>
      <c r="H38" s="2"/>
      <c r="I38" s="2"/>
      <c r="J38" s="2"/>
      <c r="K38" s="2"/>
      <c r="L38" s="2"/>
      <c r="M38" s="2"/>
      <c r="N38" s="2">
        <v>2023</v>
      </c>
      <c r="O38">
        <v>1</v>
      </c>
      <c r="Q38" s="2" t="s">
        <v>54</v>
      </c>
      <c r="S38" s="1">
        <v>45279</v>
      </c>
    </row>
    <row r="39" spans="1:19" x14ac:dyDescent="0.2">
      <c r="A39" t="s">
        <v>52</v>
      </c>
      <c r="B39" t="s">
        <v>53</v>
      </c>
      <c r="C39">
        <v>37031</v>
      </c>
      <c r="D39" s="3" t="s">
        <v>262</v>
      </c>
      <c r="E39" s="3" t="s">
        <v>40</v>
      </c>
      <c r="F39" s="3"/>
      <c r="G39" s="3"/>
      <c r="H39" s="3"/>
      <c r="I39" s="3"/>
      <c r="J39" s="3"/>
      <c r="K39" s="3"/>
      <c r="L39" s="3"/>
      <c r="M39" s="3"/>
      <c r="N39" s="2">
        <v>2023</v>
      </c>
      <c r="O39">
        <v>2</v>
      </c>
      <c r="Q39" s="2" t="s">
        <v>54</v>
      </c>
      <c r="S39" s="1">
        <v>45279</v>
      </c>
    </row>
    <row r="40" spans="1:19" x14ac:dyDescent="0.2">
      <c r="A40" t="s">
        <v>52</v>
      </c>
      <c r="B40" t="s">
        <v>53</v>
      </c>
      <c r="C40">
        <v>37031</v>
      </c>
      <c r="D40" s="2"/>
      <c r="E40" s="2" t="s">
        <v>41</v>
      </c>
      <c r="F40" s="2"/>
      <c r="G40" s="2"/>
      <c r="H40" s="2"/>
      <c r="I40" s="2"/>
      <c r="J40" s="2"/>
      <c r="K40" s="2"/>
      <c r="L40" s="2"/>
      <c r="M40" s="2"/>
      <c r="N40" s="2">
        <v>2023</v>
      </c>
      <c r="O40">
        <v>1</v>
      </c>
      <c r="Q40" s="2" t="s">
        <v>54</v>
      </c>
      <c r="S40" s="1">
        <v>45279</v>
      </c>
    </row>
    <row r="41" spans="1:19" x14ac:dyDescent="0.2">
      <c r="A41" t="s">
        <v>66</v>
      </c>
      <c r="B41" t="s">
        <v>43</v>
      </c>
      <c r="C41">
        <v>49009</v>
      </c>
      <c r="D41" s="2"/>
      <c r="E41" s="2" t="s">
        <v>17</v>
      </c>
      <c r="F41" s="2"/>
      <c r="G41" s="2"/>
      <c r="H41" s="2"/>
      <c r="I41" s="2"/>
      <c r="J41" s="2"/>
      <c r="K41" s="2"/>
      <c r="L41" s="2"/>
      <c r="M41" s="2"/>
      <c r="N41" s="2">
        <v>2011</v>
      </c>
      <c r="O41">
        <v>1</v>
      </c>
      <c r="Q41" s="2" t="s">
        <v>67</v>
      </c>
      <c r="S41" s="1">
        <v>45279</v>
      </c>
    </row>
    <row r="42" spans="1:19" x14ac:dyDescent="0.2">
      <c r="A42" t="s">
        <v>66</v>
      </c>
      <c r="B42" t="s">
        <v>43</v>
      </c>
      <c r="C42">
        <v>49009</v>
      </c>
      <c r="D42" s="2" t="s">
        <v>233</v>
      </c>
      <c r="E42" s="2" t="s">
        <v>19</v>
      </c>
      <c r="F42" s="2"/>
      <c r="G42" s="2">
        <v>1.1000000000000001</v>
      </c>
      <c r="H42" s="2" t="s">
        <v>20</v>
      </c>
      <c r="I42" s="2"/>
      <c r="J42" s="2"/>
      <c r="K42" s="2"/>
      <c r="L42" s="2"/>
      <c r="M42" s="2"/>
      <c r="N42" s="2">
        <v>2011</v>
      </c>
      <c r="O42">
        <v>1</v>
      </c>
      <c r="P42" t="s">
        <v>68</v>
      </c>
      <c r="Q42" s="2" t="s">
        <v>67</v>
      </c>
      <c r="S42" s="1">
        <v>45279</v>
      </c>
    </row>
    <row r="43" spans="1:19" x14ac:dyDescent="0.2">
      <c r="A43" t="s">
        <v>66</v>
      </c>
      <c r="B43" t="s">
        <v>43</v>
      </c>
      <c r="C43">
        <v>49009</v>
      </c>
      <c r="D43" s="2"/>
      <c r="E43" s="2" t="s">
        <v>23</v>
      </c>
      <c r="F43" s="2"/>
      <c r="G43" s="2"/>
      <c r="H43" s="2"/>
      <c r="I43" s="2"/>
      <c r="J43" s="2"/>
      <c r="K43" s="2"/>
      <c r="L43" s="2"/>
      <c r="M43" s="2"/>
      <c r="N43" s="2">
        <v>2011</v>
      </c>
      <c r="O43">
        <v>1</v>
      </c>
      <c r="Q43" s="2" t="s">
        <v>67</v>
      </c>
      <c r="S43" s="1">
        <v>45279</v>
      </c>
    </row>
    <row r="44" spans="1:19" x14ac:dyDescent="0.2">
      <c r="A44" t="s">
        <v>66</v>
      </c>
      <c r="B44" t="s">
        <v>43</v>
      </c>
      <c r="C44">
        <v>49009</v>
      </c>
      <c r="D44" s="2" t="s">
        <v>233</v>
      </c>
      <c r="E44" s="2" t="s">
        <v>24</v>
      </c>
      <c r="F44" s="2"/>
      <c r="G44" s="2">
        <v>1.1000000000000001</v>
      </c>
      <c r="H44" s="2" t="s">
        <v>20</v>
      </c>
      <c r="I44" s="2"/>
      <c r="J44" s="2"/>
      <c r="K44" s="2"/>
      <c r="L44" s="2"/>
      <c r="M44" s="2"/>
      <c r="N44" s="2">
        <v>2011</v>
      </c>
      <c r="O44">
        <v>1</v>
      </c>
      <c r="P44" t="s">
        <v>68</v>
      </c>
      <c r="Q44" s="2" t="s">
        <v>67</v>
      </c>
      <c r="S44" s="1">
        <v>45279</v>
      </c>
    </row>
    <row r="45" spans="1:19" x14ac:dyDescent="0.2">
      <c r="A45" t="s">
        <v>66</v>
      </c>
      <c r="B45" t="s">
        <v>43</v>
      </c>
      <c r="C45">
        <v>49009</v>
      </c>
      <c r="D45" s="2" t="s">
        <v>233</v>
      </c>
      <c r="E45" s="2" t="s">
        <v>28</v>
      </c>
      <c r="F45" s="2"/>
      <c r="G45" s="2">
        <v>1.1000000000000001</v>
      </c>
      <c r="H45" s="2" t="s">
        <v>20</v>
      </c>
      <c r="I45" s="2"/>
      <c r="J45" s="2"/>
      <c r="K45" s="2"/>
      <c r="L45" s="2"/>
      <c r="M45" s="2"/>
      <c r="N45" s="2">
        <v>2011</v>
      </c>
      <c r="O45">
        <v>1</v>
      </c>
      <c r="P45" t="s">
        <v>68</v>
      </c>
      <c r="Q45" s="2" t="s">
        <v>67</v>
      </c>
      <c r="R45" t="s">
        <v>69</v>
      </c>
      <c r="S45" s="1">
        <v>45279</v>
      </c>
    </row>
    <row r="46" spans="1:19" x14ac:dyDescent="0.2">
      <c r="A46" t="s">
        <v>66</v>
      </c>
      <c r="B46" t="s">
        <v>43</v>
      </c>
      <c r="C46">
        <v>49009</v>
      </c>
      <c r="D46" s="2"/>
      <c r="E46" s="2" t="s">
        <v>31</v>
      </c>
      <c r="F46" s="2"/>
      <c r="G46" s="2"/>
      <c r="H46" s="2"/>
      <c r="I46" s="2"/>
      <c r="J46" s="2"/>
      <c r="K46" s="2"/>
      <c r="L46" s="2"/>
      <c r="M46" s="2"/>
      <c r="N46" s="2">
        <v>2011</v>
      </c>
      <c r="O46">
        <v>1</v>
      </c>
      <c r="Q46" s="2" t="s">
        <v>67</v>
      </c>
      <c r="S46" s="1">
        <v>45279</v>
      </c>
    </row>
    <row r="47" spans="1:19" x14ac:dyDescent="0.2">
      <c r="A47" t="s">
        <v>66</v>
      </c>
      <c r="B47" t="s">
        <v>43</v>
      </c>
      <c r="C47">
        <v>49009</v>
      </c>
      <c r="D47" s="2" t="s">
        <v>233</v>
      </c>
      <c r="E47" s="2" t="s">
        <v>32</v>
      </c>
      <c r="F47" s="2"/>
      <c r="G47" s="2">
        <v>1.1000000000000001</v>
      </c>
      <c r="H47" s="2" t="s">
        <v>20</v>
      </c>
      <c r="I47" s="2"/>
      <c r="J47" s="2"/>
      <c r="K47" s="2"/>
      <c r="L47" s="2"/>
      <c r="M47" s="2"/>
      <c r="N47" s="2">
        <v>2011</v>
      </c>
      <c r="O47">
        <v>1</v>
      </c>
      <c r="P47" t="s">
        <v>68</v>
      </c>
      <c r="Q47" s="2" t="s">
        <v>67</v>
      </c>
      <c r="R47" t="s">
        <v>47</v>
      </c>
      <c r="S47" s="1">
        <v>45279</v>
      </c>
    </row>
    <row r="48" spans="1:19" x14ac:dyDescent="0.2">
      <c r="A48" t="s">
        <v>66</v>
      </c>
      <c r="B48" t="s">
        <v>43</v>
      </c>
      <c r="C48">
        <v>49009</v>
      </c>
      <c r="D48" s="2"/>
      <c r="E48" s="2" t="s">
        <v>33</v>
      </c>
      <c r="F48" s="2"/>
      <c r="G48" s="2"/>
      <c r="H48" s="2"/>
      <c r="I48" s="2"/>
      <c r="J48" s="2"/>
      <c r="K48" s="2"/>
      <c r="L48" s="2"/>
      <c r="M48" s="2"/>
      <c r="N48" s="2">
        <v>2011</v>
      </c>
      <c r="O48">
        <v>1</v>
      </c>
      <c r="Q48" s="2" t="s">
        <v>67</v>
      </c>
      <c r="S48" s="1">
        <v>45279</v>
      </c>
    </row>
    <row r="49" spans="1:19" x14ac:dyDescent="0.2">
      <c r="A49" t="s">
        <v>66</v>
      </c>
      <c r="B49" t="s">
        <v>43</v>
      </c>
      <c r="C49">
        <v>49009</v>
      </c>
      <c r="D49" s="2" t="s">
        <v>239</v>
      </c>
      <c r="E49" s="2" t="s">
        <v>34</v>
      </c>
      <c r="F49" s="2"/>
      <c r="G49" s="2"/>
      <c r="H49" s="2"/>
      <c r="I49" s="2"/>
      <c r="J49" s="2"/>
      <c r="K49" s="2"/>
      <c r="L49" s="2">
        <v>60</v>
      </c>
      <c r="M49" s="2" t="s">
        <v>70</v>
      </c>
      <c r="N49" s="2">
        <v>2011</v>
      </c>
      <c r="O49">
        <v>1</v>
      </c>
      <c r="P49" t="s">
        <v>71</v>
      </c>
      <c r="Q49" s="2" t="s">
        <v>67</v>
      </c>
      <c r="R49" t="s">
        <v>72</v>
      </c>
      <c r="S49" s="1">
        <v>45279</v>
      </c>
    </row>
    <row r="50" spans="1:19" x14ac:dyDescent="0.2">
      <c r="A50" t="s">
        <v>66</v>
      </c>
      <c r="B50" t="s">
        <v>43</v>
      </c>
      <c r="C50">
        <v>49009</v>
      </c>
      <c r="D50" s="2" t="s">
        <v>240</v>
      </c>
      <c r="E50" s="2" t="s">
        <v>35</v>
      </c>
      <c r="F50" s="2"/>
      <c r="G50" s="2"/>
      <c r="H50" s="2"/>
      <c r="I50" s="2"/>
      <c r="J50" s="2"/>
      <c r="K50" s="2"/>
      <c r="L50" s="2">
        <v>450</v>
      </c>
      <c r="M50" s="2" t="s">
        <v>36</v>
      </c>
      <c r="N50" s="2">
        <v>2011</v>
      </c>
      <c r="O50">
        <v>1</v>
      </c>
      <c r="P50" t="s">
        <v>73</v>
      </c>
      <c r="Q50" s="2" t="s">
        <v>67</v>
      </c>
      <c r="R50" t="s">
        <v>74</v>
      </c>
      <c r="S50" s="1">
        <v>45279</v>
      </c>
    </row>
    <row r="51" spans="1:19" x14ac:dyDescent="0.2">
      <c r="A51" t="s">
        <v>66</v>
      </c>
      <c r="B51" t="s">
        <v>43</v>
      </c>
      <c r="C51">
        <v>49009</v>
      </c>
      <c r="D51" s="3" t="s">
        <v>263</v>
      </c>
      <c r="E51" s="3" t="s">
        <v>39</v>
      </c>
      <c r="F51" s="3"/>
      <c r="G51" s="3"/>
      <c r="H51" s="3"/>
      <c r="I51" s="3"/>
      <c r="J51" s="3"/>
      <c r="K51" s="3"/>
      <c r="L51" s="3"/>
      <c r="M51" s="3"/>
      <c r="N51" s="2">
        <v>2011</v>
      </c>
      <c r="O51">
        <v>2</v>
      </c>
      <c r="Q51" s="2" t="s">
        <v>67</v>
      </c>
      <c r="S51" s="1">
        <v>45279</v>
      </c>
    </row>
    <row r="52" spans="1:19" x14ac:dyDescent="0.2">
      <c r="A52" t="s">
        <v>66</v>
      </c>
      <c r="B52" t="s">
        <v>43</v>
      </c>
      <c r="C52">
        <v>49009</v>
      </c>
      <c r="D52" s="2"/>
      <c r="E52" s="2" t="s">
        <v>40</v>
      </c>
      <c r="F52" s="2"/>
      <c r="G52" s="2"/>
      <c r="H52" s="2"/>
      <c r="I52" s="2"/>
      <c r="J52" s="2"/>
      <c r="K52" s="2"/>
      <c r="L52" s="2"/>
      <c r="M52" s="2"/>
      <c r="N52" s="2">
        <v>2011</v>
      </c>
      <c r="O52">
        <v>1</v>
      </c>
      <c r="Q52" s="2" t="s">
        <v>67</v>
      </c>
      <c r="S52" s="1">
        <v>45279</v>
      </c>
    </row>
    <row r="53" spans="1:19" x14ac:dyDescent="0.2">
      <c r="A53" t="s">
        <v>66</v>
      </c>
      <c r="B53" t="s">
        <v>43</v>
      </c>
      <c r="C53">
        <v>49009</v>
      </c>
      <c r="D53" s="2"/>
      <c r="E53" s="2" t="s">
        <v>41</v>
      </c>
      <c r="F53" s="2"/>
      <c r="G53" s="2"/>
      <c r="H53" s="2"/>
      <c r="I53" s="2"/>
      <c r="J53" s="2"/>
      <c r="K53" s="2"/>
      <c r="L53" s="2"/>
      <c r="M53" s="2"/>
      <c r="N53" s="2">
        <v>2011</v>
      </c>
      <c r="O53">
        <v>1</v>
      </c>
      <c r="Q53" s="2" t="s">
        <v>67</v>
      </c>
      <c r="S53" s="1">
        <v>45279</v>
      </c>
    </row>
    <row r="54" spans="1:19" x14ac:dyDescent="0.2">
      <c r="A54" t="s">
        <v>75</v>
      </c>
      <c r="B54" t="s">
        <v>76</v>
      </c>
      <c r="C54">
        <v>19049</v>
      </c>
      <c r="D54" s="2"/>
      <c r="E54" s="2" t="s">
        <v>17</v>
      </c>
      <c r="F54" s="2"/>
      <c r="G54" s="2"/>
      <c r="H54" s="2"/>
      <c r="I54" s="2"/>
      <c r="J54" s="2"/>
      <c r="K54" s="2"/>
      <c r="L54" s="2"/>
      <c r="M54" s="2"/>
      <c r="N54" s="2">
        <v>2018</v>
      </c>
      <c r="O54">
        <v>1</v>
      </c>
      <c r="Q54" s="4" t="s">
        <v>77</v>
      </c>
      <c r="S54" s="1">
        <v>45279</v>
      </c>
    </row>
    <row r="55" spans="1:19" x14ac:dyDescent="0.2">
      <c r="A55" t="s">
        <v>75</v>
      </c>
      <c r="B55" t="s">
        <v>76</v>
      </c>
      <c r="C55">
        <v>19049</v>
      </c>
      <c r="D55" s="2" t="s">
        <v>241</v>
      </c>
      <c r="E55" s="2" t="s">
        <v>19</v>
      </c>
      <c r="F55" s="2">
        <v>2640</v>
      </c>
      <c r="G55" s="2"/>
      <c r="H55" s="2"/>
      <c r="I55" s="2"/>
      <c r="J55" s="2"/>
      <c r="K55" s="2"/>
      <c r="L55" s="2"/>
      <c r="M55" s="2" t="s">
        <v>36</v>
      </c>
      <c r="N55" s="2">
        <v>2018</v>
      </c>
      <c r="O55">
        <v>1</v>
      </c>
      <c r="P55" t="s">
        <v>78</v>
      </c>
      <c r="Q55" s="2" t="s">
        <v>77</v>
      </c>
      <c r="R55" t="s">
        <v>79</v>
      </c>
      <c r="S55" s="1">
        <v>45279</v>
      </c>
    </row>
    <row r="56" spans="1:19" x14ac:dyDescent="0.2">
      <c r="A56" t="s">
        <v>75</v>
      </c>
      <c r="B56" t="s">
        <v>76</v>
      </c>
      <c r="C56">
        <v>19049</v>
      </c>
      <c r="D56" s="2"/>
      <c r="E56" s="2" t="s">
        <v>23</v>
      </c>
      <c r="F56" s="2"/>
      <c r="G56" s="2"/>
      <c r="H56" s="2"/>
      <c r="I56" s="2"/>
      <c r="J56" s="2"/>
      <c r="K56" s="2"/>
      <c r="L56" s="2"/>
      <c r="M56" s="2"/>
      <c r="N56" s="2">
        <v>2018</v>
      </c>
      <c r="O56">
        <v>1</v>
      </c>
      <c r="Q56" s="2" t="s">
        <v>77</v>
      </c>
      <c r="S56" s="1">
        <v>45279</v>
      </c>
    </row>
    <row r="57" spans="1:19" x14ac:dyDescent="0.2">
      <c r="A57" t="s">
        <v>75</v>
      </c>
      <c r="B57" t="s">
        <v>76</v>
      </c>
      <c r="C57">
        <v>19049</v>
      </c>
      <c r="D57" s="2"/>
      <c r="E57" s="2" t="s">
        <v>24</v>
      </c>
      <c r="F57" s="2"/>
      <c r="G57" s="2"/>
      <c r="H57" s="2"/>
      <c r="I57" s="2"/>
      <c r="J57" s="2"/>
      <c r="K57" s="2"/>
      <c r="L57" s="2"/>
      <c r="M57" s="2"/>
      <c r="N57" s="2">
        <v>2018</v>
      </c>
      <c r="O57">
        <v>1</v>
      </c>
      <c r="P57" t="s">
        <v>80</v>
      </c>
      <c r="Q57" s="2" t="s">
        <v>77</v>
      </c>
      <c r="R57" t="s">
        <v>81</v>
      </c>
      <c r="S57" s="1">
        <v>45279</v>
      </c>
    </row>
    <row r="58" spans="1:19" x14ac:dyDescent="0.2">
      <c r="A58" t="s">
        <v>75</v>
      </c>
      <c r="B58" t="s">
        <v>76</v>
      </c>
      <c r="C58">
        <v>19049</v>
      </c>
      <c r="D58" s="2" t="s">
        <v>242</v>
      </c>
      <c r="E58" s="2" t="s">
        <v>28</v>
      </c>
      <c r="F58" s="2"/>
      <c r="G58" s="2">
        <v>2</v>
      </c>
      <c r="H58" s="2" t="s">
        <v>20</v>
      </c>
      <c r="I58" s="2"/>
      <c r="J58" s="2"/>
      <c r="K58" s="2"/>
      <c r="L58" s="2"/>
      <c r="M58" s="2"/>
      <c r="N58" s="2">
        <v>2018</v>
      </c>
      <c r="O58">
        <v>1</v>
      </c>
      <c r="P58" t="s">
        <v>82</v>
      </c>
      <c r="Q58" s="2" t="s">
        <v>77</v>
      </c>
      <c r="R58" t="s">
        <v>83</v>
      </c>
      <c r="S58" s="1">
        <v>45279</v>
      </c>
    </row>
    <row r="59" spans="1:19" x14ac:dyDescent="0.2">
      <c r="A59" t="s">
        <v>75</v>
      </c>
      <c r="B59" t="s">
        <v>76</v>
      </c>
      <c r="C59">
        <v>19049</v>
      </c>
      <c r="D59" s="2" t="s">
        <v>242</v>
      </c>
      <c r="E59" s="2" t="s">
        <v>31</v>
      </c>
      <c r="F59" s="2"/>
      <c r="G59" s="2">
        <v>2</v>
      </c>
      <c r="H59" s="2" t="s">
        <v>20</v>
      </c>
      <c r="I59" s="2"/>
      <c r="J59" s="2"/>
      <c r="K59" s="2"/>
      <c r="L59" s="2"/>
      <c r="M59" s="2"/>
      <c r="N59" s="2">
        <v>2018</v>
      </c>
      <c r="O59">
        <v>1</v>
      </c>
      <c r="P59" t="s">
        <v>82</v>
      </c>
      <c r="Q59" s="2" t="s">
        <v>77</v>
      </c>
      <c r="R59" t="s">
        <v>84</v>
      </c>
      <c r="S59" s="1">
        <v>45279</v>
      </c>
    </row>
    <row r="60" spans="1:19" x14ac:dyDescent="0.2">
      <c r="A60" t="s">
        <v>75</v>
      </c>
      <c r="B60" t="s">
        <v>76</v>
      </c>
      <c r="C60">
        <v>19049</v>
      </c>
      <c r="D60" s="2" t="s">
        <v>242</v>
      </c>
      <c r="E60" s="2" t="s">
        <v>32</v>
      </c>
      <c r="F60" s="2"/>
      <c r="G60" s="2">
        <v>2</v>
      </c>
      <c r="H60" s="2" t="s">
        <v>20</v>
      </c>
      <c r="I60" s="2"/>
      <c r="J60" s="2"/>
      <c r="K60" s="2"/>
      <c r="L60" s="2"/>
      <c r="M60" s="2"/>
      <c r="N60" s="2">
        <v>2018</v>
      </c>
      <c r="O60">
        <v>1</v>
      </c>
      <c r="P60" t="s">
        <v>85</v>
      </c>
      <c r="Q60" s="2" t="s">
        <v>77</v>
      </c>
      <c r="R60" t="s">
        <v>86</v>
      </c>
      <c r="S60" s="1">
        <v>45279</v>
      </c>
    </row>
    <row r="61" spans="1:19" x14ac:dyDescent="0.2">
      <c r="A61" t="s">
        <v>75</v>
      </c>
      <c r="B61" t="s">
        <v>76</v>
      </c>
      <c r="C61">
        <v>19049</v>
      </c>
      <c r="D61" s="2" t="s">
        <v>243</v>
      </c>
      <c r="E61" s="2" t="s">
        <v>33</v>
      </c>
      <c r="F61" s="2">
        <v>2</v>
      </c>
      <c r="G61" s="2"/>
      <c r="H61" s="2"/>
      <c r="I61" s="2"/>
      <c r="J61" s="2"/>
      <c r="K61" s="2"/>
      <c r="L61" s="2"/>
      <c r="M61" s="2" t="s">
        <v>87</v>
      </c>
      <c r="N61" s="2">
        <v>2018</v>
      </c>
      <c r="O61">
        <v>1</v>
      </c>
      <c r="P61" t="s">
        <v>88</v>
      </c>
      <c r="Q61" s="2" t="s">
        <v>77</v>
      </c>
      <c r="R61" t="s">
        <v>89</v>
      </c>
      <c r="S61" s="1">
        <v>45279</v>
      </c>
    </row>
    <row r="62" spans="1:19" x14ac:dyDescent="0.2">
      <c r="A62" t="s">
        <v>75</v>
      </c>
      <c r="B62" t="s">
        <v>76</v>
      </c>
      <c r="C62">
        <v>19049</v>
      </c>
      <c r="D62" s="2" t="s">
        <v>244</v>
      </c>
      <c r="E62" s="2" t="s">
        <v>34</v>
      </c>
      <c r="F62" s="2"/>
      <c r="G62" s="2"/>
      <c r="H62" s="2"/>
      <c r="I62" s="2"/>
      <c r="J62" s="2"/>
      <c r="K62" s="2"/>
      <c r="L62" s="2">
        <v>30</v>
      </c>
      <c r="M62" s="2" t="s">
        <v>90</v>
      </c>
      <c r="N62" s="2">
        <v>2018</v>
      </c>
      <c r="O62">
        <v>1</v>
      </c>
      <c r="P62" t="s">
        <v>91</v>
      </c>
      <c r="Q62" s="2" t="s">
        <v>77</v>
      </c>
      <c r="R62" t="s">
        <v>92</v>
      </c>
      <c r="S62" s="1">
        <v>45279</v>
      </c>
    </row>
    <row r="63" spans="1:19" x14ac:dyDescent="0.2">
      <c r="A63" t="s">
        <v>75</v>
      </c>
      <c r="B63" t="s">
        <v>76</v>
      </c>
      <c r="C63">
        <v>19049</v>
      </c>
      <c r="D63" s="2"/>
      <c r="E63" s="2" t="s">
        <v>35</v>
      </c>
      <c r="F63" s="2"/>
      <c r="G63" s="2"/>
      <c r="H63" s="2"/>
      <c r="I63" s="2"/>
      <c r="J63" s="2"/>
      <c r="K63" s="2"/>
      <c r="L63" s="2"/>
      <c r="M63" s="2"/>
      <c r="N63" s="2">
        <v>2018</v>
      </c>
      <c r="O63">
        <v>1</v>
      </c>
      <c r="Q63" s="2" t="s">
        <v>77</v>
      </c>
      <c r="S63" s="1">
        <v>45279</v>
      </c>
    </row>
    <row r="64" spans="1:19" x14ac:dyDescent="0.2">
      <c r="A64" t="s">
        <v>75</v>
      </c>
      <c r="B64" t="s">
        <v>76</v>
      </c>
      <c r="C64">
        <v>19049</v>
      </c>
      <c r="D64" s="2"/>
      <c r="E64" s="2" t="s">
        <v>39</v>
      </c>
      <c r="F64" s="2"/>
      <c r="G64" s="2"/>
      <c r="H64" s="2"/>
      <c r="I64" s="2"/>
      <c r="J64" s="2"/>
      <c r="K64" s="2"/>
      <c r="L64" s="2"/>
      <c r="M64" s="2"/>
      <c r="N64" s="2">
        <v>2018</v>
      </c>
      <c r="O64">
        <v>1</v>
      </c>
      <c r="Q64" s="2" t="s">
        <v>77</v>
      </c>
      <c r="S64" s="1">
        <v>45279</v>
      </c>
    </row>
    <row r="65" spans="1:19" x14ac:dyDescent="0.2">
      <c r="A65" t="s">
        <v>75</v>
      </c>
      <c r="B65" t="s">
        <v>76</v>
      </c>
      <c r="C65">
        <v>19049</v>
      </c>
      <c r="D65" s="2"/>
      <c r="E65" s="2" t="s">
        <v>40</v>
      </c>
      <c r="F65" s="2"/>
      <c r="G65" s="2"/>
      <c r="H65" s="2"/>
      <c r="I65" s="2"/>
      <c r="J65" s="2"/>
      <c r="K65" s="2"/>
      <c r="L65" s="2"/>
      <c r="M65" s="2"/>
      <c r="N65" s="2">
        <v>2018</v>
      </c>
      <c r="O65">
        <v>1</v>
      </c>
      <c r="Q65" s="2" t="s">
        <v>77</v>
      </c>
      <c r="S65" s="1">
        <v>45279</v>
      </c>
    </row>
    <row r="66" spans="1:19" x14ac:dyDescent="0.2">
      <c r="A66" t="s">
        <v>75</v>
      </c>
      <c r="B66" t="s">
        <v>76</v>
      </c>
      <c r="C66">
        <v>19049</v>
      </c>
      <c r="D66" s="2"/>
      <c r="E66" s="2" t="s">
        <v>41</v>
      </c>
      <c r="F66" s="2"/>
      <c r="G66" s="2"/>
      <c r="H66" s="2"/>
      <c r="I66" s="2"/>
      <c r="J66" s="2"/>
      <c r="K66" s="2"/>
      <c r="L66" s="2"/>
      <c r="M66" s="2"/>
      <c r="N66" s="2">
        <v>2018</v>
      </c>
      <c r="O66">
        <v>1</v>
      </c>
      <c r="Q66" s="2" t="s">
        <v>77</v>
      </c>
      <c r="S66" s="1">
        <v>45279</v>
      </c>
    </row>
    <row r="67" spans="1:19" x14ac:dyDescent="0.2">
      <c r="A67" t="s">
        <v>93</v>
      </c>
      <c r="B67" t="s">
        <v>94</v>
      </c>
      <c r="C67">
        <v>18031</v>
      </c>
      <c r="D67" s="2"/>
      <c r="E67" s="2" t="s">
        <v>17</v>
      </c>
      <c r="F67" s="2"/>
      <c r="G67" s="2"/>
      <c r="H67" s="2"/>
      <c r="I67" s="2"/>
      <c r="J67" s="2"/>
      <c r="K67" s="2"/>
      <c r="L67" s="2"/>
      <c r="M67" s="2"/>
      <c r="N67" s="2"/>
      <c r="O67">
        <v>1</v>
      </c>
      <c r="Q67" s="2" t="s">
        <v>95</v>
      </c>
      <c r="S67" s="1">
        <v>45279</v>
      </c>
    </row>
    <row r="68" spans="1:19" x14ac:dyDescent="0.2">
      <c r="A68" t="s">
        <v>93</v>
      </c>
      <c r="B68" t="s">
        <v>94</v>
      </c>
      <c r="C68">
        <v>18031</v>
      </c>
      <c r="D68" s="3" t="s">
        <v>265</v>
      </c>
      <c r="E68" s="3" t="s">
        <v>19</v>
      </c>
      <c r="F68" s="3"/>
      <c r="G68" s="3"/>
      <c r="H68" s="3"/>
      <c r="I68" s="3"/>
      <c r="J68" s="3"/>
      <c r="K68" s="3"/>
      <c r="L68" s="3"/>
      <c r="M68" s="3"/>
      <c r="N68" s="2"/>
      <c r="O68">
        <v>2</v>
      </c>
      <c r="P68" t="s">
        <v>96</v>
      </c>
      <c r="Q68" s="2" t="s">
        <v>95</v>
      </c>
      <c r="S68" s="1">
        <v>45279</v>
      </c>
    </row>
    <row r="69" spans="1:19" x14ac:dyDescent="0.2">
      <c r="A69" t="s">
        <v>93</v>
      </c>
      <c r="B69" t="s">
        <v>94</v>
      </c>
      <c r="C69">
        <v>18031</v>
      </c>
      <c r="D69" s="2"/>
      <c r="E69" s="2" t="s">
        <v>23</v>
      </c>
      <c r="F69" s="2"/>
      <c r="G69" s="2"/>
      <c r="H69" s="2"/>
      <c r="I69" s="2"/>
      <c r="J69" s="2"/>
      <c r="K69" s="2"/>
      <c r="L69" s="2"/>
      <c r="M69" s="2"/>
      <c r="N69" s="2"/>
      <c r="O69">
        <v>1</v>
      </c>
      <c r="Q69" s="2" t="s">
        <v>95</v>
      </c>
      <c r="S69" s="1">
        <v>45279</v>
      </c>
    </row>
    <row r="70" spans="1:19" x14ac:dyDescent="0.2">
      <c r="A70" t="s">
        <v>93</v>
      </c>
      <c r="B70" t="s">
        <v>94</v>
      </c>
      <c r="C70">
        <v>18031</v>
      </c>
      <c r="D70" s="3" t="s">
        <v>232</v>
      </c>
      <c r="E70" s="3" t="s">
        <v>24</v>
      </c>
      <c r="F70" s="3"/>
      <c r="G70" s="3"/>
      <c r="H70" s="3"/>
      <c r="I70" s="3"/>
      <c r="J70" s="3">
        <v>640</v>
      </c>
      <c r="K70" s="3"/>
      <c r="L70" s="3"/>
      <c r="M70" s="3"/>
      <c r="N70" s="3"/>
      <c r="O70">
        <v>3</v>
      </c>
      <c r="P70" t="s">
        <v>97</v>
      </c>
      <c r="Q70" s="2" t="s">
        <v>95</v>
      </c>
      <c r="R70" t="s">
        <v>98</v>
      </c>
      <c r="S70" s="1">
        <v>45279</v>
      </c>
    </row>
    <row r="71" spans="1:19" x14ac:dyDescent="0.2">
      <c r="A71" t="s">
        <v>93</v>
      </c>
      <c r="B71" t="s">
        <v>94</v>
      </c>
      <c r="C71">
        <v>18031</v>
      </c>
      <c r="D71" s="3" t="s">
        <v>232</v>
      </c>
      <c r="E71" s="3" t="s">
        <v>28</v>
      </c>
      <c r="F71" s="3"/>
      <c r="G71" s="3"/>
      <c r="H71" s="3"/>
      <c r="I71" s="3"/>
      <c r="J71" s="3">
        <v>640</v>
      </c>
      <c r="K71" s="3"/>
      <c r="L71" s="3"/>
      <c r="M71" s="3"/>
      <c r="N71" s="3"/>
      <c r="O71">
        <v>3</v>
      </c>
      <c r="P71" t="s">
        <v>96</v>
      </c>
      <c r="Q71" s="2" t="s">
        <v>95</v>
      </c>
      <c r="R71" t="s">
        <v>99</v>
      </c>
      <c r="S71" s="1">
        <v>45279</v>
      </c>
    </row>
    <row r="72" spans="1:19" x14ac:dyDescent="0.2">
      <c r="A72" t="s">
        <v>93</v>
      </c>
      <c r="B72" t="s">
        <v>94</v>
      </c>
      <c r="C72">
        <v>18031</v>
      </c>
      <c r="D72" s="2"/>
      <c r="E72" s="2" t="s">
        <v>31</v>
      </c>
      <c r="F72" s="2"/>
      <c r="G72" s="2"/>
      <c r="H72" s="2"/>
      <c r="I72" s="2"/>
      <c r="J72" s="2"/>
      <c r="K72" s="2"/>
      <c r="L72" s="2"/>
      <c r="M72" s="2"/>
      <c r="N72" s="2"/>
      <c r="O72">
        <v>1</v>
      </c>
      <c r="Q72" s="2" t="s">
        <v>95</v>
      </c>
      <c r="S72" s="1">
        <v>45279</v>
      </c>
    </row>
    <row r="73" spans="1:19" x14ac:dyDescent="0.2">
      <c r="A73" t="s">
        <v>93</v>
      </c>
      <c r="B73" t="s">
        <v>94</v>
      </c>
      <c r="C73">
        <v>18031</v>
      </c>
      <c r="D73" s="3" t="s">
        <v>232</v>
      </c>
      <c r="E73" s="3" t="s">
        <v>32</v>
      </c>
      <c r="F73" s="3"/>
      <c r="G73" s="3"/>
      <c r="H73" s="3"/>
      <c r="I73" s="3"/>
      <c r="J73" s="3">
        <v>640</v>
      </c>
      <c r="K73" s="3"/>
      <c r="L73" s="3"/>
      <c r="M73" s="3"/>
      <c r="N73" s="3"/>
      <c r="O73">
        <v>3</v>
      </c>
      <c r="P73" t="s">
        <v>96</v>
      </c>
      <c r="Q73" s="2" t="s">
        <v>95</v>
      </c>
      <c r="R73" t="s">
        <v>100</v>
      </c>
      <c r="S73" s="1">
        <v>45279</v>
      </c>
    </row>
    <row r="74" spans="1:19" x14ac:dyDescent="0.2">
      <c r="A74" t="s">
        <v>93</v>
      </c>
      <c r="B74" t="s">
        <v>94</v>
      </c>
      <c r="C74">
        <v>18031</v>
      </c>
      <c r="D74" s="2"/>
      <c r="E74" s="2" t="s">
        <v>33</v>
      </c>
      <c r="F74" s="2"/>
      <c r="G74" s="2"/>
      <c r="H74" s="2"/>
      <c r="I74" s="2"/>
      <c r="J74" s="2"/>
      <c r="K74" s="2"/>
      <c r="L74" s="2"/>
      <c r="M74" s="2"/>
      <c r="N74" s="2"/>
      <c r="O74">
        <v>1</v>
      </c>
      <c r="Q74" s="2" t="s">
        <v>95</v>
      </c>
      <c r="S74" s="1">
        <v>45279</v>
      </c>
    </row>
    <row r="75" spans="1:19" x14ac:dyDescent="0.2">
      <c r="A75" t="s">
        <v>93</v>
      </c>
      <c r="B75" t="s">
        <v>94</v>
      </c>
      <c r="C75">
        <v>18031</v>
      </c>
      <c r="D75" s="2" t="s">
        <v>245</v>
      </c>
      <c r="E75" s="2" t="s">
        <v>34</v>
      </c>
      <c r="F75" s="2"/>
      <c r="G75" s="2"/>
      <c r="H75" s="2"/>
      <c r="I75" s="2"/>
      <c r="J75" s="2"/>
      <c r="K75" s="2"/>
      <c r="L75" s="2">
        <v>50</v>
      </c>
      <c r="M75" s="2" t="s">
        <v>101</v>
      </c>
      <c r="N75" s="2"/>
      <c r="O75">
        <v>1</v>
      </c>
      <c r="P75" t="s">
        <v>102</v>
      </c>
      <c r="Q75" s="2" t="s">
        <v>95</v>
      </c>
      <c r="R75" t="s">
        <v>103</v>
      </c>
      <c r="S75" s="1">
        <v>45279</v>
      </c>
    </row>
    <row r="76" spans="1:19" x14ac:dyDescent="0.2">
      <c r="A76" t="s">
        <v>93</v>
      </c>
      <c r="B76" t="s">
        <v>94</v>
      </c>
      <c r="C76">
        <v>18031</v>
      </c>
      <c r="D76" s="2"/>
      <c r="E76" s="2" t="s">
        <v>35</v>
      </c>
      <c r="F76" s="2"/>
      <c r="G76" s="2"/>
      <c r="H76" s="2"/>
      <c r="I76" s="2"/>
      <c r="J76" s="2"/>
      <c r="K76" s="2"/>
      <c r="L76" s="2"/>
      <c r="M76" s="2"/>
      <c r="N76" s="2"/>
      <c r="O76">
        <v>1</v>
      </c>
      <c r="Q76" s="2" t="s">
        <v>95</v>
      </c>
      <c r="S76" s="1">
        <v>45279</v>
      </c>
    </row>
    <row r="77" spans="1:19" x14ac:dyDescent="0.2">
      <c r="A77" t="s">
        <v>93</v>
      </c>
      <c r="B77" t="s">
        <v>94</v>
      </c>
      <c r="C77">
        <v>18031</v>
      </c>
      <c r="D77" s="2"/>
      <c r="E77" s="2" t="s">
        <v>39</v>
      </c>
      <c r="F77" s="2"/>
      <c r="G77" s="2"/>
      <c r="H77" s="2"/>
      <c r="I77" s="2"/>
      <c r="J77" s="2"/>
      <c r="K77" s="2"/>
      <c r="L77" s="2"/>
      <c r="M77" s="2"/>
      <c r="N77" s="2"/>
      <c r="O77">
        <v>1</v>
      </c>
      <c r="Q77" s="2" t="s">
        <v>95</v>
      </c>
      <c r="S77" s="1">
        <v>45279</v>
      </c>
    </row>
    <row r="78" spans="1:19" x14ac:dyDescent="0.2">
      <c r="A78" t="s">
        <v>93</v>
      </c>
      <c r="B78" t="s">
        <v>94</v>
      </c>
      <c r="C78">
        <v>18031</v>
      </c>
      <c r="D78" s="2"/>
      <c r="E78" s="2" t="s">
        <v>40</v>
      </c>
      <c r="F78" s="2"/>
      <c r="G78" s="2"/>
      <c r="H78" s="2"/>
      <c r="I78" s="2"/>
      <c r="J78" s="2"/>
      <c r="K78" s="2"/>
      <c r="L78" s="2"/>
      <c r="M78" s="2"/>
      <c r="N78" s="2"/>
      <c r="O78">
        <v>1</v>
      </c>
      <c r="Q78" s="2" t="s">
        <v>95</v>
      </c>
      <c r="S78" s="1">
        <v>45279</v>
      </c>
    </row>
    <row r="79" spans="1:19" x14ac:dyDescent="0.2">
      <c r="A79" t="s">
        <v>93</v>
      </c>
      <c r="B79" t="s">
        <v>94</v>
      </c>
      <c r="C79">
        <v>18031</v>
      </c>
      <c r="D79" s="2"/>
      <c r="E79" s="2" t="s">
        <v>41</v>
      </c>
      <c r="F79" s="2"/>
      <c r="G79" s="2"/>
      <c r="H79" s="2"/>
      <c r="I79" s="2"/>
      <c r="J79" s="2"/>
      <c r="K79" s="2"/>
      <c r="L79" s="2"/>
      <c r="M79" s="2"/>
      <c r="N79" s="2"/>
      <c r="O79">
        <v>1</v>
      </c>
      <c r="Q79" s="2" t="s">
        <v>95</v>
      </c>
      <c r="S79" s="1">
        <v>45279</v>
      </c>
    </row>
    <row r="80" spans="1:19" x14ac:dyDescent="0.2">
      <c r="A80" t="s">
        <v>104</v>
      </c>
      <c r="B80" t="s">
        <v>105</v>
      </c>
      <c r="C80">
        <v>17039</v>
      </c>
      <c r="D80" s="2"/>
      <c r="E80" s="2" t="s">
        <v>17</v>
      </c>
      <c r="F80" s="2"/>
      <c r="G80" s="2"/>
      <c r="H80" s="2"/>
      <c r="I80" s="2"/>
      <c r="J80" s="2"/>
      <c r="K80" s="2"/>
      <c r="L80" s="2"/>
      <c r="M80" s="2"/>
      <c r="N80" s="2">
        <v>2009</v>
      </c>
      <c r="O80">
        <v>1</v>
      </c>
      <c r="Q80" s="3" t="s">
        <v>107</v>
      </c>
      <c r="S80" s="1">
        <v>45279</v>
      </c>
    </row>
    <row r="81" spans="1:19" x14ac:dyDescent="0.2">
      <c r="A81" t="s">
        <v>104</v>
      </c>
      <c r="B81" t="s">
        <v>105</v>
      </c>
      <c r="C81">
        <v>17039</v>
      </c>
      <c r="D81" s="2"/>
      <c r="E81" s="2" t="s">
        <v>19</v>
      </c>
      <c r="F81" s="2"/>
      <c r="G81" s="2"/>
      <c r="H81" s="2"/>
      <c r="I81" s="2"/>
      <c r="J81" s="2"/>
      <c r="K81" s="2"/>
      <c r="L81" s="2"/>
      <c r="M81" s="2"/>
      <c r="N81" s="2">
        <v>2009</v>
      </c>
      <c r="O81">
        <v>1</v>
      </c>
      <c r="Q81" s="3" t="s">
        <v>107</v>
      </c>
      <c r="S81" s="1">
        <v>45279</v>
      </c>
    </row>
    <row r="82" spans="1:19" x14ac:dyDescent="0.2">
      <c r="A82" t="s">
        <v>104</v>
      </c>
      <c r="B82" t="s">
        <v>105</v>
      </c>
      <c r="C82">
        <v>17039</v>
      </c>
      <c r="D82" s="2"/>
      <c r="E82" s="2" t="s">
        <v>23</v>
      </c>
      <c r="F82" s="2"/>
      <c r="G82" s="2"/>
      <c r="H82" s="2"/>
      <c r="I82" s="2"/>
      <c r="J82" s="2"/>
      <c r="K82" s="2"/>
      <c r="L82" s="2"/>
      <c r="M82" s="2"/>
      <c r="N82" s="2">
        <v>2009</v>
      </c>
      <c r="O82">
        <v>1</v>
      </c>
      <c r="Q82" s="3" t="s">
        <v>107</v>
      </c>
      <c r="S82" s="1">
        <v>45279</v>
      </c>
    </row>
    <row r="83" spans="1:19" x14ac:dyDescent="0.2">
      <c r="A83" t="s">
        <v>104</v>
      </c>
      <c r="B83" t="s">
        <v>105</v>
      </c>
      <c r="C83">
        <v>17039</v>
      </c>
      <c r="D83" s="2"/>
      <c r="E83" s="2" t="s">
        <v>24</v>
      </c>
      <c r="F83" s="2"/>
      <c r="G83" s="2">
        <v>1.3</v>
      </c>
      <c r="H83" s="2" t="s">
        <v>108</v>
      </c>
      <c r="I83" s="2"/>
      <c r="J83" s="2">
        <v>1000</v>
      </c>
      <c r="K83" s="2"/>
      <c r="L83" s="2"/>
      <c r="M83" s="2"/>
      <c r="N83" s="2">
        <v>2009</v>
      </c>
      <c r="O83">
        <v>1</v>
      </c>
      <c r="P83" t="s">
        <v>109</v>
      </c>
      <c r="Q83" s="3" t="s">
        <v>107</v>
      </c>
      <c r="S83" s="1">
        <v>45279</v>
      </c>
    </row>
    <row r="84" spans="1:19" x14ac:dyDescent="0.2">
      <c r="A84" t="s">
        <v>104</v>
      </c>
      <c r="B84" t="s">
        <v>105</v>
      </c>
      <c r="C84">
        <v>17039</v>
      </c>
      <c r="D84" s="2"/>
      <c r="E84" s="2" t="s">
        <v>28</v>
      </c>
      <c r="F84" s="2"/>
      <c r="G84" s="2"/>
      <c r="H84" s="2"/>
      <c r="I84" s="2"/>
      <c r="J84" s="2"/>
      <c r="K84" s="2"/>
      <c r="L84" s="2"/>
      <c r="M84" s="2"/>
      <c r="N84" s="2">
        <v>2009</v>
      </c>
      <c r="O84">
        <v>1</v>
      </c>
      <c r="Q84" s="3" t="s">
        <v>107</v>
      </c>
      <c r="S84" s="1">
        <v>45279</v>
      </c>
    </row>
    <row r="85" spans="1:19" x14ac:dyDescent="0.2">
      <c r="A85" t="s">
        <v>104</v>
      </c>
      <c r="B85" t="s">
        <v>105</v>
      </c>
      <c r="C85">
        <v>17039</v>
      </c>
      <c r="D85" s="2"/>
      <c r="E85" s="2" t="s">
        <v>31</v>
      </c>
      <c r="F85" s="2"/>
      <c r="G85" s="2"/>
      <c r="H85" s="2"/>
      <c r="I85" s="2"/>
      <c r="J85" s="2"/>
      <c r="K85" s="2"/>
      <c r="L85" s="2"/>
      <c r="M85" s="2"/>
      <c r="N85" s="2">
        <v>2009</v>
      </c>
      <c r="O85">
        <v>1</v>
      </c>
      <c r="Q85" s="3" t="s">
        <v>107</v>
      </c>
      <c r="S85" s="1">
        <v>45279</v>
      </c>
    </row>
    <row r="86" spans="1:19" x14ac:dyDescent="0.2">
      <c r="A86" t="s">
        <v>104</v>
      </c>
      <c r="B86" t="s">
        <v>105</v>
      </c>
      <c r="C86">
        <v>17039</v>
      </c>
      <c r="D86" s="2"/>
      <c r="E86" s="2" t="s">
        <v>32</v>
      </c>
      <c r="F86" s="2"/>
      <c r="G86" s="2"/>
      <c r="H86" s="2"/>
      <c r="I86" s="2"/>
      <c r="J86" s="2"/>
      <c r="K86" s="2"/>
      <c r="L86" s="2"/>
      <c r="M86" s="2"/>
      <c r="N86" s="2">
        <v>2009</v>
      </c>
      <c r="O86">
        <v>1</v>
      </c>
      <c r="Q86" s="3" t="s">
        <v>107</v>
      </c>
      <c r="S86" s="1">
        <v>45279</v>
      </c>
    </row>
    <row r="87" spans="1:19" x14ac:dyDescent="0.2">
      <c r="A87" t="s">
        <v>104</v>
      </c>
      <c r="B87" t="s">
        <v>105</v>
      </c>
      <c r="C87">
        <v>17039</v>
      </c>
      <c r="D87" s="2"/>
      <c r="E87" s="2" t="s">
        <v>33</v>
      </c>
      <c r="F87" s="2"/>
      <c r="G87" s="2"/>
      <c r="H87" s="2"/>
      <c r="I87" s="2"/>
      <c r="J87" s="2"/>
      <c r="K87" s="2"/>
      <c r="L87" s="2"/>
      <c r="M87" s="2"/>
      <c r="N87" s="2">
        <v>2009</v>
      </c>
      <c r="O87">
        <v>1</v>
      </c>
      <c r="Q87" s="3" t="s">
        <v>107</v>
      </c>
      <c r="S87" s="1">
        <v>45279</v>
      </c>
    </row>
    <row r="88" spans="1:19" x14ac:dyDescent="0.2">
      <c r="A88" t="s">
        <v>104</v>
      </c>
      <c r="B88" t="s">
        <v>105</v>
      </c>
      <c r="C88">
        <v>17039</v>
      </c>
      <c r="D88" s="2"/>
      <c r="E88" s="2" t="s">
        <v>34</v>
      </c>
      <c r="F88" s="2"/>
      <c r="G88" s="2"/>
      <c r="H88" s="2"/>
      <c r="I88" s="2"/>
      <c r="J88" s="2"/>
      <c r="K88" s="2"/>
      <c r="L88" s="2"/>
      <c r="M88" s="2"/>
      <c r="N88" s="2">
        <v>2009</v>
      </c>
      <c r="O88">
        <v>1</v>
      </c>
      <c r="Q88" s="3" t="s">
        <v>107</v>
      </c>
      <c r="S88" s="1">
        <v>45279</v>
      </c>
    </row>
    <row r="89" spans="1:19" x14ac:dyDescent="0.2">
      <c r="A89" t="s">
        <v>104</v>
      </c>
      <c r="B89" t="s">
        <v>105</v>
      </c>
      <c r="C89">
        <v>17039</v>
      </c>
      <c r="D89" s="2"/>
      <c r="E89" s="2" t="s">
        <v>35</v>
      </c>
      <c r="F89" s="2"/>
      <c r="G89" s="2"/>
      <c r="H89" s="2"/>
      <c r="I89" s="2"/>
      <c r="J89" s="2"/>
      <c r="K89" s="2"/>
      <c r="L89" s="2"/>
      <c r="M89" s="2"/>
      <c r="N89" s="2">
        <v>2009</v>
      </c>
      <c r="O89">
        <v>1</v>
      </c>
      <c r="Q89" s="3" t="s">
        <v>107</v>
      </c>
      <c r="S89" s="1">
        <v>45279</v>
      </c>
    </row>
    <row r="90" spans="1:19" x14ac:dyDescent="0.2">
      <c r="A90" t="s">
        <v>104</v>
      </c>
      <c r="B90" t="s">
        <v>105</v>
      </c>
      <c r="C90">
        <v>17039</v>
      </c>
      <c r="D90" s="2"/>
      <c r="E90" s="2" t="s">
        <v>39</v>
      </c>
      <c r="F90" s="2"/>
      <c r="G90" s="2"/>
      <c r="H90" s="2"/>
      <c r="I90" s="2"/>
      <c r="J90" s="2"/>
      <c r="K90" s="2"/>
      <c r="L90" s="2"/>
      <c r="M90" s="2"/>
      <c r="N90" s="2">
        <v>2009</v>
      </c>
      <c r="O90">
        <v>1</v>
      </c>
      <c r="Q90" s="3" t="s">
        <v>107</v>
      </c>
      <c r="S90" s="1">
        <v>45279</v>
      </c>
    </row>
    <row r="91" spans="1:19" x14ac:dyDescent="0.2">
      <c r="A91" t="s">
        <v>104</v>
      </c>
      <c r="B91" t="s">
        <v>105</v>
      </c>
      <c r="C91">
        <v>17039</v>
      </c>
      <c r="D91" s="2"/>
      <c r="E91" s="2" t="s">
        <v>40</v>
      </c>
      <c r="F91" s="2"/>
      <c r="G91" s="2"/>
      <c r="H91" s="2"/>
      <c r="I91" s="2"/>
      <c r="J91" s="2"/>
      <c r="K91" s="2"/>
      <c r="L91" s="2"/>
      <c r="M91" s="2"/>
      <c r="N91" s="2">
        <v>2009</v>
      </c>
      <c r="O91">
        <v>1</v>
      </c>
      <c r="Q91" s="3" t="s">
        <v>107</v>
      </c>
      <c r="S91" s="1">
        <v>45279</v>
      </c>
    </row>
    <row r="92" spans="1:19" x14ac:dyDescent="0.2">
      <c r="A92" t="s">
        <v>104</v>
      </c>
      <c r="B92" t="s">
        <v>105</v>
      </c>
      <c r="C92">
        <v>17039</v>
      </c>
      <c r="D92" s="2"/>
      <c r="E92" s="2" t="s">
        <v>41</v>
      </c>
      <c r="F92" s="2"/>
      <c r="G92" s="2"/>
      <c r="H92" s="2"/>
      <c r="I92" s="2"/>
      <c r="J92" s="2"/>
      <c r="K92" s="2"/>
      <c r="L92" s="2"/>
      <c r="M92" s="2"/>
      <c r="N92" s="2">
        <v>2009</v>
      </c>
      <c r="O92">
        <v>1</v>
      </c>
      <c r="Q92" s="3" t="s">
        <v>107</v>
      </c>
      <c r="S92" s="1">
        <v>45279</v>
      </c>
    </row>
    <row r="93" spans="1:19" x14ac:dyDescent="0.2">
      <c r="A93" t="s">
        <v>110</v>
      </c>
      <c r="B93" t="s">
        <v>111</v>
      </c>
      <c r="C93">
        <v>46057</v>
      </c>
      <c r="D93" s="2" t="s">
        <v>246</v>
      </c>
      <c r="E93" s="2" t="s">
        <v>17</v>
      </c>
      <c r="F93" s="2">
        <v>1000</v>
      </c>
      <c r="G93" s="2"/>
      <c r="H93" s="2"/>
      <c r="I93" s="2"/>
      <c r="J93" s="2"/>
      <c r="K93" s="2"/>
      <c r="L93" s="2"/>
      <c r="M93" s="2" t="s">
        <v>36</v>
      </c>
      <c r="N93" s="2">
        <v>2013</v>
      </c>
      <c r="O93">
        <v>1</v>
      </c>
      <c r="P93" t="s">
        <v>21</v>
      </c>
      <c r="Q93" s="2" t="s">
        <v>112</v>
      </c>
      <c r="R93" t="s">
        <v>113</v>
      </c>
      <c r="S93" s="1">
        <v>45279</v>
      </c>
    </row>
    <row r="94" spans="1:19" x14ac:dyDescent="0.2">
      <c r="A94" t="s">
        <v>110</v>
      </c>
      <c r="B94" t="s">
        <v>111</v>
      </c>
      <c r="C94">
        <v>46057</v>
      </c>
      <c r="D94" s="2" t="s">
        <v>246</v>
      </c>
      <c r="E94" s="2" t="s">
        <v>19</v>
      </c>
      <c r="F94" s="2">
        <v>1000</v>
      </c>
      <c r="G94" s="2"/>
      <c r="H94" s="2"/>
      <c r="I94" s="2"/>
      <c r="J94" s="2"/>
      <c r="K94" s="2"/>
      <c r="L94" s="2"/>
      <c r="M94" s="2" t="s">
        <v>36</v>
      </c>
      <c r="N94" s="2">
        <v>2013</v>
      </c>
      <c r="O94">
        <v>1</v>
      </c>
      <c r="P94" t="s">
        <v>21</v>
      </c>
      <c r="Q94" s="2" t="s">
        <v>112</v>
      </c>
      <c r="R94" t="s">
        <v>114</v>
      </c>
      <c r="S94" s="1">
        <v>45279</v>
      </c>
    </row>
    <row r="95" spans="1:19" x14ac:dyDescent="0.2">
      <c r="A95" t="s">
        <v>110</v>
      </c>
      <c r="B95" t="s">
        <v>111</v>
      </c>
      <c r="C95">
        <v>46057</v>
      </c>
      <c r="D95" s="2"/>
      <c r="E95" s="2" t="s">
        <v>23</v>
      </c>
      <c r="F95" s="2"/>
      <c r="G95" s="2">
        <v>1.1000000000000001</v>
      </c>
      <c r="H95" s="2" t="s">
        <v>20</v>
      </c>
      <c r="I95" s="2"/>
      <c r="J95" s="2">
        <v>500</v>
      </c>
      <c r="K95" s="2"/>
      <c r="L95" s="2"/>
      <c r="M95" s="2"/>
      <c r="N95" s="2">
        <v>2013</v>
      </c>
      <c r="O95">
        <v>1</v>
      </c>
      <c r="P95" t="s">
        <v>21</v>
      </c>
      <c r="Q95" s="2" t="s">
        <v>112</v>
      </c>
      <c r="R95" t="s">
        <v>115</v>
      </c>
      <c r="S95" s="1">
        <v>45279</v>
      </c>
    </row>
    <row r="96" spans="1:19" x14ac:dyDescent="0.2">
      <c r="A96" t="s">
        <v>110</v>
      </c>
      <c r="B96" t="s">
        <v>111</v>
      </c>
      <c r="C96">
        <v>46057</v>
      </c>
      <c r="D96" s="2"/>
      <c r="E96" s="2" t="s">
        <v>24</v>
      </c>
      <c r="F96" s="2"/>
      <c r="G96" s="2">
        <v>1.1000000000000001</v>
      </c>
      <c r="H96" s="2" t="s">
        <v>20</v>
      </c>
      <c r="I96" s="2"/>
      <c r="J96" s="2">
        <v>500</v>
      </c>
      <c r="K96" s="2"/>
      <c r="L96" s="2"/>
      <c r="M96" s="2"/>
      <c r="N96" s="2">
        <v>2013</v>
      </c>
      <c r="O96">
        <v>1</v>
      </c>
      <c r="P96" t="s">
        <v>21</v>
      </c>
      <c r="Q96" s="2" t="s">
        <v>112</v>
      </c>
      <c r="R96" t="s">
        <v>115</v>
      </c>
      <c r="S96" s="1">
        <v>45279</v>
      </c>
    </row>
    <row r="97" spans="1:19" x14ac:dyDescent="0.2">
      <c r="A97" t="s">
        <v>110</v>
      </c>
      <c r="B97" t="s">
        <v>111</v>
      </c>
      <c r="C97">
        <v>46057</v>
      </c>
      <c r="D97" s="2" t="s">
        <v>233</v>
      </c>
      <c r="E97" s="2" t="s">
        <v>28</v>
      </c>
      <c r="F97" s="2"/>
      <c r="G97" s="2">
        <v>1.1000000000000001</v>
      </c>
      <c r="H97" s="2" t="s">
        <v>25</v>
      </c>
      <c r="I97" s="2"/>
      <c r="J97" s="2">
        <v>500</v>
      </c>
      <c r="K97" s="2"/>
      <c r="L97" s="2"/>
      <c r="M97" s="2"/>
      <c r="N97" s="2">
        <v>2013</v>
      </c>
      <c r="O97">
        <v>1</v>
      </c>
      <c r="P97" t="s">
        <v>21</v>
      </c>
      <c r="Q97" s="2" t="s">
        <v>112</v>
      </c>
      <c r="R97" t="s">
        <v>116</v>
      </c>
      <c r="S97" s="1">
        <v>45279</v>
      </c>
    </row>
    <row r="98" spans="1:19" x14ac:dyDescent="0.2">
      <c r="A98" t="s">
        <v>110</v>
      </c>
      <c r="B98" t="s">
        <v>111</v>
      </c>
      <c r="C98">
        <v>46057</v>
      </c>
      <c r="D98" s="2"/>
      <c r="E98" s="2" t="s">
        <v>31</v>
      </c>
      <c r="F98" s="2"/>
      <c r="G98" s="2"/>
      <c r="H98" s="2"/>
      <c r="I98" s="2"/>
      <c r="J98" s="2"/>
      <c r="K98" s="2"/>
      <c r="L98" s="2"/>
      <c r="M98" s="2"/>
      <c r="N98" s="2">
        <v>2013</v>
      </c>
      <c r="O98">
        <v>1</v>
      </c>
      <c r="Q98" s="2" t="s">
        <v>112</v>
      </c>
      <c r="S98" s="1">
        <v>45279</v>
      </c>
    </row>
    <row r="99" spans="1:19" x14ac:dyDescent="0.2">
      <c r="A99" t="s">
        <v>110</v>
      </c>
      <c r="B99" t="s">
        <v>111</v>
      </c>
      <c r="C99">
        <v>46057</v>
      </c>
      <c r="D99" s="2"/>
      <c r="E99" s="2" t="s">
        <v>32</v>
      </c>
      <c r="F99" s="2"/>
      <c r="G99" s="2"/>
      <c r="H99" s="2"/>
      <c r="I99" s="2"/>
      <c r="J99" s="2"/>
      <c r="K99" s="2"/>
      <c r="L99" s="2"/>
      <c r="M99" s="2"/>
      <c r="N99" s="2">
        <v>2013</v>
      </c>
      <c r="O99">
        <v>1</v>
      </c>
      <c r="Q99" s="2" t="s">
        <v>112</v>
      </c>
      <c r="R99" t="s">
        <v>117</v>
      </c>
      <c r="S99" s="1">
        <v>45279</v>
      </c>
    </row>
    <row r="100" spans="1:19" x14ac:dyDescent="0.2">
      <c r="A100" t="s">
        <v>110</v>
      </c>
      <c r="B100" t="s">
        <v>111</v>
      </c>
      <c r="C100">
        <v>46057</v>
      </c>
      <c r="D100" s="2"/>
      <c r="E100" s="2" t="s">
        <v>33</v>
      </c>
      <c r="F100" s="2"/>
      <c r="G100" s="2"/>
      <c r="H100" s="2"/>
      <c r="I100" s="2"/>
      <c r="J100" s="2"/>
      <c r="K100" s="2"/>
      <c r="L100" s="2"/>
      <c r="M100" s="2"/>
      <c r="N100" s="2">
        <v>2013</v>
      </c>
      <c r="O100">
        <v>1</v>
      </c>
      <c r="Q100" s="2" t="s">
        <v>112</v>
      </c>
      <c r="S100" s="1">
        <v>45279</v>
      </c>
    </row>
    <row r="101" spans="1:19" x14ac:dyDescent="0.2">
      <c r="A101" t="s">
        <v>110</v>
      </c>
      <c r="B101" t="s">
        <v>111</v>
      </c>
      <c r="C101">
        <v>46057</v>
      </c>
      <c r="D101" s="2" t="s">
        <v>245</v>
      </c>
      <c r="E101" s="2" t="s">
        <v>34</v>
      </c>
      <c r="F101" s="2"/>
      <c r="G101" s="2"/>
      <c r="H101" s="2"/>
      <c r="I101" s="2"/>
      <c r="J101" s="2"/>
      <c r="K101" s="2"/>
      <c r="L101" s="2">
        <v>50</v>
      </c>
      <c r="M101" s="2" t="s">
        <v>90</v>
      </c>
      <c r="N101" s="2">
        <v>2013</v>
      </c>
      <c r="O101">
        <v>1</v>
      </c>
      <c r="P101" t="s">
        <v>118</v>
      </c>
      <c r="Q101" s="2" t="s">
        <v>112</v>
      </c>
      <c r="R101" t="s">
        <v>119</v>
      </c>
      <c r="S101" s="1">
        <v>45279</v>
      </c>
    </row>
    <row r="102" spans="1:19" x14ac:dyDescent="0.2">
      <c r="A102" t="s">
        <v>110</v>
      </c>
      <c r="B102" t="s">
        <v>111</v>
      </c>
      <c r="C102">
        <v>46057</v>
      </c>
      <c r="D102" s="2"/>
      <c r="E102" s="2" t="s">
        <v>35</v>
      </c>
      <c r="F102" s="2"/>
      <c r="G102" s="2"/>
      <c r="H102" s="2"/>
      <c r="I102" s="2"/>
      <c r="J102" s="2"/>
      <c r="K102" s="2"/>
      <c r="L102" s="2"/>
      <c r="M102" s="2"/>
      <c r="N102" s="2">
        <v>2013</v>
      </c>
      <c r="O102">
        <v>1</v>
      </c>
      <c r="Q102" s="2" t="s">
        <v>112</v>
      </c>
      <c r="S102" s="1">
        <v>45279</v>
      </c>
    </row>
    <row r="103" spans="1:19" x14ac:dyDescent="0.2">
      <c r="A103" t="s">
        <v>110</v>
      </c>
      <c r="B103" t="s">
        <v>111</v>
      </c>
      <c r="C103">
        <v>46057</v>
      </c>
      <c r="D103" s="2"/>
      <c r="E103" s="2" t="s">
        <v>39</v>
      </c>
      <c r="F103" s="2"/>
      <c r="G103" s="2"/>
      <c r="H103" s="2"/>
      <c r="I103" s="2"/>
      <c r="J103" s="2"/>
      <c r="K103" s="2"/>
      <c r="L103" s="2"/>
      <c r="M103" s="2"/>
      <c r="N103" s="2">
        <v>2013</v>
      </c>
      <c r="O103">
        <v>1</v>
      </c>
      <c r="Q103" s="2" t="s">
        <v>112</v>
      </c>
      <c r="S103" s="1">
        <v>45279</v>
      </c>
    </row>
    <row r="104" spans="1:19" x14ac:dyDescent="0.2">
      <c r="A104" t="s">
        <v>110</v>
      </c>
      <c r="B104" t="s">
        <v>111</v>
      </c>
      <c r="C104">
        <v>46057</v>
      </c>
      <c r="D104" s="2"/>
      <c r="E104" s="2" t="s">
        <v>40</v>
      </c>
      <c r="F104" s="2"/>
      <c r="G104" s="2"/>
      <c r="H104" s="2"/>
      <c r="I104" s="2"/>
      <c r="J104" s="2"/>
      <c r="K104" s="2"/>
      <c r="L104" s="2"/>
      <c r="M104" s="2"/>
      <c r="N104" s="2">
        <v>2013</v>
      </c>
      <c r="O104">
        <v>1</v>
      </c>
      <c r="Q104" s="2" t="s">
        <v>112</v>
      </c>
      <c r="S104" s="1">
        <v>45279</v>
      </c>
    </row>
    <row r="105" spans="1:19" x14ac:dyDescent="0.2">
      <c r="A105" t="s">
        <v>110</v>
      </c>
      <c r="B105" t="s">
        <v>111</v>
      </c>
      <c r="C105">
        <v>46057</v>
      </c>
      <c r="D105" s="3" t="s">
        <v>264</v>
      </c>
      <c r="E105" s="3" t="s">
        <v>41</v>
      </c>
      <c r="F105" s="3"/>
      <c r="G105" s="3"/>
      <c r="H105" s="3"/>
      <c r="I105" s="3"/>
      <c r="J105" s="3"/>
      <c r="K105" s="3"/>
      <c r="L105" s="3"/>
      <c r="M105" s="3"/>
      <c r="N105" s="2">
        <v>2013</v>
      </c>
      <c r="O105">
        <v>2</v>
      </c>
      <c r="Q105" s="2" t="s">
        <v>112</v>
      </c>
      <c r="S105" s="1">
        <v>45279</v>
      </c>
    </row>
    <row r="106" spans="1:19" x14ac:dyDescent="0.2">
      <c r="A106" t="s">
        <v>120</v>
      </c>
      <c r="B106" t="s">
        <v>121</v>
      </c>
      <c r="C106">
        <v>31105</v>
      </c>
      <c r="D106" s="2"/>
      <c r="E106" s="2" t="s">
        <v>17</v>
      </c>
      <c r="F106" s="2"/>
      <c r="G106" s="2"/>
      <c r="H106" s="2"/>
      <c r="I106" s="2"/>
      <c r="J106" s="2"/>
      <c r="K106" s="2"/>
      <c r="L106" s="2"/>
      <c r="M106" s="2"/>
      <c r="N106" s="2">
        <v>2020</v>
      </c>
      <c r="O106">
        <v>1</v>
      </c>
      <c r="Q106" s="2" t="s">
        <v>122</v>
      </c>
      <c r="S106" s="1">
        <v>45279</v>
      </c>
    </row>
    <row r="107" spans="1:19" x14ac:dyDescent="0.2">
      <c r="A107" t="s">
        <v>120</v>
      </c>
      <c r="B107" t="s">
        <v>121</v>
      </c>
      <c r="C107">
        <v>31105</v>
      </c>
      <c r="D107" s="3" t="s">
        <v>246</v>
      </c>
      <c r="E107" s="3" t="s">
        <v>19</v>
      </c>
      <c r="F107" s="3"/>
      <c r="G107" s="3">
        <v>1.1000000000000001</v>
      </c>
      <c r="H107" s="3" t="s">
        <v>20</v>
      </c>
      <c r="I107" s="3"/>
      <c r="J107" s="3"/>
      <c r="K107" s="3"/>
      <c r="L107" s="3"/>
      <c r="M107" s="3"/>
      <c r="N107" s="3">
        <v>2020</v>
      </c>
      <c r="O107">
        <v>3</v>
      </c>
      <c r="P107" t="s">
        <v>123</v>
      </c>
      <c r="Q107" s="2" t="s">
        <v>122</v>
      </c>
      <c r="S107" s="1">
        <v>45279</v>
      </c>
    </row>
    <row r="108" spans="1:19" x14ac:dyDescent="0.2">
      <c r="A108" t="s">
        <v>120</v>
      </c>
      <c r="B108" t="s">
        <v>121</v>
      </c>
      <c r="C108">
        <v>31105</v>
      </c>
      <c r="D108" s="2"/>
      <c r="E108" s="2" t="s">
        <v>23</v>
      </c>
      <c r="F108" s="2"/>
      <c r="G108" s="2"/>
      <c r="H108" s="2"/>
      <c r="I108" s="2"/>
      <c r="J108" s="2"/>
      <c r="K108" s="2"/>
      <c r="L108" s="2"/>
      <c r="M108" s="2"/>
      <c r="N108" s="2">
        <v>2020</v>
      </c>
      <c r="O108">
        <v>1</v>
      </c>
      <c r="Q108" s="2" t="s">
        <v>122</v>
      </c>
      <c r="S108" s="1">
        <v>45279</v>
      </c>
    </row>
    <row r="109" spans="1:19" x14ac:dyDescent="0.2">
      <c r="A109" t="s">
        <v>120</v>
      </c>
      <c r="B109" t="s">
        <v>121</v>
      </c>
      <c r="C109">
        <v>31105</v>
      </c>
      <c r="D109" s="2" t="s">
        <v>233</v>
      </c>
      <c r="E109" s="2" t="s">
        <v>24</v>
      </c>
      <c r="F109" s="2"/>
      <c r="G109" s="2">
        <v>1.1000000000000001</v>
      </c>
      <c r="H109" s="2" t="s">
        <v>20</v>
      </c>
      <c r="I109" s="2"/>
      <c r="J109" s="2"/>
      <c r="K109" s="2"/>
      <c r="L109" s="2"/>
      <c r="M109" s="2"/>
      <c r="N109" s="2">
        <v>2020</v>
      </c>
      <c r="O109">
        <v>1</v>
      </c>
      <c r="P109" t="s">
        <v>21</v>
      </c>
      <c r="Q109" s="2" t="s">
        <v>122</v>
      </c>
      <c r="R109" t="s">
        <v>124</v>
      </c>
      <c r="S109" s="1">
        <v>45279</v>
      </c>
    </row>
    <row r="110" spans="1:19" x14ac:dyDescent="0.2">
      <c r="A110" t="s">
        <v>120</v>
      </c>
      <c r="B110" t="s">
        <v>121</v>
      </c>
      <c r="C110">
        <v>31105</v>
      </c>
      <c r="D110" s="2" t="s">
        <v>233</v>
      </c>
      <c r="E110" s="2" t="s">
        <v>28</v>
      </c>
      <c r="F110" s="2"/>
      <c r="G110" s="2">
        <v>1.1000000000000001</v>
      </c>
      <c r="H110" s="2" t="s">
        <v>20</v>
      </c>
      <c r="I110" s="2"/>
      <c r="J110" s="2"/>
      <c r="K110" s="2"/>
      <c r="L110" s="2"/>
      <c r="M110" s="2"/>
      <c r="N110" s="2">
        <v>2020</v>
      </c>
      <c r="O110">
        <v>1</v>
      </c>
      <c r="P110" t="s">
        <v>123</v>
      </c>
      <c r="Q110" s="2" t="s">
        <v>122</v>
      </c>
      <c r="R110" t="s">
        <v>125</v>
      </c>
      <c r="S110" s="1">
        <v>45279</v>
      </c>
    </row>
    <row r="111" spans="1:19" x14ac:dyDescent="0.2">
      <c r="A111" t="s">
        <v>120</v>
      </c>
      <c r="B111" t="s">
        <v>121</v>
      </c>
      <c r="C111">
        <v>31105</v>
      </c>
      <c r="D111" s="2"/>
      <c r="E111" s="2" t="s">
        <v>31</v>
      </c>
      <c r="F111" s="2"/>
      <c r="G111" s="2"/>
      <c r="H111" s="2"/>
      <c r="I111" s="2"/>
      <c r="J111" s="2"/>
      <c r="K111" s="2"/>
      <c r="L111" s="2"/>
      <c r="M111" s="2"/>
      <c r="N111" s="2">
        <v>2020</v>
      </c>
      <c r="O111">
        <v>1</v>
      </c>
      <c r="Q111" s="2" t="s">
        <v>122</v>
      </c>
      <c r="R111" t="s">
        <v>126</v>
      </c>
      <c r="S111" s="1">
        <v>45279</v>
      </c>
    </row>
    <row r="112" spans="1:19" x14ac:dyDescent="0.2">
      <c r="A112" t="s">
        <v>120</v>
      </c>
      <c r="B112" t="s">
        <v>121</v>
      </c>
      <c r="C112">
        <v>31105</v>
      </c>
      <c r="D112" s="3" t="s">
        <v>233</v>
      </c>
      <c r="E112" s="3" t="s">
        <v>32</v>
      </c>
      <c r="F112" s="3"/>
      <c r="G112" s="3"/>
      <c r="H112" s="3"/>
      <c r="I112" s="3"/>
      <c r="J112" s="3"/>
      <c r="K112" s="3"/>
      <c r="L112" s="3"/>
      <c r="M112" s="3"/>
      <c r="N112" s="2">
        <v>2020</v>
      </c>
      <c r="O112">
        <v>2</v>
      </c>
      <c r="Q112" s="2" t="s">
        <v>122</v>
      </c>
      <c r="R112" t="s">
        <v>127</v>
      </c>
      <c r="S112" s="1">
        <v>45279</v>
      </c>
    </row>
    <row r="113" spans="1:19" x14ac:dyDescent="0.2">
      <c r="A113" t="s">
        <v>120</v>
      </c>
      <c r="B113" t="s">
        <v>121</v>
      </c>
      <c r="C113">
        <v>31105</v>
      </c>
      <c r="D113" s="2"/>
      <c r="E113" s="2" t="s">
        <v>33</v>
      </c>
      <c r="F113" s="2"/>
      <c r="G113" s="2"/>
      <c r="H113" s="2"/>
      <c r="I113" s="2"/>
      <c r="J113" s="2"/>
      <c r="K113" s="2"/>
      <c r="L113" s="2"/>
      <c r="M113" s="2"/>
      <c r="N113" s="2">
        <v>2020</v>
      </c>
      <c r="O113">
        <v>1</v>
      </c>
      <c r="Q113" s="2" t="s">
        <v>122</v>
      </c>
      <c r="R113" t="s">
        <v>128</v>
      </c>
      <c r="S113" s="1">
        <v>45279</v>
      </c>
    </row>
    <row r="114" spans="1:19" x14ac:dyDescent="0.2">
      <c r="A114" t="s">
        <v>120</v>
      </c>
      <c r="B114" t="s">
        <v>121</v>
      </c>
      <c r="C114">
        <v>31105</v>
      </c>
      <c r="D114" s="2" t="s">
        <v>245</v>
      </c>
      <c r="E114" s="2" t="s">
        <v>34</v>
      </c>
      <c r="F114" s="2"/>
      <c r="G114" s="2"/>
      <c r="H114" s="2"/>
      <c r="I114" s="2"/>
      <c r="J114" s="2"/>
      <c r="K114" s="2"/>
      <c r="L114" s="2">
        <v>50</v>
      </c>
      <c r="M114" s="2" t="s">
        <v>90</v>
      </c>
      <c r="N114" s="2">
        <v>2020</v>
      </c>
      <c r="O114">
        <v>1</v>
      </c>
      <c r="P114" t="s">
        <v>129</v>
      </c>
      <c r="Q114" s="2" t="s">
        <v>122</v>
      </c>
      <c r="R114" t="s">
        <v>130</v>
      </c>
      <c r="S114" s="1">
        <v>45279</v>
      </c>
    </row>
    <row r="115" spans="1:19" x14ac:dyDescent="0.2">
      <c r="A115" t="s">
        <v>120</v>
      </c>
      <c r="B115" t="s">
        <v>121</v>
      </c>
      <c r="C115">
        <v>31105</v>
      </c>
      <c r="D115" s="3"/>
      <c r="E115" s="3" t="s">
        <v>35</v>
      </c>
      <c r="F115" s="3"/>
      <c r="G115" s="3"/>
      <c r="H115" s="3"/>
      <c r="I115" s="3"/>
      <c r="J115" s="3"/>
      <c r="K115" s="3"/>
      <c r="L115" s="3">
        <v>80</v>
      </c>
      <c r="M115" s="3" t="s">
        <v>36</v>
      </c>
      <c r="N115" s="2">
        <v>2020</v>
      </c>
      <c r="O115">
        <v>4</v>
      </c>
      <c r="P115" t="s">
        <v>123</v>
      </c>
      <c r="Q115" s="2" t="s">
        <v>122</v>
      </c>
      <c r="R115" t="s">
        <v>131</v>
      </c>
      <c r="S115" s="1">
        <v>45279</v>
      </c>
    </row>
    <row r="116" spans="1:19" x14ac:dyDescent="0.2">
      <c r="A116" t="s">
        <v>120</v>
      </c>
      <c r="B116" t="s">
        <v>121</v>
      </c>
      <c r="C116">
        <v>31105</v>
      </c>
      <c r="D116" s="2"/>
      <c r="E116" s="2" t="s">
        <v>39</v>
      </c>
      <c r="F116" s="2"/>
      <c r="G116" s="2"/>
      <c r="H116" s="2"/>
      <c r="I116" s="2"/>
      <c r="J116" s="2"/>
      <c r="K116" s="2"/>
      <c r="L116" s="2"/>
      <c r="M116" s="2"/>
      <c r="N116" s="2">
        <v>2020</v>
      </c>
      <c r="O116">
        <v>1</v>
      </c>
      <c r="Q116" s="2" t="s">
        <v>122</v>
      </c>
      <c r="S116" s="1">
        <v>45279</v>
      </c>
    </row>
    <row r="117" spans="1:19" x14ac:dyDescent="0.2">
      <c r="A117" t="s">
        <v>120</v>
      </c>
      <c r="B117" t="s">
        <v>121</v>
      </c>
      <c r="C117">
        <v>31105</v>
      </c>
      <c r="D117" s="2" t="s">
        <v>247</v>
      </c>
      <c r="E117" s="2" t="s">
        <v>40</v>
      </c>
      <c r="F117" s="2"/>
      <c r="G117" s="2"/>
      <c r="H117" s="2"/>
      <c r="I117" s="2"/>
      <c r="J117" s="2"/>
      <c r="K117" s="2"/>
      <c r="L117" s="2">
        <v>30</v>
      </c>
      <c r="M117" s="2" t="s">
        <v>132</v>
      </c>
      <c r="N117" s="2">
        <v>2020</v>
      </c>
      <c r="O117">
        <v>1</v>
      </c>
      <c r="P117" t="s">
        <v>133</v>
      </c>
      <c r="Q117" s="2" t="s">
        <v>122</v>
      </c>
      <c r="R117" t="s">
        <v>134</v>
      </c>
      <c r="S117" s="1">
        <v>45279</v>
      </c>
    </row>
    <row r="118" spans="1:19" x14ac:dyDescent="0.2">
      <c r="A118" t="s">
        <v>120</v>
      </c>
      <c r="B118" t="s">
        <v>121</v>
      </c>
      <c r="C118">
        <v>31105</v>
      </c>
      <c r="D118" s="2"/>
      <c r="E118" s="2" t="s">
        <v>41</v>
      </c>
      <c r="F118" s="2"/>
      <c r="G118" s="2"/>
      <c r="H118" s="2"/>
      <c r="I118" s="2"/>
      <c r="J118" s="2"/>
      <c r="K118" s="2"/>
      <c r="L118" s="2"/>
      <c r="M118" s="2"/>
      <c r="N118" s="2">
        <v>2020</v>
      </c>
      <c r="O118">
        <v>1</v>
      </c>
      <c r="Q118" s="2" t="s">
        <v>122</v>
      </c>
      <c r="S118" s="1">
        <v>45279</v>
      </c>
    </row>
    <row r="119" spans="1:19" x14ac:dyDescent="0.2">
      <c r="A119" t="s">
        <v>135</v>
      </c>
      <c r="B119" t="s">
        <v>111</v>
      </c>
      <c r="C119">
        <v>46079</v>
      </c>
      <c r="D119" s="2" t="s">
        <v>246</v>
      </c>
      <c r="E119" s="2" t="s">
        <v>17</v>
      </c>
      <c r="F119" s="2">
        <v>1000</v>
      </c>
      <c r="G119" s="2"/>
      <c r="H119" s="2"/>
      <c r="I119" s="2"/>
      <c r="J119" s="2"/>
      <c r="K119" s="2"/>
      <c r="L119" s="2"/>
      <c r="M119" s="2" t="s">
        <v>36</v>
      </c>
      <c r="N119" s="2">
        <v>2002</v>
      </c>
      <c r="O119">
        <v>1</v>
      </c>
      <c r="P119" t="s">
        <v>136</v>
      </c>
      <c r="Q119" s="2" t="s">
        <v>137</v>
      </c>
      <c r="R119" t="s">
        <v>138</v>
      </c>
      <c r="S119" s="1">
        <v>45279</v>
      </c>
    </row>
    <row r="120" spans="1:19" x14ac:dyDescent="0.2">
      <c r="A120" t="s">
        <v>135</v>
      </c>
      <c r="B120" t="s">
        <v>111</v>
      </c>
      <c r="C120">
        <v>46079</v>
      </c>
      <c r="D120" s="2" t="s">
        <v>246</v>
      </c>
      <c r="E120" s="2" t="s">
        <v>19</v>
      </c>
      <c r="F120" s="2">
        <v>1000</v>
      </c>
      <c r="G120" s="2"/>
      <c r="H120" s="2"/>
      <c r="I120" s="2"/>
      <c r="J120" s="2"/>
      <c r="K120" s="2"/>
      <c r="L120" s="2"/>
      <c r="M120" s="2" t="s">
        <v>36</v>
      </c>
      <c r="N120" s="2">
        <v>2002</v>
      </c>
      <c r="O120">
        <v>1</v>
      </c>
      <c r="P120" t="s">
        <v>136</v>
      </c>
      <c r="Q120" s="2" t="s">
        <v>137</v>
      </c>
      <c r="R120" t="s">
        <v>139</v>
      </c>
      <c r="S120" s="1">
        <v>45279</v>
      </c>
    </row>
    <row r="121" spans="1:19" x14ac:dyDescent="0.2">
      <c r="A121" t="s">
        <v>135</v>
      </c>
      <c r="B121" t="s">
        <v>111</v>
      </c>
      <c r="C121">
        <v>46079</v>
      </c>
      <c r="D121" s="2"/>
      <c r="E121" s="2" t="s">
        <v>23</v>
      </c>
      <c r="F121" s="2"/>
      <c r="G121" s="2"/>
      <c r="H121" s="2"/>
      <c r="I121" s="2"/>
      <c r="J121" s="2"/>
      <c r="K121" s="2"/>
      <c r="L121" s="2"/>
      <c r="M121" s="2"/>
      <c r="N121" s="2">
        <v>2002</v>
      </c>
      <c r="O121">
        <v>1</v>
      </c>
      <c r="Q121" s="2" t="s">
        <v>137</v>
      </c>
      <c r="S121" s="1">
        <v>45279</v>
      </c>
    </row>
    <row r="122" spans="1:19" x14ac:dyDescent="0.2">
      <c r="A122" t="s">
        <v>135</v>
      </c>
      <c r="B122" t="s">
        <v>111</v>
      </c>
      <c r="C122">
        <v>46079</v>
      </c>
      <c r="D122" s="2"/>
      <c r="E122" s="2" t="s">
        <v>24</v>
      </c>
      <c r="F122" s="2"/>
      <c r="G122" s="2">
        <v>1.1000000000000001</v>
      </c>
      <c r="H122" s="2" t="s">
        <v>25</v>
      </c>
      <c r="I122" s="2"/>
      <c r="J122" s="2">
        <v>500</v>
      </c>
      <c r="K122" s="2"/>
      <c r="L122" s="2"/>
      <c r="M122" s="2"/>
      <c r="N122" s="2">
        <v>2002</v>
      </c>
      <c r="O122">
        <v>1</v>
      </c>
      <c r="P122" t="s">
        <v>140</v>
      </c>
      <c r="Q122" s="2" t="s">
        <v>137</v>
      </c>
      <c r="R122" t="s">
        <v>141</v>
      </c>
      <c r="S122" s="1">
        <v>45279</v>
      </c>
    </row>
    <row r="123" spans="1:19" x14ac:dyDescent="0.2">
      <c r="A123" t="s">
        <v>135</v>
      </c>
      <c r="B123" t="s">
        <v>111</v>
      </c>
      <c r="C123">
        <v>46079</v>
      </c>
      <c r="D123" s="2"/>
      <c r="E123" s="2" t="s">
        <v>28</v>
      </c>
      <c r="F123" s="2"/>
      <c r="G123" s="2">
        <v>1.1000000000000001</v>
      </c>
      <c r="H123" s="2" t="s">
        <v>25</v>
      </c>
      <c r="I123" s="2"/>
      <c r="J123" s="2">
        <v>500</v>
      </c>
      <c r="K123" s="2"/>
      <c r="L123" s="2"/>
      <c r="M123" s="2"/>
      <c r="N123" s="2">
        <v>2002</v>
      </c>
      <c r="O123">
        <v>1</v>
      </c>
      <c r="P123" t="s">
        <v>136</v>
      </c>
      <c r="Q123" s="2" t="s">
        <v>137</v>
      </c>
      <c r="S123" s="1">
        <v>45279</v>
      </c>
    </row>
    <row r="124" spans="1:19" x14ac:dyDescent="0.2">
      <c r="A124" t="s">
        <v>135</v>
      </c>
      <c r="B124" t="s">
        <v>111</v>
      </c>
      <c r="C124">
        <v>46079</v>
      </c>
      <c r="D124" s="2"/>
      <c r="E124" s="2" t="s">
        <v>31</v>
      </c>
      <c r="F124" s="2"/>
      <c r="G124" s="2"/>
      <c r="H124" s="2"/>
      <c r="I124" s="2"/>
      <c r="J124" s="2"/>
      <c r="K124" s="2"/>
      <c r="L124" s="2"/>
      <c r="M124" s="2"/>
      <c r="N124" s="2">
        <v>2002</v>
      </c>
      <c r="O124">
        <v>1</v>
      </c>
      <c r="Q124" s="2" t="s">
        <v>137</v>
      </c>
      <c r="S124" s="1">
        <v>45279</v>
      </c>
    </row>
    <row r="125" spans="1:19" x14ac:dyDescent="0.2">
      <c r="A125" t="s">
        <v>135</v>
      </c>
      <c r="B125" t="s">
        <v>111</v>
      </c>
      <c r="C125">
        <v>46079</v>
      </c>
      <c r="D125" s="2"/>
      <c r="E125" s="2" t="s">
        <v>32</v>
      </c>
      <c r="F125" s="2"/>
      <c r="G125" s="2"/>
      <c r="H125" s="2"/>
      <c r="I125" s="2"/>
      <c r="J125" s="2"/>
      <c r="K125" s="2"/>
      <c r="L125" s="2"/>
      <c r="M125" s="2"/>
      <c r="N125" s="2">
        <v>2002</v>
      </c>
      <c r="O125">
        <v>1</v>
      </c>
      <c r="Q125" s="2" t="s">
        <v>137</v>
      </c>
      <c r="S125" s="1">
        <v>45279</v>
      </c>
    </row>
    <row r="126" spans="1:19" x14ac:dyDescent="0.2">
      <c r="A126" t="s">
        <v>135</v>
      </c>
      <c r="B126" t="s">
        <v>111</v>
      </c>
      <c r="C126">
        <v>46079</v>
      </c>
      <c r="D126" s="2"/>
      <c r="E126" s="2" t="s">
        <v>33</v>
      </c>
      <c r="F126" s="2"/>
      <c r="G126" s="2"/>
      <c r="H126" s="2"/>
      <c r="I126" s="2"/>
      <c r="J126" s="2"/>
      <c r="K126" s="2"/>
      <c r="L126" s="2"/>
      <c r="M126" s="2"/>
      <c r="N126" s="2">
        <v>2002</v>
      </c>
      <c r="O126">
        <v>1</v>
      </c>
      <c r="Q126" s="2" t="s">
        <v>137</v>
      </c>
      <c r="S126" s="1">
        <v>45279</v>
      </c>
    </row>
    <row r="127" spans="1:19" x14ac:dyDescent="0.2">
      <c r="A127" t="s">
        <v>135</v>
      </c>
      <c r="B127" t="s">
        <v>111</v>
      </c>
      <c r="C127">
        <v>46079</v>
      </c>
      <c r="D127" s="2" t="s">
        <v>245</v>
      </c>
      <c r="E127" s="2" t="s">
        <v>34</v>
      </c>
      <c r="F127" s="2"/>
      <c r="G127" s="2"/>
      <c r="H127" s="2"/>
      <c r="I127" s="2"/>
      <c r="J127" s="2"/>
      <c r="K127" s="2"/>
      <c r="L127" s="2">
        <v>50</v>
      </c>
      <c r="M127" s="2" t="s">
        <v>90</v>
      </c>
      <c r="N127" s="2">
        <v>2002</v>
      </c>
      <c r="O127">
        <v>1</v>
      </c>
      <c r="P127" t="s">
        <v>142</v>
      </c>
      <c r="Q127" s="2" t="s">
        <v>137</v>
      </c>
      <c r="R127" t="s">
        <v>143</v>
      </c>
      <c r="S127" s="1">
        <v>45279</v>
      </c>
    </row>
    <row r="128" spans="1:19" x14ac:dyDescent="0.2">
      <c r="A128" t="s">
        <v>135</v>
      </c>
      <c r="B128" t="s">
        <v>111</v>
      </c>
      <c r="C128">
        <v>46079</v>
      </c>
      <c r="D128" s="2"/>
      <c r="E128" s="2" t="s">
        <v>35</v>
      </c>
      <c r="F128" s="2"/>
      <c r="G128" s="2"/>
      <c r="H128" s="2"/>
      <c r="I128" s="2"/>
      <c r="J128" s="2"/>
      <c r="K128" s="2"/>
      <c r="L128" s="2"/>
      <c r="M128" s="2"/>
      <c r="N128" s="2">
        <v>2002</v>
      </c>
      <c r="O128">
        <v>1</v>
      </c>
      <c r="Q128" s="2" t="s">
        <v>137</v>
      </c>
      <c r="S128" s="1">
        <v>45279</v>
      </c>
    </row>
    <row r="129" spans="1:19" x14ac:dyDescent="0.2">
      <c r="A129" t="s">
        <v>135</v>
      </c>
      <c r="B129" t="s">
        <v>111</v>
      </c>
      <c r="C129">
        <v>46079</v>
      </c>
      <c r="D129" s="2"/>
      <c r="E129" s="2" t="s">
        <v>39</v>
      </c>
      <c r="F129" s="2"/>
      <c r="G129" s="2"/>
      <c r="H129" s="2"/>
      <c r="I129" s="2"/>
      <c r="J129" s="2"/>
      <c r="K129" s="2"/>
      <c r="L129" s="2"/>
      <c r="M129" s="2"/>
      <c r="N129" s="2">
        <v>2002</v>
      </c>
      <c r="O129">
        <v>1</v>
      </c>
      <c r="Q129" s="2" t="s">
        <v>137</v>
      </c>
      <c r="S129" s="1">
        <v>45279</v>
      </c>
    </row>
    <row r="130" spans="1:19" x14ac:dyDescent="0.2">
      <c r="A130" t="s">
        <v>135</v>
      </c>
      <c r="B130" t="s">
        <v>111</v>
      </c>
      <c r="C130">
        <v>46079</v>
      </c>
      <c r="D130" s="2"/>
      <c r="E130" s="2" t="s">
        <v>40</v>
      </c>
      <c r="F130" s="2"/>
      <c r="G130" s="2"/>
      <c r="H130" s="2"/>
      <c r="I130" s="2"/>
      <c r="J130" s="2"/>
      <c r="K130" s="2"/>
      <c r="L130" s="2"/>
      <c r="M130" s="2"/>
      <c r="N130" s="2">
        <v>2002</v>
      </c>
      <c r="O130">
        <v>1</v>
      </c>
      <c r="Q130" s="2" t="s">
        <v>137</v>
      </c>
      <c r="S130" s="1">
        <v>45279</v>
      </c>
    </row>
    <row r="131" spans="1:19" x14ac:dyDescent="0.2">
      <c r="A131" t="s">
        <v>135</v>
      </c>
      <c r="B131" t="s">
        <v>111</v>
      </c>
      <c r="C131">
        <v>46079</v>
      </c>
      <c r="D131" s="3" t="s">
        <v>264</v>
      </c>
      <c r="E131" s="3" t="s">
        <v>41</v>
      </c>
      <c r="F131" s="3"/>
      <c r="G131" s="3"/>
      <c r="H131" s="3"/>
      <c r="I131" s="3"/>
      <c r="J131" s="3"/>
      <c r="K131" s="3"/>
      <c r="L131" s="3"/>
      <c r="M131" s="3"/>
      <c r="N131" s="2">
        <v>2002</v>
      </c>
      <c r="O131">
        <v>2</v>
      </c>
      <c r="Q131" s="2" t="s">
        <v>137</v>
      </c>
      <c r="S131" s="1">
        <v>45279</v>
      </c>
    </row>
    <row r="132" spans="1:19" x14ac:dyDescent="0.2">
      <c r="A132" t="s">
        <v>144</v>
      </c>
      <c r="B132" t="s">
        <v>145</v>
      </c>
      <c r="C132">
        <v>56021</v>
      </c>
      <c r="D132" s="2"/>
      <c r="E132" s="2" t="s">
        <v>17</v>
      </c>
      <c r="F132" s="2"/>
      <c r="G132" s="2"/>
      <c r="H132" s="2"/>
      <c r="I132" s="2"/>
      <c r="J132" s="2"/>
      <c r="K132" s="2"/>
      <c r="L132" s="2"/>
      <c r="M132" s="2"/>
      <c r="N132" s="2">
        <v>2020</v>
      </c>
      <c r="O132">
        <v>1</v>
      </c>
      <c r="Q132" s="2" t="s">
        <v>146</v>
      </c>
      <c r="S132" s="1">
        <v>45279</v>
      </c>
    </row>
    <row r="133" spans="1:19" x14ac:dyDescent="0.2">
      <c r="A133" t="s">
        <v>144</v>
      </c>
      <c r="B133" t="s">
        <v>145</v>
      </c>
      <c r="C133">
        <v>56021</v>
      </c>
      <c r="D133" s="2"/>
      <c r="E133" s="2" t="s">
        <v>19</v>
      </c>
      <c r="F133" s="2"/>
      <c r="G133" s="2">
        <v>5.5</v>
      </c>
      <c r="H133" s="2" t="s">
        <v>20</v>
      </c>
      <c r="I133" s="2"/>
      <c r="J133" s="2">
        <v>1000</v>
      </c>
      <c r="K133" s="2"/>
      <c r="L133" s="2"/>
      <c r="M133" s="2"/>
      <c r="N133" s="2">
        <v>2020</v>
      </c>
      <c r="O133">
        <v>1</v>
      </c>
      <c r="P133" t="s">
        <v>147</v>
      </c>
      <c r="Q133" s="2" t="s">
        <v>146</v>
      </c>
      <c r="S133" s="1">
        <v>45279</v>
      </c>
    </row>
    <row r="134" spans="1:19" x14ac:dyDescent="0.2">
      <c r="A134" t="s">
        <v>144</v>
      </c>
      <c r="B134" t="s">
        <v>145</v>
      </c>
      <c r="C134">
        <v>56021</v>
      </c>
      <c r="D134" s="2"/>
      <c r="E134" s="2" t="s">
        <v>23</v>
      </c>
      <c r="F134" s="2"/>
      <c r="G134" s="2"/>
      <c r="H134" s="2"/>
      <c r="I134" s="2"/>
      <c r="J134" s="2"/>
      <c r="K134" s="2"/>
      <c r="L134" s="2"/>
      <c r="M134" s="2"/>
      <c r="N134" s="2">
        <v>2020</v>
      </c>
      <c r="O134">
        <v>1</v>
      </c>
      <c r="Q134" s="2" t="s">
        <v>146</v>
      </c>
      <c r="S134" s="1">
        <v>45279</v>
      </c>
    </row>
    <row r="135" spans="1:19" x14ac:dyDescent="0.2">
      <c r="A135" t="s">
        <v>144</v>
      </c>
      <c r="B135" t="s">
        <v>145</v>
      </c>
      <c r="C135">
        <v>56021</v>
      </c>
      <c r="D135" s="3" t="s">
        <v>248</v>
      </c>
      <c r="E135" s="3" t="s">
        <v>24</v>
      </c>
      <c r="F135" s="3"/>
      <c r="G135" s="3"/>
      <c r="H135" s="3"/>
      <c r="I135" s="3"/>
      <c r="J135" s="3">
        <v>1000</v>
      </c>
      <c r="K135" s="3"/>
      <c r="L135" s="3"/>
      <c r="M135" s="3"/>
      <c r="N135" s="3">
        <v>2020</v>
      </c>
      <c r="O135">
        <v>3</v>
      </c>
      <c r="P135" t="s">
        <v>148</v>
      </c>
      <c r="Q135" s="2" t="s">
        <v>146</v>
      </c>
      <c r="R135" t="s">
        <v>149</v>
      </c>
      <c r="S135" s="1">
        <v>45279</v>
      </c>
    </row>
    <row r="136" spans="1:19" x14ac:dyDescent="0.2">
      <c r="A136" t="s">
        <v>144</v>
      </c>
      <c r="B136" t="s">
        <v>145</v>
      </c>
      <c r="C136">
        <v>56021</v>
      </c>
      <c r="D136" s="2" t="s">
        <v>248</v>
      </c>
      <c r="E136" s="2" t="s">
        <v>28</v>
      </c>
      <c r="F136" s="2"/>
      <c r="G136" s="2">
        <v>1.5</v>
      </c>
      <c r="H136" s="2" t="s">
        <v>150</v>
      </c>
      <c r="I136" s="2"/>
      <c r="J136" s="2"/>
      <c r="K136" s="2"/>
      <c r="L136" s="2"/>
      <c r="M136" s="2"/>
      <c r="N136" s="2">
        <v>2020</v>
      </c>
      <c r="O136">
        <v>1</v>
      </c>
      <c r="P136" t="s">
        <v>147</v>
      </c>
      <c r="Q136" s="2" t="s">
        <v>146</v>
      </c>
      <c r="R136" t="s">
        <v>151</v>
      </c>
      <c r="S136" s="1">
        <v>45279</v>
      </c>
    </row>
    <row r="137" spans="1:19" x14ac:dyDescent="0.2">
      <c r="A137" t="s">
        <v>144</v>
      </c>
      <c r="B137" t="s">
        <v>145</v>
      </c>
      <c r="C137">
        <v>56021</v>
      </c>
      <c r="D137" s="2"/>
      <c r="E137" s="2" t="s">
        <v>31</v>
      </c>
      <c r="F137" s="2"/>
      <c r="G137" s="2"/>
      <c r="H137" s="2"/>
      <c r="I137" s="2"/>
      <c r="J137" s="2"/>
      <c r="K137" s="2"/>
      <c r="L137" s="2"/>
      <c r="M137" s="2"/>
      <c r="N137" s="2">
        <v>2020</v>
      </c>
      <c r="O137">
        <v>1</v>
      </c>
      <c r="Q137" s="2" t="s">
        <v>146</v>
      </c>
      <c r="S137" s="1">
        <v>45279</v>
      </c>
    </row>
    <row r="138" spans="1:19" x14ac:dyDescent="0.2">
      <c r="A138" t="s">
        <v>144</v>
      </c>
      <c r="B138" t="s">
        <v>145</v>
      </c>
      <c r="C138">
        <v>56021</v>
      </c>
      <c r="D138" s="2"/>
      <c r="E138" s="2" t="s">
        <v>32</v>
      </c>
      <c r="F138" s="2"/>
      <c r="G138" s="2"/>
      <c r="H138" s="2"/>
      <c r="I138" s="2"/>
      <c r="J138" s="2"/>
      <c r="K138" s="2"/>
      <c r="L138" s="2"/>
      <c r="M138" s="2"/>
      <c r="N138" s="2">
        <v>2020</v>
      </c>
      <c r="O138">
        <v>1</v>
      </c>
      <c r="Q138" s="2" t="s">
        <v>146</v>
      </c>
      <c r="S138" s="1">
        <v>45279</v>
      </c>
    </row>
    <row r="139" spans="1:19" x14ac:dyDescent="0.2">
      <c r="A139" t="s">
        <v>144</v>
      </c>
      <c r="B139" t="s">
        <v>145</v>
      </c>
      <c r="C139">
        <v>56021</v>
      </c>
      <c r="D139" s="2"/>
      <c r="E139" s="2" t="s">
        <v>33</v>
      </c>
      <c r="F139" s="2"/>
      <c r="G139" s="2"/>
      <c r="H139" s="2"/>
      <c r="I139" s="2"/>
      <c r="J139" s="2"/>
      <c r="K139" s="2"/>
      <c r="L139" s="2"/>
      <c r="M139" s="2"/>
      <c r="N139" s="2">
        <v>2020</v>
      </c>
      <c r="O139">
        <v>1</v>
      </c>
      <c r="Q139" s="2" t="s">
        <v>146</v>
      </c>
      <c r="S139" s="1">
        <v>45279</v>
      </c>
    </row>
    <row r="140" spans="1:19" x14ac:dyDescent="0.2">
      <c r="A140" t="s">
        <v>144</v>
      </c>
      <c r="B140" t="s">
        <v>145</v>
      </c>
      <c r="C140">
        <v>56021</v>
      </c>
      <c r="D140" s="2" t="s">
        <v>245</v>
      </c>
      <c r="E140" s="2" t="s">
        <v>34</v>
      </c>
      <c r="F140" s="2"/>
      <c r="G140" s="2"/>
      <c r="H140" s="2"/>
      <c r="I140" s="2"/>
      <c r="J140" s="2"/>
      <c r="K140" s="2"/>
      <c r="L140" s="2">
        <v>50</v>
      </c>
      <c r="M140" s="2" t="s">
        <v>152</v>
      </c>
      <c r="N140" s="2">
        <v>2020</v>
      </c>
      <c r="O140">
        <v>1</v>
      </c>
      <c r="P140" t="s">
        <v>153</v>
      </c>
      <c r="Q140" s="2" t="s">
        <v>146</v>
      </c>
      <c r="R140" t="s">
        <v>154</v>
      </c>
      <c r="S140" s="1">
        <v>45279</v>
      </c>
    </row>
    <row r="141" spans="1:19" x14ac:dyDescent="0.2">
      <c r="A141" t="s">
        <v>144</v>
      </c>
      <c r="B141" t="s">
        <v>145</v>
      </c>
      <c r="C141">
        <v>56021</v>
      </c>
      <c r="D141" s="2"/>
      <c r="E141" s="2" t="s">
        <v>35</v>
      </c>
      <c r="F141" s="2"/>
      <c r="G141" s="2"/>
      <c r="H141" s="2"/>
      <c r="I141" s="2"/>
      <c r="J141" s="2"/>
      <c r="K141" s="2"/>
      <c r="L141" s="2"/>
      <c r="M141" s="2"/>
      <c r="N141" s="2">
        <v>2020</v>
      </c>
      <c r="O141">
        <v>1</v>
      </c>
      <c r="Q141" s="2" t="s">
        <v>146</v>
      </c>
      <c r="S141" s="1">
        <v>45279</v>
      </c>
    </row>
    <row r="142" spans="1:19" x14ac:dyDescent="0.2">
      <c r="A142" t="s">
        <v>144</v>
      </c>
      <c r="B142" t="s">
        <v>145</v>
      </c>
      <c r="C142">
        <v>56021</v>
      </c>
      <c r="D142" s="2"/>
      <c r="E142" s="2" t="s">
        <v>39</v>
      </c>
      <c r="F142" s="2"/>
      <c r="G142" s="2"/>
      <c r="H142" s="2"/>
      <c r="I142" s="2"/>
      <c r="J142" s="2"/>
      <c r="K142" s="2"/>
      <c r="L142" s="2"/>
      <c r="M142" s="2"/>
      <c r="N142" s="2">
        <v>2020</v>
      </c>
      <c r="O142">
        <v>1</v>
      </c>
      <c r="Q142" s="2" t="s">
        <v>146</v>
      </c>
      <c r="S142" s="1">
        <v>45279</v>
      </c>
    </row>
    <row r="143" spans="1:19" x14ac:dyDescent="0.2">
      <c r="A143" t="s">
        <v>144</v>
      </c>
      <c r="B143" t="s">
        <v>145</v>
      </c>
      <c r="C143">
        <v>56021</v>
      </c>
      <c r="D143" s="2"/>
      <c r="E143" s="2" t="s">
        <v>40</v>
      </c>
      <c r="F143" s="2"/>
      <c r="G143" s="2"/>
      <c r="H143" s="2"/>
      <c r="I143" s="2"/>
      <c r="J143" s="2"/>
      <c r="K143" s="2"/>
      <c r="L143" s="2"/>
      <c r="M143" s="2"/>
      <c r="N143" s="2">
        <v>2020</v>
      </c>
      <c r="O143">
        <v>1</v>
      </c>
      <c r="Q143" s="2" t="s">
        <v>146</v>
      </c>
      <c r="S143" s="1">
        <v>45279</v>
      </c>
    </row>
    <row r="144" spans="1:19" x14ac:dyDescent="0.2">
      <c r="A144" t="s">
        <v>144</v>
      </c>
      <c r="B144" t="s">
        <v>145</v>
      </c>
      <c r="C144">
        <v>56021</v>
      </c>
      <c r="D144" s="2"/>
      <c r="E144" s="2" t="s">
        <v>41</v>
      </c>
      <c r="F144" s="2"/>
      <c r="G144" s="2"/>
      <c r="H144" s="2"/>
      <c r="I144" s="2"/>
      <c r="J144" s="2"/>
      <c r="K144" s="2"/>
      <c r="L144" s="2"/>
      <c r="M144" s="2"/>
      <c r="N144" s="2">
        <v>2020</v>
      </c>
      <c r="O144">
        <v>1</v>
      </c>
      <c r="Q144" s="2" t="s">
        <v>146</v>
      </c>
      <c r="S144" s="1">
        <v>45279</v>
      </c>
    </row>
    <row r="145" spans="1:19" x14ac:dyDescent="0.2">
      <c r="A145" t="s">
        <v>155</v>
      </c>
      <c r="B145" t="s">
        <v>111</v>
      </c>
      <c r="C145">
        <v>46081</v>
      </c>
      <c r="D145" s="3" t="s">
        <v>266</v>
      </c>
      <c r="E145" s="3" t="s">
        <v>106</v>
      </c>
      <c r="F145" s="3"/>
      <c r="G145" s="3"/>
      <c r="H145" s="3"/>
      <c r="I145" s="3"/>
      <c r="J145" s="3"/>
      <c r="K145" s="3"/>
      <c r="L145" s="3"/>
      <c r="M145" s="3"/>
      <c r="N145" s="2">
        <v>2023</v>
      </c>
      <c r="O145">
        <v>2</v>
      </c>
      <c r="Q145" s="5" t="s">
        <v>156</v>
      </c>
      <c r="S145" s="1">
        <v>45279</v>
      </c>
    </row>
    <row r="146" spans="1:19" x14ac:dyDescent="0.2">
      <c r="A146" t="s">
        <v>155</v>
      </c>
      <c r="B146" t="s">
        <v>111</v>
      </c>
      <c r="C146">
        <v>46081</v>
      </c>
      <c r="D146" s="3" t="s">
        <v>266</v>
      </c>
      <c r="E146" s="3" t="s">
        <v>106</v>
      </c>
      <c r="F146" s="3"/>
      <c r="G146" s="3"/>
      <c r="H146" s="3"/>
      <c r="I146" s="3"/>
      <c r="J146" s="3"/>
      <c r="K146" s="3"/>
      <c r="L146" s="3"/>
      <c r="M146" s="3"/>
      <c r="N146" s="2">
        <v>2023</v>
      </c>
      <c r="O146">
        <v>2</v>
      </c>
      <c r="Q146" s="5" t="s">
        <v>156</v>
      </c>
      <c r="S146" s="1">
        <v>45279</v>
      </c>
    </row>
    <row r="147" spans="1:19" x14ac:dyDescent="0.2">
      <c r="A147" t="s">
        <v>155</v>
      </c>
      <c r="B147" t="s">
        <v>111</v>
      </c>
      <c r="C147">
        <v>46081</v>
      </c>
      <c r="D147" s="3" t="s">
        <v>267</v>
      </c>
      <c r="E147" s="3" t="s">
        <v>23</v>
      </c>
      <c r="F147" s="3"/>
      <c r="G147" s="3"/>
      <c r="H147" s="3"/>
      <c r="I147" s="3"/>
      <c r="J147" s="3"/>
      <c r="K147" s="3"/>
      <c r="L147" s="3"/>
      <c r="M147" s="3"/>
      <c r="N147" s="2">
        <v>2023</v>
      </c>
      <c r="O147">
        <v>2</v>
      </c>
      <c r="Q147" s="3" t="s">
        <v>156</v>
      </c>
      <c r="S147" s="1">
        <v>45279</v>
      </c>
    </row>
    <row r="148" spans="1:19" x14ac:dyDescent="0.2">
      <c r="A148" t="s">
        <v>155</v>
      </c>
      <c r="B148" t="s">
        <v>111</v>
      </c>
      <c r="C148">
        <v>46081</v>
      </c>
      <c r="D148" s="3" t="s">
        <v>267</v>
      </c>
      <c r="E148" s="3" t="s">
        <v>24</v>
      </c>
      <c r="F148" s="3">
        <v>25</v>
      </c>
      <c r="G148" s="3"/>
      <c r="H148" s="3"/>
      <c r="I148" s="3"/>
      <c r="J148" s="3"/>
      <c r="K148" s="3"/>
      <c r="L148" s="3"/>
      <c r="M148" s="3" t="s">
        <v>36</v>
      </c>
      <c r="N148" s="2">
        <v>2023</v>
      </c>
      <c r="O148">
        <v>3</v>
      </c>
      <c r="Q148" s="3" t="s">
        <v>156</v>
      </c>
      <c r="R148" t="s">
        <v>157</v>
      </c>
      <c r="S148" s="1">
        <v>45279</v>
      </c>
    </row>
    <row r="149" spans="1:19" x14ac:dyDescent="0.2">
      <c r="A149" t="s">
        <v>155</v>
      </c>
      <c r="B149" t="s">
        <v>111</v>
      </c>
      <c r="C149">
        <v>46081</v>
      </c>
      <c r="D149" s="3" t="s">
        <v>267</v>
      </c>
      <c r="E149" s="3" t="s">
        <v>28</v>
      </c>
      <c r="F149" s="3">
        <v>25</v>
      </c>
      <c r="G149" s="3"/>
      <c r="H149" s="3"/>
      <c r="I149" s="3"/>
      <c r="J149" s="3"/>
      <c r="K149" s="3"/>
      <c r="L149" s="3"/>
      <c r="M149" s="3" t="s">
        <v>36</v>
      </c>
      <c r="N149" s="2">
        <v>2023</v>
      </c>
      <c r="O149">
        <v>3</v>
      </c>
      <c r="Q149" s="3" t="s">
        <v>156</v>
      </c>
      <c r="R149" t="s">
        <v>158</v>
      </c>
      <c r="S149" s="1">
        <v>45279</v>
      </c>
    </row>
    <row r="150" spans="1:19" x14ac:dyDescent="0.2">
      <c r="A150" t="s">
        <v>155</v>
      </c>
      <c r="B150" t="s">
        <v>111</v>
      </c>
      <c r="C150">
        <v>46081</v>
      </c>
      <c r="D150" s="2"/>
      <c r="E150" s="2" t="s">
        <v>31</v>
      </c>
      <c r="F150" s="2"/>
      <c r="G150" s="2"/>
      <c r="H150" s="2"/>
      <c r="I150" s="2"/>
      <c r="J150" s="2"/>
      <c r="K150" s="2"/>
      <c r="L150" s="2"/>
      <c r="M150" s="2"/>
      <c r="N150" s="2">
        <v>2023</v>
      </c>
      <c r="O150">
        <v>1</v>
      </c>
      <c r="Q150" s="3" t="s">
        <v>156</v>
      </c>
      <c r="S150" s="1">
        <v>45279</v>
      </c>
    </row>
    <row r="151" spans="1:19" x14ac:dyDescent="0.2">
      <c r="A151" t="s">
        <v>155</v>
      </c>
      <c r="B151" t="s">
        <v>111</v>
      </c>
      <c r="C151">
        <v>46081</v>
      </c>
      <c r="D151" s="2"/>
      <c r="E151" s="2" t="s">
        <v>32</v>
      </c>
      <c r="F151" s="2"/>
      <c r="G151" s="2"/>
      <c r="H151" s="2"/>
      <c r="I151" s="2"/>
      <c r="J151" s="2"/>
      <c r="K151" s="2"/>
      <c r="L151" s="2"/>
      <c r="M151" s="2"/>
      <c r="N151" s="2">
        <v>2023</v>
      </c>
      <c r="O151">
        <v>1</v>
      </c>
      <c r="Q151" s="3" t="s">
        <v>156</v>
      </c>
      <c r="S151" s="1">
        <v>45279</v>
      </c>
    </row>
    <row r="152" spans="1:19" x14ac:dyDescent="0.2">
      <c r="A152" t="s">
        <v>155</v>
      </c>
      <c r="B152" t="s">
        <v>111</v>
      </c>
      <c r="C152">
        <v>46081</v>
      </c>
      <c r="D152" s="2"/>
      <c r="E152" s="2" t="s">
        <v>33</v>
      </c>
      <c r="F152" s="2"/>
      <c r="G152" s="2"/>
      <c r="H152" s="2"/>
      <c r="I152" s="2"/>
      <c r="J152" s="2"/>
      <c r="K152" s="2"/>
      <c r="L152" s="2"/>
      <c r="M152" s="2"/>
      <c r="N152" s="2">
        <v>2023</v>
      </c>
      <c r="O152">
        <v>1</v>
      </c>
      <c r="Q152" s="3" t="s">
        <v>156</v>
      </c>
      <c r="S152" s="1">
        <v>45279</v>
      </c>
    </row>
    <row r="153" spans="1:19" x14ac:dyDescent="0.2">
      <c r="A153" t="s">
        <v>155</v>
      </c>
      <c r="B153" t="s">
        <v>111</v>
      </c>
      <c r="C153">
        <v>46081</v>
      </c>
      <c r="D153" s="3" t="s">
        <v>245</v>
      </c>
      <c r="E153" s="3" t="s">
        <v>34</v>
      </c>
      <c r="F153" s="3"/>
      <c r="G153" s="3"/>
      <c r="H153" s="3"/>
      <c r="I153" s="3"/>
      <c r="J153" s="3"/>
      <c r="K153" s="3"/>
      <c r="L153" s="3"/>
      <c r="M153" s="3"/>
      <c r="N153" s="2">
        <v>2023</v>
      </c>
      <c r="O153">
        <v>2</v>
      </c>
      <c r="Q153" s="3" t="s">
        <v>156</v>
      </c>
      <c r="S153" s="1">
        <v>45279</v>
      </c>
    </row>
    <row r="154" spans="1:19" x14ac:dyDescent="0.2">
      <c r="A154" t="s">
        <v>155</v>
      </c>
      <c r="B154" t="s">
        <v>111</v>
      </c>
      <c r="C154">
        <v>46081</v>
      </c>
      <c r="D154" s="2"/>
      <c r="E154" s="2" t="s">
        <v>35</v>
      </c>
      <c r="F154" s="2"/>
      <c r="G154" s="2"/>
      <c r="H154" s="2"/>
      <c r="I154" s="2"/>
      <c r="J154" s="2"/>
      <c r="K154" s="2"/>
      <c r="L154" s="2"/>
      <c r="M154" s="2"/>
      <c r="N154" s="2">
        <v>2023</v>
      </c>
      <c r="O154">
        <v>1</v>
      </c>
      <c r="Q154" s="3" t="s">
        <v>156</v>
      </c>
      <c r="S154" s="1">
        <v>45279</v>
      </c>
    </row>
    <row r="155" spans="1:19" x14ac:dyDescent="0.2">
      <c r="A155" t="s">
        <v>155</v>
      </c>
      <c r="B155" t="s">
        <v>111</v>
      </c>
      <c r="C155">
        <v>46081</v>
      </c>
      <c r="D155" s="2"/>
      <c r="E155" s="2" t="s">
        <v>39</v>
      </c>
      <c r="F155" s="2"/>
      <c r="G155" s="2"/>
      <c r="H155" s="2"/>
      <c r="I155" s="2"/>
      <c r="J155" s="2"/>
      <c r="K155" s="2"/>
      <c r="L155" s="2"/>
      <c r="M155" s="2"/>
      <c r="N155" s="2">
        <v>2023</v>
      </c>
      <c r="O155">
        <v>1</v>
      </c>
      <c r="Q155" s="3" t="s">
        <v>156</v>
      </c>
      <c r="S155" s="1">
        <v>45279</v>
      </c>
    </row>
    <row r="156" spans="1:19" x14ac:dyDescent="0.2">
      <c r="A156" t="s">
        <v>155</v>
      </c>
      <c r="B156" t="s">
        <v>111</v>
      </c>
      <c r="C156">
        <v>46081</v>
      </c>
      <c r="D156" s="2"/>
      <c r="E156" s="2" t="s">
        <v>40</v>
      </c>
      <c r="F156" s="2"/>
      <c r="G156" s="2"/>
      <c r="H156" s="2"/>
      <c r="I156" s="2"/>
      <c r="J156" s="2"/>
      <c r="K156" s="2"/>
      <c r="L156" s="2"/>
      <c r="M156" s="2"/>
      <c r="N156" s="2">
        <v>2023</v>
      </c>
      <c r="O156">
        <v>1</v>
      </c>
      <c r="Q156" s="3" t="s">
        <v>156</v>
      </c>
      <c r="S156" s="1">
        <v>45279</v>
      </c>
    </row>
    <row r="157" spans="1:19" x14ac:dyDescent="0.2">
      <c r="A157" t="s">
        <v>155</v>
      </c>
      <c r="B157" t="s">
        <v>111</v>
      </c>
      <c r="C157">
        <v>46081</v>
      </c>
      <c r="D157" s="2"/>
      <c r="E157" s="2" t="s">
        <v>41</v>
      </c>
      <c r="F157" s="2"/>
      <c r="G157" s="2"/>
      <c r="H157" s="2"/>
      <c r="I157" s="2"/>
      <c r="J157" s="2"/>
      <c r="K157" s="2"/>
      <c r="L157" s="2"/>
      <c r="M157" s="2"/>
      <c r="N157" s="2">
        <v>2023</v>
      </c>
      <c r="O157">
        <v>1</v>
      </c>
      <c r="Q157" s="3" t="s">
        <v>156</v>
      </c>
      <c r="S157" s="1">
        <v>45279</v>
      </c>
    </row>
    <row r="158" spans="1:19" x14ac:dyDescent="0.2">
      <c r="A158" t="s">
        <v>159</v>
      </c>
      <c r="B158" t="s">
        <v>160</v>
      </c>
      <c r="C158">
        <v>20111</v>
      </c>
      <c r="D158" s="2"/>
      <c r="E158" s="2" t="s">
        <v>17</v>
      </c>
      <c r="F158" s="2"/>
      <c r="G158" s="2"/>
      <c r="H158" s="2"/>
      <c r="I158" s="2"/>
      <c r="J158" s="2"/>
      <c r="K158" s="2"/>
      <c r="L158" s="2"/>
      <c r="M158" s="2"/>
      <c r="N158" s="2"/>
      <c r="O158">
        <v>1</v>
      </c>
      <c r="Q158" s="2" t="s">
        <v>161</v>
      </c>
      <c r="S158" s="1">
        <v>45279</v>
      </c>
    </row>
    <row r="159" spans="1:19" x14ac:dyDescent="0.2">
      <c r="A159" t="s">
        <v>159</v>
      </c>
      <c r="B159" t="s">
        <v>160</v>
      </c>
      <c r="C159">
        <v>20111</v>
      </c>
      <c r="D159" s="2" t="s">
        <v>246</v>
      </c>
      <c r="E159" s="2" t="s">
        <v>19</v>
      </c>
      <c r="F159" s="2">
        <v>1000</v>
      </c>
      <c r="G159" s="2"/>
      <c r="H159" s="2"/>
      <c r="I159" s="2"/>
      <c r="J159" s="2"/>
      <c r="K159" s="2"/>
      <c r="L159" s="2"/>
      <c r="M159" s="2" t="s">
        <v>36</v>
      </c>
      <c r="N159" s="2"/>
      <c r="O159">
        <v>1</v>
      </c>
      <c r="P159" t="s">
        <v>162</v>
      </c>
      <c r="Q159" s="2" t="s">
        <v>161</v>
      </c>
      <c r="R159" t="s">
        <v>163</v>
      </c>
      <c r="S159" s="1">
        <v>45279</v>
      </c>
    </row>
    <row r="160" spans="1:19" x14ac:dyDescent="0.2">
      <c r="A160" t="s">
        <v>159</v>
      </c>
      <c r="B160" t="s">
        <v>160</v>
      </c>
      <c r="C160">
        <v>20111</v>
      </c>
      <c r="D160" s="2"/>
      <c r="E160" s="2" t="s">
        <v>23</v>
      </c>
      <c r="F160" s="2"/>
      <c r="G160" s="2"/>
      <c r="H160" s="2"/>
      <c r="I160" s="2"/>
      <c r="J160" s="2"/>
      <c r="K160" s="2"/>
      <c r="L160" s="2"/>
      <c r="M160" s="2"/>
      <c r="N160" s="2"/>
      <c r="O160">
        <v>1</v>
      </c>
      <c r="Q160" s="2" t="s">
        <v>161</v>
      </c>
      <c r="S160" s="1">
        <v>45279</v>
      </c>
    </row>
    <row r="161" spans="1:19" x14ac:dyDescent="0.2">
      <c r="A161" t="s">
        <v>159</v>
      </c>
      <c r="B161" t="s">
        <v>160</v>
      </c>
      <c r="C161">
        <v>20111</v>
      </c>
      <c r="D161" s="2"/>
      <c r="E161" s="2" t="s">
        <v>24</v>
      </c>
      <c r="F161" s="2"/>
      <c r="G161" s="2"/>
      <c r="H161" s="2"/>
      <c r="I161" s="2"/>
      <c r="J161" s="2"/>
      <c r="K161" s="2"/>
      <c r="L161" s="2"/>
      <c r="M161" s="2"/>
      <c r="N161" s="2"/>
      <c r="O161">
        <v>1</v>
      </c>
      <c r="P161" t="s">
        <v>162</v>
      </c>
      <c r="Q161" s="2" t="s">
        <v>161</v>
      </c>
      <c r="R161" t="s">
        <v>164</v>
      </c>
      <c r="S161" s="1">
        <v>45279</v>
      </c>
    </row>
    <row r="162" spans="1:19" x14ac:dyDescent="0.2">
      <c r="A162" t="s">
        <v>159</v>
      </c>
      <c r="B162" t="s">
        <v>160</v>
      </c>
      <c r="C162">
        <v>20111</v>
      </c>
      <c r="D162" s="2" t="s">
        <v>249</v>
      </c>
      <c r="E162" s="2" t="s">
        <v>28</v>
      </c>
      <c r="F162" s="2"/>
      <c r="G162" s="2">
        <v>1</v>
      </c>
      <c r="H162" s="2" t="s">
        <v>20</v>
      </c>
      <c r="I162" s="2">
        <v>75</v>
      </c>
      <c r="J162" s="2"/>
      <c r="K162" s="2"/>
      <c r="L162" s="2"/>
      <c r="M162" s="2"/>
      <c r="N162" s="2"/>
      <c r="O162">
        <v>1</v>
      </c>
      <c r="P162" t="s">
        <v>165</v>
      </c>
      <c r="Q162" s="2" t="s">
        <v>161</v>
      </c>
      <c r="R162" t="s">
        <v>166</v>
      </c>
      <c r="S162" s="1">
        <v>45279</v>
      </c>
    </row>
    <row r="163" spans="1:19" x14ac:dyDescent="0.2">
      <c r="A163" t="s">
        <v>159</v>
      </c>
      <c r="B163" t="s">
        <v>160</v>
      </c>
      <c r="C163">
        <v>20111</v>
      </c>
      <c r="D163" s="2"/>
      <c r="E163" s="2" t="s">
        <v>31</v>
      </c>
      <c r="F163" s="2"/>
      <c r="G163" s="2"/>
      <c r="H163" s="2"/>
      <c r="I163" s="2"/>
      <c r="J163" s="2"/>
      <c r="K163" s="2"/>
      <c r="L163" s="2"/>
      <c r="M163" s="2"/>
      <c r="N163" s="2"/>
      <c r="O163">
        <v>1</v>
      </c>
      <c r="Q163" s="2" t="s">
        <v>161</v>
      </c>
      <c r="S163" s="1">
        <v>45279</v>
      </c>
    </row>
    <row r="164" spans="1:19" x14ac:dyDescent="0.2">
      <c r="A164" t="s">
        <v>159</v>
      </c>
      <c r="B164" t="s">
        <v>160</v>
      </c>
      <c r="C164">
        <v>20111</v>
      </c>
      <c r="D164" s="2" t="s">
        <v>250</v>
      </c>
      <c r="E164" s="2" t="s">
        <v>32</v>
      </c>
      <c r="F164" s="2"/>
      <c r="G164" s="2">
        <v>1</v>
      </c>
      <c r="H164" s="2" t="s">
        <v>20</v>
      </c>
      <c r="I164" s="2">
        <v>40</v>
      </c>
      <c r="J164" s="2"/>
      <c r="K164" s="2"/>
      <c r="L164" s="2"/>
      <c r="M164" s="2"/>
      <c r="N164" s="2"/>
      <c r="O164">
        <v>1</v>
      </c>
      <c r="P164" t="s">
        <v>162</v>
      </c>
      <c r="Q164" s="2" t="s">
        <v>161</v>
      </c>
      <c r="R164" t="s">
        <v>167</v>
      </c>
      <c r="S164" s="1">
        <v>45279</v>
      </c>
    </row>
    <row r="165" spans="1:19" x14ac:dyDescent="0.2">
      <c r="A165" t="s">
        <v>159</v>
      </c>
      <c r="B165" t="s">
        <v>160</v>
      </c>
      <c r="C165">
        <v>20111</v>
      </c>
      <c r="D165" s="2"/>
      <c r="E165" s="2" t="s">
        <v>33</v>
      </c>
      <c r="F165" s="2"/>
      <c r="G165" s="2"/>
      <c r="H165" s="2"/>
      <c r="I165" s="2"/>
      <c r="J165" s="2"/>
      <c r="K165" s="2"/>
      <c r="L165" s="2"/>
      <c r="M165" s="2"/>
      <c r="N165" s="2"/>
      <c r="O165">
        <v>1</v>
      </c>
      <c r="Q165" s="2" t="s">
        <v>161</v>
      </c>
      <c r="S165" s="1">
        <v>45279</v>
      </c>
    </row>
    <row r="166" spans="1:19" x14ac:dyDescent="0.2">
      <c r="A166" t="s">
        <v>159</v>
      </c>
      <c r="B166" t="s">
        <v>160</v>
      </c>
      <c r="C166">
        <v>20111</v>
      </c>
      <c r="D166" s="2"/>
      <c r="E166" s="2" t="s">
        <v>34</v>
      </c>
      <c r="F166" s="2"/>
      <c r="G166" s="2"/>
      <c r="H166" s="2"/>
      <c r="I166" s="2"/>
      <c r="J166" s="2"/>
      <c r="K166" s="2"/>
      <c r="L166" s="2"/>
      <c r="M166" s="2"/>
      <c r="N166" s="2"/>
      <c r="O166">
        <v>1</v>
      </c>
      <c r="Q166" s="2" t="s">
        <v>161</v>
      </c>
      <c r="S166" s="1">
        <v>45279</v>
      </c>
    </row>
    <row r="167" spans="1:19" x14ac:dyDescent="0.2">
      <c r="A167" t="s">
        <v>159</v>
      </c>
      <c r="B167" t="s">
        <v>160</v>
      </c>
      <c r="C167">
        <v>20111</v>
      </c>
      <c r="D167" s="2"/>
      <c r="E167" s="2" t="s">
        <v>35</v>
      </c>
      <c r="F167" s="2"/>
      <c r="G167" s="2"/>
      <c r="H167" s="2"/>
      <c r="I167" s="2"/>
      <c r="J167" s="2"/>
      <c r="K167" s="2"/>
      <c r="L167" s="2"/>
      <c r="M167" s="2"/>
      <c r="N167" s="2"/>
      <c r="O167">
        <v>1</v>
      </c>
      <c r="Q167" s="2" t="s">
        <v>161</v>
      </c>
      <c r="S167" s="1">
        <v>45279</v>
      </c>
    </row>
    <row r="168" spans="1:19" x14ac:dyDescent="0.2">
      <c r="A168" t="s">
        <v>159</v>
      </c>
      <c r="B168" t="s">
        <v>160</v>
      </c>
      <c r="C168">
        <v>20111</v>
      </c>
      <c r="D168" s="2"/>
      <c r="E168" s="2" t="s">
        <v>39</v>
      </c>
      <c r="F168" s="2"/>
      <c r="G168" s="2"/>
      <c r="H168" s="2"/>
      <c r="I168" s="2"/>
      <c r="J168" s="2"/>
      <c r="K168" s="2"/>
      <c r="L168" s="2"/>
      <c r="M168" s="2"/>
      <c r="N168" s="2"/>
      <c r="O168">
        <v>1</v>
      </c>
      <c r="Q168" s="2" t="s">
        <v>161</v>
      </c>
      <c r="S168" s="1">
        <v>45279</v>
      </c>
    </row>
    <row r="169" spans="1:19" x14ac:dyDescent="0.2">
      <c r="A169" t="s">
        <v>159</v>
      </c>
      <c r="B169" t="s">
        <v>160</v>
      </c>
      <c r="C169">
        <v>20111</v>
      </c>
      <c r="D169" s="2"/>
      <c r="E169" s="2" t="s">
        <v>40</v>
      </c>
      <c r="F169" s="2"/>
      <c r="G169" s="2"/>
      <c r="H169" s="2"/>
      <c r="I169" s="2"/>
      <c r="J169" s="2"/>
      <c r="K169" s="2"/>
      <c r="L169" s="2"/>
      <c r="M169" s="2"/>
      <c r="N169" s="2"/>
      <c r="O169">
        <v>1</v>
      </c>
      <c r="Q169" s="2" t="s">
        <v>161</v>
      </c>
      <c r="S169" s="1">
        <v>45279</v>
      </c>
    </row>
    <row r="170" spans="1:19" x14ac:dyDescent="0.2">
      <c r="A170" t="s">
        <v>159</v>
      </c>
      <c r="B170" t="s">
        <v>160</v>
      </c>
      <c r="C170">
        <v>20111</v>
      </c>
      <c r="D170" s="2"/>
      <c r="E170" s="2" t="s">
        <v>41</v>
      </c>
      <c r="F170" s="2"/>
      <c r="G170" s="2"/>
      <c r="H170" s="2"/>
      <c r="I170" s="2"/>
      <c r="J170" s="2"/>
      <c r="K170" s="2"/>
      <c r="L170" s="2"/>
      <c r="M170" s="2"/>
      <c r="N170" s="2"/>
      <c r="O170">
        <v>1</v>
      </c>
      <c r="Q170" s="2" t="s">
        <v>161</v>
      </c>
      <c r="S170" s="1">
        <v>45279</v>
      </c>
    </row>
    <row r="171" spans="1:19" x14ac:dyDescent="0.2">
      <c r="A171" t="s">
        <v>168</v>
      </c>
      <c r="B171" t="s">
        <v>169</v>
      </c>
      <c r="C171">
        <v>38055</v>
      </c>
      <c r="D171" s="2"/>
      <c r="E171" s="2" t="s">
        <v>17</v>
      </c>
      <c r="F171" s="2"/>
      <c r="G171" s="2"/>
      <c r="H171" s="2"/>
      <c r="I171" s="2"/>
      <c r="J171" s="2"/>
      <c r="K171" s="2"/>
      <c r="L171" s="2"/>
      <c r="M171" s="2"/>
      <c r="N171" s="2">
        <v>2022</v>
      </c>
      <c r="O171">
        <v>1</v>
      </c>
      <c r="Q171" s="2" t="s">
        <v>170</v>
      </c>
      <c r="S171" s="1">
        <v>45279</v>
      </c>
    </row>
    <row r="172" spans="1:19" x14ac:dyDescent="0.2">
      <c r="A172" t="s">
        <v>168</v>
      </c>
      <c r="B172" t="s">
        <v>169</v>
      </c>
      <c r="C172">
        <v>38055</v>
      </c>
      <c r="D172" s="2" t="s">
        <v>251</v>
      </c>
      <c r="E172" s="2" t="s">
        <v>19</v>
      </c>
      <c r="F172" s="2">
        <v>2500</v>
      </c>
      <c r="G172" s="2"/>
      <c r="H172" s="2"/>
      <c r="I172" s="2"/>
      <c r="J172" s="2"/>
      <c r="K172" s="2"/>
      <c r="L172" s="2"/>
      <c r="M172" s="2" t="s">
        <v>36</v>
      </c>
      <c r="N172" s="2">
        <v>2022</v>
      </c>
      <c r="O172">
        <v>1</v>
      </c>
      <c r="P172" t="s">
        <v>171</v>
      </c>
      <c r="Q172" s="2" t="s">
        <v>170</v>
      </c>
      <c r="R172" t="s">
        <v>172</v>
      </c>
      <c r="S172" s="1">
        <v>45279</v>
      </c>
    </row>
    <row r="173" spans="1:19" x14ac:dyDescent="0.2">
      <c r="A173" t="s">
        <v>168</v>
      </c>
      <c r="B173" t="s">
        <v>169</v>
      </c>
      <c r="C173">
        <v>38055</v>
      </c>
      <c r="D173" s="2"/>
      <c r="E173" s="2" t="s">
        <v>23</v>
      </c>
      <c r="F173" s="2"/>
      <c r="G173" s="2"/>
      <c r="H173" s="2"/>
      <c r="I173" s="2"/>
      <c r="J173" s="2"/>
      <c r="K173" s="2"/>
      <c r="L173" s="2"/>
      <c r="M173" s="2"/>
      <c r="N173" s="2">
        <v>2022</v>
      </c>
      <c r="O173">
        <v>1</v>
      </c>
      <c r="Q173" s="2" t="s">
        <v>170</v>
      </c>
      <c r="S173" s="1">
        <v>45279</v>
      </c>
    </row>
    <row r="174" spans="1:19" x14ac:dyDescent="0.2">
      <c r="A174" t="s">
        <v>168</v>
      </c>
      <c r="B174" t="s">
        <v>169</v>
      </c>
      <c r="C174">
        <v>38055</v>
      </c>
      <c r="D174" s="2" t="s">
        <v>252</v>
      </c>
      <c r="E174" s="2" t="s">
        <v>24</v>
      </c>
      <c r="F174" s="2"/>
      <c r="G174" s="2">
        <v>1.5</v>
      </c>
      <c r="H174" s="2" t="s">
        <v>108</v>
      </c>
      <c r="I174" s="2">
        <v>75</v>
      </c>
      <c r="J174" s="2"/>
      <c r="K174" s="2"/>
      <c r="L174" s="2"/>
      <c r="M174" s="2"/>
      <c r="N174" s="2">
        <v>2022</v>
      </c>
      <c r="O174">
        <v>1</v>
      </c>
      <c r="P174" t="s">
        <v>171</v>
      </c>
      <c r="Q174" s="2" t="s">
        <v>170</v>
      </c>
      <c r="S174" s="1">
        <v>45279</v>
      </c>
    </row>
    <row r="175" spans="1:19" x14ac:dyDescent="0.2">
      <c r="A175" t="s">
        <v>168</v>
      </c>
      <c r="B175" t="s">
        <v>169</v>
      </c>
      <c r="C175">
        <v>38055</v>
      </c>
      <c r="D175" s="3" t="s">
        <v>252</v>
      </c>
      <c r="E175" s="3" t="s">
        <v>28</v>
      </c>
      <c r="F175" s="3"/>
      <c r="G175" s="3">
        <v>1.5</v>
      </c>
      <c r="H175" s="3" t="s">
        <v>173</v>
      </c>
      <c r="I175" s="3">
        <v>75</v>
      </c>
      <c r="J175" s="3">
        <v>200</v>
      </c>
      <c r="K175" s="3"/>
      <c r="L175" s="3"/>
      <c r="M175" s="3"/>
      <c r="N175" s="3">
        <v>2022</v>
      </c>
      <c r="O175">
        <v>3</v>
      </c>
      <c r="P175" t="s">
        <v>171</v>
      </c>
      <c r="Q175" s="2" t="s">
        <v>170</v>
      </c>
      <c r="R175" t="s">
        <v>174</v>
      </c>
      <c r="S175" s="1">
        <v>45279</v>
      </c>
    </row>
    <row r="176" spans="1:19" x14ac:dyDescent="0.2">
      <c r="A176" t="s">
        <v>168</v>
      </c>
      <c r="B176" t="s">
        <v>169</v>
      </c>
      <c r="C176">
        <v>38055</v>
      </c>
      <c r="D176" s="2"/>
      <c r="E176" s="2" t="s">
        <v>31</v>
      </c>
      <c r="F176" s="2"/>
      <c r="G176" s="2"/>
      <c r="H176" s="2"/>
      <c r="I176" s="2"/>
      <c r="J176" s="2"/>
      <c r="K176" s="2"/>
      <c r="L176" s="2"/>
      <c r="M176" s="2"/>
      <c r="N176" s="2">
        <v>2022</v>
      </c>
      <c r="O176">
        <v>1</v>
      </c>
      <c r="Q176" s="2" t="s">
        <v>170</v>
      </c>
      <c r="S176" s="1">
        <v>45279</v>
      </c>
    </row>
    <row r="177" spans="1:19" x14ac:dyDescent="0.2">
      <c r="A177" t="s">
        <v>168</v>
      </c>
      <c r="B177" t="s">
        <v>169</v>
      </c>
      <c r="C177">
        <v>38055</v>
      </c>
      <c r="D177" s="2"/>
      <c r="E177" s="2" t="s">
        <v>32</v>
      </c>
      <c r="F177" s="2"/>
      <c r="G177" s="2"/>
      <c r="H177" s="2"/>
      <c r="I177" s="2"/>
      <c r="J177" s="2"/>
      <c r="K177" s="2"/>
      <c r="L177" s="2"/>
      <c r="M177" s="2"/>
      <c r="N177" s="2">
        <v>2022</v>
      </c>
      <c r="O177">
        <v>1</v>
      </c>
      <c r="Q177" s="2" t="s">
        <v>170</v>
      </c>
      <c r="R177" t="s">
        <v>175</v>
      </c>
      <c r="S177" s="1">
        <v>45279</v>
      </c>
    </row>
    <row r="178" spans="1:19" x14ac:dyDescent="0.2">
      <c r="A178" t="s">
        <v>168</v>
      </c>
      <c r="B178" t="s">
        <v>169</v>
      </c>
      <c r="C178">
        <v>38055</v>
      </c>
      <c r="D178" s="2" t="s">
        <v>235</v>
      </c>
      <c r="E178" s="2" t="s">
        <v>33</v>
      </c>
      <c r="F178" s="2">
        <v>1</v>
      </c>
      <c r="G178" s="2"/>
      <c r="H178" s="2"/>
      <c r="I178" s="2"/>
      <c r="J178" s="2"/>
      <c r="K178" s="2"/>
      <c r="L178" s="2"/>
      <c r="M178" s="2" t="s">
        <v>55</v>
      </c>
      <c r="N178" s="2">
        <v>2022</v>
      </c>
      <c r="O178">
        <v>1</v>
      </c>
      <c r="P178" t="s">
        <v>176</v>
      </c>
      <c r="Q178" s="2" t="s">
        <v>170</v>
      </c>
      <c r="R178" t="s">
        <v>177</v>
      </c>
      <c r="S178" s="1">
        <v>45279</v>
      </c>
    </row>
    <row r="179" spans="1:19" x14ac:dyDescent="0.2">
      <c r="A179" t="s">
        <v>168</v>
      </c>
      <c r="B179" t="s">
        <v>169</v>
      </c>
      <c r="C179">
        <v>38055</v>
      </c>
      <c r="D179" s="2"/>
      <c r="E179" s="2" t="s">
        <v>34</v>
      </c>
      <c r="F179" s="2"/>
      <c r="G179" s="2"/>
      <c r="H179" s="2"/>
      <c r="I179" s="2"/>
      <c r="J179" s="2"/>
      <c r="K179" s="2"/>
      <c r="L179" s="2"/>
      <c r="M179" s="2"/>
      <c r="N179" s="2">
        <v>2022</v>
      </c>
      <c r="O179">
        <v>1</v>
      </c>
      <c r="Q179" s="2" t="s">
        <v>170</v>
      </c>
      <c r="S179" s="1">
        <v>45279</v>
      </c>
    </row>
    <row r="180" spans="1:19" x14ac:dyDescent="0.2">
      <c r="A180" t="s">
        <v>168</v>
      </c>
      <c r="B180" t="s">
        <v>169</v>
      </c>
      <c r="C180">
        <v>38055</v>
      </c>
      <c r="D180" s="2"/>
      <c r="E180" s="2" t="s">
        <v>35</v>
      </c>
      <c r="F180" s="2"/>
      <c r="G180" s="2"/>
      <c r="H180" s="2"/>
      <c r="I180" s="2"/>
      <c r="J180" s="2"/>
      <c r="K180" s="2"/>
      <c r="L180" s="2"/>
      <c r="M180" s="2"/>
      <c r="N180" s="2">
        <v>2022</v>
      </c>
      <c r="O180">
        <v>1</v>
      </c>
      <c r="Q180" s="2" t="s">
        <v>170</v>
      </c>
      <c r="S180" s="1">
        <v>45279</v>
      </c>
    </row>
    <row r="181" spans="1:19" x14ac:dyDescent="0.2">
      <c r="A181" t="s">
        <v>168</v>
      </c>
      <c r="B181" t="s">
        <v>169</v>
      </c>
      <c r="C181">
        <v>38055</v>
      </c>
      <c r="D181" s="2"/>
      <c r="E181" s="2" t="s">
        <v>39</v>
      </c>
      <c r="F181" s="2"/>
      <c r="G181" s="2"/>
      <c r="H181" s="2"/>
      <c r="I181" s="2"/>
      <c r="J181" s="2"/>
      <c r="K181" s="2"/>
      <c r="L181" s="2"/>
      <c r="M181" s="2"/>
      <c r="N181" s="2">
        <v>2022</v>
      </c>
      <c r="O181">
        <v>1</v>
      </c>
      <c r="Q181" s="2" t="s">
        <v>170</v>
      </c>
      <c r="S181" s="1">
        <v>45279</v>
      </c>
    </row>
    <row r="182" spans="1:19" x14ac:dyDescent="0.2">
      <c r="A182" t="s">
        <v>168</v>
      </c>
      <c r="B182" t="s">
        <v>169</v>
      </c>
      <c r="C182">
        <v>38055</v>
      </c>
      <c r="D182" s="2"/>
      <c r="E182" s="2" t="s">
        <v>40</v>
      </c>
      <c r="F182" s="2"/>
      <c r="G182" s="2"/>
      <c r="H182" s="2"/>
      <c r="I182" s="2"/>
      <c r="J182" s="2"/>
      <c r="K182" s="2"/>
      <c r="L182" s="2"/>
      <c r="M182" s="2"/>
      <c r="N182" s="2">
        <v>2022</v>
      </c>
      <c r="O182">
        <v>1</v>
      </c>
      <c r="Q182" s="2" t="s">
        <v>170</v>
      </c>
      <c r="S182" s="1">
        <v>45279</v>
      </c>
    </row>
    <row r="183" spans="1:19" x14ac:dyDescent="0.2">
      <c r="A183" t="s">
        <v>168</v>
      </c>
      <c r="B183" t="s">
        <v>169</v>
      </c>
      <c r="C183">
        <v>38055</v>
      </c>
      <c r="D183" s="2"/>
      <c r="E183" s="2" t="s">
        <v>41</v>
      </c>
      <c r="F183" s="2"/>
      <c r="G183" s="2"/>
      <c r="H183" s="2"/>
      <c r="I183" s="2"/>
      <c r="J183" s="2"/>
      <c r="K183" s="2"/>
      <c r="L183" s="2"/>
      <c r="M183" s="2"/>
      <c r="N183" s="2">
        <v>2022</v>
      </c>
      <c r="O183">
        <v>1</v>
      </c>
      <c r="Q183" s="2" t="s">
        <v>170</v>
      </c>
      <c r="S183" s="1">
        <v>45279</v>
      </c>
    </row>
    <row r="184" spans="1:19" x14ac:dyDescent="0.2">
      <c r="A184" t="s">
        <v>178</v>
      </c>
      <c r="B184" t="s">
        <v>179</v>
      </c>
      <c r="C184">
        <v>27093</v>
      </c>
      <c r="D184" s="2"/>
      <c r="E184" s="2" t="s">
        <v>17</v>
      </c>
      <c r="F184" s="2"/>
      <c r="G184" s="2"/>
      <c r="H184" s="2"/>
      <c r="I184" s="2"/>
      <c r="J184" s="2"/>
      <c r="K184" s="2"/>
      <c r="L184" s="2"/>
      <c r="M184" s="2"/>
      <c r="N184" s="2">
        <v>2022</v>
      </c>
      <c r="O184">
        <v>1</v>
      </c>
      <c r="Q184" s="4" t="s">
        <v>180</v>
      </c>
      <c r="S184" s="1">
        <v>45279</v>
      </c>
    </row>
    <row r="185" spans="1:19" x14ac:dyDescent="0.2">
      <c r="A185" t="s">
        <v>178</v>
      </c>
      <c r="B185" t="s">
        <v>179</v>
      </c>
      <c r="C185">
        <v>27093</v>
      </c>
      <c r="D185" s="2" t="s">
        <v>253</v>
      </c>
      <c r="E185" s="2" t="s">
        <v>19</v>
      </c>
      <c r="F185" s="2"/>
      <c r="G185" s="2">
        <v>1</v>
      </c>
      <c r="H185" s="2" t="s">
        <v>20</v>
      </c>
      <c r="I185" s="2">
        <v>10</v>
      </c>
      <c r="J185" s="2">
        <v>500</v>
      </c>
      <c r="K185" s="2"/>
      <c r="L185" s="2"/>
      <c r="M185" s="2"/>
      <c r="N185" s="2">
        <v>2022</v>
      </c>
      <c r="O185">
        <v>1</v>
      </c>
      <c r="Q185" s="2" t="s">
        <v>180</v>
      </c>
      <c r="R185" t="s">
        <v>181</v>
      </c>
      <c r="S185" s="1">
        <v>45279</v>
      </c>
    </row>
    <row r="186" spans="1:19" x14ac:dyDescent="0.2">
      <c r="A186" t="s">
        <v>178</v>
      </c>
      <c r="B186" t="s">
        <v>179</v>
      </c>
      <c r="C186">
        <v>27093</v>
      </c>
      <c r="D186" s="2"/>
      <c r="E186" s="2" t="s">
        <v>23</v>
      </c>
      <c r="F186" s="2"/>
      <c r="G186" s="2"/>
      <c r="H186" s="2"/>
      <c r="I186" s="2"/>
      <c r="J186" s="2"/>
      <c r="K186" s="2"/>
      <c r="L186" s="2"/>
      <c r="M186" s="2"/>
      <c r="N186" s="2">
        <v>2022</v>
      </c>
      <c r="O186">
        <v>1</v>
      </c>
      <c r="Q186" s="2" t="s">
        <v>180</v>
      </c>
      <c r="S186" s="1">
        <v>45279</v>
      </c>
    </row>
    <row r="187" spans="1:19" x14ac:dyDescent="0.2">
      <c r="A187" t="s">
        <v>178</v>
      </c>
      <c r="B187" t="s">
        <v>179</v>
      </c>
      <c r="C187">
        <v>27093</v>
      </c>
      <c r="D187" s="2" t="s">
        <v>254</v>
      </c>
      <c r="E187" s="2" t="s">
        <v>24</v>
      </c>
      <c r="F187" s="2"/>
      <c r="G187" s="2">
        <v>5</v>
      </c>
      <c r="H187" s="2" t="s">
        <v>182</v>
      </c>
      <c r="I187" s="2"/>
      <c r="J187" s="2"/>
      <c r="K187" s="2"/>
      <c r="L187" s="2"/>
      <c r="M187" s="2"/>
      <c r="N187" s="2">
        <v>2022</v>
      </c>
      <c r="O187">
        <v>1</v>
      </c>
      <c r="P187" t="s">
        <v>183</v>
      </c>
      <c r="Q187" s="2" t="s">
        <v>180</v>
      </c>
      <c r="R187" t="s">
        <v>184</v>
      </c>
      <c r="S187" s="1">
        <v>45279</v>
      </c>
    </row>
    <row r="188" spans="1:19" x14ac:dyDescent="0.2">
      <c r="A188" t="s">
        <v>178</v>
      </c>
      <c r="B188" t="s">
        <v>179</v>
      </c>
      <c r="C188">
        <v>27093</v>
      </c>
      <c r="D188" s="2" t="s">
        <v>253</v>
      </c>
      <c r="E188" s="2" t="s">
        <v>28</v>
      </c>
      <c r="F188" s="2"/>
      <c r="G188" s="2">
        <v>1</v>
      </c>
      <c r="H188" s="2" t="s">
        <v>20</v>
      </c>
      <c r="I188" s="2">
        <v>10</v>
      </c>
      <c r="J188" s="2">
        <v>250</v>
      </c>
      <c r="K188" s="2"/>
      <c r="L188" s="2"/>
      <c r="M188" s="2"/>
      <c r="N188" s="2">
        <v>2022</v>
      </c>
      <c r="O188">
        <v>1</v>
      </c>
      <c r="P188" t="s">
        <v>183</v>
      </c>
      <c r="Q188" s="2" t="s">
        <v>180</v>
      </c>
      <c r="R188" t="s">
        <v>185</v>
      </c>
      <c r="S188" s="1">
        <v>45279</v>
      </c>
    </row>
    <row r="189" spans="1:19" x14ac:dyDescent="0.2">
      <c r="A189" t="s">
        <v>178</v>
      </c>
      <c r="B189" t="s">
        <v>179</v>
      </c>
      <c r="C189">
        <v>27093</v>
      </c>
      <c r="D189" s="2" t="s">
        <v>253</v>
      </c>
      <c r="E189" s="2" t="s">
        <v>31</v>
      </c>
      <c r="F189" s="2"/>
      <c r="G189" s="2">
        <v>1</v>
      </c>
      <c r="H189" s="2" t="s">
        <v>20</v>
      </c>
      <c r="I189" s="2">
        <v>10</v>
      </c>
      <c r="J189" s="2">
        <v>250</v>
      </c>
      <c r="K189" s="2"/>
      <c r="L189" s="2"/>
      <c r="M189" s="2"/>
      <c r="N189" s="2">
        <v>2022</v>
      </c>
      <c r="O189">
        <v>1</v>
      </c>
      <c r="P189" t="s">
        <v>183</v>
      </c>
      <c r="Q189" s="2" t="s">
        <v>180</v>
      </c>
      <c r="R189" t="s">
        <v>186</v>
      </c>
      <c r="S189" s="1">
        <v>45279</v>
      </c>
    </row>
    <row r="190" spans="1:19" x14ac:dyDescent="0.2">
      <c r="A190" t="s">
        <v>178</v>
      </c>
      <c r="B190" t="s">
        <v>179</v>
      </c>
      <c r="C190">
        <v>27093</v>
      </c>
      <c r="D190" s="3" t="s">
        <v>253</v>
      </c>
      <c r="E190" s="3" t="s">
        <v>32</v>
      </c>
      <c r="F190" s="3">
        <v>250</v>
      </c>
      <c r="G190" s="3"/>
      <c r="H190" s="3"/>
      <c r="I190" s="3"/>
      <c r="J190" s="3"/>
      <c r="K190" s="3"/>
      <c r="L190" s="3"/>
      <c r="M190" s="3" t="s">
        <v>36</v>
      </c>
      <c r="N190" s="2">
        <v>2022</v>
      </c>
      <c r="O190">
        <v>3</v>
      </c>
      <c r="P190" t="s">
        <v>183</v>
      </c>
      <c r="Q190" s="2" t="s">
        <v>180</v>
      </c>
      <c r="R190" t="s">
        <v>187</v>
      </c>
      <c r="S190" s="1">
        <v>45279</v>
      </c>
    </row>
    <row r="191" spans="1:19" x14ac:dyDescent="0.2">
      <c r="A191" t="s">
        <v>178</v>
      </c>
      <c r="B191" t="s">
        <v>179</v>
      </c>
      <c r="C191">
        <v>27093</v>
      </c>
      <c r="D191" s="3" t="s">
        <v>268</v>
      </c>
      <c r="E191" s="3" t="s">
        <v>33</v>
      </c>
      <c r="F191" s="3"/>
      <c r="G191" s="3"/>
      <c r="H191" s="3"/>
      <c r="I191" s="3"/>
      <c r="J191" s="3"/>
      <c r="K191" s="3"/>
      <c r="L191" s="3"/>
      <c r="M191" s="3"/>
      <c r="N191" s="2">
        <v>2022</v>
      </c>
      <c r="O191">
        <v>2</v>
      </c>
      <c r="Q191" s="2" t="s">
        <v>180</v>
      </c>
      <c r="R191" t="s">
        <v>188</v>
      </c>
      <c r="S191" s="1">
        <v>45279</v>
      </c>
    </row>
    <row r="192" spans="1:19" x14ac:dyDescent="0.2">
      <c r="A192" t="s">
        <v>178</v>
      </c>
      <c r="B192" t="s">
        <v>179</v>
      </c>
      <c r="C192">
        <v>27093</v>
      </c>
      <c r="D192" s="2"/>
      <c r="E192" s="2" t="s">
        <v>34</v>
      </c>
      <c r="F192" s="2"/>
      <c r="G192" s="2"/>
      <c r="H192" s="2"/>
      <c r="I192" s="2"/>
      <c r="J192" s="2"/>
      <c r="K192" s="2"/>
      <c r="L192" s="2"/>
      <c r="M192" s="2"/>
      <c r="N192" s="2">
        <v>2022</v>
      </c>
      <c r="O192">
        <v>1</v>
      </c>
      <c r="P192" t="s">
        <v>189</v>
      </c>
      <c r="Q192" s="2" t="s">
        <v>180</v>
      </c>
      <c r="R192" t="s">
        <v>190</v>
      </c>
      <c r="S192" s="1">
        <v>45279</v>
      </c>
    </row>
    <row r="193" spans="1:19" x14ac:dyDescent="0.2">
      <c r="A193" t="s">
        <v>178</v>
      </c>
      <c r="B193" t="s">
        <v>179</v>
      </c>
      <c r="C193">
        <v>27093</v>
      </c>
      <c r="D193" s="2"/>
      <c r="E193" s="2" t="s">
        <v>35</v>
      </c>
      <c r="F193" s="2"/>
      <c r="G193" s="2"/>
      <c r="H193" s="2"/>
      <c r="I193" s="2"/>
      <c r="J193" s="2"/>
      <c r="K193" s="2"/>
      <c r="L193" s="2"/>
      <c r="M193" s="2"/>
      <c r="N193" s="2">
        <v>2022</v>
      </c>
      <c r="O193">
        <v>1</v>
      </c>
      <c r="Q193" s="2" t="s">
        <v>180</v>
      </c>
      <c r="S193" s="1">
        <v>45279</v>
      </c>
    </row>
    <row r="194" spans="1:19" x14ac:dyDescent="0.2">
      <c r="A194" t="s">
        <v>178</v>
      </c>
      <c r="B194" t="s">
        <v>179</v>
      </c>
      <c r="C194">
        <v>27093</v>
      </c>
      <c r="D194" s="2"/>
      <c r="E194" s="2" t="s">
        <v>39</v>
      </c>
      <c r="F194" s="2"/>
      <c r="G194" s="2"/>
      <c r="H194" s="2"/>
      <c r="I194" s="2"/>
      <c r="J194" s="2"/>
      <c r="K194" s="2"/>
      <c r="L194" s="2"/>
      <c r="M194" s="2"/>
      <c r="N194" s="2">
        <v>2022</v>
      </c>
      <c r="O194">
        <v>1</v>
      </c>
      <c r="Q194" s="2" t="s">
        <v>180</v>
      </c>
      <c r="S194" s="1">
        <v>45279</v>
      </c>
    </row>
    <row r="195" spans="1:19" x14ac:dyDescent="0.2">
      <c r="A195" t="s">
        <v>178</v>
      </c>
      <c r="B195" t="s">
        <v>179</v>
      </c>
      <c r="C195">
        <v>27093</v>
      </c>
      <c r="D195" s="2"/>
      <c r="E195" s="2" t="s">
        <v>40</v>
      </c>
      <c r="F195" s="2"/>
      <c r="G195" s="2"/>
      <c r="H195" s="2"/>
      <c r="I195" s="2"/>
      <c r="J195" s="2"/>
      <c r="K195" s="2"/>
      <c r="L195" s="2"/>
      <c r="M195" s="2"/>
      <c r="N195" s="2">
        <v>2022</v>
      </c>
      <c r="O195">
        <v>1</v>
      </c>
      <c r="Q195" s="2" t="s">
        <v>180</v>
      </c>
      <c r="S195" s="1">
        <v>45279</v>
      </c>
    </row>
    <row r="196" spans="1:19" x14ac:dyDescent="0.2">
      <c r="A196" t="s">
        <v>178</v>
      </c>
      <c r="B196" t="s">
        <v>179</v>
      </c>
      <c r="C196">
        <v>27093</v>
      </c>
      <c r="D196" s="3" t="s">
        <v>268</v>
      </c>
      <c r="E196" s="3" t="s">
        <v>41</v>
      </c>
      <c r="F196" s="3"/>
      <c r="G196" s="3"/>
      <c r="H196" s="3"/>
      <c r="I196" s="3"/>
      <c r="J196" s="3"/>
      <c r="K196" s="3"/>
      <c r="L196" s="3"/>
      <c r="M196" s="3"/>
      <c r="N196" s="2">
        <v>2022</v>
      </c>
      <c r="O196">
        <v>2</v>
      </c>
      <c r="P196" t="s">
        <v>191</v>
      </c>
      <c r="Q196" s="2" t="s">
        <v>180</v>
      </c>
      <c r="R196" t="s">
        <v>192</v>
      </c>
      <c r="S196" s="1">
        <v>45279</v>
      </c>
    </row>
    <row r="197" spans="1:19" x14ac:dyDescent="0.2">
      <c r="A197" t="s">
        <v>193</v>
      </c>
      <c r="B197" t="s">
        <v>194</v>
      </c>
      <c r="C197">
        <v>55081</v>
      </c>
      <c r="D197" s="2" t="s">
        <v>258</v>
      </c>
      <c r="E197" s="2" t="s">
        <v>17</v>
      </c>
      <c r="F197" s="2"/>
      <c r="G197" s="2">
        <v>3.1</v>
      </c>
      <c r="H197" s="2" t="s">
        <v>20</v>
      </c>
      <c r="I197" s="2"/>
      <c r="J197" s="2"/>
      <c r="K197" s="2">
        <v>1250</v>
      </c>
      <c r="L197" s="2"/>
      <c r="M197" s="2"/>
      <c r="N197" s="2">
        <v>2022</v>
      </c>
      <c r="O197">
        <v>1</v>
      </c>
      <c r="P197" t="s">
        <v>195</v>
      </c>
      <c r="Q197" s="4" t="s">
        <v>196</v>
      </c>
      <c r="R197" t="s">
        <v>197</v>
      </c>
      <c r="S197" s="1">
        <v>45279</v>
      </c>
    </row>
    <row r="198" spans="1:19" x14ac:dyDescent="0.2">
      <c r="A198" t="s">
        <v>193</v>
      </c>
      <c r="B198" t="s">
        <v>194</v>
      </c>
      <c r="C198">
        <v>55081</v>
      </c>
      <c r="D198" s="2" t="s">
        <v>258</v>
      </c>
      <c r="E198" s="2" t="s">
        <v>19</v>
      </c>
      <c r="F198" s="2"/>
      <c r="G198" s="2">
        <v>3.1</v>
      </c>
      <c r="H198" s="2" t="s">
        <v>20</v>
      </c>
      <c r="I198" s="2"/>
      <c r="J198" s="2"/>
      <c r="K198" s="2">
        <v>1250</v>
      </c>
      <c r="L198" s="2"/>
      <c r="M198" s="2"/>
      <c r="N198" s="2">
        <v>2022</v>
      </c>
      <c r="O198">
        <v>1</v>
      </c>
      <c r="P198" t="s">
        <v>195</v>
      </c>
      <c r="Q198" s="2" t="s">
        <v>196</v>
      </c>
      <c r="R198" t="s">
        <v>197</v>
      </c>
      <c r="S198" s="1">
        <v>45279</v>
      </c>
    </row>
    <row r="199" spans="1:19" x14ac:dyDescent="0.2">
      <c r="A199" t="s">
        <v>193</v>
      </c>
      <c r="B199" t="s">
        <v>194</v>
      </c>
      <c r="C199">
        <v>55081</v>
      </c>
      <c r="D199" s="3"/>
      <c r="E199" s="3" t="s">
        <v>23</v>
      </c>
      <c r="F199" s="3"/>
      <c r="G199" s="3">
        <v>1.1000000000000001</v>
      </c>
      <c r="H199" s="3" t="s">
        <v>20</v>
      </c>
      <c r="I199" s="3"/>
      <c r="J199" s="3"/>
      <c r="K199" s="3">
        <v>1250</v>
      </c>
      <c r="L199" s="3"/>
      <c r="M199" s="3"/>
      <c r="N199" s="2">
        <v>2022</v>
      </c>
      <c r="O199">
        <v>4</v>
      </c>
      <c r="P199" t="s">
        <v>195</v>
      </c>
      <c r="Q199" s="2" t="s">
        <v>196</v>
      </c>
      <c r="R199" t="s">
        <v>198</v>
      </c>
      <c r="S199" s="1">
        <v>45279</v>
      </c>
    </row>
    <row r="200" spans="1:19" x14ac:dyDescent="0.2">
      <c r="A200" t="s">
        <v>193</v>
      </c>
      <c r="B200" t="s">
        <v>194</v>
      </c>
      <c r="C200">
        <v>55081</v>
      </c>
      <c r="D200" s="3" t="s">
        <v>233</v>
      </c>
      <c r="E200" s="3" t="s">
        <v>24</v>
      </c>
      <c r="F200" s="3"/>
      <c r="G200" s="3">
        <v>1.1000000000000001</v>
      </c>
      <c r="H200" s="3" t="s">
        <v>20</v>
      </c>
      <c r="I200" s="3"/>
      <c r="J200" s="3"/>
      <c r="K200" s="3">
        <v>1250</v>
      </c>
      <c r="L200" s="3"/>
      <c r="M200" s="3"/>
      <c r="N200" s="2">
        <v>2022</v>
      </c>
      <c r="O200">
        <v>3</v>
      </c>
      <c r="P200" t="s">
        <v>195</v>
      </c>
      <c r="Q200" s="2" t="s">
        <v>196</v>
      </c>
      <c r="R200" t="s">
        <v>198</v>
      </c>
      <c r="S200" s="1">
        <v>45279</v>
      </c>
    </row>
    <row r="201" spans="1:19" x14ac:dyDescent="0.2">
      <c r="A201" t="s">
        <v>193</v>
      </c>
      <c r="B201" t="s">
        <v>194</v>
      </c>
      <c r="C201">
        <v>55081</v>
      </c>
      <c r="D201" s="2" t="s">
        <v>233</v>
      </c>
      <c r="E201" s="2" t="s">
        <v>28</v>
      </c>
      <c r="F201" s="2"/>
      <c r="G201" s="2">
        <v>1.1000000000000001</v>
      </c>
      <c r="H201" s="2" t="s">
        <v>20</v>
      </c>
      <c r="I201" s="2"/>
      <c r="J201" s="2"/>
      <c r="K201" s="2"/>
      <c r="L201" s="2"/>
      <c r="M201" s="2"/>
      <c r="N201" s="2">
        <v>2022</v>
      </c>
      <c r="O201">
        <v>1</v>
      </c>
      <c r="P201" t="s">
        <v>195</v>
      </c>
      <c r="Q201" s="2" t="s">
        <v>196</v>
      </c>
      <c r="R201" t="s">
        <v>199</v>
      </c>
      <c r="S201" s="1">
        <v>45279</v>
      </c>
    </row>
    <row r="202" spans="1:19" x14ac:dyDescent="0.2">
      <c r="A202" t="s">
        <v>193</v>
      </c>
      <c r="B202" t="s">
        <v>194</v>
      </c>
      <c r="C202">
        <v>55081</v>
      </c>
      <c r="D202" s="2"/>
      <c r="E202" s="2" t="s">
        <v>31</v>
      </c>
      <c r="F202" s="2"/>
      <c r="G202" s="2"/>
      <c r="H202" s="2"/>
      <c r="I202" s="2"/>
      <c r="J202" s="2"/>
      <c r="K202" s="2"/>
      <c r="L202" s="2"/>
      <c r="M202" s="2"/>
      <c r="N202" s="2">
        <v>2022</v>
      </c>
      <c r="O202">
        <v>1</v>
      </c>
      <c r="Q202" s="2" t="s">
        <v>196</v>
      </c>
      <c r="S202" s="1">
        <v>45279</v>
      </c>
    </row>
    <row r="203" spans="1:19" x14ac:dyDescent="0.2">
      <c r="A203" t="s">
        <v>193</v>
      </c>
      <c r="B203" t="s">
        <v>194</v>
      </c>
      <c r="C203">
        <v>55081</v>
      </c>
      <c r="D203" s="2" t="s">
        <v>233</v>
      </c>
      <c r="E203" s="2" t="s">
        <v>32</v>
      </c>
      <c r="F203" s="2"/>
      <c r="G203" s="2">
        <v>1.1000000000000001</v>
      </c>
      <c r="H203" s="2" t="s">
        <v>20</v>
      </c>
      <c r="I203" s="2"/>
      <c r="J203" s="2"/>
      <c r="K203" s="2"/>
      <c r="L203" s="2"/>
      <c r="M203" s="2"/>
      <c r="N203" s="2">
        <v>2022</v>
      </c>
      <c r="O203">
        <v>1</v>
      </c>
      <c r="P203" t="s">
        <v>195</v>
      </c>
      <c r="Q203" s="2" t="s">
        <v>196</v>
      </c>
      <c r="R203" t="s">
        <v>200</v>
      </c>
      <c r="S203" s="1">
        <v>45279</v>
      </c>
    </row>
    <row r="204" spans="1:19" x14ac:dyDescent="0.2">
      <c r="A204" t="s">
        <v>193</v>
      </c>
      <c r="B204" t="s">
        <v>194</v>
      </c>
      <c r="C204">
        <v>55081</v>
      </c>
      <c r="D204" s="2"/>
      <c r="E204" s="2" t="s">
        <v>33</v>
      </c>
      <c r="F204" s="2"/>
      <c r="G204" s="2"/>
      <c r="H204" s="2"/>
      <c r="I204" s="2"/>
      <c r="J204" s="2"/>
      <c r="K204" s="2"/>
      <c r="L204" s="2"/>
      <c r="M204" s="2"/>
      <c r="N204" s="2">
        <v>2022</v>
      </c>
      <c r="O204">
        <v>1</v>
      </c>
      <c r="Q204" s="2" t="s">
        <v>196</v>
      </c>
      <c r="S204" s="1">
        <v>45279</v>
      </c>
    </row>
    <row r="205" spans="1:19" x14ac:dyDescent="0.2">
      <c r="A205" t="s">
        <v>193</v>
      </c>
      <c r="B205" t="s">
        <v>194</v>
      </c>
      <c r="C205">
        <v>55081</v>
      </c>
      <c r="D205" s="3" t="s">
        <v>269</v>
      </c>
      <c r="E205" s="3" t="s">
        <v>34</v>
      </c>
      <c r="F205" s="3"/>
      <c r="G205" s="3"/>
      <c r="H205" s="3"/>
      <c r="I205" s="3"/>
      <c r="J205" s="3"/>
      <c r="K205" s="3"/>
      <c r="L205" s="3"/>
      <c r="M205" s="3"/>
      <c r="N205" s="2">
        <v>2022</v>
      </c>
      <c r="O205">
        <v>2</v>
      </c>
      <c r="Q205" s="2" t="s">
        <v>196</v>
      </c>
      <c r="S205" s="1">
        <v>45279</v>
      </c>
    </row>
    <row r="206" spans="1:19" x14ac:dyDescent="0.2">
      <c r="A206" t="s">
        <v>193</v>
      </c>
      <c r="B206" t="s">
        <v>194</v>
      </c>
      <c r="C206">
        <v>55081</v>
      </c>
      <c r="D206" s="2"/>
      <c r="E206" s="2" t="s">
        <v>35</v>
      </c>
      <c r="F206" s="2"/>
      <c r="G206" s="2"/>
      <c r="H206" s="2"/>
      <c r="I206" s="2"/>
      <c r="J206" s="2"/>
      <c r="K206" s="2"/>
      <c r="L206" s="2"/>
      <c r="M206" s="2"/>
      <c r="N206" s="2">
        <v>2022</v>
      </c>
      <c r="O206">
        <v>1</v>
      </c>
      <c r="Q206" s="2" t="s">
        <v>196</v>
      </c>
      <c r="S206" s="1">
        <v>45279</v>
      </c>
    </row>
    <row r="207" spans="1:19" x14ac:dyDescent="0.2">
      <c r="A207" t="s">
        <v>193</v>
      </c>
      <c r="B207" t="s">
        <v>194</v>
      </c>
      <c r="C207">
        <v>55081</v>
      </c>
      <c r="D207" s="2"/>
      <c r="E207" s="2" t="s">
        <v>39</v>
      </c>
      <c r="F207" s="2"/>
      <c r="G207" s="2"/>
      <c r="H207" s="2"/>
      <c r="I207" s="2"/>
      <c r="J207" s="2"/>
      <c r="K207" s="2"/>
      <c r="L207" s="2"/>
      <c r="M207" s="2"/>
      <c r="N207" s="2">
        <v>2022</v>
      </c>
      <c r="O207">
        <v>1</v>
      </c>
      <c r="Q207" s="2" t="s">
        <v>196</v>
      </c>
      <c r="S207" s="1">
        <v>45279</v>
      </c>
    </row>
    <row r="208" spans="1:19" x14ac:dyDescent="0.2">
      <c r="A208" t="s">
        <v>193</v>
      </c>
      <c r="B208" t="s">
        <v>194</v>
      </c>
      <c r="C208">
        <v>55081</v>
      </c>
      <c r="D208" s="2" t="s">
        <v>257</v>
      </c>
      <c r="E208" s="2" t="s">
        <v>40</v>
      </c>
      <c r="F208" s="2"/>
      <c r="G208" s="2"/>
      <c r="H208" s="2"/>
      <c r="I208" s="2"/>
      <c r="J208" s="2"/>
      <c r="K208" s="2"/>
      <c r="L208" s="2">
        <v>30</v>
      </c>
      <c r="M208" s="2" t="s">
        <v>201</v>
      </c>
      <c r="N208" s="2">
        <v>2022</v>
      </c>
      <c r="O208">
        <v>1</v>
      </c>
      <c r="P208" t="s">
        <v>202</v>
      </c>
      <c r="Q208" s="2" t="s">
        <v>196</v>
      </c>
      <c r="R208" t="s">
        <v>203</v>
      </c>
      <c r="S208" s="1">
        <v>45279</v>
      </c>
    </row>
    <row r="209" spans="1:19" x14ac:dyDescent="0.2">
      <c r="A209" t="s">
        <v>193</v>
      </c>
      <c r="B209" t="s">
        <v>194</v>
      </c>
      <c r="C209">
        <v>55081</v>
      </c>
      <c r="D209" s="2"/>
      <c r="E209" s="2" t="s">
        <v>41</v>
      </c>
      <c r="F209" s="2"/>
      <c r="G209" s="2"/>
      <c r="H209" s="2"/>
      <c r="I209" s="2"/>
      <c r="J209" s="2"/>
      <c r="K209" s="2"/>
      <c r="L209" s="2"/>
      <c r="M209" s="2"/>
      <c r="N209" s="2">
        <v>2022</v>
      </c>
      <c r="O209">
        <v>1</v>
      </c>
      <c r="Q209" s="2" t="s">
        <v>196</v>
      </c>
      <c r="S209" s="1">
        <v>45279</v>
      </c>
    </row>
    <row r="210" spans="1:19" x14ac:dyDescent="0.2">
      <c r="A210" t="s">
        <v>204</v>
      </c>
      <c r="B210" t="s">
        <v>205</v>
      </c>
      <c r="C210">
        <v>26139</v>
      </c>
      <c r="D210" s="3" t="s">
        <v>270</v>
      </c>
      <c r="E210" s="3" t="s">
        <v>17</v>
      </c>
      <c r="F210" s="3"/>
      <c r="G210" s="3"/>
      <c r="H210" s="3"/>
      <c r="I210" s="3"/>
      <c r="J210" s="3"/>
      <c r="K210" s="3"/>
      <c r="L210" s="3"/>
      <c r="M210" s="3"/>
      <c r="N210" s="2">
        <v>2009</v>
      </c>
      <c r="O210">
        <v>2</v>
      </c>
      <c r="Q210" s="2" t="s">
        <v>206</v>
      </c>
      <c r="S210" s="1">
        <v>45279</v>
      </c>
    </row>
    <row r="211" spans="1:19" x14ac:dyDescent="0.2">
      <c r="A211" t="s">
        <v>204</v>
      </c>
      <c r="B211" t="s">
        <v>205</v>
      </c>
      <c r="C211">
        <v>26139</v>
      </c>
      <c r="D211" s="3" t="s">
        <v>270</v>
      </c>
      <c r="E211" s="3" t="s">
        <v>19</v>
      </c>
      <c r="F211" s="3"/>
      <c r="G211" s="3"/>
      <c r="H211" s="3"/>
      <c r="I211" s="3"/>
      <c r="J211" s="3"/>
      <c r="K211" s="3"/>
      <c r="L211" s="3"/>
      <c r="M211" s="3"/>
      <c r="N211" s="2">
        <v>2009</v>
      </c>
      <c r="O211">
        <v>2</v>
      </c>
      <c r="Q211" s="2" t="s">
        <v>206</v>
      </c>
      <c r="S211" s="1">
        <v>45279</v>
      </c>
    </row>
    <row r="212" spans="1:19" x14ac:dyDescent="0.2">
      <c r="A212" t="s">
        <v>204</v>
      </c>
      <c r="B212" t="s">
        <v>205</v>
      </c>
      <c r="C212">
        <v>26139</v>
      </c>
      <c r="D212" s="3" t="s">
        <v>232</v>
      </c>
      <c r="E212" s="3" t="s">
        <v>23</v>
      </c>
      <c r="F212" s="3"/>
      <c r="G212" s="3"/>
      <c r="H212" s="3"/>
      <c r="I212" s="3"/>
      <c r="J212" s="3"/>
      <c r="K212" s="3"/>
      <c r="L212" s="3"/>
      <c r="M212" s="3"/>
      <c r="N212" s="2">
        <v>2009</v>
      </c>
      <c r="O212">
        <v>2</v>
      </c>
      <c r="Q212" s="2" t="s">
        <v>206</v>
      </c>
      <c r="S212" s="1">
        <v>45279</v>
      </c>
    </row>
    <row r="213" spans="1:19" x14ac:dyDescent="0.2">
      <c r="A213" t="s">
        <v>204</v>
      </c>
      <c r="B213" t="s">
        <v>205</v>
      </c>
      <c r="C213">
        <v>26139</v>
      </c>
      <c r="D213" s="3" t="s">
        <v>232</v>
      </c>
      <c r="E213" s="3" t="s">
        <v>24</v>
      </c>
      <c r="F213" s="3"/>
      <c r="G213" s="3">
        <v>2</v>
      </c>
      <c r="H213" s="3" t="s">
        <v>20</v>
      </c>
      <c r="I213" s="3"/>
      <c r="J213" s="3">
        <v>1000</v>
      </c>
      <c r="K213" s="3"/>
      <c r="L213" s="3"/>
      <c r="M213" s="3"/>
      <c r="N213" s="2">
        <v>2009</v>
      </c>
      <c r="O213">
        <v>3</v>
      </c>
      <c r="P213" t="s">
        <v>207</v>
      </c>
      <c r="Q213" s="2" t="s">
        <v>206</v>
      </c>
      <c r="R213" t="s">
        <v>208</v>
      </c>
      <c r="S213" s="1">
        <v>45279</v>
      </c>
    </row>
    <row r="214" spans="1:19" x14ac:dyDescent="0.2">
      <c r="A214" t="s">
        <v>204</v>
      </c>
      <c r="B214" t="s">
        <v>205</v>
      </c>
      <c r="C214">
        <v>26139</v>
      </c>
      <c r="D214" s="2" t="s">
        <v>232</v>
      </c>
      <c r="E214" s="2" t="s">
        <v>28</v>
      </c>
      <c r="F214" s="2"/>
      <c r="G214" s="2">
        <v>1.5</v>
      </c>
      <c r="H214" s="2" t="s">
        <v>20</v>
      </c>
      <c r="I214" s="2"/>
      <c r="J214" s="2">
        <v>400</v>
      </c>
      <c r="K214" s="2"/>
      <c r="L214" s="2"/>
      <c r="M214" s="2"/>
      <c r="N214" s="2">
        <v>2009</v>
      </c>
      <c r="O214">
        <v>1</v>
      </c>
      <c r="P214" t="s">
        <v>207</v>
      </c>
      <c r="Q214" s="2" t="s">
        <v>206</v>
      </c>
      <c r="R214" t="s">
        <v>209</v>
      </c>
      <c r="S214" s="1">
        <v>45279</v>
      </c>
    </row>
    <row r="215" spans="1:19" x14ac:dyDescent="0.2">
      <c r="A215" t="s">
        <v>204</v>
      </c>
      <c r="B215" t="s">
        <v>205</v>
      </c>
      <c r="C215">
        <v>26139</v>
      </c>
      <c r="D215" s="2"/>
      <c r="E215" s="2" t="s">
        <v>31</v>
      </c>
      <c r="F215" s="2"/>
      <c r="G215" s="2"/>
      <c r="H215" s="2"/>
      <c r="I215" s="2"/>
      <c r="J215" s="2"/>
      <c r="K215" s="2"/>
      <c r="L215" s="2"/>
      <c r="M215" s="2"/>
      <c r="N215" s="2">
        <v>2009</v>
      </c>
      <c r="O215">
        <v>1</v>
      </c>
      <c r="Q215" s="2" t="s">
        <v>206</v>
      </c>
      <c r="S215" s="1">
        <v>45279</v>
      </c>
    </row>
    <row r="216" spans="1:19" x14ac:dyDescent="0.2">
      <c r="A216" t="s">
        <v>204</v>
      </c>
      <c r="B216" t="s">
        <v>205</v>
      </c>
      <c r="C216">
        <v>26139</v>
      </c>
      <c r="D216" s="2" t="s">
        <v>232</v>
      </c>
      <c r="E216" s="2" t="s">
        <v>32</v>
      </c>
      <c r="F216" s="2"/>
      <c r="G216" s="2">
        <v>1.5</v>
      </c>
      <c r="H216" s="2" t="s">
        <v>25</v>
      </c>
      <c r="I216" s="2"/>
      <c r="J216" s="2">
        <v>400</v>
      </c>
      <c r="K216" s="2"/>
      <c r="L216" s="2"/>
      <c r="M216" s="2"/>
      <c r="N216" s="2">
        <v>2009</v>
      </c>
      <c r="O216">
        <v>1</v>
      </c>
      <c r="P216" t="s">
        <v>210</v>
      </c>
      <c r="Q216" s="2" t="s">
        <v>206</v>
      </c>
      <c r="R216" t="s">
        <v>211</v>
      </c>
      <c r="S216" s="1">
        <v>45279</v>
      </c>
    </row>
    <row r="217" spans="1:19" x14ac:dyDescent="0.2">
      <c r="A217" t="s">
        <v>204</v>
      </c>
      <c r="B217" t="s">
        <v>205</v>
      </c>
      <c r="C217">
        <v>26139</v>
      </c>
      <c r="D217" s="2"/>
      <c r="E217" s="2" t="s">
        <v>33</v>
      </c>
      <c r="F217" s="2"/>
      <c r="G217" s="2"/>
      <c r="H217" s="2"/>
      <c r="I217" s="2"/>
      <c r="J217" s="2"/>
      <c r="K217" s="2"/>
      <c r="L217" s="2"/>
      <c r="M217" s="2"/>
      <c r="N217" s="2">
        <v>2009</v>
      </c>
      <c r="O217">
        <v>1</v>
      </c>
      <c r="Q217" s="2" t="s">
        <v>206</v>
      </c>
      <c r="S217" s="1">
        <v>45279</v>
      </c>
    </row>
    <row r="218" spans="1:19" x14ac:dyDescent="0.2">
      <c r="A218" t="s">
        <v>204</v>
      </c>
      <c r="B218" t="s">
        <v>205</v>
      </c>
      <c r="C218">
        <v>26139</v>
      </c>
      <c r="D218" s="3" t="s">
        <v>271</v>
      </c>
      <c r="E218" s="3" t="s">
        <v>34</v>
      </c>
      <c r="F218" s="3"/>
      <c r="G218" s="3"/>
      <c r="H218" s="3"/>
      <c r="I218" s="3"/>
      <c r="J218" s="3"/>
      <c r="K218" s="3"/>
      <c r="L218" s="3"/>
      <c r="M218" s="3"/>
      <c r="N218" s="2">
        <v>2009</v>
      </c>
      <c r="O218">
        <v>2</v>
      </c>
      <c r="Q218" s="2" t="s">
        <v>206</v>
      </c>
      <c r="S218" s="1">
        <v>45279</v>
      </c>
    </row>
    <row r="219" spans="1:19" x14ac:dyDescent="0.2">
      <c r="A219" t="s">
        <v>204</v>
      </c>
      <c r="B219" t="s">
        <v>205</v>
      </c>
      <c r="C219">
        <v>26139</v>
      </c>
      <c r="D219" s="2"/>
      <c r="E219" s="2" t="s">
        <v>35</v>
      </c>
      <c r="F219" s="2"/>
      <c r="G219" s="2"/>
      <c r="H219" s="2"/>
      <c r="I219" s="2"/>
      <c r="J219" s="2"/>
      <c r="K219" s="2"/>
      <c r="L219" s="2"/>
      <c r="M219" s="2"/>
      <c r="N219" s="2">
        <v>2009</v>
      </c>
      <c r="O219">
        <v>1</v>
      </c>
      <c r="Q219" s="2" t="s">
        <v>206</v>
      </c>
      <c r="S219" s="1">
        <v>45279</v>
      </c>
    </row>
    <row r="220" spans="1:19" x14ac:dyDescent="0.2">
      <c r="A220" t="s">
        <v>204</v>
      </c>
      <c r="B220" t="s">
        <v>205</v>
      </c>
      <c r="C220">
        <v>26139</v>
      </c>
      <c r="D220" s="2"/>
      <c r="E220" s="2" t="s">
        <v>39</v>
      </c>
      <c r="F220" s="2"/>
      <c r="G220" s="2"/>
      <c r="H220" s="2"/>
      <c r="I220" s="2"/>
      <c r="J220" s="2"/>
      <c r="K220" s="2"/>
      <c r="L220" s="2"/>
      <c r="M220" s="2"/>
      <c r="N220" s="2">
        <v>2009</v>
      </c>
      <c r="O220">
        <v>1</v>
      </c>
      <c r="Q220" s="2" t="s">
        <v>206</v>
      </c>
      <c r="S220" s="1">
        <v>45279</v>
      </c>
    </row>
    <row r="221" spans="1:19" x14ac:dyDescent="0.2">
      <c r="A221" t="s">
        <v>204</v>
      </c>
      <c r="B221" t="s">
        <v>205</v>
      </c>
      <c r="C221">
        <v>26139</v>
      </c>
      <c r="D221" s="2" t="s">
        <v>257</v>
      </c>
      <c r="E221" s="2" t="s">
        <v>40</v>
      </c>
      <c r="F221" s="2"/>
      <c r="G221" s="2"/>
      <c r="H221" s="2"/>
      <c r="I221" s="2"/>
      <c r="J221" s="2"/>
      <c r="K221" s="2"/>
      <c r="L221" s="2">
        <v>30</v>
      </c>
      <c r="M221" s="2" t="s">
        <v>201</v>
      </c>
      <c r="N221" s="2">
        <v>2009</v>
      </c>
      <c r="O221">
        <v>1</v>
      </c>
      <c r="P221" t="s">
        <v>212</v>
      </c>
      <c r="Q221" s="2" t="s">
        <v>206</v>
      </c>
      <c r="R221" t="s">
        <v>213</v>
      </c>
      <c r="S221" s="1">
        <v>45279</v>
      </c>
    </row>
    <row r="222" spans="1:19" x14ac:dyDescent="0.2">
      <c r="A222" t="s">
        <v>204</v>
      </c>
      <c r="B222" t="s">
        <v>205</v>
      </c>
      <c r="C222">
        <v>26139</v>
      </c>
      <c r="D222" s="2"/>
      <c r="E222" s="2" t="s">
        <v>41</v>
      </c>
      <c r="F222" s="2"/>
      <c r="G222" s="2"/>
      <c r="H222" s="2"/>
      <c r="I222" s="2"/>
      <c r="J222" s="2"/>
      <c r="K222" s="2"/>
      <c r="L222" s="2"/>
      <c r="M222" s="2"/>
      <c r="N222" s="2">
        <v>2009</v>
      </c>
      <c r="O222">
        <v>1</v>
      </c>
      <c r="Q222" s="2" t="s">
        <v>206</v>
      </c>
      <c r="S222" s="1">
        <v>45279</v>
      </c>
    </row>
    <row r="223" spans="1:19" x14ac:dyDescent="0.2">
      <c r="A223" t="s">
        <v>214</v>
      </c>
      <c r="B223" t="s">
        <v>215</v>
      </c>
      <c r="C223">
        <v>53073</v>
      </c>
      <c r="D223" s="2"/>
      <c r="E223" s="2" t="s">
        <v>17</v>
      </c>
      <c r="F223" s="2"/>
      <c r="G223" s="2"/>
      <c r="H223" s="2"/>
      <c r="I223" s="2"/>
      <c r="J223" s="2"/>
      <c r="K223" s="2"/>
      <c r="L223" s="2"/>
      <c r="M223" s="2"/>
      <c r="N223" s="2">
        <v>2023</v>
      </c>
      <c r="O223">
        <v>1</v>
      </c>
      <c r="Q223" s="4" t="s">
        <v>216</v>
      </c>
      <c r="S223" s="1">
        <v>45279</v>
      </c>
    </row>
    <row r="224" spans="1:19" x14ac:dyDescent="0.2">
      <c r="A224" t="s">
        <v>214</v>
      </c>
      <c r="B224" t="s">
        <v>215</v>
      </c>
      <c r="C224">
        <v>53073</v>
      </c>
      <c r="D224" s="2"/>
      <c r="E224" s="2" t="s">
        <v>19</v>
      </c>
      <c r="F224" s="2"/>
      <c r="G224" s="2"/>
      <c r="H224" s="2"/>
      <c r="I224" s="2"/>
      <c r="J224" s="2"/>
      <c r="K224" s="2"/>
      <c r="L224" s="2"/>
      <c r="M224" s="2"/>
      <c r="N224" s="2">
        <v>2023</v>
      </c>
      <c r="O224">
        <v>1</v>
      </c>
      <c r="Q224" s="2" t="s">
        <v>216</v>
      </c>
      <c r="R224" t="s">
        <v>217</v>
      </c>
      <c r="S224" s="1">
        <v>45279</v>
      </c>
    </row>
    <row r="225" spans="1:19" x14ac:dyDescent="0.2">
      <c r="A225" t="s">
        <v>214</v>
      </c>
      <c r="B225" t="s">
        <v>215</v>
      </c>
      <c r="C225">
        <v>53073</v>
      </c>
      <c r="D225" s="2"/>
      <c r="E225" s="2" t="s">
        <v>23</v>
      </c>
      <c r="F225" s="2"/>
      <c r="G225" s="2"/>
      <c r="H225" s="2"/>
      <c r="I225" s="2"/>
      <c r="J225" s="2"/>
      <c r="K225" s="2"/>
      <c r="L225" s="2"/>
      <c r="M225" s="2"/>
      <c r="N225" s="2">
        <v>2023</v>
      </c>
      <c r="O225">
        <v>1</v>
      </c>
      <c r="Q225" s="2" t="s">
        <v>216</v>
      </c>
      <c r="S225" s="1">
        <v>45279</v>
      </c>
    </row>
    <row r="226" spans="1:19" x14ac:dyDescent="0.2">
      <c r="A226" t="s">
        <v>214</v>
      </c>
      <c r="B226" t="s">
        <v>215</v>
      </c>
      <c r="C226">
        <v>53073</v>
      </c>
      <c r="D226" s="2" t="s">
        <v>255</v>
      </c>
      <c r="E226" s="2" t="s">
        <v>24</v>
      </c>
      <c r="F226" s="2"/>
      <c r="G226" s="2">
        <v>1</v>
      </c>
      <c r="H226" s="2" t="s">
        <v>20</v>
      </c>
      <c r="I226" s="2"/>
      <c r="J226" s="2"/>
      <c r="K226" s="2"/>
      <c r="L226" s="2"/>
      <c r="M226" s="2"/>
      <c r="N226" s="2">
        <v>2023</v>
      </c>
      <c r="O226">
        <v>1</v>
      </c>
      <c r="P226" t="s">
        <v>218</v>
      </c>
      <c r="Q226" s="2" t="s">
        <v>216</v>
      </c>
      <c r="R226" t="s">
        <v>219</v>
      </c>
      <c r="S226" s="1">
        <v>45279</v>
      </c>
    </row>
    <row r="227" spans="1:19" x14ac:dyDescent="0.2">
      <c r="A227" t="s">
        <v>214</v>
      </c>
      <c r="B227" t="s">
        <v>215</v>
      </c>
      <c r="C227">
        <v>53073</v>
      </c>
      <c r="D227" s="2"/>
      <c r="E227" s="2" t="s">
        <v>28</v>
      </c>
      <c r="F227" s="2"/>
      <c r="G227" s="2"/>
      <c r="H227" s="2"/>
      <c r="I227" s="2"/>
      <c r="J227" s="2"/>
      <c r="K227" s="2"/>
      <c r="L227" s="2"/>
      <c r="M227" s="2"/>
      <c r="N227" s="2">
        <v>2023</v>
      </c>
      <c r="O227">
        <v>1</v>
      </c>
      <c r="P227" t="s">
        <v>218</v>
      </c>
      <c r="Q227" s="2" t="s">
        <v>216</v>
      </c>
      <c r="R227" t="s">
        <v>220</v>
      </c>
      <c r="S227" s="1">
        <v>45279</v>
      </c>
    </row>
    <row r="228" spans="1:19" x14ac:dyDescent="0.2">
      <c r="A228" t="s">
        <v>214</v>
      </c>
      <c r="B228" t="s">
        <v>215</v>
      </c>
      <c r="C228">
        <v>53073</v>
      </c>
      <c r="D228" s="2"/>
      <c r="E228" s="2" t="s">
        <v>31</v>
      </c>
      <c r="F228" s="2"/>
      <c r="G228" s="2"/>
      <c r="H228" s="2"/>
      <c r="I228" s="2"/>
      <c r="J228" s="2"/>
      <c r="K228" s="2"/>
      <c r="L228" s="2"/>
      <c r="M228" s="2"/>
      <c r="N228" s="2">
        <v>2023</v>
      </c>
      <c r="O228">
        <v>1</v>
      </c>
      <c r="Q228" s="2" t="s">
        <v>216</v>
      </c>
      <c r="S228" s="1">
        <v>45279</v>
      </c>
    </row>
    <row r="229" spans="1:19" x14ac:dyDescent="0.2">
      <c r="A229" t="s">
        <v>214</v>
      </c>
      <c r="B229" t="s">
        <v>215</v>
      </c>
      <c r="C229">
        <v>53073</v>
      </c>
      <c r="D229" s="2" t="s">
        <v>255</v>
      </c>
      <c r="E229" s="2" t="s">
        <v>32</v>
      </c>
      <c r="F229" s="2"/>
      <c r="G229" s="2">
        <v>1</v>
      </c>
      <c r="H229" s="2" t="s">
        <v>20</v>
      </c>
      <c r="I229" s="2"/>
      <c r="J229" s="2"/>
      <c r="K229" s="2"/>
      <c r="L229" s="2"/>
      <c r="M229" s="2"/>
      <c r="N229" s="2">
        <v>2023</v>
      </c>
      <c r="O229">
        <v>1</v>
      </c>
      <c r="P229" t="s">
        <v>218</v>
      </c>
      <c r="Q229" s="2" t="s">
        <v>216</v>
      </c>
      <c r="R229" t="s">
        <v>221</v>
      </c>
      <c r="S229" s="1">
        <v>45279</v>
      </c>
    </row>
    <row r="230" spans="1:19" x14ac:dyDescent="0.2">
      <c r="A230" t="s">
        <v>214</v>
      </c>
      <c r="B230" t="s">
        <v>215</v>
      </c>
      <c r="C230">
        <v>53073</v>
      </c>
      <c r="D230" s="2"/>
      <c r="E230" s="2" t="s">
        <v>33</v>
      </c>
      <c r="F230" s="2"/>
      <c r="G230" s="2"/>
      <c r="H230" s="2"/>
      <c r="I230" s="2"/>
      <c r="J230" s="2"/>
      <c r="K230" s="2"/>
      <c r="L230" s="2"/>
      <c r="M230" s="2"/>
      <c r="N230" s="2">
        <v>2023</v>
      </c>
      <c r="O230">
        <v>1</v>
      </c>
      <c r="Q230" s="2" t="s">
        <v>216</v>
      </c>
      <c r="R230" t="s">
        <v>222</v>
      </c>
      <c r="S230" s="1">
        <v>45279</v>
      </c>
    </row>
    <row r="231" spans="1:19" x14ac:dyDescent="0.2">
      <c r="A231" t="s">
        <v>214</v>
      </c>
      <c r="B231" t="s">
        <v>215</v>
      </c>
      <c r="C231">
        <v>53073</v>
      </c>
      <c r="D231" s="2"/>
      <c r="E231" s="2" t="s">
        <v>34</v>
      </c>
      <c r="F231" s="2"/>
      <c r="G231" s="2"/>
      <c r="H231" s="2"/>
      <c r="I231" s="2"/>
      <c r="J231" s="2"/>
      <c r="K231" s="2"/>
      <c r="L231" s="2"/>
      <c r="M231" s="2"/>
      <c r="N231" s="2">
        <v>2023</v>
      </c>
      <c r="O231">
        <v>1</v>
      </c>
      <c r="P231" t="s">
        <v>223</v>
      </c>
      <c r="Q231" s="2" t="s">
        <v>216</v>
      </c>
      <c r="R231" t="s">
        <v>224</v>
      </c>
      <c r="S231" s="1">
        <v>45279</v>
      </c>
    </row>
    <row r="232" spans="1:19" x14ac:dyDescent="0.2">
      <c r="A232" t="s">
        <v>214</v>
      </c>
      <c r="B232" t="s">
        <v>215</v>
      </c>
      <c r="C232">
        <v>53073</v>
      </c>
      <c r="D232" s="2" t="s">
        <v>256</v>
      </c>
      <c r="E232" s="2" t="s">
        <v>35</v>
      </c>
      <c r="F232" s="2"/>
      <c r="G232" s="2"/>
      <c r="H232" s="2"/>
      <c r="I232" s="2"/>
      <c r="J232" s="2"/>
      <c r="K232" s="2"/>
      <c r="L232" s="2">
        <v>200</v>
      </c>
      <c r="M232" s="2" t="s">
        <v>36</v>
      </c>
      <c r="N232" s="2">
        <v>2023</v>
      </c>
      <c r="O232">
        <v>1</v>
      </c>
      <c r="P232" t="s">
        <v>225</v>
      </c>
      <c r="Q232" s="2" t="s">
        <v>216</v>
      </c>
      <c r="R232" t="s">
        <v>226</v>
      </c>
      <c r="S232" s="1">
        <v>45279</v>
      </c>
    </row>
    <row r="233" spans="1:19" x14ac:dyDescent="0.2">
      <c r="A233" t="s">
        <v>214</v>
      </c>
      <c r="B233" t="s">
        <v>215</v>
      </c>
      <c r="C233">
        <v>53073</v>
      </c>
      <c r="D233" s="2"/>
      <c r="E233" s="2" t="s">
        <v>39</v>
      </c>
      <c r="F233" s="2"/>
      <c r="G233" s="2"/>
      <c r="H233" s="2"/>
      <c r="I233" s="2"/>
      <c r="J233" s="2"/>
      <c r="K233" s="2"/>
      <c r="L233" s="2"/>
      <c r="M233" s="2"/>
      <c r="N233" s="2">
        <v>2023</v>
      </c>
      <c r="O233">
        <v>1</v>
      </c>
      <c r="Q233" s="2" t="s">
        <v>216</v>
      </c>
      <c r="S233" s="1">
        <v>45279</v>
      </c>
    </row>
    <row r="234" spans="1:19" x14ac:dyDescent="0.2">
      <c r="A234" t="s">
        <v>214</v>
      </c>
      <c r="B234" t="s">
        <v>215</v>
      </c>
      <c r="C234">
        <v>53073</v>
      </c>
      <c r="D234" s="2" t="s">
        <v>257</v>
      </c>
      <c r="E234" s="2" t="s">
        <v>40</v>
      </c>
      <c r="F234" s="2"/>
      <c r="G234" s="2"/>
      <c r="H234" s="2"/>
      <c r="I234" s="2"/>
      <c r="J234" s="2"/>
      <c r="K234" s="2"/>
      <c r="L234" s="2">
        <v>30</v>
      </c>
      <c r="M234" s="2" t="s">
        <v>201</v>
      </c>
      <c r="N234" s="2">
        <v>2023</v>
      </c>
      <c r="O234">
        <v>1</v>
      </c>
      <c r="P234" t="s">
        <v>227</v>
      </c>
      <c r="Q234" s="2" t="s">
        <v>216</v>
      </c>
      <c r="R234" t="s">
        <v>228</v>
      </c>
      <c r="S234" s="1">
        <v>45279</v>
      </c>
    </row>
    <row r="235" spans="1:19" x14ac:dyDescent="0.2">
      <c r="A235" t="s">
        <v>214</v>
      </c>
      <c r="B235" t="s">
        <v>215</v>
      </c>
      <c r="C235">
        <v>53073</v>
      </c>
      <c r="D235" s="2"/>
      <c r="E235" s="2" t="s">
        <v>41</v>
      </c>
      <c r="F235" s="2"/>
      <c r="G235" s="2"/>
      <c r="H235" s="2"/>
      <c r="I235" s="2"/>
      <c r="J235" s="2"/>
      <c r="K235" s="2"/>
      <c r="L235" s="2"/>
      <c r="M235" s="2"/>
      <c r="N235" s="2">
        <v>2023</v>
      </c>
      <c r="O235">
        <v>1</v>
      </c>
      <c r="Q235" s="2" t="s">
        <v>216</v>
      </c>
      <c r="S235" s="1">
        <v>45279</v>
      </c>
    </row>
  </sheetData>
  <autoFilter ref="A1:R235" xr:uid="{00000000-0001-0000-0000-000000000000}"/>
  <hyperlinks>
    <hyperlink ref="Q2" r:id="rId1" xr:uid="{F83769B8-66F1-4E51-A36C-3E0ECB359CCB}"/>
    <hyperlink ref="Q15" r:id="rId2" xr:uid="{74831F5B-A566-47DC-A628-5709EF31F0DA}"/>
    <hyperlink ref="Q28" r:id="rId3" xr:uid="{B7729F54-335E-4885-BFF9-267F348EE745}"/>
    <hyperlink ref="Q54" r:id="rId4" xr:uid="{60326D9E-CC75-44EA-A622-D0620660DEC3}"/>
    <hyperlink ref="Q146" r:id="rId5" xr:uid="{9752A91A-89E2-4290-BD22-0490A18DFB8E}"/>
    <hyperlink ref="Q184" r:id="rId6" xr:uid="{7EC36494-2FB1-404E-870C-0E270047EB33}"/>
    <hyperlink ref="Q197" r:id="rId7" xr:uid="{3CC2FD59-CD69-4760-A02F-1743F8223170}"/>
    <hyperlink ref="Q223" r:id="rId8" xr:uid="{D2F6032C-23D4-425C-B7F9-6A15613B1D96}"/>
    <hyperlink ref="Q145" r:id="rId9" xr:uid="{DA03C74D-C052-4341-91C7-3D99649FBFE5}"/>
  </hyperlinks>
  <pageMargins left="0.7" right="0.7" top="0.75" bottom="0.75" header="0.3" footer="0.3"/>
  <ignoredErrors>
    <ignoredError sqref="W4"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wind_db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Pinchuk, Paul</dc:creator>
  <cp:lastModifiedBy>Buster, Grant</cp:lastModifiedBy>
  <dcterms:created xsi:type="dcterms:W3CDTF">2023-12-20T19:15:42Z</dcterms:created>
  <dcterms:modified xsi:type="dcterms:W3CDTF">2024-03-14T01:03:04Z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2023-12-20T19:17:00Z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8ca2d4fb-e40a-474d-a10b-ba851d5fe61c</vt:lpwstr>
  </property>
  <property fmtid="{D5CDD505-2E9C-101B-9397-08002B2CF9AE}" pid="8" name="MSIP_Label_95965d95-ecc0-4720-b759-1f33c42ed7da_ContentBits">
    <vt:lpwstr>0</vt:lpwstr>
  </property>
</Properties>
</file>