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E9A3AEF4-2F73-4753-9385-48E7214DA149}" xr6:coauthVersionLast="47" xr6:coauthVersionMax="47" xr10:uidLastSave="{00000000-0000-0000-0000-000000000000}"/>
  <bookViews>
    <workbookView xWindow="-110" yWindow="-110" windowWidth="19420" windowHeight="10420" activeTab="2" xr2:uid="{43706732-BCAE-BD4D-8F24-E09A39FF26FB}"/>
  </bookViews>
  <sheets>
    <sheet name="test" sheetId="4" r:id="rId1"/>
    <sheet name="baseline" sheetId="1" r:id="rId2"/>
    <sheet name="expanded" sheetId="3" r:id="rId3"/>
    <sheet name="Help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L4" i="4"/>
  <c r="F4" i="4"/>
  <c r="M3" i="4"/>
  <c r="L3" i="4"/>
  <c r="F3" i="4"/>
  <c r="L2" i="4"/>
  <c r="M2" i="4" s="1"/>
  <c r="F2" i="4"/>
  <c r="L56" i="3"/>
  <c r="M56" i="3" s="1"/>
  <c r="I56" i="3"/>
  <c r="H56" i="3"/>
  <c r="F56" i="3"/>
  <c r="L55" i="3"/>
  <c r="M55" i="3" s="1"/>
  <c r="I55" i="3"/>
  <c r="H55" i="3"/>
  <c r="F55" i="3"/>
  <c r="L54" i="3"/>
  <c r="M54" i="3" s="1"/>
  <c r="I54" i="3"/>
  <c r="H54" i="3"/>
  <c r="F54" i="3"/>
  <c r="L53" i="3"/>
  <c r="M53" i="3" s="1"/>
  <c r="I53" i="3"/>
  <c r="H53" i="3"/>
  <c r="F53" i="3"/>
  <c r="L52" i="3"/>
  <c r="M52" i="3" s="1"/>
  <c r="I52" i="3"/>
  <c r="H52" i="3"/>
  <c r="F52" i="3"/>
  <c r="L51" i="3"/>
  <c r="M51" i="3" s="1"/>
  <c r="I51" i="3"/>
  <c r="H51" i="3"/>
  <c r="F51" i="3"/>
  <c r="L50" i="3"/>
  <c r="M50" i="3" s="1"/>
  <c r="I50" i="3"/>
  <c r="H50" i="3"/>
  <c r="F50" i="3"/>
  <c r="L49" i="3"/>
  <c r="M49" i="3" s="1"/>
  <c r="I49" i="3"/>
  <c r="H49" i="3"/>
  <c r="F49" i="3"/>
  <c r="L48" i="3"/>
  <c r="M48" i="3" s="1"/>
  <c r="I48" i="3"/>
  <c r="H48" i="3"/>
  <c r="F48" i="3"/>
  <c r="L47" i="3"/>
  <c r="M47" i="3" s="1"/>
  <c r="I47" i="3"/>
  <c r="H47" i="3"/>
  <c r="F47" i="3"/>
  <c r="L46" i="3"/>
  <c r="M46" i="3" s="1"/>
  <c r="I46" i="3"/>
  <c r="H46" i="3"/>
  <c r="F46" i="3"/>
  <c r="L45" i="3"/>
  <c r="M45" i="3" s="1"/>
  <c r="I45" i="3"/>
  <c r="H45" i="3"/>
  <c r="F45" i="3"/>
  <c r="L44" i="3"/>
  <c r="M44" i="3" s="1"/>
  <c r="I44" i="3"/>
  <c r="H44" i="3"/>
  <c r="F44" i="3"/>
  <c r="L43" i="3"/>
  <c r="M43" i="3" s="1"/>
  <c r="I43" i="3"/>
  <c r="H43" i="3"/>
  <c r="F43" i="3"/>
  <c r="L42" i="3"/>
  <c r="M42" i="3" s="1"/>
  <c r="F42" i="3"/>
  <c r="L41" i="3"/>
  <c r="M41" i="3" s="1"/>
  <c r="F41" i="3"/>
  <c r="L40" i="3"/>
  <c r="M40" i="3" s="1"/>
  <c r="F40" i="3"/>
  <c r="L39" i="3"/>
  <c r="M39" i="3" s="1"/>
  <c r="F39" i="3"/>
  <c r="L38" i="3"/>
  <c r="M38" i="3" s="1"/>
  <c r="F38" i="3"/>
  <c r="L37" i="3"/>
  <c r="M37" i="3" s="1"/>
  <c r="F37" i="3"/>
  <c r="L36" i="3"/>
  <c r="M36" i="3" s="1"/>
  <c r="F36" i="3"/>
  <c r="L35" i="3"/>
  <c r="M35" i="3" s="1"/>
  <c r="F35" i="3"/>
  <c r="L34" i="3"/>
  <c r="M34" i="3" s="1"/>
  <c r="F34" i="3"/>
  <c r="L33" i="3"/>
  <c r="M33" i="3" s="1"/>
  <c r="F33" i="3"/>
  <c r="L32" i="3"/>
  <c r="M32" i="3" s="1"/>
  <c r="F32" i="3"/>
  <c r="M31" i="3"/>
  <c r="L31" i="3"/>
  <c r="F31" i="3"/>
  <c r="L30" i="3"/>
  <c r="M30" i="3" s="1"/>
  <c r="F30" i="3"/>
  <c r="L29" i="3"/>
  <c r="M29" i="3" s="1"/>
  <c r="F29" i="3"/>
  <c r="L28" i="3"/>
  <c r="M28" i="3" s="1"/>
  <c r="F28" i="3"/>
  <c r="L27" i="3"/>
  <c r="M27" i="3" s="1"/>
  <c r="F27" i="3"/>
  <c r="L26" i="3"/>
  <c r="M26" i="3" s="1"/>
  <c r="F26" i="3"/>
  <c r="L25" i="3"/>
  <c r="M25" i="3" s="1"/>
  <c r="F25" i="3"/>
  <c r="L24" i="3"/>
  <c r="M24" i="3" s="1"/>
  <c r="F24" i="3"/>
  <c r="L23" i="3"/>
  <c r="M23" i="3" s="1"/>
  <c r="F23" i="3"/>
  <c r="L22" i="3"/>
  <c r="M22" i="3" s="1"/>
  <c r="F22" i="3"/>
  <c r="L21" i="3"/>
  <c r="M21" i="3" s="1"/>
  <c r="F21" i="3"/>
  <c r="L20" i="3"/>
  <c r="M20" i="3" s="1"/>
  <c r="F20" i="3"/>
  <c r="L19" i="3"/>
  <c r="M19" i="3" s="1"/>
  <c r="F19" i="3"/>
  <c r="L18" i="3"/>
  <c r="M18" i="3" s="1"/>
  <c r="F18" i="3"/>
  <c r="L17" i="3"/>
  <c r="M17" i="3" s="1"/>
  <c r="F17" i="3"/>
  <c r="L16" i="3"/>
  <c r="M16" i="3" s="1"/>
  <c r="F16" i="3"/>
  <c r="L15" i="3"/>
  <c r="M15" i="3" s="1"/>
  <c r="F15" i="3"/>
  <c r="L14" i="3"/>
  <c r="M14" i="3" s="1"/>
  <c r="F14" i="3"/>
  <c r="L13" i="3"/>
  <c r="M13" i="3" s="1"/>
  <c r="F13" i="3"/>
  <c r="L12" i="3"/>
  <c r="M12" i="3" s="1"/>
  <c r="F12" i="3"/>
  <c r="L11" i="3"/>
  <c r="M11" i="3" s="1"/>
  <c r="F11" i="3"/>
  <c r="L10" i="3"/>
  <c r="M10" i="3" s="1"/>
  <c r="F10" i="3"/>
  <c r="L9" i="3"/>
  <c r="M9" i="3" s="1"/>
  <c r="F9" i="3"/>
  <c r="L8" i="3"/>
  <c r="M8" i="3" s="1"/>
  <c r="F8" i="3"/>
  <c r="L7" i="3"/>
  <c r="M7" i="3" s="1"/>
  <c r="F7" i="3"/>
  <c r="L6" i="3"/>
  <c r="M6" i="3" s="1"/>
  <c r="F6" i="3"/>
  <c r="L5" i="3"/>
  <c r="M5" i="3" s="1"/>
  <c r="F5" i="3"/>
  <c r="L4" i="3"/>
  <c r="M4" i="3" s="1"/>
  <c r="F4" i="3"/>
  <c r="L3" i="3"/>
  <c r="M3" i="3" s="1"/>
  <c r="F3" i="3"/>
  <c r="L2" i="3"/>
  <c r="M2" i="3" s="1"/>
  <c r="F2" i="3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2" i="1"/>
  <c r="M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<sst xmlns="http://schemas.openxmlformats.org/spreadsheetml/2006/main" count="582" uniqueCount="125">
  <si>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</si>
  <si>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</si>
  <si>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</si>
  <si>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</si>
  <si>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</si>
  <si>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</si>
  <si>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</si>
  <si>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</si>
  <si>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</si>
  <si>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</si>
  <si>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Central CA</t>
  </si>
  <si>
    <t>Long Beach</t>
  </si>
  <si>
    <t>Northern CA</t>
  </si>
  <si>
    <t>Humboldt</t>
  </si>
  <si>
    <t>Southern OR</t>
  </si>
  <si>
    <t>Coos Bay</t>
  </si>
  <si>
    <t>Central OR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</si>
  <si>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</si>
  <si>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</si>
  <si>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</si>
  <si>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</si>
  <si>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</si>
  <si>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</si>
  <si>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</si>
  <si>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</si>
  <si>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</si>
  <si>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</si>
  <si>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</si>
  <si>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</si>
  <si>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</si>
  <si>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</si>
  <si>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</si>
  <si>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</si>
  <si>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</si>
  <si>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</si>
  <si>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</si>
  <si>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</si>
  <si>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</si>
  <si>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</si>
  <si>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</si>
  <si>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</si>
  <si>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</si>
  <si>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</si>
  <si>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</si>
  <si>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</si>
  <si>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</si>
  <si>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</si>
  <si>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</si>
  <si>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</si>
  <si>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</si>
  <si>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</si>
  <si>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</si>
  <si>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</si>
  <si>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</si>
  <si>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</si>
  <si>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</si>
  <si>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</si>
  <si>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</si>
  <si>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</si>
  <si>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</si>
  <si>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</si>
  <si>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</si>
  <si>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</si>
  <si>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</si>
  <si>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</si>
  <si>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</si>
  <si>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</si>
  <si>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</si>
  <si>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</si>
  <si>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</si>
  <si>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</si>
  <si>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</si>
  <si>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</si>
  <si>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</si>
  <si>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</si>
  <si>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</si>
  <si>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</si>
  <si>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</si>
  <si>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Regions</t>
  </si>
  <si>
    <t>Turbine</t>
  </si>
  <si>
    <t>Depth</t>
  </si>
  <si>
    <t>Distance</t>
  </si>
  <si>
    <t>Substructure</t>
  </si>
  <si>
    <t>Associated port</t>
  </si>
  <si>
    <t>Southern CA</t>
  </si>
  <si>
    <t>15MW_generic</t>
  </si>
  <si>
    <t>Port of San Luis</t>
  </si>
  <si>
    <t>Northern OR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</si>
  <si>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</si>
  <si>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</si>
  <si>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</si>
  <si>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</si>
  <si>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</si>
  <si>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</si>
  <si>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</si>
  <si>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</si>
  <si>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</si>
  <si>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</si>
  <si>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</si>
  <si>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</si>
  <si>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</si>
  <si>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</si>
  <si>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</si>
  <si>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</si>
  <si>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</si>
  <si>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</si>
  <si>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</si>
  <si>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</si>
  <si>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</si>
  <si>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</si>
  <si>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</si>
  <si>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</si>
  <si>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</si>
  <si>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</si>
  <si>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Longitude</t>
  </si>
  <si>
    <t>Latitude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</si>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</sst>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zoomScale="60" zoomScaleNormal="60" workbookViewId="0">
      <selection activeCell="N2" sqref="N2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3" customFormat="1" x14ac:dyDescent="0.35">
      <c r="A1" s="13" t="s">
        <v>123</v>
      </c>
      <c r="B1" s="13" t="s">
        <v>120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21</v>
      </c>
      <c r="L1" s="13" t="s">
        <v>8</v>
      </c>
      <c r="M1" s="13" t="s">
        <v>9</v>
      </c>
      <c r="N1" s="13" t="s">
        <v>124</v>
      </c>
      <c r="O1" s="13" t="s">
        <v>116</v>
      </c>
      <c r="P1" s="13" t="s">
        <v>119</v>
      </c>
    </row>
    <row r="2" spans="1:16" x14ac:dyDescent="0.35">
      <c r="A2" t="s">
        <v>22</v>
      </c>
      <c r="B2" t="s">
        <v>111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77</v>
      </c>
      <c r="K2">
        <v>2030</v>
      </c>
      <c r="L2">
        <f>K2-Helpers!$B$13</f>
        <v>2029</v>
      </c>
      <c r="M2" t="str">
        <f>_xlfn.CONCAT(Helpers!$B$14,test!L2)</f>
        <v>05/01/2029</v>
      </c>
      <c r="N2" t="s">
        <v>11</v>
      </c>
      <c r="O2" t="s">
        <v>117</v>
      </c>
    </row>
    <row r="3" spans="1:16" x14ac:dyDescent="0.35">
      <c r="A3" t="s">
        <v>23</v>
      </c>
      <c r="B3" t="s">
        <v>111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77</v>
      </c>
      <c r="K3">
        <v>2031</v>
      </c>
      <c r="L3">
        <f>K3-Helpers!$B$13</f>
        <v>2030</v>
      </c>
      <c r="M3" t="str">
        <f>_xlfn.CONCAT(Helpers!$B$14,test!L3)</f>
        <v>05/01/2030</v>
      </c>
      <c r="N3" t="s">
        <v>11</v>
      </c>
      <c r="O3" t="s">
        <v>117</v>
      </c>
    </row>
    <row r="4" spans="1:16" x14ac:dyDescent="0.35">
      <c r="A4" t="s">
        <v>24</v>
      </c>
      <c r="B4" t="s">
        <v>111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77</v>
      </c>
      <c r="K4">
        <v>2032</v>
      </c>
      <c r="L4">
        <f>K4-Helpers!$B$13</f>
        <v>2031</v>
      </c>
      <c r="M4" t="str">
        <f>_xlfn.CONCAT(Helpers!$B$14,test!L4)</f>
        <v>05/01/2031</v>
      </c>
      <c r="N4" t="s">
        <v>11</v>
      </c>
      <c r="O4" t="s">
        <v>117</v>
      </c>
    </row>
    <row r="43" spans="16:16" x14ac:dyDescent="0.35">
      <c r="P43" s="14"/>
    </row>
    <row r="44" spans="16:16" x14ac:dyDescent="0.35">
      <c r="P44" s="14"/>
    </row>
    <row r="45" spans="16:16" x14ac:dyDescent="0.35">
      <c r="P45" s="14"/>
    </row>
    <row r="46" spans="16:16" x14ac:dyDescent="0.35">
      <c r="P46" s="14"/>
    </row>
    <row r="47" spans="16:16" x14ac:dyDescent="0.35">
      <c r="P47" s="14"/>
    </row>
    <row r="48" spans="16:16" x14ac:dyDescent="0.35">
      <c r="P48" s="14"/>
    </row>
    <row r="49" spans="16:16" x14ac:dyDescent="0.35">
      <c r="P49" s="14"/>
    </row>
    <row r="50" spans="16:16" x14ac:dyDescent="0.35">
      <c r="P50" s="14"/>
    </row>
    <row r="51" spans="16:16" x14ac:dyDescent="0.35">
      <c r="P51" s="14"/>
    </row>
    <row r="52" spans="16:16" x14ac:dyDescent="0.35">
      <c r="P52" s="14"/>
    </row>
    <row r="53" spans="16:16" x14ac:dyDescent="0.35">
      <c r="P53" s="14"/>
    </row>
    <row r="54" spans="16:16" x14ac:dyDescent="0.35">
      <c r="P54" s="14"/>
    </row>
    <row r="55" spans="16:16" x14ac:dyDescent="0.35">
      <c r="P55" s="14"/>
    </row>
    <row r="56" spans="16:16" x14ac:dyDescent="0.35">
      <c r="P5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6878-E948-ED4B-8861-6367E17DF64F}">
  <dimension ref="A1:P56"/>
  <sheetViews>
    <sheetView zoomScale="60" zoomScaleNormal="60" workbookViewId="0">
      <selection activeCell="N2" sqref="N2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3" customFormat="1" x14ac:dyDescent="0.35">
      <c r="A1" s="13" t="s">
        <v>123</v>
      </c>
      <c r="B1" s="13" t="s">
        <v>120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21</v>
      </c>
      <c r="L1" s="13" t="s">
        <v>8</v>
      </c>
      <c r="M1" s="13" t="s">
        <v>9</v>
      </c>
      <c r="N1" s="13" t="s">
        <v>124</v>
      </c>
      <c r="O1" s="13" t="s">
        <v>116</v>
      </c>
      <c r="P1" s="13" t="s">
        <v>119</v>
      </c>
    </row>
    <row r="2" spans="1:16" x14ac:dyDescent="0.35">
      <c r="A2" t="s">
        <v>22</v>
      </c>
      <c r="B2" t="s">
        <v>111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77</v>
      </c>
      <c r="K2">
        <v>2030</v>
      </c>
      <c r="L2">
        <f>K2-Helpers!$B$13</f>
        <v>2029</v>
      </c>
      <c r="M2" t="str">
        <f>_xlfn.CONCAT(Helpers!$B$14,baseline!L2)</f>
        <v>05/01/2029</v>
      </c>
      <c r="N2" t="s">
        <v>11</v>
      </c>
      <c r="O2" t="s">
        <v>117</v>
      </c>
    </row>
    <row r="3" spans="1:16" x14ac:dyDescent="0.35">
      <c r="A3" t="s">
        <v>23</v>
      </c>
      <c r="B3" t="s">
        <v>111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77</v>
      </c>
      <c r="K3">
        <v>2031</v>
      </c>
      <c r="L3">
        <f>K3-Helpers!$B$13</f>
        <v>2030</v>
      </c>
      <c r="M3" t="str">
        <f>_xlfn.CONCAT(Helpers!$B$14,baseline!L3)</f>
        <v>05/01/2030</v>
      </c>
      <c r="N3" t="s">
        <v>11</v>
      </c>
      <c r="O3" t="s">
        <v>117</v>
      </c>
    </row>
    <row r="4" spans="1:16" x14ac:dyDescent="0.35">
      <c r="A4" t="s">
        <v>24</v>
      </c>
      <c r="B4" t="s">
        <v>111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77</v>
      </c>
      <c r="K4">
        <v>2032</v>
      </c>
      <c r="L4">
        <f>K4-Helpers!$B$13</f>
        <v>2031</v>
      </c>
      <c r="M4" t="str">
        <f>_xlfn.CONCAT(Helpers!$B$14,baseline!L4)</f>
        <v>05/01/2031</v>
      </c>
      <c r="N4" t="s">
        <v>11</v>
      </c>
      <c r="O4" t="s">
        <v>117</v>
      </c>
    </row>
    <row r="5" spans="1:16" x14ac:dyDescent="0.35">
      <c r="A5" t="s">
        <v>25</v>
      </c>
      <c r="B5" t="s">
        <v>121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v>800</v>
      </c>
      <c r="H5">
        <v>43.348999999999997</v>
      </c>
      <c r="I5">
        <v>43.348999999999997</v>
      </c>
      <c r="J5" t="s">
        <v>77</v>
      </c>
      <c r="K5">
        <v>2030</v>
      </c>
      <c r="L5">
        <f>K5-Helpers!$B$13</f>
        <v>2029</v>
      </c>
      <c r="M5" t="str">
        <f>_xlfn.CONCAT(Helpers!$B$14,baseline!L5)</f>
        <v>05/01/2029</v>
      </c>
      <c r="N5" t="s">
        <v>13</v>
      </c>
      <c r="O5" t="s">
        <v>117</v>
      </c>
    </row>
    <row r="6" spans="1:16" x14ac:dyDescent="0.35">
      <c r="A6" t="s">
        <v>26</v>
      </c>
      <c r="B6" t="s">
        <v>121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v>800</v>
      </c>
      <c r="H6">
        <v>43.348999999999997</v>
      </c>
      <c r="I6">
        <v>43.348999999999997</v>
      </c>
      <c r="J6" t="s">
        <v>77</v>
      </c>
      <c r="K6">
        <v>2031</v>
      </c>
      <c r="L6">
        <f>K6-Helpers!$B$13</f>
        <v>2030</v>
      </c>
      <c r="M6" t="str">
        <f>_xlfn.CONCAT(Helpers!$B$14,baseline!L6)</f>
        <v>05/01/2030</v>
      </c>
      <c r="N6" t="s">
        <v>13</v>
      </c>
      <c r="O6" t="s">
        <v>117</v>
      </c>
    </row>
    <row r="7" spans="1:16" x14ac:dyDescent="0.35">
      <c r="A7" t="s">
        <v>27</v>
      </c>
      <c r="B7" t="s">
        <v>122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v>600</v>
      </c>
      <c r="H7">
        <v>148.40199999999999</v>
      </c>
      <c r="I7">
        <v>148.40199999999999</v>
      </c>
      <c r="J7" t="s">
        <v>77</v>
      </c>
      <c r="K7">
        <v>2032</v>
      </c>
      <c r="L7">
        <f>K7-Helpers!$B$13</f>
        <v>2031</v>
      </c>
      <c r="M7" t="str">
        <f>_xlfn.CONCAT(Helpers!$B$14,baseline!L7)</f>
        <v>05/01/2031</v>
      </c>
      <c r="N7" t="s">
        <v>15</v>
      </c>
      <c r="O7" t="s">
        <v>117</v>
      </c>
    </row>
    <row r="8" spans="1:16" x14ac:dyDescent="0.35">
      <c r="A8" t="s">
        <v>28</v>
      </c>
      <c r="B8" t="s">
        <v>108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v>600</v>
      </c>
      <c r="H8">
        <v>50.051000000000002</v>
      </c>
      <c r="I8">
        <v>50.051000000000002</v>
      </c>
      <c r="J8" t="s">
        <v>77</v>
      </c>
      <c r="K8">
        <v>2033</v>
      </c>
      <c r="L8">
        <f>K8-Helpers!$B$13</f>
        <v>2032</v>
      </c>
      <c r="M8" t="str">
        <f>_xlfn.CONCAT(Helpers!$B$14,baseline!L8)</f>
        <v>05/01/2032</v>
      </c>
      <c r="N8" t="s">
        <v>15</v>
      </c>
      <c r="O8" t="s">
        <v>117</v>
      </c>
    </row>
    <row r="9" spans="1:16" x14ac:dyDescent="0.35">
      <c r="A9" t="s">
        <v>29</v>
      </c>
      <c r="B9" t="s">
        <v>121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v>800</v>
      </c>
      <c r="H9">
        <v>43.348999999999997</v>
      </c>
      <c r="I9">
        <v>43.348999999999997</v>
      </c>
      <c r="J9" t="s">
        <v>77</v>
      </c>
      <c r="K9">
        <v>2033</v>
      </c>
      <c r="L9">
        <f>K9-Helpers!$B$13</f>
        <v>2032</v>
      </c>
      <c r="M9" t="str">
        <f>_xlfn.CONCAT(Helpers!$B$14,baseline!L9)</f>
        <v>05/01/2032</v>
      </c>
      <c r="N9" t="s">
        <v>13</v>
      </c>
      <c r="O9" t="s">
        <v>117</v>
      </c>
    </row>
    <row r="10" spans="1:16" x14ac:dyDescent="0.35">
      <c r="A10" t="s">
        <v>30</v>
      </c>
      <c r="B10" t="s">
        <v>121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v>800</v>
      </c>
      <c r="H10">
        <v>43.348999999999997</v>
      </c>
      <c r="I10">
        <v>43.348999999999997</v>
      </c>
      <c r="J10" t="s">
        <v>77</v>
      </c>
      <c r="K10">
        <v>2034</v>
      </c>
      <c r="L10">
        <f>K10-Helpers!$B$13</f>
        <v>2033</v>
      </c>
      <c r="M10" t="str">
        <f>_xlfn.CONCAT(Helpers!$B$14,baseline!L10)</f>
        <v>05/01/2033</v>
      </c>
      <c r="N10" t="s">
        <v>13</v>
      </c>
      <c r="O10" t="s">
        <v>117</v>
      </c>
    </row>
    <row r="11" spans="1:16" x14ac:dyDescent="0.35">
      <c r="A11" t="s">
        <v>31</v>
      </c>
      <c r="B11" t="s">
        <v>121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v>800</v>
      </c>
      <c r="H11">
        <v>43.348999999999997</v>
      </c>
      <c r="I11">
        <v>43.348999999999997</v>
      </c>
      <c r="J11" t="s">
        <v>77</v>
      </c>
      <c r="K11">
        <v>2035</v>
      </c>
      <c r="L11">
        <f>K11-Helpers!$B$13</f>
        <v>2034</v>
      </c>
      <c r="M11" t="str">
        <f>_xlfn.CONCAT(Helpers!$B$14,baseline!L11)</f>
        <v>05/01/2034</v>
      </c>
      <c r="N11" t="s">
        <v>13</v>
      </c>
      <c r="O11" t="s">
        <v>117</v>
      </c>
    </row>
    <row r="12" spans="1:16" x14ac:dyDescent="0.35">
      <c r="A12" t="s">
        <v>32</v>
      </c>
      <c r="B12" t="s">
        <v>121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v>800</v>
      </c>
      <c r="H12">
        <v>43.348999999999997</v>
      </c>
      <c r="I12">
        <v>43.348999999999997</v>
      </c>
      <c r="J12" t="s">
        <v>77</v>
      </c>
      <c r="K12">
        <v>2036</v>
      </c>
      <c r="L12">
        <f>K12-Helpers!$B$13</f>
        <v>2035</v>
      </c>
      <c r="M12" t="str">
        <f>_xlfn.CONCAT(Helpers!$B$14,baseline!L12)</f>
        <v>05/01/2035</v>
      </c>
      <c r="N12" t="s">
        <v>13</v>
      </c>
      <c r="O12" t="s">
        <v>117</v>
      </c>
    </row>
    <row r="13" spans="1:16" x14ac:dyDescent="0.35">
      <c r="A13" t="s">
        <v>33</v>
      </c>
      <c r="B13" t="s">
        <v>121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v>800</v>
      </c>
      <c r="H13">
        <v>43.348999999999997</v>
      </c>
      <c r="I13">
        <v>43.348999999999997</v>
      </c>
      <c r="J13" t="s">
        <v>77</v>
      </c>
      <c r="K13">
        <v>2037</v>
      </c>
      <c r="L13">
        <f>K13-Helpers!$B$13</f>
        <v>2036</v>
      </c>
      <c r="M13" t="str">
        <f>_xlfn.CONCAT(Helpers!$B$14,baseline!L13)</f>
        <v>05/01/2036</v>
      </c>
      <c r="N13" t="s">
        <v>13</v>
      </c>
      <c r="O13" t="s">
        <v>117</v>
      </c>
    </row>
    <row r="14" spans="1:16" x14ac:dyDescent="0.35">
      <c r="A14" t="s">
        <v>34</v>
      </c>
      <c r="B14" t="s">
        <v>121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v>800</v>
      </c>
      <c r="H14">
        <v>43.348999999999997</v>
      </c>
      <c r="I14">
        <v>43.348999999999997</v>
      </c>
      <c r="J14" t="s">
        <v>77</v>
      </c>
      <c r="K14">
        <v>2038</v>
      </c>
      <c r="L14">
        <f>K14-Helpers!$B$13</f>
        <v>2037</v>
      </c>
      <c r="M14" t="str">
        <f>_xlfn.CONCAT(Helpers!$B$14,baseline!L14)</f>
        <v>05/01/2037</v>
      </c>
      <c r="N14" t="s">
        <v>13</v>
      </c>
      <c r="O14" t="s">
        <v>117</v>
      </c>
    </row>
    <row r="15" spans="1:16" x14ac:dyDescent="0.35">
      <c r="A15" t="s">
        <v>35</v>
      </c>
      <c r="B15" t="s">
        <v>121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v>800</v>
      </c>
      <c r="H15">
        <v>43.348999999999997</v>
      </c>
      <c r="I15">
        <v>43.348999999999997</v>
      </c>
      <c r="J15" t="s">
        <v>77</v>
      </c>
      <c r="K15">
        <v>2039</v>
      </c>
      <c r="L15">
        <f>K15-Helpers!$B$13</f>
        <v>2038</v>
      </c>
      <c r="M15" t="str">
        <f>_xlfn.CONCAT(Helpers!$B$14,baseline!L15)</f>
        <v>05/01/2038</v>
      </c>
      <c r="N15" t="s">
        <v>13</v>
      </c>
      <c r="O15" t="s">
        <v>117</v>
      </c>
    </row>
    <row r="16" spans="1:16" x14ac:dyDescent="0.35">
      <c r="A16" t="s">
        <v>36</v>
      </c>
      <c r="B16" t="s">
        <v>121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v>800</v>
      </c>
      <c r="H16">
        <v>43.348999999999997</v>
      </c>
      <c r="I16">
        <v>43.348999999999997</v>
      </c>
      <c r="J16" t="s">
        <v>77</v>
      </c>
      <c r="K16">
        <v>2040</v>
      </c>
      <c r="L16">
        <f>K16-Helpers!$B$13</f>
        <v>2039</v>
      </c>
      <c r="M16" t="str">
        <f>_xlfn.CONCAT(Helpers!$B$14,baseline!L16)</f>
        <v>05/01/2039</v>
      </c>
      <c r="N16" t="s">
        <v>13</v>
      </c>
      <c r="O16" t="s">
        <v>117</v>
      </c>
    </row>
    <row r="17" spans="1:15" x14ac:dyDescent="0.35">
      <c r="A17" t="s">
        <v>37</v>
      </c>
      <c r="B17" t="s">
        <v>121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v>800</v>
      </c>
      <c r="H17">
        <v>43.348999999999997</v>
      </c>
      <c r="I17">
        <v>43.348999999999997</v>
      </c>
      <c r="J17" t="s">
        <v>77</v>
      </c>
      <c r="K17">
        <v>2041</v>
      </c>
      <c r="L17">
        <f>K17-Helpers!$B$13</f>
        <v>2040</v>
      </c>
      <c r="M17" t="str">
        <f>_xlfn.CONCAT(Helpers!$B$14,baseline!L17)</f>
        <v>05/01/2040</v>
      </c>
      <c r="N17" t="s">
        <v>13</v>
      </c>
      <c r="O17" t="s">
        <v>117</v>
      </c>
    </row>
    <row r="18" spans="1:15" x14ac:dyDescent="0.35">
      <c r="A18" t="s">
        <v>38</v>
      </c>
      <c r="B18" t="s">
        <v>121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v>800</v>
      </c>
      <c r="H18">
        <v>43.348999999999997</v>
      </c>
      <c r="I18">
        <v>43.348999999999997</v>
      </c>
      <c r="J18" t="s">
        <v>77</v>
      </c>
      <c r="K18">
        <v>2042</v>
      </c>
      <c r="L18">
        <f>K18-Helpers!$B$13</f>
        <v>2041</v>
      </c>
      <c r="M18" t="str">
        <f>_xlfn.CONCAT(Helpers!$B$14,baseline!L18)</f>
        <v>05/01/2041</v>
      </c>
      <c r="N18" t="s">
        <v>13</v>
      </c>
      <c r="O18" t="s">
        <v>117</v>
      </c>
    </row>
    <row r="19" spans="1:15" x14ac:dyDescent="0.35">
      <c r="A19" t="s">
        <v>39</v>
      </c>
      <c r="B19" t="s">
        <v>121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v>800</v>
      </c>
      <c r="H19">
        <v>43.348999999999997</v>
      </c>
      <c r="I19">
        <v>43.348999999999997</v>
      </c>
      <c r="J19" t="s">
        <v>77</v>
      </c>
      <c r="K19">
        <v>2043</v>
      </c>
      <c r="L19">
        <f>K19-Helpers!$B$13</f>
        <v>2042</v>
      </c>
      <c r="M19" t="str">
        <f>_xlfn.CONCAT(Helpers!$B$14,baseline!L19)</f>
        <v>05/01/2042</v>
      </c>
      <c r="N19" t="s">
        <v>13</v>
      </c>
      <c r="O19" t="s">
        <v>117</v>
      </c>
    </row>
    <row r="20" spans="1:15" x14ac:dyDescent="0.35">
      <c r="A20" t="s">
        <v>40</v>
      </c>
      <c r="B20" t="s">
        <v>121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v>800</v>
      </c>
      <c r="H20">
        <v>43.348999999999997</v>
      </c>
      <c r="I20">
        <v>43.348999999999997</v>
      </c>
      <c r="J20" t="s">
        <v>77</v>
      </c>
      <c r="K20">
        <v>2044</v>
      </c>
      <c r="L20">
        <f>K20-Helpers!$B$13</f>
        <v>2043</v>
      </c>
      <c r="M20" t="str">
        <f>_xlfn.CONCAT(Helpers!$B$14,baseline!L20)</f>
        <v>05/01/2043</v>
      </c>
      <c r="N20" t="s">
        <v>13</v>
      </c>
      <c r="O20" t="s">
        <v>117</v>
      </c>
    </row>
    <row r="21" spans="1:15" x14ac:dyDescent="0.35">
      <c r="A21" t="s">
        <v>41</v>
      </c>
      <c r="B21" t="s">
        <v>121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v>800</v>
      </c>
      <c r="H21">
        <v>43.348999999999997</v>
      </c>
      <c r="I21">
        <v>43.348999999999997</v>
      </c>
      <c r="J21" t="s">
        <v>77</v>
      </c>
      <c r="K21">
        <v>2045</v>
      </c>
      <c r="L21">
        <f>K21-Helpers!$B$13</f>
        <v>2044</v>
      </c>
      <c r="M21" t="str">
        <f>_xlfn.CONCAT(Helpers!$B$14,baseline!L21)</f>
        <v>05/01/2044</v>
      </c>
      <c r="N21" t="s">
        <v>13</v>
      </c>
      <c r="O21" t="s">
        <v>117</v>
      </c>
    </row>
    <row r="22" spans="1:15" x14ac:dyDescent="0.35">
      <c r="A22" t="s">
        <v>42</v>
      </c>
      <c r="B22" t="s">
        <v>121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v>800</v>
      </c>
      <c r="H22">
        <v>43.348999999999997</v>
      </c>
      <c r="I22">
        <v>43.348999999999997</v>
      </c>
      <c r="J22" t="s">
        <v>77</v>
      </c>
      <c r="K22">
        <v>2045</v>
      </c>
      <c r="L22">
        <f>K22-Helpers!$B$13</f>
        <v>2044</v>
      </c>
      <c r="M22" t="str">
        <f>_xlfn.CONCAT(Helpers!$B$14,baseline!L22)</f>
        <v>05/01/2044</v>
      </c>
      <c r="N22" t="s">
        <v>13</v>
      </c>
      <c r="O22" t="s">
        <v>117</v>
      </c>
    </row>
    <row r="23" spans="1:15" x14ac:dyDescent="0.35">
      <c r="A23" t="s">
        <v>43</v>
      </c>
      <c r="B23" t="s">
        <v>122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v>600</v>
      </c>
      <c r="H23">
        <v>148.40199999999999</v>
      </c>
      <c r="I23">
        <v>148.40199999999999</v>
      </c>
      <c r="J23" t="s">
        <v>77</v>
      </c>
      <c r="K23">
        <v>2034</v>
      </c>
      <c r="L23">
        <f>K23-Helpers!$B$13</f>
        <v>2033</v>
      </c>
      <c r="M23" t="str">
        <f>_xlfn.CONCAT(Helpers!$B$14,baseline!L23)</f>
        <v>05/01/2033</v>
      </c>
      <c r="N23" t="s">
        <v>15</v>
      </c>
      <c r="O23" t="s">
        <v>117</v>
      </c>
    </row>
    <row r="24" spans="1:15" x14ac:dyDescent="0.35">
      <c r="A24" t="s">
        <v>44</v>
      </c>
      <c r="B24" t="s">
        <v>108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v>600</v>
      </c>
      <c r="H24">
        <v>50.051000000000002</v>
      </c>
      <c r="I24">
        <v>50.051000000000002</v>
      </c>
      <c r="J24" t="s">
        <v>77</v>
      </c>
      <c r="K24">
        <v>2035</v>
      </c>
      <c r="L24">
        <f>K24-Helpers!$B$13</f>
        <v>2034</v>
      </c>
      <c r="M24" t="str">
        <f>_xlfn.CONCAT(Helpers!$B$14,baseline!L24)</f>
        <v>05/01/2034</v>
      </c>
      <c r="N24" t="s">
        <v>15</v>
      </c>
      <c r="O24" t="s">
        <v>117</v>
      </c>
    </row>
    <row r="25" spans="1:15" x14ac:dyDescent="0.35">
      <c r="A25" t="s">
        <v>45</v>
      </c>
      <c r="B25" t="s">
        <v>122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v>600</v>
      </c>
      <c r="H25">
        <v>148.40199999999999</v>
      </c>
      <c r="I25">
        <v>148.40199999999999</v>
      </c>
      <c r="J25" t="s">
        <v>77</v>
      </c>
      <c r="K25">
        <v>2036</v>
      </c>
      <c r="L25">
        <f>K25-Helpers!$B$13</f>
        <v>2035</v>
      </c>
      <c r="M25" t="str">
        <f>_xlfn.CONCAT(Helpers!$B$14,baseline!L25)</f>
        <v>05/01/2035</v>
      </c>
      <c r="N25" t="s">
        <v>15</v>
      </c>
      <c r="O25" t="s">
        <v>117</v>
      </c>
    </row>
    <row r="26" spans="1:15" x14ac:dyDescent="0.35">
      <c r="A26" t="s">
        <v>46</v>
      </c>
      <c r="B26" t="s">
        <v>108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v>600</v>
      </c>
      <c r="H26">
        <v>50.051000000000002</v>
      </c>
      <c r="I26">
        <v>50.051000000000002</v>
      </c>
      <c r="J26" t="s">
        <v>77</v>
      </c>
      <c r="K26">
        <v>2037</v>
      </c>
      <c r="L26">
        <f>K26-Helpers!$B$13</f>
        <v>2036</v>
      </c>
      <c r="M26" t="str">
        <f>_xlfn.CONCAT(Helpers!$B$14,baseline!L26)</f>
        <v>05/01/2036</v>
      </c>
      <c r="N26" t="s">
        <v>15</v>
      </c>
      <c r="O26" t="s">
        <v>117</v>
      </c>
    </row>
    <row r="27" spans="1:15" x14ac:dyDescent="0.35">
      <c r="A27" t="s">
        <v>47</v>
      </c>
      <c r="B27" t="s">
        <v>122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v>600</v>
      </c>
      <c r="H27">
        <v>148.40199999999999</v>
      </c>
      <c r="I27">
        <v>148.40199999999999</v>
      </c>
      <c r="J27" t="s">
        <v>77</v>
      </c>
      <c r="K27">
        <v>2038</v>
      </c>
      <c r="L27">
        <f>K27-Helpers!$B$13</f>
        <v>2037</v>
      </c>
      <c r="M27" t="str">
        <f>_xlfn.CONCAT(Helpers!$B$14,baseline!L27)</f>
        <v>05/01/2037</v>
      </c>
      <c r="N27" t="s">
        <v>15</v>
      </c>
      <c r="O27" t="s">
        <v>117</v>
      </c>
    </row>
    <row r="28" spans="1:15" x14ac:dyDescent="0.35">
      <c r="A28" t="s">
        <v>48</v>
      </c>
      <c r="B28" t="s">
        <v>108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v>600</v>
      </c>
      <c r="H28">
        <v>50.051000000000002</v>
      </c>
      <c r="I28">
        <v>50.051000000000002</v>
      </c>
      <c r="J28" t="s">
        <v>77</v>
      </c>
      <c r="K28">
        <v>2039</v>
      </c>
      <c r="L28">
        <f>K28-Helpers!$B$13</f>
        <v>2038</v>
      </c>
      <c r="M28" t="str">
        <f>_xlfn.CONCAT(Helpers!$B$14,baseline!L28)</f>
        <v>05/01/2038</v>
      </c>
      <c r="N28" t="s">
        <v>15</v>
      </c>
      <c r="O28" t="s">
        <v>117</v>
      </c>
    </row>
    <row r="29" spans="1:15" x14ac:dyDescent="0.35">
      <c r="A29" t="s">
        <v>49</v>
      </c>
      <c r="B29" t="s">
        <v>122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v>600</v>
      </c>
      <c r="H29">
        <v>148.40199999999999</v>
      </c>
      <c r="I29">
        <v>148.40199999999999</v>
      </c>
      <c r="J29" t="s">
        <v>77</v>
      </c>
      <c r="K29">
        <v>2040</v>
      </c>
      <c r="L29">
        <f>K29-Helpers!$B$13</f>
        <v>2039</v>
      </c>
      <c r="M29" t="str">
        <f>_xlfn.CONCAT(Helpers!$B$14,baseline!L29)</f>
        <v>05/01/2039</v>
      </c>
      <c r="N29" t="s">
        <v>15</v>
      </c>
      <c r="O29" t="s">
        <v>117</v>
      </c>
    </row>
    <row r="30" spans="1:15" x14ac:dyDescent="0.35">
      <c r="A30" t="s">
        <v>50</v>
      </c>
      <c r="B30" t="s">
        <v>122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v>600</v>
      </c>
      <c r="H30">
        <v>148.40199999999999</v>
      </c>
      <c r="I30">
        <v>148.40199999999999</v>
      </c>
      <c r="J30" t="s">
        <v>77</v>
      </c>
      <c r="K30">
        <v>2041</v>
      </c>
      <c r="L30">
        <f>K30-Helpers!$B$13</f>
        <v>2040</v>
      </c>
      <c r="M30" t="str">
        <f>_xlfn.CONCAT(Helpers!$B$14,baseline!L30)</f>
        <v>05/01/2040</v>
      </c>
      <c r="N30" t="s">
        <v>15</v>
      </c>
      <c r="O30" t="s">
        <v>117</v>
      </c>
    </row>
    <row r="31" spans="1:15" x14ac:dyDescent="0.35">
      <c r="A31" t="s">
        <v>51</v>
      </c>
      <c r="B31" t="s">
        <v>111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v>800</v>
      </c>
      <c r="H31">
        <v>432.74900000000002</v>
      </c>
      <c r="I31">
        <v>432.74900000000002</v>
      </c>
      <c r="J31" t="s">
        <v>77</v>
      </c>
      <c r="K31">
        <v>2033</v>
      </c>
      <c r="L31">
        <f>K31-Helpers!$B$13</f>
        <v>2032</v>
      </c>
      <c r="M31" t="str">
        <f>_xlfn.CONCAT(Helpers!$B$14,baseline!L31)</f>
        <v>05/01/2032</v>
      </c>
      <c r="N31" t="s">
        <v>11</v>
      </c>
      <c r="O31" t="s">
        <v>117</v>
      </c>
    </row>
    <row r="32" spans="1:15" x14ac:dyDescent="0.35">
      <c r="A32" t="s">
        <v>52</v>
      </c>
      <c r="B32" t="s">
        <v>111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v>800</v>
      </c>
      <c r="H32">
        <v>432.74900000000002</v>
      </c>
      <c r="I32">
        <v>432.74900000000002</v>
      </c>
      <c r="J32" t="s">
        <v>77</v>
      </c>
      <c r="K32">
        <v>2035</v>
      </c>
      <c r="L32">
        <f>K32-Helpers!$B$13</f>
        <v>2034</v>
      </c>
      <c r="M32" t="str">
        <f>_xlfn.CONCAT(Helpers!$B$14,baseline!L32)</f>
        <v>05/01/2034</v>
      </c>
      <c r="N32" t="s">
        <v>11</v>
      </c>
      <c r="O32" t="s">
        <v>117</v>
      </c>
    </row>
    <row r="33" spans="1:16" x14ac:dyDescent="0.35">
      <c r="A33" t="s">
        <v>53</v>
      </c>
      <c r="B33" t="s">
        <v>111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v>800</v>
      </c>
      <c r="H33">
        <v>432.74900000000002</v>
      </c>
      <c r="I33">
        <v>432.74900000000002</v>
      </c>
      <c r="J33" t="s">
        <v>77</v>
      </c>
      <c r="K33">
        <v>2037</v>
      </c>
      <c r="L33">
        <f>K33-Helpers!$B$13</f>
        <v>2036</v>
      </c>
      <c r="M33" t="str">
        <f>_xlfn.CONCAT(Helpers!$B$14,baseline!L33)</f>
        <v>05/01/2036</v>
      </c>
      <c r="N33" t="s">
        <v>11</v>
      </c>
      <c r="O33" t="s">
        <v>117</v>
      </c>
    </row>
    <row r="34" spans="1:16" x14ac:dyDescent="0.35">
      <c r="A34" t="s">
        <v>54</v>
      </c>
      <c r="B34" t="s">
        <v>111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v>800</v>
      </c>
      <c r="H34">
        <v>432.74900000000002</v>
      </c>
      <c r="I34">
        <v>432.74900000000002</v>
      </c>
      <c r="J34" t="s">
        <v>77</v>
      </c>
      <c r="K34">
        <v>2039</v>
      </c>
      <c r="L34">
        <f>K34-Helpers!$B$13</f>
        <v>2038</v>
      </c>
      <c r="M34" t="str">
        <f>_xlfn.CONCAT(Helpers!$B$14,baseline!L34)</f>
        <v>05/01/2038</v>
      </c>
      <c r="N34" t="s">
        <v>11</v>
      </c>
      <c r="O34" t="s">
        <v>117</v>
      </c>
    </row>
    <row r="35" spans="1:16" x14ac:dyDescent="0.35">
      <c r="A35" t="s">
        <v>55</v>
      </c>
      <c r="B35" t="s">
        <v>111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v>800</v>
      </c>
      <c r="H35">
        <v>432.74900000000002</v>
      </c>
      <c r="I35">
        <v>432.74900000000002</v>
      </c>
      <c r="J35" t="s">
        <v>77</v>
      </c>
      <c r="K35">
        <v>2041</v>
      </c>
      <c r="L35">
        <f>K35-Helpers!$B$13</f>
        <v>2040</v>
      </c>
      <c r="M35" t="str">
        <f>_xlfn.CONCAT(Helpers!$B$14,baseline!L35)</f>
        <v>05/01/2040</v>
      </c>
      <c r="N35" t="s">
        <v>11</v>
      </c>
      <c r="O35" t="s">
        <v>117</v>
      </c>
    </row>
    <row r="36" spans="1:16" x14ac:dyDescent="0.35">
      <c r="A36" t="s">
        <v>56</v>
      </c>
      <c r="B36" t="s">
        <v>111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v>800</v>
      </c>
      <c r="H36">
        <v>432.74900000000002</v>
      </c>
      <c r="I36">
        <v>432.74900000000002</v>
      </c>
      <c r="J36" t="s">
        <v>77</v>
      </c>
      <c r="K36">
        <v>2043</v>
      </c>
      <c r="L36">
        <f>K36-Helpers!$B$13</f>
        <v>2042</v>
      </c>
      <c r="M36" t="str">
        <f>_xlfn.CONCAT(Helpers!$B$14,baseline!L36)</f>
        <v>05/01/2042</v>
      </c>
      <c r="N36" t="s">
        <v>11</v>
      </c>
      <c r="O36" t="s">
        <v>117</v>
      </c>
    </row>
    <row r="43" spans="1:16" x14ac:dyDescent="0.35">
      <c r="P43" s="14"/>
    </row>
    <row r="44" spans="1:16" x14ac:dyDescent="0.35">
      <c r="P44" s="14"/>
    </row>
    <row r="45" spans="1:16" x14ac:dyDescent="0.35">
      <c r="P45" s="14"/>
    </row>
    <row r="46" spans="1:16" x14ac:dyDescent="0.35">
      <c r="P46" s="14"/>
    </row>
    <row r="47" spans="1:16" x14ac:dyDescent="0.35">
      <c r="P47" s="14"/>
    </row>
    <row r="48" spans="1:16" x14ac:dyDescent="0.35">
      <c r="P48" s="14"/>
    </row>
    <row r="49" spans="16:16" x14ac:dyDescent="0.35">
      <c r="P49" s="14"/>
    </row>
    <row r="50" spans="16:16" x14ac:dyDescent="0.35">
      <c r="P50" s="14"/>
    </row>
    <row r="51" spans="16:16" x14ac:dyDescent="0.35">
      <c r="P51" s="14"/>
    </row>
    <row r="52" spans="16:16" x14ac:dyDescent="0.35">
      <c r="P52" s="14"/>
    </row>
    <row r="53" spans="16:16" x14ac:dyDescent="0.35">
      <c r="P53" s="14"/>
    </row>
    <row r="54" spans="16:16" x14ac:dyDescent="0.35">
      <c r="P54" s="14"/>
    </row>
    <row r="55" spans="16:16" x14ac:dyDescent="0.35">
      <c r="P55" s="14"/>
    </row>
    <row r="56" spans="16:16" x14ac:dyDescent="0.35">
      <c r="P56" s="1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41F-4E13-B74C-AA14-3A857F30D199}">
  <dimension ref="A1:P56"/>
  <sheetViews>
    <sheetView tabSelected="1" topLeftCell="A31" zoomScale="54" workbookViewId="0">
      <selection activeCell="J51" sqref="J5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3" customFormat="1" x14ac:dyDescent="0.35">
      <c r="A1" s="13" t="s">
        <v>123</v>
      </c>
      <c r="B1" s="13" t="s">
        <v>120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21</v>
      </c>
      <c r="L1" s="13" t="s">
        <v>8</v>
      </c>
      <c r="M1" s="13" t="s">
        <v>9</v>
      </c>
      <c r="N1" s="13" t="s">
        <v>124</v>
      </c>
      <c r="O1" s="13" t="s">
        <v>116</v>
      </c>
      <c r="P1" s="13" t="s">
        <v>119</v>
      </c>
    </row>
    <row r="2" spans="1:16" x14ac:dyDescent="0.35">
      <c r="A2" t="s">
        <v>22</v>
      </c>
      <c r="B2" t="s">
        <v>111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77</v>
      </c>
      <c r="K2">
        <v>2030</v>
      </c>
      <c r="L2">
        <f>K2-Helpers!$B$13</f>
        <v>2029</v>
      </c>
      <c r="M2" t="str">
        <f>_xlfn.CONCAT(Helpers!$B$14,expanded!L2)</f>
        <v>05/01/2029</v>
      </c>
      <c r="N2" t="s">
        <v>11</v>
      </c>
      <c r="O2" t="s">
        <v>117</v>
      </c>
    </row>
    <row r="3" spans="1:16" x14ac:dyDescent="0.35">
      <c r="A3" t="s">
        <v>23</v>
      </c>
      <c r="B3" t="s">
        <v>111</v>
      </c>
      <c r="C3">
        <v>35.598999999999997</v>
      </c>
      <c r="D3">
        <v>-124.819</v>
      </c>
      <c r="E3">
        <v>1000</v>
      </c>
      <c r="F3" t="str">
        <f t="shared" ref="F3:F56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77</v>
      </c>
      <c r="K3">
        <v>2031</v>
      </c>
      <c r="L3">
        <f>K3-Helpers!$B$13</f>
        <v>2030</v>
      </c>
      <c r="M3" t="str">
        <f>_xlfn.CONCAT(Helpers!$B$14,expanded!L3)</f>
        <v>05/01/2030</v>
      </c>
      <c r="N3" t="s">
        <v>11</v>
      </c>
      <c r="O3" t="s">
        <v>117</v>
      </c>
    </row>
    <row r="4" spans="1:16" x14ac:dyDescent="0.35">
      <c r="A4" t="s">
        <v>24</v>
      </c>
      <c r="B4" t="s">
        <v>111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77</v>
      </c>
      <c r="K4">
        <v>2032</v>
      </c>
      <c r="L4">
        <f>K4-Helpers!$B$13</f>
        <v>2031</v>
      </c>
      <c r="M4" t="str">
        <f>_xlfn.CONCAT(Helpers!$B$14,expanded!L4)</f>
        <v>05/01/2031</v>
      </c>
      <c r="N4" t="s">
        <v>11</v>
      </c>
      <c r="O4" t="s">
        <v>117</v>
      </c>
    </row>
    <row r="5" spans="1:16" x14ac:dyDescent="0.35">
      <c r="A5" t="s">
        <v>25</v>
      </c>
      <c r="B5" t="s">
        <v>121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v>800</v>
      </c>
      <c r="H5">
        <v>43.348999999999997</v>
      </c>
      <c r="I5">
        <v>43.348999999999997</v>
      </c>
      <c r="J5" t="s">
        <v>77</v>
      </c>
      <c r="K5">
        <v>2030</v>
      </c>
      <c r="L5">
        <f>K5-Helpers!$B$13</f>
        <v>2029</v>
      </c>
      <c r="M5" t="str">
        <f>_xlfn.CONCAT(Helpers!$B$14,expanded!L5)</f>
        <v>05/01/2029</v>
      </c>
      <c r="N5" t="s">
        <v>13</v>
      </c>
      <c r="O5" t="s">
        <v>117</v>
      </c>
    </row>
    <row r="6" spans="1:16" x14ac:dyDescent="0.35">
      <c r="A6" t="s">
        <v>26</v>
      </c>
      <c r="B6" t="s">
        <v>121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v>800</v>
      </c>
      <c r="H6">
        <v>43.348999999999997</v>
      </c>
      <c r="I6">
        <v>43.348999999999997</v>
      </c>
      <c r="J6" t="s">
        <v>77</v>
      </c>
      <c r="K6">
        <v>2031</v>
      </c>
      <c r="L6">
        <f>K6-Helpers!$B$13</f>
        <v>2030</v>
      </c>
      <c r="M6" t="str">
        <f>_xlfn.CONCAT(Helpers!$B$14,expanded!L6)</f>
        <v>05/01/2030</v>
      </c>
      <c r="N6" t="s">
        <v>13</v>
      </c>
      <c r="O6" t="s">
        <v>117</v>
      </c>
    </row>
    <row r="7" spans="1:16" x14ac:dyDescent="0.35">
      <c r="A7" t="s">
        <v>27</v>
      </c>
      <c r="B7" t="s">
        <v>122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v>600</v>
      </c>
      <c r="H7">
        <v>148.40199999999999</v>
      </c>
      <c r="I7">
        <v>148.40199999999999</v>
      </c>
      <c r="J7" t="s">
        <v>77</v>
      </c>
      <c r="K7">
        <v>2032</v>
      </c>
      <c r="L7">
        <f>K7-Helpers!$B$13</f>
        <v>2031</v>
      </c>
      <c r="M7" t="str">
        <f>_xlfn.CONCAT(Helpers!$B$14,expanded!L7)</f>
        <v>05/01/2031</v>
      </c>
      <c r="N7" t="s">
        <v>15</v>
      </c>
      <c r="O7" t="s">
        <v>117</v>
      </c>
    </row>
    <row r="8" spans="1:16" x14ac:dyDescent="0.35">
      <c r="A8" t="s">
        <v>28</v>
      </c>
      <c r="B8" t="s">
        <v>108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v>600</v>
      </c>
      <c r="H8">
        <v>50.051000000000002</v>
      </c>
      <c r="I8">
        <v>50.051000000000002</v>
      </c>
      <c r="J8" t="s">
        <v>77</v>
      </c>
      <c r="K8">
        <v>2033</v>
      </c>
      <c r="L8">
        <f>K8-Helpers!$B$13</f>
        <v>2032</v>
      </c>
      <c r="M8" t="str">
        <f>_xlfn.CONCAT(Helpers!$B$14,expanded!L8)</f>
        <v>05/01/2032</v>
      </c>
      <c r="N8" t="s">
        <v>15</v>
      </c>
      <c r="O8" t="s">
        <v>117</v>
      </c>
    </row>
    <row r="9" spans="1:16" x14ac:dyDescent="0.35">
      <c r="A9" t="s">
        <v>29</v>
      </c>
      <c r="B9" t="s">
        <v>121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v>800</v>
      </c>
      <c r="H9">
        <v>43.348999999999997</v>
      </c>
      <c r="I9">
        <v>43.348999999999997</v>
      </c>
      <c r="J9" t="s">
        <v>77</v>
      </c>
      <c r="K9">
        <v>2033</v>
      </c>
      <c r="L9">
        <f>K9-Helpers!$B$13</f>
        <v>2032</v>
      </c>
      <c r="M9" t="str">
        <f>_xlfn.CONCAT(Helpers!$B$14,expanded!L9)</f>
        <v>05/01/2032</v>
      </c>
      <c r="N9" t="s">
        <v>13</v>
      </c>
      <c r="O9" t="s">
        <v>117</v>
      </c>
    </row>
    <row r="10" spans="1:16" x14ac:dyDescent="0.35">
      <c r="A10" t="s">
        <v>30</v>
      </c>
      <c r="B10" t="s">
        <v>121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v>800</v>
      </c>
      <c r="H10">
        <v>43.348999999999997</v>
      </c>
      <c r="I10">
        <v>43.348999999999997</v>
      </c>
      <c r="J10" t="s">
        <v>77</v>
      </c>
      <c r="K10">
        <v>2034</v>
      </c>
      <c r="L10">
        <f>K10-Helpers!$B$13</f>
        <v>2033</v>
      </c>
      <c r="M10" t="str">
        <f>_xlfn.CONCAT(Helpers!$B$14,expanded!L10)</f>
        <v>05/01/2033</v>
      </c>
      <c r="N10" t="s">
        <v>13</v>
      </c>
      <c r="O10" t="s">
        <v>117</v>
      </c>
    </row>
    <row r="11" spans="1:16" x14ac:dyDescent="0.35">
      <c r="A11" t="s">
        <v>31</v>
      </c>
      <c r="B11" t="s">
        <v>121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v>800</v>
      </c>
      <c r="H11">
        <v>43.348999999999997</v>
      </c>
      <c r="I11">
        <v>43.348999999999997</v>
      </c>
      <c r="J11" t="s">
        <v>77</v>
      </c>
      <c r="K11">
        <v>2035</v>
      </c>
      <c r="L11">
        <f>K11-Helpers!$B$13</f>
        <v>2034</v>
      </c>
      <c r="M11" t="str">
        <f>_xlfn.CONCAT(Helpers!$B$14,expanded!L11)</f>
        <v>05/01/2034</v>
      </c>
      <c r="N11" t="s">
        <v>13</v>
      </c>
      <c r="O11" t="s">
        <v>117</v>
      </c>
    </row>
    <row r="12" spans="1:16" x14ac:dyDescent="0.35">
      <c r="A12" t="s">
        <v>32</v>
      </c>
      <c r="B12" t="s">
        <v>121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v>800</v>
      </c>
      <c r="H12">
        <v>43.348999999999997</v>
      </c>
      <c r="I12">
        <v>43.348999999999997</v>
      </c>
      <c r="J12" t="s">
        <v>77</v>
      </c>
      <c r="K12">
        <v>2036</v>
      </c>
      <c r="L12">
        <f>K12-Helpers!$B$13</f>
        <v>2035</v>
      </c>
      <c r="M12" t="str">
        <f>_xlfn.CONCAT(Helpers!$B$14,expanded!L12)</f>
        <v>05/01/2035</v>
      </c>
      <c r="N12" t="s">
        <v>13</v>
      </c>
      <c r="O12" t="s">
        <v>117</v>
      </c>
    </row>
    <row r="13" spans="1:16" x14ac:dyDescent="0.35">
      <c r="A13" t="s">
        <v>33</v>
      </c>
      <c r="B13" t="s">
        <v>121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v>800</v>
      </c>
      <c r="H13">
        <v>43.348999999999997</v>
      </c>
      <c r="I13">
        <v>43.348999999999997</v>
      </c>
      <c r="J13" t="s">
        <v>77</v>
      </c>
      <c r="K13">
        <v>2037</v>
      </c>
      <c r="L13">
        <f>K13-Helpers!$B$13</f>
        <v>2036</v>
      </c>
      <c r="M13" t="str">
        <f>_xlfn.CONCAT(Helpers!$B$14,expanded!L13)</f>
        <v>05/01/2036</v>
      </c>
      <c r="N13" t="s">
        <v>13</v>
      </c>
      <c r="O13" t="s">
        <v>117</v>
      </c>
    </row>
    <row r="14" spans="1:16" x14ac:dyDescent="0.35">
      <c r="A14" t="s">
        <v>34</v>
      </c>
      <c r="B14" t="s">
        <v>121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v>800</v>
      </c>
      <c r="H14">
        <v>43.348999999999997</v>
      </c>
      <c r="I14">
        <v>43.348999999999997</v>
      </c>
      <c r="J14" t="s">
        <v>77</v>
      </c>
      <c r="K14">
        <v>2038</v>
      </c>
      <c r="L14">
        <f>K14-Helpers!$B$13</f>
        <v>2037</v>
      </c>
      <c r="M14" t="str">
        <f>_xlfn.CONCAT(Helpers!$B$14,expanded!L14)</f>
        <v>05/01/2037</v>
      </c>
      <c r="N14" t="s">
        <v>13</v>
      </c>
      <c r="O14" t="s">
        <v>117</v>
      </c>
    </row>
    <row r="15" spans="1:16" x14ac:dyDescent="0.35">
      <c r="A15" t="s">
        <v>35</v>
      </c>
      <c r="B15" t="s">
        <v>121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v>800</v>
      </c>
      <c r="H15">
        <v>43.348999999999997</v>
      </c>
      <c r="I15">
        <v>43.348999999999997</v>
      </c>
      <c r="J15" t="s">
        <v>77</v>
      </c>
      <c r="K15">
        <v>2039</v>
      </c>
      <c r="L15">
        <f>K15-Helpers!$B$13</f>
        <v>2038</v>
      </c>
      <c r="M15" t="str">
        <f>_xlfn.CONCAT(Helpers!$B$14,expanded!L15)</f>
        <v>05/01/2038</v>
      </c>
      <c r="N15" t="s">
        <v>13</v>
      </c>
      <c r="O15" t="s">
        <v>117</v>
      </c>
    </row>
    <row r="16" spans="1:16" x14ac:dyDescent="0.35">
      <c r="A16" t="s">
        <v>36</v>
      </c>
      <c r="B16" t="s">
        <v>121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v>800</v>
      </c>
      <c r="H16">
        <v>43.348999999999997</v>
      </c>
      <c r="I16">
        <v>43.348999999999997</v>
      </c>
      <c r="J16" t="s">
        <v>77</v>
      </c>
      <c r="K16">
        <v>2040</v>
      </c>
      <c r="L16">
        <f>K16-Helpers!$B$13</f>
        <v>2039</v>
      </c>
      <c r="M16" t="str">
        <f>_xlfn.CONCAT(Helpers!$B$14,expanded!L16)</f>
        <v>05/01/2039</v>
      </c>
      <c r="N16" t="s">
        <v>13</v>
      </c>
      <c r="O16" t="s">
        <v>117</v>
      </c>
    </row>
    <row r="17" spans="1:15" x14ac:dyDescent="0.35">
      <c r="A17" t="s">
        <v>37</v>
      </c>
      <c r="B17" t="s">
        <v>121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v>800</v>
      </c>
      <c r="H17">
        <v>43.348999999999997</v>
      </c>
      <c r="I17">
        <v>43.348999999999997</v>
      </c>
      <c r="J17" t="s">
        <v>77</v>
      </c>
      <c r="K17">
        <v>2041</v>
      </c>
      <c r="L17">
        <f>K17-Helpers!$B$13</f>
        <v>2040</v>
      </c>
      <c r="M17" t="str">
        <f>_xlfn.CONCAT(Helpers!$B$14,expanded!L17)</f>
        <v>05/01/2040</v>
      </c>
      <c r="N17" t="s">
        <v>13</v>
      </c>
      <c r="O17" t="s">
        <v>117</v>
      </c>
    </row>
    <row r="18" spans="1:15" x14ac:dyDescent="0.35">
      <c r="A18" t="s">
        <v>38</v>
      </c>
      <c r="B18" t="s">
        <v>121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v>800</v>
      </c>
      <c r="H18">
        <v>43.348999999999997</v>
      </c>
      <c r="I18">
        <v>43.348999999999997</v>
      </c>
      <c r="J18" t="s">
        <v>77</v>
      </c>
      <c r="K18">
        <v>2042</v>
      </c>
      <c r="L18">
        <f>K18-Helpers!$B$13</f>
        <v>2041</v>
      </c>
      <c r="M18" t="str">
        <f>_xlfn.CONCAT(Helpers!$B$14,expanded!L18)</f>
        <v>05/01/2041</v>
      </c>
      <c r="N18" t="s">
        <v>13</v>
      </c>
      <c r="O18" t="s">
        <v>117</v>
      </c>
    </row>
    <row r="19" spans="1:15" x14ac:dyDescent="0.35">
      <c r="A19" t="s">
        <v>39</v>
      </c>
      <c r="B19" t="s">
        <v>121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v>800</v>
      </c>
      <c r="H19">
        <v>43.348999999999997</v>
      </c>
      <c r="I19">
        <v>43.348999999999997</v>
      </c>
      <c r="J19" t="s">
        <v>77</v>
      </c>
      <c r="K19">
        <v>2043</v>
      </c>
      <c r="L19">
        <f>K19-Helpers!$B$13</f>
        <v>2042</v>
      </c>
      <c r="M19" t="str">
        <f>_xlfn.CONCAT(Helpers!$B$14,expanded!L19)</f>
        <v>05/01/2042</v>
      </c>
      <c r="N19" t="s">
        <v>13</v>
      </c>
      <c r="O19" t="s">
        <v>117</v>
      </c>
    </row>
    <row r="20" spans="1:15" x14ac:dyDescent="0.35">
      <c r="A20" t="s">
        <v>40</v>
      </c>
      <c r="B20" t="s">
        <v>121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v>800</v>
      </c>
      <c r="H20">
        <v>43.348999999999997</v>
      </c>
      <c r="I20">
        <v>43.348999999999997</v>
      </c>
      <c r="J20" t="s">
        <v>77</v>
      </c>
      <c r="K20">
        <v>2044</v>
      </c>
      <c r="L20">
        <f>K20-Helpers!$B$13</f>
        <v>2043</v>
      </c>
      <c r="M20" t="str">
        <f>_xlfn.CONCAT(Helpers!$B$14,expanded!L20)</f>
        <v>05/01/2043</v>
      </c>
      <c r="N20" t="s">
        <v>13</v>
      </c>
      <c r="O20" t="s">
        <v>117</v>
      </c>
    </row>
    <row r="21" spans="1:15" x14ac:dyDescent="0.35">
      <c r="A21" t="s">
        <v>41</v>
      </c>
      <c r="B21" t="s">
        <v>121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v>800</v>
      </c>
      <c r="H21">
        <v>43.348999999999997</v>
      </c>
      <c r="I21">
        <v>43.348999999999997</v>
      </c>
      <c r="J21" t="s">
        <v>77</v>
      </c>
      <c r="K21">
        <v>2045</v>
      </c>
      <c r="L21">
        <f>K21-Helpers!$B$13</f>
        <v>2044</v>
      </c>
      <c r="M21" t="str">
        <f>_xlfn.CONCAT(Helpers!$B$14,expanded!L21)</f>
        <v>05/01/2044</v>
      </c>
      <c r="N21" t="s">
        <v>13</v>
      </c>
      <c r="O21" t="s">
        <v>117</v>
      </c>
    </row>
    <row r="22" spans="1:15" x14ac:dyDescent="0.35">
      <c r="A22" t="s">
        <v>42</v>
      </c>
      <c r="B22" t="s">
        <v>121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v>800</v>
      </c>
      <c r="H22">
        <v>43.348999999999997</v>
      </c>
      <c r="I22">
        <v>43.348999999999997</v>
      </c>
      <c r="J22" t="s">
        <v>77</v>
      </c>
      <c r="K22">
        <v>2045</v>
      </c>
      <c r="L22">
        <f>K22-Helpers!$B$13</f>
        <v>2044</v>
      </c>
      <c r="M22" t="str">
        <f>_xlfn.CONCAT(Helpers!$B$14,expanded!L22)</f>
        <v>05/01/2044</v>
      </c>
      <c r="N22" t="s">
        <v>13</v>
      </c>
      <c r="O22" t="s">
        <v>117</v>
      </c>
    </row>
    <row r="23" spans="1:15" x14ac:dyDescent="0.35">
      <c r="A23" t="s">
        <v>43</v>
      </c>
      <c r="B23" t="s">
        <v>122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v>600</v>
      </c>
      <c r="H23">
        <v>148.40199999999999</v>
      </c>
      <c r="I23">
        <v>148.40199999999999</v>
      </c>
      <c r="J23" t="s">
        <v>77</v>
      </c>
      <c r="K23">
        <v>2034</v>
      </c>
      <c r="L23">
        <f>K23-Helpers!$B$13</f>
        <v>2033</v>
      </c>
      <c r="M23" t="str">
        <f>_xlfn.CONCAT(Helpers!$B$14,expanded!L23)</f>
        <v>05/01/2033</v>
      </c>
      <c r="N23" t="s">
        <v>15</v>
      </c>
      <c r="O23" t="s">
        <v>117</v>
      </c>
    </row>
    <row r="24" spans="1:15" x14ac:dyDescent="0.35">
      <c r="A24" t="s">
        <v>44</v>
      </c>
      <c r="B24" t="s">
        <v>108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v>600</v>
      </c>
      <c r="H24">
        <v>50.051000000000002</v>
      </c>
      <c r="I24">
        <v>50.051000000000002</v>
      </c>
      <c r="J24" t="s">
        <v>77</v>
      </c>
      <c r="K24">
        <v>2035</v>
      </c>
      <c r="L24">
        <f>K24-Helpers!$B$13</f>
        <v>2034</v>
      </c>
      <c r="M24" t="str">
        <f>_xlfn.CONCAT(Helpers!$B$14,expanded!L24)</f>
        <v>05/01/2034</v>
      </c>
      <c r="N24" t="s">
        <v>15</v>
      </c>
      <c r="O24" t="s">
        <v>117</v>
      </c>
    </row>
    <row r="25" spans="1:15" x14ac:dyDescent="0.35">
      <c r="A25" t="s">
        <v>45</v>
      </c>
      <c r="B25" t="s">
        <v>122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v>600</v>
      </c>
      <c r="H25">
        <v>148.40199999999999</v>
      </c>
      <c r="I25">
        <v>148.40199999999999</v>
      </c>
      <c r="J25" t="s">
        <v>77</v>
      </c>
      <c r="K25">
        <v>2036</v>
      </c>
      <c r="L25">
        <f>K25-Helpers!$B$13</f>
        <v>2035</v>
      </c>
      <c r="M25" t="str">
        <f>_xlfn.CONCAT(Helpers!$B$14,expanded!L25)</f>
        <v>05/01/2035</v>
      </c>
      <c r="N25" t="s">
        <v>15</v>
      </c>
      <c r="O25" t="s">
        <v>117</v>
      </c>
    </row>
    <row r="26" spans="1:15" x14ac:dyDescent="0.35">
      <c r="A26" t="s">
        <v>46</v>
      </c>
      <c r="B26" t="s">
        <v>108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v>600</v>
      </c>
      <c r="H26">
        <v>50.051000000000002</v>
      </c>
      <c r="I26">
        <v>50.051000000000002</v>
      </c>
      <c r="J26" t="s">
        <v>77</v>
      </c>
      <c r="K26">
        <v>2037</v>
      </c>
      <c r="L26">
        <f>K26-Helpers!$B$13</f>
        <v>2036</v>
      </c>
      <c r="M26" t="str">
        <f>_xlfn.CONCAT(Helpers!$B$14,expanded!L26)</f>
        <v>05/01/2036</v>
      </c>
      <c r="N26" t="s">
        <v>15</v>
      </c>
      <c r="O26" t="s">
        <v>117</v>
      </c>
    </row>
    <row r="27" spans="1:15" x14ac:dyDescent="0.35">
      <c r="A27" t="s">
        <v>47</v>
      </c>
      <c r="B27" t="s">
        <v>122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v>600</v>
      </c>
      <c r="H27">
        <v>148.40199999999999</v>
      </c>
      <c r="I27">
        <v>148.40199999999999</v>
      </c>
      <c r="J27" t="s">
        <v>77</v>
      </c>
      <c r="K27">
        <v>2038</v>
      </c>
      <c r="L27">
        <f>K27-Helpers!$B$13</f>
        <v>2037</v>
      </c>
      <c r="M27" t="str">
        <f>_xlfn.CONCAT(Helpers!$B$14,expanded!L27)</f>
        <v>05/01/2037</v>
      </c>
      <c r="N27" t="s">
        <v>15</v>
      </c>
      <c r="O27" t="s">
        <v>117</v>
      </c>
    </row>
    <row r="28" spans="1:15" x14ac:dyDescent="0.35">
      <c r="A28" t="s">
        <v>48</v>
      </c>
      <c r="B28" t="s">
        <v>108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v>600</v>
      </c>
      <c r="H28">
        <v>50.051000000000002</v>
      </c>
      <c r="I28">
        <v>50.051000000000002</v>
      </c>
      <c r="J28" t="s">
        <v>77</v>
      </c>
      <c r="K28">
        <v>2039</v>
      </c>
      <c r="L28">
        <f>K28-Helpers!$B$13</f>
        <v>2038</v>
      </c>
      <c r="M28" t="str">
        <f>_xlfn.CONCAT(Helpers!$B$14,expanded!L28)</f>
        <v>05/01/2038</v>
      </c>
      <c r="N28" t="s">
        <v>15</v>
      </c>
      <c r="O28" t="s">
        <v>117</v>
      </c>
    </row>
    <row r="29" spans="1:15" x14ac:dyDescent="0.35">
      <c r="A29" t="s">
        <v>49</v>
      </c>
      <c r="B29" t="s">
        <v>122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v>600</v>
      </c>
      <c r="H29">
        <v>148.40199999999999</v>
      </c>
      <c r="I29">
        <v>148.40199999999999</v>
      </c>
      <c r="J29" t="s">
        <v>77</v>
      </c>
      <c r="K29">
        <v>2040</v>
      </c>
      <c r="L29">
        <f>K29-Helpers!$B$13</f>
        <v>2039</v>
      </c>
      <c r="M29" t="str">
        <f>_xlfn.CONCAT(Helpers!$B$14,expanded!L29)</f>
        <v>05/01/2039</v>
      </c>
      <c r="N29" t="s">
        <v>15</v>
      </c>
      <c r="O29" t="s">
        <v>117</v>
      </c>
    </row>
    <row r="30" spans="1:15" x14ac:dyDescent="0.35">
      <c r="A30" t="s">
        <v>50</v>
      </c>
      <c r="B30" t="s">
        <v>122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v>600</v>
      </c>
      <c r="H30">
        <v>148.40199999999999</v>
      </c>
      <c r="I30">
        <v>148.40199999999999</v>
      </c>
      <c r="J30" t="s">
        <v>77</v>
      </c>
      <c r="K30">
        <v>2041</v>
      </c>
      <c r="L30">
        <f>K30-Helpers!$B$13</f>
        <v>2040</v>
      </c>
      <c r="M30" t="str">
        <f>_xlfn.CONCAT(Helpers!$B$14,expanded!L30)</f>
        <v>05/01/2040</v>
      </c>
      <c r="N30" t="s">
        <v>15</v>
      </c>
      <c r="O30" t="s">
        <v>117</v>
      </c>
    </row>
    <row r="31" spans="1:15" x14ac:dyDescent="0.35">
      <c r="A31" t="s">
        <v>51</v>
      </c>
      <c r="B31" t="s">
        <v>111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v>800</v>
      </c>
      <c r="H31">
        <v>432.74900000000002</v>
      </c>
      <c r="I31">
        <v>432.74900000000002</v>
      </c>
      <c r="J31" t="s">
        <v>77</v>
      </c>
      <c r="K31">
        <v>2033</v>
      </c>
      <c r="L31">
        <f>K31-Helpers!$B$13</f>
        <v>2032</v>
      </c>
      <c r="M31" t="str">
        <f>_xlfn.CONCAT(Helpers!$B$14,expanded!L31)</f>
        <v>05/01/2032</v>
      </c>
      <c r="N31" t="s">
        <v>11</v>
      </c>
      <c r="O31" t="s">
        <v>117</v>
      </c>
    </row>
    <row r="32" spans="1:15" x14ac:dyDescent="0.35">
      <c r="A32" t="s">
        <v>52</v>
      </c>
      <c r="B32" t="s">
        <v>111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v>800</v>
      </c>
      <c r="H32">
        <v>432.74900000000002</v>
      </c>
      <c r="I32">
        <v>432.74900000000002</v>
      </c>
      <c r="J32" t="s">
        <v>77</v>
      </c>
      <c r="K32">
        <v>2035</v>
      </c>
      <c r="L32">
        <f>K32-Helpers!$B$13</f>
        <v>2034</v>
      </c>
      <c r="M32" t="str">
        <f>_xlfn.CONCAT(Helpers!$B$14,expanded!L32)</f>
        <v>05/01/2034</v>
      </c>
      <c r="N32" t="s">
        <v>11</v>
      </c>
      <c r="O32" t="s">
        <v>117</v>
      </c>
    </row>
    <row r="33" spans="1:16" x14ac:dyDescent="0.35">
      <c r="A33" t="s">
        <v>53</v>
      </c>
      <c r="B33" t="s">
        <v>111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v>800</v>
      </c>
      <c r="H33">
        <v>432.74900000000002</v>
      </c>
      <c r="I33">
        <v>432.74900000000002</v>
      </c>
      <c r="J33" t="s">
        <v>77</v>
      </c>
      <c r="K33">
        <v>2037</v>
      </c>
      <c r="L33">
        <f>K33-Helpers!$B$13</f>
        <v>2036</v>
      </c>
      <c r="M33" t="str">
        <f>_xlfn.CONCAT(Helpers!$B$14,expanded!L33)</f>
        <v>05/01/2036</v>
      </c>
      <c r="N33" t="s">
        <v>11</v>
      </c>
      <c r="O33" t="s">
        <v>117</v>
      </c>
    </row>
    <row r="34" spans="1:16" x14ac:dyDescent="0.35">
      <c r="A34" t="s">
        <v>54</v>
      </c>
      <c r="B34" t="s">
        <v>111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v>800</v>
      </c>
      <c r="H34">
        <v>432.74900000000002</v>
      </c>
      <c r="I34">
        <v>432.74900000000002</v>
      </c>
      <c r="J34" t="s">
        <v>77</v>
      </c>
      <c r="K34">
        <v>2039</v>
      </c>
      <c r="L34">
        <f>K34-Helpers!$B$13</f>
        <v>2038</v>
      </c>
      <c r="M34" t="str">
        <f>_xlfn.CONCAT(Helpers!$B$14,expanded!L34)</f>
        <v>05/01/2038</v>
      </c>
      <c r="N34" t="s">
        <v>11</v>
      </c>
      <c r="O34" t="s">
        <v>117</v>
      </c>
    </row>
    <row r="35" spans="1:16" x14ac:dyDescent="0.35">
      <c r="A35" t="s">
        <v>55</v>
      </c>
      <c r="B35" t="s">
        <v>111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v>800</v>
      </c>
      <c r="H35">
        <v>432.74900000000002</v>
      </c>
      <c r="I35">
        <v>432.74900000000002</v>
      </c>
      <c r="J35" t="s">
        <v>77</v>
      </c>
      <c r="K35">
        <v>2041</v>
      </c>
      <c r="L35">
        <f>K35-Helpers!$B$13</f>
        <v>2040</v>
      </c>
      <c r="M35" t="str">
        <f>_xlfn.CONCAT(Helpers!$B$14,expanded!L35)</f>
        <v>05/01/2040</v>
      </c>
      <c r="N35" t="s">
        <v>11</v>
      </c>
      <c r="O35" t="s">
        <v>117</v>
      </c>
    </row>
    <row r="36" spans="1:16" x14ac:dyDescent="0.35">
      <c r="A36" t="s">
        <v>56</v>
      </c>
      <c r="B36" t="s">
        <v>111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v>800</v>
      </c>
      <c r="H36">
        <v>432.74900000000002</v>
      </c>
      <c r="I36">
        <v>432.74900000000002</v>
      </c>
      <c r="J36" t="s">
        <v>77</v>
      </c>
      <c r="K36">
        <v>2043</v>
      </c>
      <c r="L36">
        <f>K36-Helpers!$B$13</f>
        <v>2042</v>
      </c>
      <c r="M36" t="str">
        <f>_xlfn.CONCAT(Helpers!$B$14,expanded!L36)</f>
        <v>05/01/2042</v>
      </c>
      <c r="N36" t="s">
        <v>11</v>
      </c>
      <c r="O36" t="s">
        <v>117</v>
      </c>
    </row>
    <row r="37" spans="1:16" x14ac:dyDescent="0.35">
      <c r="A37" t="s">
        <v>57</v>
      </c>
      <c r="B37" t="s">
        <v>17</v>
      </c>
      <c r="C37">
        <v>46.887</v>
      </c>
      <c r="D37">
        <v>-125.04600000000001</v>
      </c>
      <c r="E37">
        <v>1000</v>
      </c>
      <c r="F37" t="str">
        <f t="shared" si="0"/>
        <v>20MW_generic</v>
      </c>
      <c r="G37">
        <v>900</v>
      </c>
      <c r="H37">
        <v>89.117000000000004</v>
      </c>
      <c r="I37">
        <v>89.117000000000004</v>
      </c>
      <c r="J37" t="s">
        <v>77</v>
      </c>
      <c r="K37">
        <v>2040</v>
      </c>
      <c r="L37">
        <f>K37-Helpers!$B$13</f>
        <v>2039</v>
      </c>
      <c r="M37" t="str">
        <f>_xlfn.CONCAT(Helpers!$B$14,expanded!L37)</f>
        <v>05/01/2039</v>
      </c>
      <c r="N37" t="s">
        <v>18</v>
      </c>
      <c r="O37" t="s">
        <v>118</v>
      </c>
    </row>
    <row r="38" spans="1:16" x14ac:dyDescent="0.35">
      <c r="A38" t="s">
        <v>58</v>
      </c>
      <c r="B38" t="s">
        <v>17</v>
      </c>
      <c r="C38">
        <v>46.887</v>
      </c>
      <c r="D38">
        <v>-125.04600000000001</v>
      </c>
      <c r="E38">
        <v>1000</v>
      </c>
      <c r="F38" t="str">
        <f t="shared" si="0"/>
        <v>20MW_generic</v>
      </c>
      <c r="G38">
        <v>900</v>
      </c>
      <c r="H38">
        <v>89.117000000000004</v>
      </c>
      <c r="I38">
        <v>89.117000000000004</v>
      </c>
      <c r="J38" t="s">
        <v>77</v>
      </c>
      <c r="K38">
        <v>2041</v>
      </c>
      <c r="L38">
        <f>K38-Helpers!$B$13</f>
        <v>2040</v>
      </c>
      <c r="M38" t="str">
        <f>_xlfn.CONCAT(Helpers!$B$14,expanded!L38)</f>
        <v>05/01/2040</v>
      </c>
      <c r="N38" t="s">
        <v>18</v>
      </c>
      <c r="O38" t="s">
        <v>118</v>
      </c>
    </row>
    <row r="39" spans="1:16" x14ac:dyDescent="0.35">
      <c r="A39" t="s">
        <v>59</v>
      </c>
      <c r="B39" t="s">
        <v>17</v>
      </c>
      <c r="C39">
        <v>46.887</v>
      </c>
      <c r="D39">
        <v>-125.04600000000001</v>
      </c>
      <c r="E39">
        <v>1000</v>
      </c>
      <c r="F39" t="str">
        <f t="shared" si="0"/>
        <v>20MW_generic</v>
      </c>
      <c r="G39">
        <v>900</v>
      </c>
      <c r="H39">
        <v>89.117000000000004</v>
      </c>
      <c r="I39">
        <v>89.117000000000004</v>
      </c>
      <c r="J39" t="s">
        <v>77</v>
      </c>
      <c r="K39">
        <v>2042</v>
      </c>
      <c r="L39">
        <f>K39-Helpers!$B$13</f>
        <v>2041</v>
      </c>
      <c r="M39" t="str">
        <f>_xlfn.CONCAT(Helpers!$B$14,expanded!L39)</f>
        <v>05/01/2041</v>
      </c>
      <c r="N39" t="s">
        <v>18</v>
      </c>
      <c r="O39" t="s">
        <v>118</v>
      </c>
    </row>
    <row r="40" spans="1:16" x14ac:dyDescent="0.35">
      <c r="A40" t="s">
        <v>60</v>
      </c>
      <c r="B40" t="s">
        <v>17</v>
      </c>
      <c r="C40">
        <v>46.887</v>
      </c>
      <c r="D40">
        <v>-125.04600000000001</v>
      </c>
      <c r="E40">
        <v>1000</v>
      </c>
      <c r="F40" t="str">
        <f t="shared" si="0"/>
        <v>20MW_generic</v>
      </c>
      <c r="G40">
        <v>900</v>
      </c>
      <c r="H40">
        <v>89.117000000000004</v>
      </c>
      <c r="I40">
        <v>89.117000000000004</v>
      </c>
      <c r="J40" t="s">
        <v>77</v>
      </c>
      <c r="K40">
        <v>2043</v>
      </c>
      <c r="L40">
        <f>K40-Helpers!$B$13</f>
        <v>2042</v>
      </c>
      <c r="M40" t="str">
        <f>_xlfn.CONCAT(Helpers!$B$14,expanded!L40)</f>
        <v>05/01/2042</v>
      </c>
      <c r="N40" t="s">
        <v>18</v>
      </c>
      <c r="O40" t="s">
        <v>118</v>
      </c>
    </row>
    <row r="41" spans="1:16" x14ac:dyDescent="0.35">
      <c r="A41" t="s">
        <v>61</v>
      </c>
      <c r="B41" t="s">
        <v>17</v>
      </c>
      <c r="C41">
        <v>46.887</v>
      </c>
      <c r="D41">
        <v>-125.04600000000001</v>
      </c>
      <c r="E41">
        <v>1000</v>
      </c>
      <c r="F41" t="str">
        <f>IF(K41&gt;2034, "20MW_generic", "15MW_generic")</f>
        <v>20MW_generic</v>
      </c>
      <c r="G41">
        <v>900</v>
      </c>
      <c r="H41">
        <v>89.117000000000004</v>
      </c>
      <c r="I41">
        <v>89.117000000000004</v>
      </c>
      <c r="J41" t="s">
        <v>77</v>
      </c>
      <c r="K41">
        <v>2044</v>
      </c>
      <c r="L41">
        <f>K41-Helpers!$B$13</f>
        <v>2043</v>
      </c>
      <c r="M41" t="str">
        <f>_xlfn.CONCAT(Helpers!$B$14,expanded!L41)</f>
        <v>05/01/2043</v>
      </c>
      <c r="N41" t="s">
        <v>18</v>
      </c>
      <c r="O41" t="s">
        <v>118</v>
      </c>
    </row>
    <row r="42" spans="1:16" x14ac:dyDescent="0.35">
      <c r="A42" t="s">
        <v>62</v>
      </c>
      <c r="B42" t="s">
        <v>17</v>
      </c>
      <c r="C42">
        <v>46.887</v>
      </c>
      <c r="D42">
        <v>-125.04600000000001</v>
      </c>
      <c r="E42">
        <v>1000</v>
      </c>
      <c r="F42" t="str">
        <f t="shared" si="0"/>
        <v>20MW_generic</v>
      </c>
      <c r="G42">
        <v>900</v>
      </c>
      <c r="H42">
        <v>89.117000000000004</v>
      </c>
      <c r="I42">
        <v>89.117000000000004</v>
      </c>
      <c r="J42" t="s">
        <v>77</v>
      </c>
      <c r="K42">
        <v>2045</v>
      </c>
      <c r="L42">
        <f>K42-Helpers!$B$13</f>
        <v>2044</v>
      </c>
      <c r="M42" t="str">
        <f>_xlfn.CONCAT(Helpers!$B$14,expanded!L42)</f>
        <v>05/01/2044</v>
      </c>
      <c r="N42" t="s">
        <v>18</v>
      </c>
      <c r="O42" t="s">
        <v>118</v>
      </c>
    </row>
    <row r="43" spans="1:16" x14ac:dyDescent="0.35">
      <c r="A43" t="s">
        <v>63</v>
      </c>
      <c r="B43" t="s">
        <v>14</v>
      </c>
      <c r="C43">
        <v>42.159599999999998</v>
      </c>
      <c r="D43">
        <v>-124.8165</v>
      </c>
      <c r="E43">
        <v>1000</v>
      </c>
      <c r="F43" t="str">
        <f t="shared" si="0"/>
        <v>20MW_generic</v>
      </c>
      <c r="G43">
        <v>600</v>
      </c>
      <c r="H43">
        <f>Helpers!$H$21</f>
        <v>477.34100000000001</v>
      </c>
      <c r="I43">
        <f>Helpers!$H$21</f>
        <v>477.34100000000001</v>
      </c>
      <c r="J43" t="s">
        <v>77</v>
      </c>
      <c r="K43">
        <v>2039</v>
      </c>
      <c r="L43">
        <f>K43-Helpers!$B$13</f>
        <v>2038</v>
      </c>
      <c r="M43" t="str">
        <f>_xlfn.CONCAT(Helpers!$B$14,expanded!L43)</f>
        <v>05/01/2038</v>
      </c>
      <c r="N43" t="s">
        <v>19</v>
      </c>
      <c r="O43" t="s">
        <v>118</v>
      </c>
      <c r="P43" s="14"/>
    </row>
    <row r="44" spans="1:16" x14ac:dyDescent="0.35">
      <c r="A44" t="s">
        <v>64</v>
      </c>
      <c r="B44" t="s">
        <v>108</v>
      </c>
      <c r="C44">
        <v>43.634999999999998</v>
      </c>
      <c r="D44">
        <v>-124.8189</v>
      </c>
      <c r="E44">
        <v>1000</v>
      </c>
      <c r="F44" t="str">
        <f t="shared" si="0"/>
        <v>20MW_generic</v>
      </c>
      <c r="G44">
        <v>600</v>
      </c>
      <c r="H44">
        <f>Helpers!$H$20</f>
        <v>316.45999999999998</v>
      </c>
      <c r="I44">
        <f>Helpers!$H$20</f>
        <v>316.45999999999998</v>
      </c>
      <c r="J44" t="s">
        <v>77</v>
      </c>
      <c r="K44">
        <v>2041</v>
      </c>
      <c r="L44">
        <f>K44-Helpers!$B$13</f>
        <v>2040</v>
      </c>
      <c r="M44" t="str">
        <f>_xlfn.CONCAT(Helpers!$B$14,expanded!L44)</f>
        <v>05/01/2040</v>
      </c>
      <c r="N44" t="s">
        <v>19</v>
      </c>
      <c r="O44" t="s">
        <v>118</v>
      </c>
      <c r="P44" s="14"/>
    </row>
    <row r="45" spans="1:16" x14ac:dyDescent="0.35">
      <c r="A45" t="s">
        <v>65</v>
      </c>
      <c r="B45" t="s">
        <v>122</v>
      </c>
      <c r="C45">
        <v>42.159599999999998</v>
      </c>
      <c r="D45">
        <v>-124.8165</v>
      </c>
      <c r="E45">
        <v>1000</v>
      </c>
      <c r="F45" t="str">
        <f t="shared" si="0"/>
        <v>20MW_generic</v>
      </c>
      <c r="G45">
        <v>600</v>
      </c>
      <c r="H45">
        <f>Helpers!$H$21</f>
        <v>477.34100000000001</v>
      </c>
      <c r="I45">
        <f>Helpers!$H$21</f>
        <v>477.34100000000001</v>
      </c>
      <c r="J45" t="s">
        <v>77</v>
      </c>
      <c r="K45">
        <v>2042</v>
      </c>
      <c r="L45">
        <f>K45-Helpers!$B$13</f>
        <v>2041</v>
      </c>
      <c r="M45" t="str">
        <f>_xlfn.CONCAT(Helpers!$B$14,expanded!L45)</f>
        <v>05/01/2041</v>
      </c>
      <c r="N45" t="s">
        <v>19</v>
      </c>
      <c r="O45" t="s">
        <v>118</v>
      </c>
      <c r="P45" s="14"/>
    </row>
    <row r="46" spans="1:16" x14ac:dyDescent="0.35">
      <c r="A46" t="s">
        <v>66</v>
      </c>
      <c r="B46" t="s">
        <v>108</v>
      </c>
      <c r="C46">
        <v>43.634999999999998</v>
      </c>
      <c r="D46">
        <v>-124.8189</v>
      </c>
      <c r="E46">
        <v>1000</v>
      </c>
      <c r="F46" t="str">
        <f t="shared" si="0"/>
        <v>20MW_generic</v>
      </c>
      <c r="G46">
        <v>600</v>
      </c>
      <c r="H46">
        <f>Helpers!$H$20</f>
        <v>316.45999999999998</v>
      </c>
      <c r="I46">
        <f>Helpers!$H$20</f>
        <v>316.45999999999998</v>
      </c>
      <c r="J46" t="s">
        <v>77</v>
      </c>
      <c r="K46">
        <v>2043</v>
      </c>
      <c r="L46">
        <f>K46-Helpers!$B$13</f>
        <v>2042</v>
      </c>
      <c r="M46" t="str">
        <f>_xlfn.CONCAT(Helpers!$B$14,expanded!L46)</f>
        <v>05/01/2042</v>
      </c>
      <c r="N46" t="s">
        <v>19</v>
      </c>
      <c r="O46" t="s">
        <v>118</v>
      </c>
      <c r="P46" s="14"/>
    </row>
    <row r="47" spans="1:16" x14ac:dyDescent="0.35">
      <c r="A47" t="s">
        <v>67</v>
      </c>
      <c r="B47" t="s">
        <v>122</v>
      </c>
      <c r="C47">
        <v>42.159599999999998</v>
      </c>
      <c r="D47">
        <v>-124.8165</v>
      </c>
      <c r="E47">
        <v>1000</v>
      </c>
      <c r="F47" t="str">
        <f t="shared" si="0"/>
        <v>20MW_generic</v>
      </c>
      <c r="G47">
        <v>600</v>
      </c>
      <c r="H47">
        <f>Helpers!$H$21</f>
        <v>477.34100000000001</v>
      </c>
      <c r="I47">
        <f>Helpers!$H$21</f>
        <v>477.34100000000001</v>
      </c>
      <c r="J47" t="s">
        <v>77</v>
      </c>
      <c r="K47">
        <v>2044</v>
      </c>
      <c r="L47">
        <f>K47-Helpers!$B$13</f>
        <v>2043</v>
      </c>
      <c r="M47" t="str">
        <f>_xlfn.CONCAT(Helpers!$B$14,expanded!L47)</f>
        <v>05/01/2043</v>
      </c>
      <c r="N47" t="s">
        <v>19</v>
      </c>
      <c r="O47" t="s">
        <v>118</v>
      </c>
      <c r="P47" s="14"/>
    </row>
    <row r="48" spans="1:16" x14ac:dyDescent="0.35">
      <c r="A48" t="s">
        <v>68</v>
      </c>
      <c r="B48" t="s">
        <v>108</v>
      </c>
      <c r="C48">
        <v>43.634999999999998</v>
      </c>
      <c r="D48">
        <v>-124.8189</v>
      </c>
      <c r="E48">
        <v>1000</v>
      </c>
      <c r="F48" t="str">
        <f t="shared" si="0"/>
        <v>20MW_generic</v>
      </c>
      <c r="G48">
        <v>600</v>
      </c>
      <c r="H48">
        <f>Helpers!$H$20</f>
        <v>316.45999999999998</v>
      </c>
      <c r="I48">
        <f>Helpers!$H$20</f>
        <v>316.45999999999998</v>
      </c>
      <c r="J48" t="s">
        <v>77</v>
      </c>
      <c r="K48">
        <v>2045</v>
      </c>
      <c r="L48">
        <f>K48-Helpers!$B$13</f>
        <v>2044</v>
      </c>
      <c r="M48" t="str">
        <f>_xlfn.CONCAT(Helpers!$B$14,expanded!L48)</f>
        <v>05/01/2044</v>
      </c>
      <c r="N48" t="s">
        <v>19</v>
      </c>
      <c r="O48" t="s">
        <v>118</v>
      </c>
      <c r="P48" s="14"/>
    </row>
    <row r="49" spans="1:16" x14ac:dyDescent="0.35">
      <c r="A49" t="s">
        <v>69</v>
      </c>
      <c r="B49" t="s">
        <v>121</v>
      </c>
      <c r="C49">
        <v>40.965299999999999</v>
      </c>
      <c r="D49">
        <v>-124.6631</v>
      </c>
      <c r="E49">
        <v>1000</v>
      </c>
      <c r="F49" t="str">
        <f t="shared" si="0"/>
        <v>20MW_generic</v>
      </c>
      <c r="G49">
        <v>800</v>
      </c>
      <c r="H49">
        <f>Helpers!$G$22</f>
        <v>754.78300000000002</v>
      </c>
      <c r="I49">
        <f>Helpers!$G$22</f>
        <v>754.78300000000002</v>
      </c>
      <c r="J49" t="s">
        <v>77</v>
      </c>
      <c r="K49">
        <v>2040</v>
      </c>
      <c r="L49">
        <f>K49-Helpers!$B$13</f>
        <v>2039</v>
      </c>
      <c r="M49" t="str">
        <f>_xlfn.CONCAT(Helpers!$B$14,expanded!L49)</f>
        <v>05/01/2039</v>
      </c>
      <c r="N49" t="s">
        <v>86</v>
      </c>
      <c r="O49" t="s">
        <v>118</v>
      </c>
      <c r="P49" s="14"/>
    </row>
    <row r="50" spans="1:16" x14ac:dyDescent="0.35">
      <c r="A50" t="s">
        <v>70</v>
      </c>
      <c r="B50" t="s">
        <v>121</v>
      </c>
      <c r="C50">
        <v>40.965299999999999</v>
      </c>
      <c r="D50">
        <v>-124.6631</v>
      </c>
      <c r="E50">
        <v>1000</v>
      </c>
      <c r="F50" t="str">
        <f t="shared" si="0"/>
        <v>20MW_generic</v>
      </c>
      <c r="G50">
        <v>800</v>
      </c>
      <c r="H50">
        <f>Helpers!$G$22</f>
        <v>754.78300000000002</v>
      </c>
      <c r="I50">
        <f>Helpers!$G$22</f>
        <v>754.78300000000002</v>
      </c>
      <c r="J50" t="s">
        <v>77</v>
      </c>
      <c r="K50">
        <v>2041</v>
      </c>
      <c r="L50">
        <f>K50-Helpers!$B$13</f>
        <v>2040</v>
      </c>
      <c r="M50" t="str">
        <f>_xlfn.CONCAT(Helpers!$B$14,expanded!L50)</f>
        <v>05/01/2040</v>
      </c>
      <c r="N50" t="s">
        <v>86</v>
      </c>
      <c r="O50" t="s">
        <v>118</v>
      </c>
      <c r="P50" s="14"/>
    </row>
    <row r="51" spans="1:16" x14ac:dyDescent="0.35">
      <c r="A51" t="s">
        <v>71</v>
      </c>
      <c r="B51" t="s">
        <v>121</v>
      </c>
      <c r="C51">
        <v>40.965299999999999</v>
      </c>
      <c r="D51">
        <v>-124.6631</v>
      </c>
      <c r="E51">
        <v>1000</v>
      </c>
      <c r="F51" t="str">
        <f t="shared" si="0"/>
        <v>20MW_generic</v>
      </c>
      <c r="G51">
        <v>800</v>
      </c>
      <c r="H51">
        <f>Helpers!$G$22</f>
        <v>754.78300000000002</v>
      </c>
      <c r="I51">
        <f>Helpers!$G$22</f>
        <v>754.78300000000002</v>
      </c>
      <c r="J51" t="s">
        <v>77</v>
      </c>
      <c r="K51">
        <v>2042</v>
      </c>
      <c r="L51">
        <f>K51-Helpers!$B$13</f>
        <v>2041</v>
      </c>
      <c r="M51" t="str">
        <f>_xlfn.CONCAT(Helpers!$B$14,expanded!L51)</f>
        <v>05/01/2041</v>
      </c>
      <c r="N51" t="s">
        <v>86</v>
      </c>
      <c r="O51" t="s">
        <v>118</v>
      </c>
      <c r="P51" s="14"/>
    </row>
    <row r="52" spans="1:16" x14ac:dyDescent="0.35">
      <c r="A52" t="s">
        <v>72</v>
      </c>
      <c r="B52" t="s">
        <v>121</v>
      </c>
      <c r="C52">
        <v>40.965299999999999</v>
      </c>
      <c r="D52">
        <v>-124.6631</v>
      </c>
      <c r="E52">
        <v>1000</v>
      </c>
      <c r="F52" t="str">
        <f t="shared" si="0"/>
        <v>20MW_generic</v>
      </c>
      <c r="G52">
        <v>800</v>
      </c>
      <c r="H52">
        <f>Helpers!$G$22</f>
        <v>754.78300000000002</v>
      </c>
      <c r="I52">
        <f>Helpers!$G$22</f>
        <v>754.78300000000002</v>
      </c>
      <c r="J52" t="s">
        <v>77</v>
      </c>
      <c r="K52">
        <v>2043</v>
      </c>
      <c r="L52">
        <f>K52-Helpers!$B$13</f>
        <v>2042</v>
      </c>
      <c r="M52" t="str">
        <f>_xlfn.CONCAT(Helpers!$B$14,expanded!L52)</f>
        <v>05/01/2042</v>
      </c>
      <c r="N52" t="s">
        <v>86</v>
      </c>
      <c r="O52" t="s">
        <v>118</v>
      </c>
      <c r="P52" s="14"/>
    </row>
    <row r="53" spans="1:16" x14ac:dyDescent="0.35">
      <c r="A53" t="s">
        <v>73</v>
      </c>
      <c r="B53" t="s">
        <v>121</v>
      </c>
      <c r="C53">
        <v>40.965299999999999</v>
      </c>
      <c r="D53">
        <v>-124.6631</v>
      </c>
      <c r="E53">
        <v>1000</v>
      </c>
      <c r="F53" t="str">
        <f t="shared" si="0"/>
        <v>20MW_generic</v>
      </c>
      <c r="G53">
        <v>800</v>
      </c>
      <c r="H53">
        <f>Helpers!$G$22</f>
        <v>754.78300000000002</v>
      </c>
      <c r="I53">
        <f>Helpers!$G$22</f>
        <v>754.78300000000002</v>
      </c>
      <c r="J53" t="s">
        <v>77</v>
      </c>
      <c r="K53">
        <v>2044</v>
      </c>
      <c r="L53">
        <f>K53-Helpers!$B$13</f>
        <v>2043</v>
      </c>
      <c r="M53" t="str">
        <f>_xlfn.CONCAT(Helpers!$B$14,expanded!L53)</f>
        <v>05/01/2043</v>
      </c>
      <c r="N53" t="s">
        <v>86</v>
      </c>
      <c r="O53" t="s">
        <v>118</v>
      </c>
      <c r="P53" s="14"/>
    </row>
    <row r="54" spans="1:16" x14ac:dyDescent="0.35">
      <c r="A54" t="s">
        <v>74</v>
      </c>
      <c r="B54" t="s">
        <v>121</v>
      </c>
      <c r="C54">
        <v>40.965299999999999</v>
      </c>
      <c r="D54">
        <v>-124.6631</v>
      </c>
      <c r="E54">
        <v>1000</v>
      </c>
      <c r="F54" t="str">
        <f t="shared" si="0"/>
        <v>20MW_generic</v>
      </c>
      <c r="G54">
        <v>800</v>
      </c>
      <c r="H54">
        <f>Helpers!$G$22</f>
        <v>754.78300000000002</v>
      </c>
      <c r="I54">
        <f>Helpers!$G$22</f>
        <v>754.78300000000002</v>
      </c>
      <c r="J54" t="s">
        <v>77</v>
      </c>
      <c r="K54">
        <v>2045</v>
      </c>
      <c r="L54">
        <f>K54-Helpers!$B$13</f>
        <v>2044</v>
      </c>
      <c r="M54" t="str">
        <f>_xlfn.CONCAT(Helpers!$B$14,expanded!L54)</f>
        <v>05/01/2044</v>
      </c>
      <c r="N54" t="s">
        <v>86</v>
      </c>
      <c r="O54" t="s">
        <v>118</v>
      </c>
      <c r="P54" s="14"/>
    </row>
    <row r="55" spans="1:16" x14ac:dyDescent="0.35">
      <c r="A55" t="s">
        <v>75</v>
      </c>
      <c r="B55" t="s">
        <v>111</v>
      </c>
      <c r="C55">
        <v>35.598999999999997</v>
      </c>
      <c r="D55">
        <v>-124.819</v>
      </c>
      <c r="E55">
        <v>1000</v>
      </c>
      <c r="F55" t="str">
        <f t="shared" si="0"/>
        <v>20MW_generic</v>
      </c>
      <c r="G55">
        <v>800</v>
      </c>
      <c r="H55">
        <f>Helpers!$G$23</f>
        <v>111.351</v>
      </c>
      <c r="I55">
        <f>Helpers!$G$23</f>
        <v>111.351</v>
      </c>
      <c r="J55" t="s">
        <v>77</v>
      </c>
      <c r="K55">
        <v>2042</v>
      </c>
      <c r="L55">
        <f>K55-Helpers!$B$13</f>
        <v>2041</v>
      </c>
      <c r="M55" t="str">
        <f>_xlfn.CONCAT(Helpers!$B$14,expanded!L55)</f>
        <v>05/01/2041</v>
      </c>
      <c r="N55" t="s">
        <v>86</v>
      </c>
      <c r="O55" t="s">
        <v>118</v>
      </c>
      <c r="P55" s="14"/>
    </row>
    <row r="56" spans="1:16" x14ac:dyDescent="0.35">
      <c r="A56" t="s">
        <v>76</v>
      </c>
      <c r="B56" t="s">
        <v>111</v>
      </c>
      <c r="C56">
        <v>35.598999999999997</v>
      </c>
      <c r="D56">
        <v>-124.819</v>
      </c>
      <c r="E56">
        <v>1000</v>
      </c>
      <c r="F56" t="str">
        <f t="shared" si="0"/>
        <v>20MW_generic</v>
      </c>
      <c r="G56">
        <v>800</v>
      </c>
      <c r="H56">
        <f>Helpers!$G$23</f>
        <v>111.351</v>
      </c>
      <c r="I56">
        <f>Helpers!$G$23</f>
        <v>111.351</v>
      </c>
      <c r="J56" t="s">
        <v>77</v>
      </c>
      <c r="K56">
        <v>2044</v>
      </c>
      <c r="L56">
        <f>K56-Helpers!$B$13</f>
        <v>2043</v>
      </c>
      <c r="M56" t="str">
        <f>_xlfn.CONCAT(Helpers!$B$14,expanded!L56)</f>
        <v>05/01/2043</v>
      </c>
      <c r="N56" t="s">
        <v>86</v>
      </c>
      <c r="O56" t="s">
        <v>118</v>
      </c>
      <c r="P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5F9F-174B-5A40-962D-5DCC0FBB4EFD}">
  <dimension ref="A1:O31"/>
  <sheetViews>
    <sheetView workbookViewId="0">
      <selection activeCell="G22" sqref="G22"/>
    </sheetView>
  </sheetViews>
  <sheetFormatPr defaultColWidth="10.6640625" defaultRowHeight="15.5" x14ac:dyDescent="0.35"/>
  <cols>
    <col min="1" max="1" width="18.5" bestFit="1" customWidth="1"/>
    <col min="2" max="2" width="20.1640625" bestFit="1" customWidth="1"/>
    <col min="5" max="5" width="11.1640625" bestFit="1" customWidth="1"/>
    <col min="6" max="6" width="13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1" spans="1:8" x14ac:dyDescent="0.3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2" t="s">
        <v>115</v>
      </c>
      <c r="H1" s="1" t="s">
        <v>114</v>
      </c>
    </row>
    <row r="2" spans="1:8" x14ac:dyDescent="0.35">
      <c r="A2" t="s">
        <v>84</v>
      </c>
      <c r="B2" t="s">
        <v>85</v>
      </c>
      <c r="C2">
        <v>800</v>
      </c>
      <c r="D2">
        <v>100</v>
      </c>
      <c r="E2" t="s">
        <v>77</v>
      </c>
      <c r="F2" t="s">
        <v>86</v>
      </c>
    </row>
    <row r="3" spans="1:8" x14ac:dyDescent="0.35">
      <c r="A3" t="s">
        <v>10</v>
      </c>
      <c r="B3" t="s">
        <v>85</v>
      </c>
      <c r="C3">
        <v>800</v>
      </c>
      <c r="D3">
        <v>100</v>
      </c>
      <c r="E3" t="s">
        <v>77</v>
      </c>
      <c r="F3" t="s">
        <v>86</v>
      </c>
      <c r="G3">
        <v>35.598999999999997</v>
      </c>
      <c r="H3">
        <v>-124.819</v>
      </c>
    </row>
    <row r="4" spans="1:8" x14ac:dyDescent="0.35">
      <c r="A4" t="s">
        <v>12</v>
      </c>
      <c r="B4" t="s">
        <v>85</v>
      </c>
      <c r="C4">
        <v>800</v>
      </c>
      <c r="D4">
        <v>100</v>
      </c>
      <c r="E4" t="s">
        <v>77</v>
      </c>
      <c r="F4" t="s">
        <v>13</v>
      </c>
      <c r="G4">
        <v>40.965299999999999</v>
      </c>
      <c r="H4">
        <v>-124.6631</v>
      </c>
    </row>
    <row r="5" spans="1:8" x14ac:dyDescent="0.35">
      <c r="A5" t="s">
        <v>14</v>
      </c>
      <c r="B5" t="s">
        <v>85</v>
      </c>
      <c r="C5">
        <v>600</v>
      </c>
      <c r="D5">
        <v>100</v>
      </c>
      <c r="E5" t="s">
        <v>77</v>
      </c>
      <c r="F5" t="s">
        <v>13</v>
      </c>
      <c r="G5">
        <v>42.159599999999998</v>
      </c>
      <c r="H5">
        <v>-124.8165</v>
      </c>
    </row>
    <row r="6" spans="1:8" x14ac:dyDescent="0.35">
      <c r="A6" t="s">
        <v>16</v>
      </c>
      <c r="B6" t="s">
        <v>85</v>
      </c>
      <c r="C6">
        <v>600</v>
      </c>
      <c r="D6">
        <v>100</v>
      </c>
      <c r="E6" t="s">
        <v>77</v>
      </c>
      <c r="F6" t="s">
        <v>15</v>
      </c>
      <c r="G6">
        <v>43.634999999999998</v>
      </c>
      <c r="H6">
        <v>-124.8189</v>
      </c>
    </row>
    <row r="7" spans="1:8" x14ac:dyDescent="0.35">
      <c r="A7" t="s">
        <v>87</v>
      </c>
      <c r="B7" t="s">
        <v>85</v>
      </c>
      <c r="C7">
        <v>600</v>
      </c>
      <c r="D7">
        <v>100</v>
      </c>
      <c r="E7" t="s">
        <v>77</v>
      </c>
      <c r="F7" t="s">
        <v>15</v>
      </c>
    </row>
    <row r="8" spans="1:8" x14ac:dyDescent="0.35">
      <c r="A8" t="s">
        <v>17</v>
      </c>
      <c r="B8" t="s">
        <v>85</v>
      </c>
      <c r="C8">
        <v>900</v>
      </c>
      <c r="D8">
        <v>100</v>
      </c>
      <c r="E8" t="s">
        <v>77</v>
      </c>
      <c r="F8" t="s">
        <v>15</v>
      </c>
      <c r="G8">
        <v>46.887</v>
      </c>
      <c r="H8">
        <v>-125.04600000000001</v>
      </c>
    </row>
    <row r="12" spans="1:8" x14ac:dyDescent="0.35">
      <c r="A12" s="1" t="s">
        <v>88</v>
      </c>
    </row>
    <row r="13" spans="1:8" x14ac:dyDescent="0.35">
      <c r="A13" t="s">
        <v>89</v>
      </c>
      <c r="B13">
        <v>1</v>
      </c>
      <c r="C13" t="s">
        <v>90</v>
      </c>
    </row>
    <row r="14" spans="1:8" x14ac:dyDescent="0.35">
      <c r="A14" t="s">
        <v>91</v>
      </c>
      <c r="B14" s="2" t="s">
        <v>92</v>
      </c>
    </row>
    <row r="15" spans="1:8" x14ac:dyDescent="0.35">
      <c r="A15" t="s">
        <v>93</v>
      </c>
      <c r="B15" t="s">
        <v>94</v>
      </c>
    </row>
    <row r="16" spans="1:8" x14ac:dyDescent="0.35">
      <c r="A16" t="s">
        <v>95</v>
      </c>
      <c r="B16" t="s">
        <v>96</v>
      </c>
    </row>
    <row r="18" spans="1:15" x14ac:dyDescent="0.35">
      <c r="A18" s="9" t="s">
        <v>112</v>
      </c>
      <c r="B18" s="3"/>
      <c r="C18" s="16" t="s">
        <v>97</v>
      </c>
      <c r="D18" s="17"/>
      <c r="E18" s="17"/>
      <c r="F18" s="17" t="s">
        <v>98</v>
      </c>
      <c r="G18" s="17"/>
      <c r="H18" s="17"/>
      <c r="I18" s="17" t="s">
        <v>99</v>
      </c>
      <c r="J18" s="17"/>
      <c r="K18" s="17"/>
      <c r="L18" s="17"/>
      <c r="M18" s="17"/>
      <c r="N18" s="17" t="s">
        <v>100</v>
      </c>
      <c r="O18" s="17"/>
    </row>
    <row r="19" spans="1:15" x14ac:dyDescent="0.35">
      <c r="A19" s="10"/>
      <c r="B19" s="6"/>
      <c r="C19" s="4" t="s">
        <v>15</v>
      </c>
      <c r="D19" s="5" t="s">
        <v>13</v>
      </c>
      <c r="E19" s="5" t="s">
        <v>11</v>
      </c>
      <c r="F19" s="5" t="s">
        <v>18</v>
      </c>
      <c r="G19" s="5" t="s">
        <v>20</v>
      </c>
      <c r="H19" s="5" t="s">
        <v>19</v>
      </c>
      <c r="I19" s="5" t="s">
        <v>101</v>
      </c>
      <c r="J19" s="5" t="s">
        <v>102</v>
      </c>
      <c r="K19" s="5" t="s">
        <v>103</v>
      </c>
      <c r="L19" s="5" t="s">
        <v>104</v>
      </c>
      <c r="M19" s="5" t="s">
        <v>105</v>
      </c>
      <c r="N19" s="5" t="s">
        <v>106</v>
      </c>
      <c r="O19" s="5" t="s">
        <v>107</v>
      </c>
    </row>
    <row r="20" spans="1:15" x14ac:dyDescent="0.35">
      <c r="A20" s="15" t="s">
        <v>113</v>
      </c>
      <c r="B20" s="5" t="s">
        <v>108</v>
      </c>
      <c r="C20" s="7">
        <v>50.051000000000002</v>
      </c>
      <c r="D20" s="5"/>
      <c r="E20" s="5"/>
      <c r="F20" s="5"/>
      <c r="G20" s="5"/>
      <c r="H20" s="7">
        <v>316.45999999999998</v>
      </c>
      <c r="I20" s="5"/>
      <c r="J20" s="5"/>
      <c r="K20" s="7">
        <v>127.839</v>
      </c>
      <c r="L20" s="5"/>
      <c r="M20" s="5"/>
      <c r="N20" s="5"/>
      <c r="O20" s="5"/>
    </row>
    <row r="21" spans="1:15" x14ac:dyDescent="0.35">
      <c r="A21" s="15"/>
      <c r="B21" s="5" t="s">
        <v>109</v>
      </c>
      <c r="C21" s="7">
        <v>148.40199999999999</v>
      </c>
      <c r="D21" s="5"/>
      <c r="E21" s="5"/>
      <c r="F21" s="5"/>
      <c r="G21" s="5"/>
      <c r="H21" s="7">
        <v>477.34100000000001</v>
      </c>
      <c r="I21" s="5"/>
      <c r="J21" s="5"/>
      <c r="K21" s="5"/>
      <c r="L21" s="7">
        <v>47.543999999999997</v>
      </c>
      <c r="M21" s="5"/>
      <c r="N21" s="5"/>
      <c r="O21" s="5"/>
    </row>
    <row r="22" spans="1:15" x14ac:dyDescent="0.35">
      <c r="A22" s="15"/>
      <c r="B22" s="5" t="s">
        <v>110</v>
      </c>
      <c r="C22" s="5"/>
      <c r="D22" s="7">
        <v>43.348999999999997</v>
      </c>
      <c r="E22" s="5"/>
      <c r="F22" s="5"/>
      <c r="G22" s="7">
        <v>754.78300000000002</v>
      </c>
      <c r="H22" s="5"/>
      <c r="I22" s="7">
        <v>95.644000000000005</v>
      </c>
      <c r="J22" s="5"/>
      <c r="K22" s="5"/>
      <c r="L22" s="5"/>
      <c r="M22" s="7">
        <v>444.04</v>
      </c>
      <c r="N22" s="5"/>
      <c r="O22" s="5"/>
    </row>
    <row r="23" spans="1:15" x14ac:dyDescent="0.35">
      <c r="A23" s="15"/>
      <c r="B23" s="5" t="s">
        <v>111</v>
      </c>
      <c r="C23" s="5"/>
      <c r="D23" s="5"/>
      <c r="E23" s="7">
        <v>432.75900000000001</v>
      </c>
      <c r="F23" s="5"/>
      <c r="G23" s="7">
        <v>111.351</v>
      </c>
      <c r="H23" s="5"/>
      <c r="I23" s="5"/>
      <c r="J23" s="7">
        <v>90.795000000000002</v>
      </c>
      <c r="K23" s="5"/>
      <c r="L23" s="5"/>
      <c r="M23" s="5"/>
      <c r="N23" s="7">
        <v>97.381</v>
      </c>
      <c r="O23" s="5"/>
    </row>
    <row r="24" spans="1:15" x14ac:dyDescent="0.35">
      <c r="A24" s="15"/>
      <c r="B24" s="8" t="s">
        <v>17</v>
      </c>
      <c r="C24" s="5"/>
      <c r="D24" s="5"/>
      <c r="E24" s="5"/>
      <c r="F24" s="7">
        <v>89.117000000000004</v>
      </c>
      <c r="G24" s="5"/>
      <c r="H24" s="5"/>
      <c r="I24" s="5"/>
      <c r="J24" s="5"/>
      <c r="K24" s="5"/>
      <c r="L24" s="5"/>
      <c r="M24" s="5"/>
      <c r="N24" s="5"/>
      <c r="O24" s="7">
        <v>109.724</v>
      </c>
    </row>
    <row r="26" spans="1:15" x14ac:dyDescent="0.35">
      <c r="B26" s="10"/>
    </row>
    <row r="28" spans="1:15" x14ac:dyDescent="0.35">
      <c r="A28" s="10"/>
    </row>
    <row r="29" spans="1:15" x14ac:dyDescent="0.35">
      <c r="A29" s="10"/>
    </row>
    <row r="30" spans="1:15" x14ac:dyDescent="0.35">
      <c r="A30" s="10"/>
    </row>
    <row r="31" spans="1:15" x14ac:dyDescent="0.35">
      <c r="A31" s="11"/>
    </row>
  </sheetData>
  <mergeCells count="5">
    <mergeCell ref="A20:A24"/>
    <mergeCell ref="C18:E18"/>
    <mergeCell ref="F18:H18"/>
    <mergeCell ref="I18:M18"/>
    <mergeCell ref="N18:O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baseline</vt:lpstr>
      <vt:lpstr>expanded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2023-02-18T04:37:51Z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