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54A3D3A5-D1A7-451D-98E2-D9735D6E3CBA}" xr6:coauthVersionLast="46" xr6:coauthVersionMax="46" xr10:uidLastSave="{00000000-0000-0000-0000-000000000000}"/>
  <bookViews>
    <workbookView xWindow="28680" yWindow="-2340" windowWidth="29040" windowHeight="15840" activeTab="3" xr2:uid="{31D47E9D-A833-4D35-B79A-EFF0E4DE6D01}"/>
  </bookViews>
  <sheets>
    <sheet name="mass per m2" sheetId="1" r:id="rId1"/>
    <sheet name="all on one" sheetId="2" r:id="rId2"/>
    <sheet name="VirginMatEff" sheetId="5" r:id="rId3"/>
    <sheet name="MFG Eff" sheetId="3" r:id="rId4"/>
    <sheet name="SiliconMarketShareLitCompar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L3" i="1"/>
  <c r="I3" i="1"/>
  <c r="J3" i="1"/>
  <c r="K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3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</calcChain>
</file>

<file path=xl/sharedStrings.xml><?xml version="1.0" encoding="utf-8"?>
<sst xmlns="http://schemas.openxmlformats.org/spreadsheetml/2006/main" count="77" uniqueCount="40">
  <si>
    <t>Year</t>
  </si>
  <si>
    <t>Mass per Module m^2</t>
  </si>
  <si>
    <t>Glass</t>
  </si>
  <si>
    <t>Silicon</t>
  </si>
  <si>
    <t>Aluminium</t>
  </si>
  <si>
    <t>Copper</t>
  </si>
  <si>
    <t>Silver</t>
  </si>
  <si>
    <t>Module Properties</t>
  </si>
  <si>
    <t>Efficiency</t>
  </si>
  <si>
    <t>T50</t>
  </si>
  <si>
    <t>T90</t>
  </si>
  <si>
    <t>Degradation</t>
  </si>
  <si>
    <t>Glass (kg)</t>
  </si>
  <si>
    <t>Aluminium (kg)</t>
  </si>
  <si>
    <t>Silver (g)</t>
  </si>
  <si>
    <t>Silicon (hectogram)</t>
  </si>
  <si>
    <t>Copper (g)</t>
  </si>
  <si>
    <t>Degradation Rate</t>
  </si>
  <si>
    <t>Mahmoudi, Sajjad, Nazmul Huda, and Masud Behnia. 2020. “Critical Assessment of Renewable Energy Waste Generation in OECD Countries: Decommissioned PV Panels.” Resources, Conservation and Recycling 164 (September): 105145. https://doi.org/10.1016/j.resconrec.2020.105145.</t>
  </si>
  <si>
    <t>Average Module Efficiency</t>
  </si>
  <si>
    <t>ton/MW</t>
  </si>
  <si>
    <t>Weckend, Stephanie, Andreas Wade, and Garvin A Heath. 2016. “End of Life Management: Solar Photovoltaic Panels.” NREL/TP-6A20-73852, 1561525. IRENA. https://doi.org/10.2172/1561525.</t>
  </si>
  <si>
    <t>r</t>
  </si>
  <si>
    <t>b</t>
  </si>
  <si>
    <t>g</t>
  </si>
  <si>
    <t>USA</t>
  </si>
  <si>
    <t>(Global) P. Mints SPV Market Research 2019</t>
  </si>
  <si>
    <t>(Global) Faunhofer ISE “Photovoltaics Report” 2020</t>
  </si>
  <si>
    <t>(Global) Fraunhofer ISE “Photovoltaics Report” 2014</t>
  </si>
  <si>
    <t>(USA) Dominguez and Geyer 2019</t>
  </si>
  <si>
    <t>(USA) Mahmoudi et al 2020</t>
  </si>
  <si>
    <t>(USA) M. A. Green 2006</t>
  </si>
  <si>
    <t>(USA) IEA PVPS T1-1997</t>
  </si>
  <si>
    <t>(USA) A. Goetzberger and C. Hebling 2000</t>
  </si>
  <si>
    <t>(Global) IRENA 2016</t>
  </si>
  <si>
    <t>(North America) CSA Group 2020</t>
  </si>
  <si>
    <t>(USA) M. Bolinger et al 2019 [utility scale]</t>
  </si>
  <si>
    <t>(USA) PV ICE 2021</t>
  </si>
  <si>
    <t>Total Mass</t>
  </si>
  <si>
    <t>Percent of Module 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</si>
</sst>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00BFBF"/>
      <color rgb="FFFF7F0E"/>
      <color rgb="FFD62728"/>
      <color rgb="FF2CA02C"/>
      <color rgb="FF1F7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m2'!$B$3:$B$44</c:f>
              <c:numCache>
                <c:formatCode>General</c:formatCode>
                <c:ptCount val="42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8160</c:v>
                </c:pt>
                <c:pt idx="5">
                  <c:v>8320</c:v>
                </c:pt>
                <c:pt idx="6">
                  <c:v>8280</c:v>
                </c:pt>
                <c:pt idx="7">
                  <c:v>8240</c:v>
                </c:pt>
                <c:pt idx="8">
                  <c:v>8225</c:v>
                </c:pt>
                <c:pt idx="9">
                  <c:v>8750</c:v>
                </c:pt>
                <c:pt idx="10">
                  <c:v>8800</c:v>
                </c:pt>
                <c:pt idx="11">
                  <c:v>8800</c:v>
                </c:pt>
                <c:pt idx="12">
                  <c:v>8800</c:v>
                </c:pt>
                <c:pt idx="13">
                  <c:v>8800</c:v>
                </c:pt>
                <c:pt idx="14">
                  <c:v>8800</c:v>
                </c:pt>
                <c:pt idx="15">
                  <c:v>8800</c:v>
                </c:pt>
                <c:pt idx="16">
                  <c:v>8800</c:v>
                </c:pt>
                <c:pt idx="17">
                  <c:v>8800</c:v>
                </c:pt>
                <c:pt idx="18">
                  <c:v>8800</c:v>
                </c:pt>
                <c:pt idx="19">
                  <c:v>8875</c:v>
                </c:pt>
                <c:pt idx="20">
                  <c:v>8875</c:v>
                </c:pt>
                <c:pt idx="21">
                  <c:v>8875</c:v>
                </c:pt>
                <c:pt idx="22">
                  <c:v>8875</c:v>
                </c:pt>
                <c:pt idx="23">
                  <c:v>8875</c:v>
                </c:pt>
                <c:pt idx="24">
                  <c:v>8875</c:v>
                </c:pt>
                <c:pt idx="25">
                  <c:v>8875</c:v>
                </c:pt>
                <c:pt idx="26">
                  <c:v>8875</c:v>
                </c:pt>
                <c:pt idx="27">
                  <c:v>8875</c:v>
                </c:pt>
                <c:pt idx="28">
                  <c:v>8875</c:v>
                </c:pt>
                <c:pt idx="29">
                  <c:v>8875</c:v>
                </c:pt>
                <c:pt idx="30">
                  <c:v>8875</c:v>
                </c:pt>
                <c:pt idx="31">
                  <c:v>8875</c:v>
                </c:pt>
                <c:pt idx="32">
                  <c:v>8875</c:v>
                </c:pt>
                <c:pt idx="33">
                  <c:v>8875</c:v>
                </c:pt>
                <c:pt idx="34">
                  <c:v>8875</c:v>
                </c:pt>
                <c:pt idx="35">
                  <c:v>8875</c:v>
                </c:pt>
                <c:pt idx="36">
                  <c:v>8875</c:v>
                </c:pt>
                <c:pt idx="37">
                  <c:v>8875</c:v>
                </c:pt>
                <c:pt idx="38">
                  <c:v>8875</c:v>
                </c:pt>
                <c:pt idx="39">
                  <c:v>8875</c:v>
                </c:pt>
                <c:pt idx="40">
                  <c:v>8875</c:v>
                </c:pt>
                <c:pt idx="41">
                  <c:v>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476C-8BE9-72158982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7024874260385"/>
          <c:y val="3.0293108697248401E-2"/>
          <c:w val="0.83091241556890694"/>
          <c:h val="0.8655030373190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Eff'!$B$16:$B$57</c:f>
              <c:numCache>
                <c:formatCode>General</c:formatCode>
                <c:ptCount val="42"/>
                <c:pt idx="0">
                  <c:v>77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79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7-4FF0-BD24-3D6F355E3E18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Eff'!$C$16:$C$57</c:f>
              <c:numCache>
                <c:formatCode>General</c:formatCode>
                <c:ptCount val="42"/>
                <c:pt idx="0">
                  <c:v>31.313555950000001</c:v>
                </c:pt>
                <c:pt idx="1">
                  <c:v>49.33536239</c:v>
                </c:pt>
                <c:pt idx="2">
                  <c:v>49.661818310000001</c:v>
                </c:pt>
                <c:pt idx="3">
                  <c:v>48.63711241</c:v>
                </c:pt>
                <c:pt idx="4">
                  <c:v>49.920500959999998</c:v>
                </c:pt>
                <c:pt idx="5">
                  <c:v>50.133176429999999</c:v>
                </c:pt>
                <c:pt idx="6">
                  <c:v>50.540356459999998</c:v>
                </c:pt>
                <c:pt idx="7">
                  <c:v>53.417000399999999</c:v>
                </c:pt>
                <c:pt idx="8">
                  <c:v>59.32333715</c:v>
                </c:pt>
                <c:pt idx="9">
                  <c:v>63.600552669999999</c:v>
                </c:pt>
                <c:pt idx="10">
                  <c:v>65.063940110000004</c:v>
                </c:pt>
                <c:pt idx="11">
                  <c:v>66.726759759999993</c:v>
                </c:pt>
                <c:pt idx="12">
                  <c:v>66.180844960000002</c:v>
                </c:pt>
                <c:pt idx="13">
                  <c:v>65.587672920000003</c:v>
                </c:pt>
                <c:pt idx="14">
                  <c:v>66.98371616</c:v>
                </c:pt>
                <c:pt idx="15">
                  <c:v>68.784939679999994</c:v>
                </c:pt>
                <c:pt idx="16">
                  <c:v>69.379740209999994</c:v>
                </c:pt>
                <c:pt idx="17">
                  <c:v>69.848360650000004</c:v>
                </c:pt>
                <c:pt idx="18">
                  <c:v>70.190564620000004</c:v>
                </c:pt>
                <c:pt idx="19">
                  <c:v>70.655697110000006</c:v>
                </c:pt>
                <c:pt idx="20">
                  <c:v>71.125574380000003</c:v>
                </c:pt>
                <c:pt idx="21">
                  <c:v>71.600236780000003</c:v>
                </c:pt>
                <c:pt idx="22">
                  <c:v>71.600236780000003</c:v>
                </c:pt>
                <c:pt idx="23">
                  <c:v>71.600236780000003</c:v>
                </c:pt>
                <c:pt idx="24">
                  <c:v>71.600236780000003</c:v>
                </c:pt>
                <c:pt idx="25">
                  <c:v>71.600236780000003</c:v>
                </c:pt>
                <c:pt idx="26">
                  <c:v>71.600236780000003</c:v>
                </c:pt>
                <c:pt idx="27">
                  <c:v>71.600236780000003</c:v>
                </c:pt>
                <c:pt idx="28">
                  <c:v>71.600236780000003</c:v>
                </c:pt>
                <c:pt idx="29">
                  <c:v>71.600236780000003</c:v>
                </c:pt>
                <c:pt idx="30">
                  <c:v>71.600236780000003</c:v>
                </c:pt>
                <c:pt idx="31">
                  <c:v>71.600236780000003</c:v>
                </c:pt>
                <c:pt idx="32">
                  <c:v>71.600236780000003</c:v>
                </c:pt>
                <c:pt idx="33">
                  <c:v>71.600236780000003</c:v>
                </c:pt>
                <c:pt idx="34">
                  <c:v>71.600236780000003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7-4FF0-BD24-3D6F355E3E18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Eff'!$D$16:$D$57</c:f>
              <c:numCache>
                <c:formatCode>General</c:formatCode>
                <c:ptCount val="4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7-4FF0-BD24-3D6F355E3E18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Eff'!$E$16:$E$57</c:f>
              <c:numCache>
                <c:formatCode>General</c:formatCode>
                <c:ptCount val="4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7-4FF0-BD24-3D6F355E3E18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Eff'!$F$16:$F$57</c:f>
              <c:numCache>
                <c:formatCode>General</c:formatCode>
                <c:ptCount val="4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7-4FF0-BD24-3D6F355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  <c:majorUnit val="2"/>
      </c:valAx>
      <c:valAx>
        <c:axId val="644815360"/>
        <c:scaling>
          <c:orientation val="minMax"/>
          <c:max val="101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Manufacturing 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Virgin Material</a:t>
            </a:r>
            <a:r>
              <a:rPr lang="en-US" baseline="0"/>
              <a:t> Efficiencies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VirginMatEff!$B$1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VirginMatEff!$B$2:$B$57</c:f>
              <c:numCache>
                <c:formatCode>General</c:formatCode>
                <c:ptCount val="56"/>
                <c:pt idx="0">
                  <c:v>99.9</c:v>
                </c:pt>
                <c:pt idx="1">
                  <c:v>99.9</c:v>
                </c:pt>
                <c:pt idx="2">
                  <c:v>99.9</c:v>
                </c:pt>
                <c:pt idx="3">
                  <c:v>99.9</c:v>
                </c:pt>
                <c:pt idx="4">
                  <c:v>99.9</c:v>
                </c:pt>
                <c:pt idx="5">
                  <c:v>99.9</c:v>
                </c:pt>
                <c:pt idx="6">
                  <c:v>99.9</c:v>
                </c:pt>
                <c:pt idx="7">
                  <c:v>99.9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99.9</c:v>
                </c:pt>
                <c:pt idx="12">
                  <c:v>99.9</c:v>
                </c:pt>
                <c:pt idx="13">
                  <c:v>99.9</c:v>
                </c:pt>
                <c:pt idx="14">
                  <c:v>99.9</c:v>
                </c:pt>
                <c:pt idx="15">
                  <c:v>99.9</c:v>
                </c:pt>
                <c:pt idx="16">
                  <c:v>99.9</c:v>
                </c:pt>
                <c:pt idx="17">
                  <c:v>99.9</c:v>
                </c:pt>
                <c:pt idx="18">
                  <c:v>99.9</c:v>
                </c:pt>
                <c:pt idx="19">
                  <c:v>99.9</c:v>
                </c:pt>
                <c:pt idx="20">
                  <c:v>99.9</c:v>
                </c:pt>
                <c:pt idx="21">
                  <c:v>99.9</c:v>
                </c:pt>
                <c:pt idx="22">
                  <c:v>99.9</c:v>
                </c:pt>
                <c:pt idx="23">
                  <c:v>99.9</c:v>
                </c:pt>
                <c:pt idx="24">
                  <c:v>99.9</c:v>
                </c:pt>
                <c:pt idx="25">
                  <c:v>99.9</c:v>
                </c:pt>
                <c:pt idx="26">
                  <c:v>99.9</c:v>
                </c:pt>
                <c:pt idx="27">
                  <c:v>99.9</c:v>
                </c:pt>
                <c:pt idx="28">
                  <c:v>99.9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99.9</c:v>
                </c:pt>
                <c:pt idx="34">
                  <c:v>99.9</c:v>
                </c:pt>
                <c:pt idx="35">
                  <c:v>99.9</c:v>
                </c:pt>
                <c:pt idx="36">
                  <c:v>99.9</c:v>
                </c:pt>
                <c:pt idx="37">
                  <c:v>99.9</c:v>
                </c:pt>
                <c:pt idx="38">
                  <c:v>99.9</c:v>
                </c:pt>
                <c:pt idx="39">
                  <c:v>99.9</c:v>
                </c:pt>
                <c:pt idx="40">
                  <c:v>99.9</c:v>
                </c:pt>
                <c:pt idx="41">
                  <c:v>99.9</c:v>
                </c:pt>
                <c:pt idx="42">
                  <c:v>99.9</c:v>
                </c:pt>
                <c:pt idx="43">
                  <c:v>99.9</c:v>
                </c:pt>
                <c:pt idx="44">
                  <c:v>99.9</c:v>
                </c:pt>
                <c:pt idx="45">
                  <c:v>99.9</c:v>
                </c:pt>
                <c:pt idx="46">
                  <c:v>99.9</c:v>
                </c:pt>
                <c:pt idx="47">
                  <c:v>99.9</c:v>
                </c:pt>
                <c:pt idx="48">
                  <c:v>99.9</c:v>
                </c:pt>
                <c:pt idx="49">
                  <c:v>99.9</c:v>
                </c:pt>
                <c:pt idx="50">
                  <c:v>99.9</c:v>
                </c:pt>
                <c:pt idx="51">
                  <c:v>99.9</c:v>
                </c:pt>
                <c:pt idx="52">
                  <c:v>99.9</c:v>
                </c:pt>
                <c:pt idx="53">
                  <c:v>99.9</c:v>
                </c:pt>
                <c:pt idx="54">
                  <c:v>99.9</c:v>
                </c:pt>
                <c:pt idx="55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1-484B-AA41-480A68CBE2AE}"/>
            </c:ext>
          </c:extLst>
        </c:ser>
        <c:ser>
          <c:idx val="1"/>
          <c:order val="1"/>
          <c:tx>
            <c:strRef>
              <c:f>VirginMatEff!$C$1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VirginMatEff!$C$2:$C$57</c:f>
              <c:numCache>
                <c:formatCode>General</c:formatCode>
                <c:ptCount val="56"/>
                <c:pt idx="0">
                  <c:v>20</c:v>
                </c:pt>
                <c:pt idx="1">
                  <c:v>20.399999999999999</c:v>
                </c:pt>
                <c:pt idx="2">
                  <c:v>20.8</c:v>
                </c:pt>
                <c:pt idx="3">
                  <c:v>21.2</c:v>
                </c:pt>
                <c:pt idx="4">
                  <c:v>21.6</c:v>
                </c:pt>
                <c:pt idx="5">
                  <c:v>22</c:v>
                </c:pt>
                <c:pt idx="6">
                  <c:v>22.4</c:v>
                </c:pt>
                <c:pt idx="7">
                  <c:v>22.8</c:v>
                </c:pt>
                <c:pt idx="8">
                  <c:v>23.2</c:v>
                </c:pt>
                <c:pt idx="9">
                  <c:v>23.6</c:v>
                </c:pt>
                <c:pt idx="10">
                  <c:v>24</c:v>
                </c:pt>
                <c:pt idx="11">
                  <c:v>24.4</c:v>
                </c:pt>
                <c:pt idx="12">
                  <c:v>24.8</c:v>
                </c:pt>
                <c:pt idx="13">
                  <c:v>25.2</c:v>
                </c:pt>
                <c:pt idx="14">
                  <c:v>25.6</c:v>
                </c:pt>
                <c:pt idx="15">
                  <c:v>26</c:v>
                </c:pt>
                <c:pt idx="16">
                  <c:v>26.4</c:v>
                </c:pt>
                <c:pt idx="17">
                  <c:v>26.8</c:v>
                </c:pt>
                <c:pt idx="18">
                  <c:v>27.2</c:v>
                </c:pt>
                <c:pt idx="19">
                  <c:v>27.6</c:v>
                </c:pt>
                <c:pt idx="20">
                  <c:v>28</c:v>
                </c:pt>
                <c:pt idx="21">
                  <c:v>28.4</c:v>
                </c:pt>
                <c:pt idx="22">
                  <c:v>28.8</c:v>
                </c:pt>
                <c:pt idx="23">
                  <c:v>29.2</c:v>
                </c:pt>
                <c:pt idx="24">
                  <c:v>29.6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1-484B-AA41-480A68CBE2AE}"/>
            </c:ext>
          </c:extLst>
        </c:ser>
        <c:ser>
          <c:idx val="2"/>
          <c:order val="2"/>
          <c:tx>
            <c:strRef>
              <c:f>VirginMatEff!$D$1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VirginMatEff!$D$2:$D$57</c:f>
              <c:numCache>
                <c:formatCode>General</c:formatCode>
                <c:ptCount val="56"/>
                <c:pt idx="0">
                  <c:v>18.600000000000001</c:v>
                </c:pt>
                <c:pt idx="1">
                  <c:v>18.600000000000001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18.600000000000001</c:v>
                </c:pt>
                <c:pt idx="5">
                  <c:v>18.600000000000001</c:v>
                </c:pt>
                <c:pt idx="6">
                  <c:v>18.600000000000001</c:v>
                </c:pt>
                <c:pt idx="7">
                  <c:v>18.600000000000001</c:v>
                </c:pt>
                <c:pt idx="8">
                  <c:v>18.600000000000001</c:v>
                </c:pt>
                <c:pt idx="9">
                  <c:v>18.600000000000001</c:v>
                </c:pt>
                <c:pt idx="10">
                  <c:v>18.600000000000001</c:v>
                </c:pt>
                <c:pt idx="11">
                  <c:v>18.600000000000001</c:v>
                </c:pt>
                <c:pt idx="12">
                  <c:v>18.600000000000001</c:v>
                </c:pt>
                <c:pt idx="13">
                  <c:v>18.600000000000001</c:v>
                </c:pt>
                <c:pt idx="14">
                  <c:v>18.600000000000001</c:v>
                </c:pt>
                <c:pt idx="15">
                  <c:v>18.600000000000001</c:v>
                </c:pt>
                <c:pt idx="16">
                  <c:v>18.600000000000001</c:v>
                </c:pt>
                <c:pt idx="17">
                  <c:v>18.600000000000001</c:v>
                </c:pt>
                <c:pt idx="18">
                  <c:v>18.600000000000001</c:v>
                </c:pt>
                <c:pt idx="19">
                  <c:v>18.600000000000001</c:v>
                </c:pt>
                <c:pt idx="20">
                  <c:v>18.600000000000001</c:v>
                </c:pt>
                <c:pt idx="21">
                  <c:v>18.600000000000001</c:v>
                </c:pt>
                <c:pt idx="22">
                  <c:v>18.600000000000001</c:v>
                </c:pt>
                <c:pt idx="23">
                  <c:v>18.600000000000001</c:v>
                </c:pt>
                <c:pt idx="24">
                  <c:v>18.600000000000001</c:v>
                </c:pt>
                <c:pt idx="25">
                  <c:v>18.600000000000001</c:v>
                </c:pt>
                <c:pt idx="26">
                  <c:v>18.600000000000001</c:v>
                </c:pt>
                <c:pt idx="27">
                  <c:v>18.600000000000001</c:v>
                </c:pt>
                <c:pt idx="28">
                  <c:v>18.600000000000001</c:v>
                </c:pt>
                <c:pt idx="29">
                  <c:v>18.600000000000001</c:v>
                </c:pt>
                <c:pt idx="30">
                  <c:v>18.600000000000001</c:v>
                </c:pt>
                <c:pt idx="31">
                  <c:v>18.600000000000001</c:v>
                </c:pt>
                <c:pt idx="32">
                  <c:v>18.600000000000001</c:v>
                </c:pt>
                <c:pt idx="33">
                  <c:v>18.600000000000001</c:v>
                </c:pt>
                <c:pt idx="34">
                  <c:v>18.600000000000001</c:v>
                </c:pt>
                <c:pt idx="35">
                  <c:v>18.600000000000001</c:v>
                </c:pt>
                <c:pt idx="36">
                  <c:v>18.600000000000001</c:v>
                </c:pt>
                <c:pt idx="37">
                  <c:v>18.600000000000001</c:v>
                </c:pt>
                <c:pt idx="38">
                  <c:v>18.600000000000001</c:v>
                </c:pt>
                <c:pt idx="39">
                  <c:v>18.600000000000001</c:v>
                </c:pt>
                <c:pt idx="40">
                  <c:v>18.600000000000001</c:v>
                </c:pt>
                <c:pt idx="41">
                  <c:v>18.600000000000001</c:v>
                </c:pt>
                <c:pt idx="42">
                  <c:v>18.600000000000001</c:v>
                </c:pt>
                <c:pt idx="43">
                  <c:v>18.600000000000001</c:v>
                </c:pt>
                <c:pt idx="44">
                  <c:v>18.600000000000001</c:v>
                </c:pt>
                <c:pt idx="45">
                  <c:v>18.600000000000001</c:v>
                </c:pt>
                <c:pt idx="46">
                  <c:v>18.600000000000001</c:v>
                </c:pt>
                <c:pt idx="47">
                  <c:v>18.600000000000001</c:v>
                </c:pt>
                <c:pt idx="48">
                  <c:v>18.600000000000001</c:v>
                </c:pt>
                <c:pt idx="49">
                  <c:v>18.600000000000001</c:v>
                </c:pt>
                <c:pt idx="50">
                  <c:v>18.600000000000001</c:v>
                </c:pt>
                <c:pt idx="51">
                  <c:v>18.600000000000001</c:v>
                </c:pt>
                <c:pt idx="52">
                  <c:v>18.600000000000001</c:v>
                </c:pt>
                <c:pt idx="53">
                  <c:v>18.600000000000001</c:v>
                </c:pt>
                <c:pt idx="54">
                  <c:v>18.600000000000001</c:v>
                </c:pt>
                <c:pt idx="55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A1-484B-AA41-480A68CBE2AE}"/>
            </c:ext>
          </c:extLst>
        </c:ser>
        <c:ser>
          <c:idx val="3"/>
          <c:order val="3"/>
          <c:tx>
            <c:strRef>
              <c:f>VirginMatEff!$E$1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VirginMatEff!$E$2:$E$57</c:f>
              <c:numCache>
                <c:formatCode>General</c:formatCode>
                <c:ptCount val="56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A1-484B-AA41-480A68CBE2AE}"/>
            </c:ext>
          </c:extLst>
        </c:ser>
        <c:ser>
          <c:idx val="4"/>
          <c:order val="4"/>
          <c:tx>
            <c:strRef>
              <c:f>VirginMatEff!$F$1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VirginMatEff!$F$2:$F$57</c:f>
              <c:numCache>
                <c:formatCode>General</c:formatCode>
                <c:ptCount val="5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A1-484B-AA41-480A68CB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Material Manufacturing 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Eff'!$B$2:$B$57</c:f>
              <c:numCache>
                <c:formatCode>General</c:formatCode>
                <c:ptCount val="56"/>
                <c:pt idx="0">
                  <c:v>74.599999999999994</c:v>
                </c:pt>
                <c:pt idx="1">
                  <c:v>74.599999999999994</c:v>
                </c:pt>
                <c:pt idx="2">
                  <c:v>74.599999999999994</c:v>
                </c:pt>
                <c:pt idx="3">
                  <c:v>74.599999999999994</c:v>
                </c:pt>
                <c:pt idx="4">
                  <c:v>74.599999999999994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79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83</c:v>
                </c:pt>
                <c:pt idx="55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6-46B4-9DF1-2F12F703F471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Eff'!$C$2:$C$57</c:f>
              <c:numCache>
                <c:formatCode>General</c:formatCode>
                <c:ptCount val="5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49.365658340000003</c:v>
                </c:pt>
                <c:pt idx="10">
                  <c:v>41.588057310000003</c:v>
                </c:pt>
                <c:pt idx="11">
                  <c:v>33.638416139999997</c:v>
                </c:pt>
                <c:pt idx="12">
                  <c:v>32.313886099999998</c:v>
                </c:pt>
                <c:pt idx="13">
                  <c:v>30.95939478</c:v>
                </c:pt>
                <c:pt idx="14">
                  <c:v>31.313555950000001</c:v>
                </c:pt>
                <c:pt idx="15">
                  <c:v>49.33536239</c:v>
                </c:pt>
                <c:pt idx="16">
                  <c:v>49.661818310000001</c:v>
                </c:pt>
                <c:pt idx="17">
                  <c:v>48.63711241</c:v>
                </c:pt>
                <c:pt idx="18">
                  <c:v>49.920500959999998</c:v>
                </c:pt>
                <c:pt idx="19">
                  <c:v>50.133176429999999</c:v>
                </c:pt>
                <c:pt idx="20">
                  <c:v>50.540356459999998</c:v>
                </c:pt>
                <c:pt idx="21">
                  <c:v>53.417000399999999</c:v>
                </c:pt>
                <c:pt idx="22">
                  <c:v>59.32333715</c:v>
                </c:pt>
                <c:pt idx="23">
                  <c:v>63.600552669999999</c:v>
                </c:pt>
                <c:pt idx="24">
                  <c:v>65.063940110000004</c:v>
                </c:pt>
                <c:pt idx="25">
                  <c:v>66.726759759999993</c:v>
                </c:pt>
                <c:pt idx="26">
                  <c:v>66.180844960000002</c:v>
                </c:pt>
                <c:pt idx="27">
                  <c:v>65.587672920000003</c:v>
                </c:pt>
                <c:pt idx="28">
                  <c:v>66.98371616</c:v>
                </c:pt>
                <c:pt idx="29">
                  <c:v>68.784939679999994</c:v>
                </c:pt>
                <c:pt idx="30">
                  <c:v>69.379740209999994</c:v>
                </c:pt>
                <c:pt idx="31">
                  <c:v>69.848360650000004</c:v>
                </c:pt>
                <c:pt idx="32">
                  <c:v>70.190564620000004</c:v>
                </c:pt>
                <c:pt idx="33">
                  <c:v>70.655697110000006</c:v>
                </c:pt>
                <c:pt idx="34">
                  <c:v>71.125574380000003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  <c:pt idx="42">
                  <c:v>71.600236780000003</c:v>
                </c:pt>
                <c:pt idx="43">
                  <c:v>71.600236780000003</c:v>
                </c:pt>
                <c:pt idx="44">
                  <c:v>71.600236780000003</c:v>
                </c:pt>
                <c:pt idx="45">
                  <c:v>71.600236780000003</c:v>
                </c:pt>
                <c:pt idx="46">
                  <c:v>71.600236780000003</c:v>
                </c:pt>
                <c:pt idx="47">
                  <c:v>71.600236780000003</c:v>
                </c:pt>
                <c:pt idx="48">
                  <c:v>71.600236780000003</c:v>
                </c:pt>
                <c:pt idx="49">
                  <c:v>71.600236780000003</c:v>
                </c:pt>
                <c:pt idx="50">
                  <c:v>71.600236780000003</c:v>
                </c:pt>
                <c:pt idx="51">
                  <c:v>71.600236780000003</c:v>
                </c:pt>
                <c:pt idx="52">
                  <c:v>71.600236780000003</c:v>
                </c:pt>
                <c:pt idx="53">
                  <c:v>71.600236780000003</c:v>
                </c:pt>
                <c:pt idx="54">
                  <c:v>71.600236780000003</c:v>
                </c:pt>
                <c:pt idx="55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6-46B4-9DF1-2F12F703F471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Eff'!$D$2:$D$57</c:f>
              <c:numCache>
                <c:formatCode>General</c:formatCode>
                <c:ptCount val="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6-46B4-9DF1-2F12F703F471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Eff'!$E$2:$E$57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6-46B4-9DF1-2F12F703F471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Eff'!$F$2:$F$57</c:f>
              <c:numCache>
                <c:formatCode>General</c:formatCode>
                <c:ptCount val="5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6-46B4-9DF1-2F12F703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27765715926135E-2"/>
          <c:y val="2.4216535433070858E-2"/>
          <c:w val="0.86855520722448443"/>
          <c:h val="0.51337911927675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SiliconMarketShareLitCompare!$B$2</c:f>
              <c:strCache>
                <c:ptCount val="1"/>
                <c:pt idx="0">
                  <c:v>(USA) PV ICE 2021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SiliconMarketShareLitCompare!$B$3:$B$58</c:f>
              <c:numCache>
                <c:formatCode>General</c:formatCode>
                <c:ptCount val="56"/>
                <c:pt idx="0">
                  <c:v>100</c:v>
                </c:pt>
                <c:pt idx="1">
                  <c:v>99.666666699999993</c:v>
                </c:pt>
                <c:pt idx="2">
                  <c:v>99.333333300000007</c:v>
                </c:pt>
                <c:pt idx="3">
                  <c:v>99</c:v>
                </c:pt>
                <c:pt idx="4">
                  <c:v>98.166666700000007</c:v>
                </c:pt>
                <c:pt idx="5">
                  <c:v>97.333333300000007</c:v>
                </c:pt>
                <c:pt idx="6">
                  <c:v>96.5</c:v>
                </c:pt>
                <c:pt idx="7">
                  <c:v>95.666666700000007</c:v>
                </c:pt>
                <c:pt idx="8">
                  <c:v>94.833333300000007</c:v>
                </c:pt>
                <c:pt idx="9">
                  <c:v>94</c:v>
                </c:pt>
                <c:pt idx="10">
                  <c:v>86.082000000000008</c:v>
                </c:pt>
                <c:pt idx="11">
                  <c:v>78.164000000000001</c:v>
                </c:pt>
                <c:pt idx="12">
                  <c:v>70.245999999999995</c:v>
                </c:pt>
                <c:pt idx="13">
                  <c:v>62.327999999999996</c:v>
                </c:pt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  <c:pt idx="24">
                  <c:v>72.27</c:v>
                </c:pt>
                <c:pt idx="25">
                  <c:v>72.27</c:v>
                </c:pt>
                <c:pt idx="26">
                  <c:v>72.27</c:v>
                </c:pt>
                <c:pt idx="27">
                  <c:v>72.27</c:v>
                </c:pt>
                <c:pt idx="28">
                  <c:v>72.27</c:v>
                </c:pt>
                <c:pt idx="29">
                  <c:v>72.27</c:v>
                </c:pt>
                <c:pt idx="30">
                  <c:v>72.27</c:v>
                </c:pt>
                <c:pt idx="31">
                  <c:v>72.27</c:v>
                </c:pt>
                <c:pt idx="32">
                  <c:v>72.27</c:v>
                </c:pt>
                <c:pt idx="33">
                  <c:v>72.27</c:v>
                </c:pt>
                <c:pt idx="34">
                  <c:v>72.27</c:v>
                </c:pt>
                <c:pt idx="35">
                  <c:v>72.27</c:v>
                </c:pt>
                <c:pt idx="36">
                  <c:v>72.27</c:v>
                </c:pt>
                <c:pt idx="37">
                  <c:v>72.27</c:v>
                </c:pt>
                <c:pt idx="38">
                  <c:v>72.27</c:v>
                </c:pt>
                <c:pt idx="39">
                  <c:v>72.27</c:v>
                </c:pt>
                <c:pt idx="40">
                  <c:v>72.27</c:v>
                </c:pt>
                <c:pt idx="41">
                  <c:v>72.27</c:v>
                </c:pt>
                <c:pt idx="42">
                  <c:v>72.27</c:v>
                </c:pt>
                <c:pt idx="43">
                  <c:v>72.27</c:v>
                </c:pt>
                <c:pt idx="44">
                  <c:v>72.27</c:v>
                </c:pt>
                <c:pt idx="45">
                  <c:v>72.27</c:v>
                </c:pt>
                <c:pt idx="46">
                  <c:v>72.27</c:v>
                </c:pt>
                <c:pt idx="47">
                  <c:v>72.27</c:v>
                </c:pt>
                <c:pt idx="48">
                  <c:v>72.27</c:v>
                </c:pt>
                <c:pt idx="49">
                  <c:v>72.27</c:v>
                </c:pt>
                <c:pt idx="50">
                  <c:v>72.27</c:v>
                </c:pt>
                <c:pt idx="51">
                  <c:v>72.27</c:v>
                </c:pt>
                <c:pt idx="52">
                  <c:v>72.27</c:v>
                </c:pt>
                <c:pt idx="53">
                  <c:v>72.27</c:v>
                </c:pt>
                <c:pt idx="54">
                  <c:v>72.27</c:v>
                </c:pt>
                <c:pt idx="55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B97-A841-5E7DFA7A6661}"/>
            </c:ext>
          </c:extLst>
        </c:ser>
        <c:ser>
          <c:idx val="3"/>
          <c:order val="1"/>
          <c:tx>
            <c:strRef>
              <c:f>SiliconMarketShareLitCompare!$E$2</c:f>
              <c:strCache>
                <c:ptCount val="1"/>
                <c:pt idx="0">
                  <c:v>(USA) IEA PVPS T1-1997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8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4AF-4671-86D6-B0583E92DB1B}"/>
              </c:ext>
            </c:extLst>
          </c:dPt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SiliconMarketShareLitCompare!$E$3:$E$58</c:f>
              <c:numCache>
                <c:formatCode>General</c:formatCode>
                <c:ptCount val="56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BF-4B97-A841-5E7DFA7A6661}"/>
            </c:ext>
          </c:extLst>
        </c:ser>
        <c:ser>
          <c:idx val="4"/>
          <c:order val="2"/>
          <c:tx>
            <c:strRef>
              <c:f>SiliconMarketShareLitCompare!$F$2</c:f>
              <c:strCache>
                <c:ptCount val="1"/>
                <c:pt idx="0">
                  <c:v>(USA) A. Goetzberger and C. Hebling 2000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SiliconMarketShareLitCompare!$F$3:$F$58</c:f>
              <c:numCache>
                <c:formatCode>General</c:formatCode>
                <c:ptCount val="56"/>
                <c:pt idx="3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BF-4B97-A841-5E7DFA7A6661}"/>
            </c:ext>
          </c:extLst>
        </c:ser>
        <c:ser>
          <c:idx val="2"/>
          <c:order val="3"/>
          <c:tx>
            <c:strRef>
              <c:f>SiliconMarketShareLitCompare!$D$2</c:f>
              <c:strCache>
                <c:ptCount val="1"/>
                <c:pt idx="0">
                  <c:v>(USA) M. A. Green 2006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SiliconMarketShareLitCompare!$D$3:$D$58</c:f>
              <c:numCache>
                <c:formatCode>General</c:formatCode>
                <c:ptCount val="56"/>
                <c:pt idx="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F-4B97-A841-5E7DFA7A6661}"/>
            </c:ext>
          </c:extLst>
        </c:ser>
        <c:ser>
          <c:idx val="1"/>
          <c:order val="4"/>
          <c:tx>
            <c:strRef>
              <c:f>SiliconMarketShareLitCompare!$C$2</c:f>
              <c:strCache>
                <c:ptCount val="1"/>
                <c:pt idx="0">
                  <c:v>(USA) M. Bolinger et al 2019 [utility scale]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SiliconMarketShareLitCompare!$C$3:$C$58</c:f>
              <c:numCache>
                <c:formatCode>General</c:formatCode>
                <c:ptCount val="56"/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F-4B97-A841-5E7DFA7A6661}"/>
            </c:ext>
          </c:extLst>
        </c:ser>
        <c:ser>
          <c:idx val="10"/>
          <c:order val="5"/>
          <c:tx>
            <c:strRef>
              <c:f>SiliconMarketShareLitCompare!$L$2</c:f>
              <c:strCache>
                <c:ptCount val="1"/>
                <c:pt idx="0">
                  <c:v>(USA) Mahmoudi et al 2020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SiliconMarketShareLitCompare!$L$3:$L$58</c:f>
              <c:numCache>
                <c:formatCode>General</c:formatCode>
                <c:ptCount val="56"/>
                <c:pt idx="0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84</c:v>
                </c:pt>
                <c:pt idx="15">
                  <c:v>80</c:v>
                </c:pt>
                <c:pt idx="16">
                  <c:v>87</c:v>
                </c:pt>
                <c:pt idx="17">
                  <c:v>90</c:v>
                </c:pt>
                <c:pt idx="18">
                  <c:v>91</c:v>
                </c:pt>
                <c:pt idx="19">
                  <c:v>87</c:v>
                </c:pt>
                <c:pt idx="20">
                  <c:v>68</c:v>
                </c:pt>
                <c:pt idx="21">
                  <c:v>71</c:v>
                </c:pt>
                <c:pt idx="22">
                  <c:v>70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ABF-4B97-A841-5E7DFA7A6661}"/>
            </c:ext>
          </c:extLst>
        </c:ser>
        <c:ser>
          <c:idx val="11"/>
          <c:order val="6"/>
          <c:tx>
            <c:strRef>
              <c:f>SiliconMarketShareLitCompare!$M$2</c:f>
              <c:strCache>
                <c:ptCount val="1"/>
                <c:pt idx="0">
                  <c:v>(USA) 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SiliconMarketShareLitCompare!$M$3:$M$58</c:f>
              <c:numCache>
                <c:formatCode>General</c:formatCode>
                <c:ptCount val="56"/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ABF-4B97-A841-5E7DFA7A6661}"/>
            </c:ext>
          </c:extLst>
        </c:ser>
        <c:ser>
          <c:idx val="6"/>
          <c:order val="7"/>
          <c:tx>
            <c:strRef>
              <c:f>SiliconMarketShareLitCompare!$H$2</c:f>
              <c:strCache>
                <c:ptCount val="1"/>
                <c:pt idx="0">
                  <c:v>(North America) CSA Group 2020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SiliconMarketShareLitCompare!$H$3:$H$58</c:f>
              <c:numCache>
                <c:formatCode>General</c:formatCode>
                <c:ptCount val="56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ABF-4B97-A841-5E7DFA7A6661}"/>
            </c:ext>
          </c:extLst>
        </c:ser>
        <c:ser>
          <c:idx val="9"/>
          <c:order val="8"/>
          <c:tx>
            <c:strRef>
              <c:f>SiliconMarketShareLitCompare!$K$2</c:f>
              <c:strCache>
                <c:ptCount val="1"/>
                <c:pt idx="0">
                  <c:v>(Global) Fraunhofer ISE “Photovoltaics Report” 2014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SiliconMarketShareLitCompare!$K$3:$K$58</c:f>
              <c:numCache>
                <c:formatCode>General</c:formatCode>
                <c:ptCount val="56"/>
                <c:pt idx="0">
                  <c:v>86</c:v>
                </c:pt>
                <c:pt idx="1">
                  <c:v>83</c:v>
                </c:pt>
                <c:pt idx="2">
                  <c:v>85</c:v>
                </c:pt>
                <c:pt idx="3">
                  <c:v>85</c:v>
                </c:pt>
                <c:pt idx="4">
                  <c:v>87</c:v>
                </c:pt>
                <c:pt idx="5">
                  <c:v>86</c:v>
                </c:pt>
                <c:pt idx="6">
                  <c:v>88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92</c:v>
                </c:pt>
                <c:pt idx="11">
                  <c:v>91</c:v>
                </c:pt>
                <c:pt idx="12">
                  <c:v>86</c:v>
                </c:pt>
                <c:pt idx="13">
                  <c:v>83</c:v>
                </c:pt>
                <c:pt idx="14">
                  <c:v>81</c:v>
                </c:pt>
                <c:pt idx="15">
                  <c:v>85</c:v>
                </c:pt>
                <c:pt idx="16">
                  <c:v>86</c:v>
                </c:pt>
                <c:pt idx="17">
                  <c:v>90</c:v>
                </c:pt>
                <c:pt idx="18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BF-4B97-A841-5E7DFA7A6661}"/>
            </c:ext>
          </c:extLst>
        </c:ser>
        <c:ser>
          <c:idx val="5"/>
          <c:order val="9"/>
          <c:tx>
            <c:strRef>
              <c:f>SiliconMarketShareLitCompare!$G$2</c:f>
              <c:strCache>
                <c:ptCount val="1"/>
                <c:pt idx="0">
                  <c:v>(Global) IRENA 2016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SiliconMarketShareLitCompare!$G$3:$G$58</c:f>
              <c:numCache>
                <c:formatCode>General</c:formatCode>
                <c:ptCount val="56"/>
                <c:pt idx="19">
                  <c:v>92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BF-4B97-A841-5E7DFA7A6661}"/>
            </c:ext>
          </c:extLst>
        </c:ser>
        <c:ser>
          <c:idx val="7"/>
          <c:order val="10"/>
          <c:tx>
            <c:strRef>
              <c:f>SiliconMarketShareLitCompare!$I$2</c:f>
              <c:strCache>
                <c:ptCount val="1"/>
                <c:pt idx="0">
                  <c:v>(Global) P. Mints SPV Market Research 2019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SiliconMarketShareLitCompare!$I$3:$I$58</c:f>
              <c:numCache>
                <c:formatCode>General</c:formatCode>
                <c:ptCount val="56"/>
                <c:pt idx="13">
                  <c:v>83.36</c:v>
                </c:pt>
                <c:pt idx="14">
                  <c:v>81.22</c:v>
                </c:pt>
                <c:pt idx="15">
                  <c:v>85.14</c:v>
                </c:pt>
                <c:pt idx="16">
                  <c:v>85.72</c:v>
                </c:pt>
                <c:pt idx="17">
                  <c:v>89.36</c:v>
                </c:pt>
                <c:pt idx="18">
                  <c:v>90.61</c:v>
                </c:pt>
                <c:pt idx="19">
                  <c:v>93.72</c:v>
                </c:pt>
                <c:pt idx="20">
                  <c:v>93.08</c:v>
                </c:pt>
                <c:pt idx="21">
                  <c:v>94.68</c:v>
                </c:pt>
                <c:pt idx="22">
                  <c:v>96.39</c:v>
                </c:pt>
                <c:pt idx="23">
                  <c:v>95.87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BF-4B97-A841-5E7DFA7A6661}"/>
            </c:ext>
          </c:extLst>
        </c:ser>
        <c:ser>
          <c:idx val="8"/>
          <c:order val="11"/>
          <c:tx>
            <c:strRef>
              <c:f>SiliconMarketShareLitCompare!$J$2</c:f>
              <c:strCache>
                <c:ptCount val="1"/>
                <c:pt idx="0">
                  <c:v>(Global) Faunhofer ISE “Photovoltaics Report” 2020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SiliconMarketShareLitCompare!$J$3:$J$58</c:f>
              <c:numCache>
                <c:formatCode>General</c:formatCode>
                <c:ptCount val="56"/>
                <c:pt idx="0">
                  <c:v>87</c:v>
                </c:pt>
                <c:pt idx="1">
                  <c:v>86</c:v>
                </c:pt>
                <c:pt idx="2">
                  <c:v>88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95</c:v>
                </c:pt>
                <c:pt idx="10">
                  <c:v>94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83</c:v>
                </c:pt>
                <c:pt idx="15">
                  <c:v>88</c:v>
                </c:pt>
                <c:pt idx="16">
                  <c:v>86</c:v>
                </c:pt>
                <c:pt idx="17">
                  <c:v>91</c:v>
                </c:pt>
                <c:pt idx="18">
                  <c:v>91</c:v>
                </c:pt>
                <c:pt idx="19">
                  <c:v>92</c:v>
                </c:pt>
                <c:pt idx="20">
                  <c:v>94</c:v>
                </c:pt>
                <c:pt idx="21">
                  <c:v>94</c:v>
                </c:pt>
                <c:pt idx="22">
                  <c:v>96</c:v>
                </c:pt>
                <c:pt idx="23">
                  <c:v>96</c:v>
                </c:pt>
                <c:pt idx="2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BF-4B97-A841-5E7DFA7A6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5528"/>
        <c:axId val="668493072"/>
      </c:scatterChart>
      <c:valAx>
        <c:axId val="668485528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93072"/>
        <c:crosses val="autoZero"/>
        <c:crossBetween val="midCat"/>
      </c:valAx>
      <c:valAx>
        <c:axId val="6684930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Market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8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828922728180953E-2"/>
          <c:y val="0.6042455526392535"/>
          <c:w val="0.47440997878447283"/>
          <c:h val="0.38333202099737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m2'!$C$3:$C$44</c:f>
              <c:numCache>
                <c:formatCode>General</c:formatCode>
                <c:ptCount val="42"/>
                <c:pt idx="0">
                  <c:v>419.22</c:v>
                </c:pt>
                <c:pt idx="1">
                  <c:v>419.22</c:v>
                </c:pt>
                <c:pt idx="2">
                  <c:v>419.22</c:v>
                </c:pt>
                <c:pt idx="3">
                  <c:v>419.22</c:v>
                </c:pt>
                <c:pt idx="4">
                  <c:v>419.22</c:v>
                </c:pt>
                <c:pt idx="5">
                  <c:v>419.22</c:v>
                </c:pt>
                <c:pt idx="6">
                  <c:v>419.22</c:v>
                </c:pt>
                <c:pt idx="7">
                  <c:v>419.22</c:v>
                </c:pt>
                <c:pt idx="8">
                  <c:v>419.22</c:v>
                </c:pt>
                <c:pt idx="9">
                  <c:v>410.85500830000001</c:v>
                </c:pt>
                <c:pt idx="10">
                  <c:v>402.1406667</c:v>
                </c:pt>
                <c:pt idx="11">
                  <c:v>380.05398330000003</c:v>
                </c:pt>
                <c:pt idx="12">
                  <c:v>367.38034160000001</c:v>
                </c:pt>
                <c:pt idx="13">
                  <c:v>354.70670000000001</c:v>
                </c:pt>
                <c:pt idx="14">
                  <c:v>348.49603339999999</c:v>
                </c:pt>
                <c:pt idx="15">
                  <c:v>342.2853667</c:v>
                </c:pt>
                <c:pt idx="16">
                  <c:v>336.01129950000001</c:v>
                </c:pt>
                <c:pt idx="17">
                  <c:v>329.73723219999999</c:v>
                </c:pt>
                <c:pt idx="18">
                  <c:v>323.463165</c:v>
                </c:pt>
                <c:pt idx="19">
                  <c:v>320.40829330000003</c:v>
                </c:pt>
                <c:pt idx="20">
                  <c:v>317.35342170000001</c:v>
                </c:pt>
                <c:pt idx="21">
                  <c:v>314.29854999999998</c:v>
                </c:pt>
                <c:pt idx="22">
                  <c:v>314.29854999999998</c:v>
                </c:pt>
                <c:pt idx="23">
                  <c:v>314.29854999999998</c:v>
                </c:pt>
                <c:pt idx="24">
                  <c:v>314.29854999999998</c:v>
                </c:pt>
                <c:pt idx="25">
                  <c:v>314.29854999999998</c:v>
                </c:pt>
                <c:pt idx="26">
                  <c:v>314.29854999999998</c:v>
                </c:pt>
                <c:pt idx="27">
                  <c:v>314.29854999999998</c:v>
                </c:pt>
                <c:pt idx="28">
                  <c:v>314.29854999999998</c:v>
                </c:pt>
                <c:pt idx="29">
                  <c:v>314.29854999999998</c:v>
                </c:pt>
                <c:pt idx="30">
                  <c:v>314.29854999999998</c:v>
                </c:pt>
                <c:pt idx="31">
                  <c:v>314.29854999999998</c:v>
                </c:pt>
                <c:pt idx="32">
                  <c:v>314.29854999999998</c:v>
                </c:pt>
                <c:pt idx="33">
                  <c:v>314.29854999999998</c:v>
                </c:pt>
                <c:pt idx="34">
                  <c:v>314.29854999999998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BA3-BAB6-973C0C8BC522}"/>
            </c:ext>
          </c:extLst>
        </c:ser>
        <c:ser>
          <c:idx val="1"/>
          <c:order val="1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m2'!$D$3:$D$44</c:f>
              <c:numCache>
                <c:formatCode>General</c:formatCode>
                <c:ptCount val="4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BA3-BAB6-973C0C8B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CB5-BA56-7800EE1A6E6C}"/>
            </c:ext>
          </c:extLst>
        </c:ser>
        <c:ser>
          <c:idx val="1"/>
          <c:order val="1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2-4CB5-BA56-7800EE1A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Module Efficiency with Literature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m2'!$P$2</c:f>
              <c:strCache>
                <c:ptCount val="1"/>
                <c:pt idx="0">
                  <c:v>Average Module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m2'!$P$3:$P$44</c:f>
              <c:numCache>
                <c:formatCode>General</c:formatCode>
                <c:ptCount val="42"/>
                <c:pt idx="0">
                  <c:v>14.57777778</c:v>
                </c:pt>
                <c:pt idx="1">
                  <c:v>14.7</c:v>
                </c:pt>
                <c:pt idx="2">
                  <c:v>15.1</c:v>
                </c:pt>
                <c:pt idx="3">
                  <c:v>15.4</c:v>
                </c:pt>
                <c:pt idx="4">
                  <c:v>16</c:v>
                </c:pt>
                <c:pt idx="5">
                  <c:v>16.3</c:v>
                </c:pt>
                <c:pt idx="6">
                  <c:v>17</c:v>
                </c:pt>
                <c:pt idx="7">
                  <c:v>17.5</c:v>
                </c:pt>
                <c:pt idx="8">
                  <c:v>17.7</c:v>
                </c:pt>
                <c:pt idx="9">
                  <c:v>18.399999999999999</c:v>
                </c:pt>
                <c:pt idx="10">
                  <c:v>19.2</c:v>
                </c:pt>
                <c:pt idx="11">
                  <c:v>20.252588490000001</c:v>
                </c:pt>
                <c:pt idx="12">
                  <c:v>20.894864800000001</c:v>
                </c:pt>
                <c:pt idx="13">
                  <c:v>21.362882320000001</c:v>
                </c:pt>
                <c:pt idx="14">
                  <c:v>21.733112049999999</c:v>
                </c:pt>
                <c:pt idx="15">
                  <c:v>22.040369699999999</c:v>
                </c:pt>
                <c:pt idx="16">
                  <c:v>22.303538889999999</c:v>
                </c:pt>
                <c:pt idx="17">
                  <c:v>22.534045020000001</c:v>
                </c:pt>
                <c:pt idx="18">
                  <c:v>22.739342440000001</c:v>
                </c:pt>
                <c:pt idx="19">
                  <c:v>22.924571610000001</c:v>
                </c:pt>
                <c:pt idx="20">
                  <c:v>23.093431240000001</c:v>
                </c:pt>
                <c:pt idx="21">
                  <c:v>23.248673839999999</c:v>
                </c:pt>
                <c:pt idx="22">
                  <c:v>23.392404590000002</c:v>
                </c:pt>
                <c:pt idx="23">
                  <c:v>23.526270570000001</c:v>
                </c:pt>
                <c:pt idx="24">
                  <c:v>23.651585300000001</c:v>
                </c:pt>
                <c:pt idx="25">
                  <c:v>23.769413579999998</c:v>
                </c:pt>
                <c:pt idx="26">
                  <c:v>23.880630870000001</c:v>
                </c:pt>
                <c:pt idx="27">
                  <c:v>23.985965879999998</c:v>
                </c:pt>
                <c:pt idx="28">
                  <c:v>24.08603183</c:v>
                </c:pt>
                <c:pt idx="29">
                  <c:v>24.181349740000002</c:v>
                </c:pt>
                <c:pt idx="30">
                  <c:v>24.272366120000001</c:v>
                </c:pt>
                <c:pt idx="31">
                  <c:v>24.359466650000002</c:v>
                </c:pt>
                <c:pt idx="32">
                  <c:v>24.442986730000001</c:v>
                </c:pt>
                <c:pt idx="33">
                  <c:v>24.523219999999998</c:v>
                </c:pt>
                <c:pt idx="34">
                  <c:v>24.600424960000002</c:v>
                </c:pt>
                <c:pt idx="35">
                  <c:v>24.674830409999998</c:v>
                </c:pt>
                <c:pt idx="36">
                  <c:v>24.746639890000001</c:v>
                </c:pt>
                <c:pt idx="37">
                  <c:v>24.816035240000001</c:v>
                </c:pt>
                <c:pt idx="38">
                  <c:v>24.88317962</c:v>
                </c:pt>
                <c:pt idx="39">
                  <c:v>24.94822001</c:v>
                </c:pt>
                <c:pt idx="40">
                  <c:v>25.011289269999999</c:v>
                </c:pt>
                <c:pt idx="41">
                  <c:v>25.072507909999999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9-43E9-BB3B-418D1BCBB51A}"/>
            </c:ext>
          </c:extLst>
        </c:ser>
        <c:ser>
          <c:idx val="1"/>
          <c:order val="1"/>
          <c:tx>
            <c:strRef>
              <c:f>'mass per m2'!$T$1</c:f>
              <c:strCache>
                <c:ptCount val="1"/>
                <c:pt idx="0">
                  <c:v>Mahmoudi, Sajjad, Nazmul Huda, and Masud Behnia. 2020. “Critical Assessment of Renewable Energy Waste Generation in OECD Countries: Decommissioned PV Panels.” Resources, Conservation and Recycling 164 (September): 105145. https://doi.org/10.1016/j.resconr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m2'!$T$3:$T$44</c:f>
              <c:numCache>
                <c:formatCode>General</c:formatCode>
                <c:ptCount val="42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9-43E9-BB3B-418D1BCB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4216"/>
        <c:axId val="464366840"/>
      </c:scatterChart>
      <c:valAx>
        <c:axId val="46436421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840"/>
        <c:crosses val="autoZero"/>
        <c:crossBetween val="midCat"/>
      </c:valAx>
      <c:valAx>
        <c:axId val="464366840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Module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21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m2'!$S$2</c:f>
              <c:strCache>
                <c:ptCount val="1"/>
                <c:pt idx="0">
                  <c:v>Degradation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m2'!$S$3:$S$44</c:f>
              <c:numCache>
                <c:formatCode>General</c:formatCode>
                <c:ptCount val="42"/>
                <c:pt idx="0">
                  <c:v>0.6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4-49DC-A13B-E0B271D1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42160"/>
        <c:axId val="626840848"/>
      </c:scatterChart>
      <c:valAx>
        <c:axId val="626842160"/>
        <c:scaling>
          <c:orientation val="minMax"/>
          <c:max val="2050"/>
          <c:min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0848"/>
        <c:crosses val="autoZero"/>
        <c:crossBetween val="midCat"/>
      </c:valAx>
      <c:valAx>
        <c:axId val="626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8.16</c:v>
                </c:pt>
                <c:pt idx="5">
                  <c:v>8.32</c:v>
                </c:pt>
                <c:pt idx="6">
                  <c:v>8.2799999999999994</c:v>
                </c:pt>
                <c:pt idx="7">
                  <c:v>8.24</c:v>
                </c:pt>
                <c:pt idx="8">
                  <c:v>8.2249999999999996</c:v>
                </c:pt>
                <c:pt idx="9">
                  <c:v>8.75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8.8000000000000007</c:v>
                </c:pt>
                <c:pt idx="15">
                  <c:v>8.8000000000000007</c:v>
                </c:pt>
                <c:pt idx="16">
                  <c:v>8.8000000000000007</c:v>
                </c:pt>
                <c:pt idx="17">
                  <c:v>8.8000000000000007</c:v>
                </c:pt>
                <c:pt idx="18">
                  <c:v>8.8000000000000007</c:v>
                </c:pt>
                <c:pt idx="19">
                  <c:v>8.875</c:v>
                </c:pt>
                <c:pt idx="20">
                  <c:v>8.875</c:v>
                </c:pt>
                <c:pt idx="21">
                  <c:v>8.875</c:v>
                </c:pt>
                <c:pt idx="22">
                  <c:v>8.875</c:v>
                </c:pt>
                <c:pt idx="23">
                  <c:v>8.875</c:v>
                </c:pt>
                <c:pt idx="24">
                  <c:v>8.875</c:v>
                </c:pt>
                <c:pt idx="25">
                  <c:v>8.875</c:v>
                </c:pt>
                <c:pt idx="26">
                  <c:v>8.875</c:v>
                </c:pt>
                <c:pt idx="27">
                  <c:v>8.875</c:v>
                </c:pt>
                <c:pt idx="28">
                  <c:v>8.875</c:v>
                </c:pt>
                <c:pt idx="29">
                  <c:v>8.875</c:v>
                </c:pt>
                <c:pt idx="30">
                  <c:v>8.875</c:v>
                </c:pt>
                <c:pt idx="31">
                  <c:v>8.875</c:v>
                </c:pt>
                <c:pt idx="32">
                  <c:v>8.875</c:v>
                </c:pt>
                <c:pt idx="33">
                  <c:v>8.875</c:v>
                </c:pt>
                <c:pt idx="34">
                  <c:v>8.875</c:v>
                </c:pt>
                <c:pt idx="35">
                  <c:v>8.875</c:v>
                </c:pt>
                <c:pt idx="36">
                  <c:v>8.875</c:v>
                </c:pt>
                <c:pt idx="37">
                  <c:v>8.875</c:v>
                </c:pt>
                <c:pt idx="38">
                  <c:v>8.875</c:v>
                </c:pt>
                <c:pt idx="39">
                  <c:v>8.875</c:v>
                </c:pt>
                <c:pt idx="40">
                  <c:v>8.875</c:v>
                </c:pt>
                <c:pt idx="41">
                  <c:v>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0-468A-811D-8291E67F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6-4308-A4F2-1DB098C36BFA}"/>
            </c:ext>
          </c:extLst>
        </c:ser>
        <c:ser>
          <c:idx val="1"/>
          <c:order val="1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6-4308-A4F2-1DB098C3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0-47F6-8AC2-17A11378BDE7}"/>
            </c:ext>
          </c:extLst>
        </c:ser>
        <c:ser>
          <c:idx val="1"/>
          <c:order val="1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7F6-8AC2-17A11378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8413468732433"/>
          <c:y val="3.051149687266726E-2"/>
          <c:w val="0.82777703634503319"/>
          <c:h val="0.86975746844771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8.16</c:v>
                </c:pt>
                <c:pt idx="5">
                  <c:v>8.32</c:v>
                </c:pt>
                <c:pt idx="6">
                  <c:v>8.2799999999999994</c:v>
                </c:pt>
                <c:pt idx="7">
                  <c:v>8.24</c:v>
                </c:pt>
                <c:pt idx="8">
                  <c:v>8.2249999999999996</c:v>
                </c:pt>
                <c:pt idx="9">
                  <c:v>8.75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8.8000000000000007</c:v>
                </c:pt>
                <c:pt idx="15">
                  <c:v>8.8000000000000007</c:v>
                </c:pt>
                <c:pt idx="16">
                  <c:v>8.8000000000000007</c:v>
                </c:pt>
                <c:pt idx="17">
                  <c:v>8.8000000000000007</c:v>
                </c:pt>
                <c:pt idx="18">
                  <c:v>8.8000000000000007</c:v>
                </c:pt>
                <c:pt idx="19">
                  <c:v>8.875</c:v>
                </c:pt>
                <c:pt idx="20">
                  <c:v>8.875</c:v>
                </c:pt>
                <c:pt idx="21">
                  <c:v>8.875</c:v>
                </c:pt>
                <c:pt idx="22">
                  <c:v>8.875</c:v>
                </c:pt>
                <c:pt idx="23">
                  <c:v>8.875</c:v>
                </c:pt>
                <c:pt idx="24">
                  <c:v>8.875</c:v>
                </c:pt>
                <c:pt idx="25">
                  <c:v>8.875</c:v>
                </c:pt>
                <c:pt idx="26">
                  <c:v>8.875</c:v>
                </c:pt>
                <c:pt idx="27">
                  <c:v>8.875</c:v>
                </c:pt>
                <c:pt idx="28">
                  <c:v>8.875</c:v>
                </c:pt>
                <c:pt idx="29">
                  <c:v>8.875</c:v>
                </c:pt>
                <c:pt idx="30">
                  <c:v>8.875</c:v>
                </c:pt>
                <c:pt idx="31">
                  <c:v>8.875</c:v>
                </c:pt>
                <c:pt idx="32">
                  <c:v>8.875</c:v>
                </c:pt>
                <c:pt idx="33">
                  <c:v>8.875</c:v>
                </c:pt>
                <c:pt idx="34">
                  <c:v>8.875</c:v>
                </c:pt>
                <c:pt idx="35">
                  <c:v>8.875</c:v>
                </c:pt>
                <c:pt idx="36">
                  <c:v>8.875</c:v>
                </c:pt>
                <c:pt idx="37">
                  <c:v>8.875</c:v>
                </c:pt>
                <c:pt idx="38">
                  <c:v>8.875</c:v>
                </c:pt>
                <c:pt idx="39">
                  <c:v>8.875</c:v>
                </c:pt>
                <c:pt idx="40">
                  <c:v>8.875</c:v>
                </c:pt>
                <c:pt idx="41">
                  <c:v>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F-40CB-ABFD-D3E66A9D9648}"/>
            </c:ext>
          </c:extLst>
        </c:ser>
        <c:ser>
          <c:idx val="1"/>
          <c:order val="1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F-40CB-ABFD-D3E66A9D9648}"/>
            </c:ext>
          </c:extLst>
        </c:ser>
        <c:ser>
          <c:idx val="2"/>
          <c:order val="2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F-40CB-ABFD-D3E66A9D9648}"/>
            </c:ext>
          </c:extLst>
        </c:ser>
        <c:ser>
          <c:idx val="3"/>
          <c:order val="3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F-40CB-ABFD-D3E66A9D9648}"/>
            </c:ext>
          </c:extLst>
        </c:ser>
        <c:ser>
          <c:idx val="4"/>
          <c:order val="4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F-40CB-ABFD-D3E66A9D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9616"/>
        <c:axId val="664746664"/>
      </c:scatterChart>
      <c:valAx>
        <c:axId val="664749616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6664"/>
        <c:crosses val="autoZero"/>
        <c:crossBetween val="midCat"/>
        <c:majorUnit val="2"/>
      </c:valAx>
      <c:valAx>
        <c:axId val="664746664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 per m2 of module </a:t>
                </a:r>
                <a:br>
                  <a:rPr lang="en-US"/>
                </a:br>
                <a:r>
                  <a:rPr lang="en-US"/>
                  <a:t>[grams | hectograms | kilograms]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9616"/>
        <c:crosses val="autoZero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839438020940762"/>
          <c:y val="4.4953407888784415E-2"/>
          <c:w val="0.33095260627090334"/>
          <c:h val="0.26249354509180456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581025</xdr:colOff>
      <xdr:row>1</xdr:row>
      <xdr:rowOff>14287</xdr:rowOff>
    </xdr:from>
    <xdr:to>
      <xdr:col>31</xdr:col>
      <xdr:colOff>276225</xdr:colOff>
      <xdr:row>15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59F17-CF02-4938-A765-589C94CAC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247650</xdr:colOff>
      <xdr:row>3</xdr:row>
      <xdr:rowOff>52387</xdr:rowOff>
    </xdr:from>
    <xdr:to>
      <xdr:col>32</xdr:col>
      <xdr:colOff>552450</xdr:colOff>
      <xdr:row>17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C1E670-7D7B-48F4-BB40-49BB3879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314325</xdr:colOff>
      <xdr:row>5</xdr:row>
      <xdr:rowOff>176212</xdr:rowOff>
    </xdr:from>
    <xdr:to>
      <xdr:col>34</xdr:col>
      <xdr:colOff>9525</xdr:colOff>
      <xdr:row>20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6943FA-C676-4286-B852-469E93B5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323850</xdr:colOff>
      <xdr:row>7</xdr:row>
      <xdr:rowOff>141287</xdr:rowOff>
    </xdr:from>
    <xdr:to>
      <xdr:col>36</xdr:col>
      <xdr:colOff>19050</xdr:colOff>
      <xdr:row>22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FAD5A-4710-4801-8077-5273282B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306387</xdr:colOff>
      <xdr:row>12</xdr:row>
      <xdr:rowOff>84137</xdr:rowOff>
    </xdr:from>
    <xdr:to>
      <xdr:col>38</xdr:col>
      <xdr:colOff>1587</xdr:colOff>
      <xdr:row>26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9FFC6-9FF8-4F27-BE54-58CF9DDC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157162</xdr:rowOff>
    </xdr:from>
    <xdr:to>
      <xdr:col>18</xdr:col>
      <xdr:colOff>304800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D4DAE-A624-43E5-ADF1-41AD27700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1</xdr:row>
      <xdr:rowOff>80962</xdr:rowOff>
    </xdr:from>
    <xdr:to>
      <xdr:col>23</xdr:col>
      <xdr:colOff>0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10DE1-E869-4417-8C0F-CB74FC99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5</xdr:row>
      <xdr:rowOff>157162</xdr:rowOff>
    </xdr:from>
    <xdr:to>
      <xdr:col>25</xdr:col>
      <xdr:colOff>581025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185BB-8A27-478E-87E3-F21764D21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419100</xdr:colOff>
      <xdr:row>10</xdr:row>
      <xdr:rowOff>33337</xdr:rowOff>
    </xdr:from>
    <xdr:to>
      <xdr:col>21</xdr:col>
      <xdr:colOff>504825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2F66E-37D6-4FE8-801C-48C04331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466725</xdr:colOff>
      <xdr:row>10</xdr:row>
      <xdr:rowOff>28574</xdr:rowOff>
    </xdr:from>
    <xdr:to>
      <xdr:col>31</xdr:col>
      <xdr:colOff>400050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D37BDF-C052-4FD4-9799-E04CE356D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3174</xdr:rowOff>
    </xdr:from>
    <xdr:to>
      <xdr:col>14</xdr:col>
      <xdr:colOff>485775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16FA2-B739-4276-92CD-79AD48C7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274637</xdr:colOff>
      <xdr:row>0</xdr:row>
      <xdr:rowOff>106360</xdr:rowOff>
    </xdr:from>
    <xdr:to>
      <xdr:col>13</xdr:col>
      <xdr:colOff>311150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88897-F802-414A-9CE7-B2FD9BCA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2</xdr:row>
      <xdr:rowOff>171450</xdr:rowOff>
    </xdr:from>
    <xdr:to>
      <xdr:col>26</xdr:col>
      <xdr:colOff>476251</xdr:colOff>
      <xdr:row>38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8649FE-1440-439C-8636-D89978D2C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2172/1561525" TargetMode="External"/><Relationship Id="rId1" Type="http://schemas.openxmlformats.org/officeDocument/2006/relationships/hyperlink" Target="https://doi.org/10.1016/j.resconrec.2020.10514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EC5-C527-4A05-96EF-71A772E43E2F}">
  <dimension ref="A1:U44"/>
  <sheetViews>
    <sheetView topLeftCell="N1" workbookViewId="0">
      <selection activeCell="K8" sqref="K8"/>
    </sheetView>
  </sheetViews>
  <sheetFormatPr defaultRowHeight="14.5" x14ac:dyDescent="0.35"/>
  <cols>
    <col min="7" max="7" width="11.81640625" bestFit="1" customWidth="1"/>
    <col min="19" max="19" width="11.81640625" bestFit="1" customWidth="1"/>
  </cols>
  <sheetData>
    <row r="1" spans="1:21" x14ac:dyDescent="0.35">
      <c r="B1" s="4" t="s">
        <v>1</v>
      </c>
      <c r="C1" s="4"/>
      <c r="D1" s="4"/>
      <c r="E1" s="4"/>
      <c r="F1" s="4"/>
      <c r="G1" s="3" t="s">
        <v>38</v>
      </c>
      <c r="H1" s="4" t="s">
        <v>39</v>
      </c>
      <c r="I1" s="4"/>
      <c r="J1" s="4"/>
      <c r="K1" s="4"/>
      <c r="L1" s="4"/>
      <c r="M1" s="3"/>
      <c r="N1" s="3"/>
      <c r="O1" s="3"/>
      <c r="P1" s="4" t="s">
        <v>7</v>
      </c>
      <c r="Q1" s="4"/>
      <c r="R1" s="4"/>
      <c r="S1" s="4"/>
      <c r="T1" s="1" t="s">
        <v>18</v>
      </c>
      <c r="U1" s="1" t="s">
        <v>21</v>
      </c>
    </row>
    <row r="2" spans="1:21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38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P2" t="s">
        <v>19</v>
      </c>
      <c r="Q2" t="s">
        <v>9</v>
      </c>
      <c r="R2" t="s">
        <v>10</v>
      </c>
      <c r="S2" t="s">
        <v>17</v>
      </c>
      <c r="T2" t="s">
        <v>19</v>
      </c>
      <c r="U2" t="s">
        <v>20</v>
      </c>
    </row>
    <row r="3" spans="1:21" x14ac:dyDescent="0.35">
      <c r="A3">
        <v>2009</v>
      </c>
      <c r="B3">
        <v>8000</v>
      </c>
      <c r="C3">
        <v>419.22</v>
      </c>
      <c r="D3">
        <v>1000</v>
      </c>
      <c r="E3">
        <v>5.3760000000000003</v>
      </c>
      <c r="F3">
        <v>25.6</v>
      </c>
      <c r="G3">
        <f>SUM(B3:F3)</f>
        <v>9450.1959999999999</v>
      </c>
      <c r="H3">
        <f>B3/$G3*100</f>
        <v>84.65432886259714</v>
      </c>
      <c r="I3">
        <f t="shared" ref="I3:K3" si="0">C3/$G3*100</f>
        <v>4.4360984682222462</v>
      </c>
      <c r="J3">
        <f t="shared" si="0"/>
        <v>10.581791107824642</v>
      </c>
      <c r="K3">
        <f t="shared" si="0"/>
        <v>5.6887708995665275E-2</v>
      </c>
      <c r="L3">
        <f>F3/$G3*100</f>
        <v>0.27089385236031083</v>
      </c>
      <c r="P3">
        <v>14.57777778</v>
      </c>
      <c r="Q3">
        <v>24</v>
      </c>
      <c r="R3">
        <v>29</v>
      </c>
      <c r="S3">
        <v>0.6</v>
      </c>
      <c r="T3">
        <v>15.3</v>
      </c>
    </row>
    <row r="4" spans="1:21" x14ac:dyDescent="0.35">
      <c r="A4">
        <v>2010</v>
      </c>
      <c r="B4">
        <v>8000</v>
      </c>
      <c r="C4">
        <v>419.22</v>
      </c>
      <c r="D4">
        <v>1000</v>
      </c>
      <c r="E4">
        <v>5.3760000000000003</v>
      </c>
      <c r="F4">
        <v>12.327416169999999</v>
      </c>
      <c r="G4">
        <f t="shared" ref="G4:G44" si="1">SUM(B4:F4)</f>
        <v>9436.9234161699987</v>
      </c>
      <c r="H4">
        <f t="shared" ref="H4:H44" si="2">B4/$G4*100</f>
        <v>84.773391148773598</v>
      </c>
      <c r="I4">
        <f t="shared" ref="I4:I44" si="3">C4/$G4*100</f>
        <v>4.4423376296736077</v>
      </c>
      <c r="J4">
        <f t="shared" ref="J4:J44" si="4">D4/$G4*100</f>
        <v>10.5966738935967</v>
      </c>
      <c r="K4">
        <f t="shared" ref="K4:K44" si="5">E4/$G4*100</f>
        <v>5.6967718851975858E-2</v>
      </c>
      <c r="L4">
        <f t="shared" ref="L4:L44" si="6">F4/$G4*100</f>
        <v>0.13062960910414079</v>
      </c>
      <c r="P4">
        <v>14.7</v>
      </c>
      <c r="Q4">
        <v>25</v>
      </c>
      <c r="R4">
        <v>30</v>
      </c>
      <c r="S4">
        <v>0.3</v>
      </c>
      <c r="T4">
        <v>15.3</v>
      </c>
      <c r="U4">
        <v>90</v>
      </c>
    </row>
    <row r="5" spans="1:21" x14ac:dyDescent="0.35">
      <c r="A5">
        <v>2011</v>
      </c>
      <c r="B5">
        <v>8000</v>
      </c>
      <c r="C5">
        <v>419.22</v>
      </c>
      <c r="D5">
        <v>1000</v>
      </c>
      <c r="E5">
        <v>5.3760000000000003</v>
      </c>
      <c r="F5">
        <v>10.272846810000001</v>
      </c>
      <c r="G5">
        <f t="shared" si="1"/>
        <v>9434.868846809999</v>
      </c>
      <c r="H5">
        <f t="shared" si="2"/>
        <v>84.791851692828374</v>
      </c>
      <c r="I5">
        <f t="shared" si="3"/>
        <v>4.4433050083334384</v>
      </c>
      <c r="J5">
        <f t="shared" si="4"/>
        <v>10.598981461603547</v>
      </c>
      <c r="K5">
        <f t="shared" si="5"/>
        <v>5.6980124337580658E-2</v>
      </c>
      <c r="L5">
        <f t="shared" si="6"/>
        <v>0.10888171289708314</v>
      </c>
      <c r="P5">
        <v>15.1</v>
      </c>
      <c r="Q5">
        <v>25</v>
      </c>
      <c r="R5">
        <v>30</v>
      </c>
      <c r="S5">
        <v>0.3</v>
      </c>
      <c r="T5">
        <v>15.3</v>
      </c>
    </row>
    <row r="6" spans="1:21" x14ac:dyDescent="0.35">
      <c r="A6">
        <v>2012</v>
      </c>
      <c r="B6">
        <v>8000</v>
      </c>
      <c r="C6">
        <v>419.22</v>
      </c>
      <c r="D6">
        <v>1000</v>
      </c>
      <c r="E6">
        <v>5.3760000000000003</v>
      </c>
      <c r="F6">
        <v>8.2182774490000003</v>
      </c>
      <c r="G6">
        <f t="shared" si="1"/>
        <v>9432.8142774489988</v>
      </c>
      <c r="H6">
        <f t="shared" si="2"/>
        <v>84.810320278705959</v>
      </c>
      <c r="I6">
        <f t="shared" si="3"/>
        <v>4.4442728084048904</v>
      </c>
      <c r="J6">
        <f t="shared" si="4"/>
        <v>10.601290034838245</v>
      </c>
      <c r="K6">
        <f t="shared" si="5"/>
        <v>5.6992535227290406E-2</v>
      </c>
      <c r="L6">
        <f t="shared" si="6"/>
        <v>8.7124342823619583E-2</v>
      </c>
      <c r="P6">
        <v>15.4</v>
      </c>
      <c r="Q6">
        <v>25</v>
      </c>
      <c r="R6">
        <v>30</v>
      </c>
      <c r="S6">
        <v>0.3</v>
      </c>
      <c r="T6">
        <v>15.3</v>
      </c>
    </row>
    <row r="7" spans="1:21" x14ac:dyDescent="0.35">
      <c r="A7">
        <v>2013</v>
      </c>
      <c r="B7">
        <v>8160</v>
      </c>
      <c r="C7">
        <v>419.22</v>
      </c>
      <c r="D7">
        <v>1000</v>
      </c>
      <c r="E7">
        <v>5.3760000000000003</v>
      </c>
      <c r="F7">
        <v>5.7527942139999997</v>
      </c>
      <c r="G7">
        <f t="shared" si="1"/>
        <v>9590.348794214</v>
      </c>
      <c r="H7">
        <f t="shared" si="2"/>
        <v>85.085539380205333</v>
      </c>
      <c r="I7">
        <f t="shared" si="3"/>
        <v>4.371269585658049</v>
      </c>
      <c r="J7">
        <f t="shared" si="4"/>
        <v>10.427149433848692</v>
      </c>
      <c r="K7">
        <f t="shared" si="5"/>
        <v>5.6056355356370574E-2</v>
      </c>
      <c r="L7">
        <f t="shared" si="6"/>
        <v>5.9985244931558129E-2</v>
      </c>
      <c r="P7">
        <v>16</v>
      </c>
      <c r="Q7">
        <v>28</v>
      </c>
      <c r="R7">
        <v>33</v>
      </c>
      <c r="S7">
        <v>0.3</v>
      </c>
      <c r="T7">
        <v>15.3</v>
      </c>
    </row>
    <row r="8" spans="1:21" x14ac:dyDescent="0.35">
      <c r="A8">
        <v>2014</v>
      </c>
      <c r="B8">
        <v>8320</v>
      </c>
      <c r="C8">
        <v>419.22</v>
      </c>
      <c r="D8">
        <v>1000</v>
      </c>
      <c r="E8">
        <v>5.3760000000000003</v>
      </c>
      <c r="F8">
        <v>5.3418803419999996</v>
      </c>
      <c r="G8">
        <f t="shared" si="1"/>
        <v>9749.9378803420004</v>
      </c>
      <c r="H8">
        <f t="shared" si="2"/>
        <v>85.333877016539077</v>
      </c>
      <c r="I8">
        <f t="shared" si="3"/>
        <v>4.2997197022684519</v>
      </c>
      <c r="J8">
        <f t="shared" si="4"/>
        <v>10.25647560294941</v>
      </c>
      <c r="K8">
        <f t="shared" si="5"/>
        <v>5.5138812841456025E-2</v>
      </c>
      <c r="L8">
        <f t="shared" si="6"/>
        <v>5.4788865401598046E-2</v>
      </c>
      <c r="P8">
        <v>16.3</v>
      </c>
      <c r="Q8">
        <v>28</v>
      </c>
      <c r="R8">
        <v>33</v>
      </c>
      <c r="S8">
        <v>0.3</v>
      </c>
      <c r="T8">
        <v>15.3</v>
      </c>
    </row>
    <row r="9" spans="1:21" x14ac:dyDescent="0.35">
      <c r="A9">
        <v>2015</v>
      </c>
      <c r="B9">
        <v>8280</v>
      </c>
      <c r="C9">
        <v>419.22</v>
      </c>
      <c r="D9">
        <v>1000</v>
      </c>
      <c r="E9">
        <v>5.7881600000000004</v>
      </c>
      <c r="F9">
        <v>4.5200525970000003</v>
      </c>
      <c r="G9">
        <f t="shared" si="1"/>
        <v>9709.5282125969989</v>
      </c>
      <c r="H9">
        <f t="shared" si="2"/>
        <v>85.277057944562642</v>
      </c>
      <c r="I9">
        <f t="shared" si="3"/>
        <v>4.3176145207149217</v>
      </c>
      <c r="J9">
        <f t="shared" si="4"/>
        <v>10.299161587507566</v>
      </c>
      <c r="K9">
        <f t="shared" si="5"/>
        <v>5.9613195134347791E-2</v>
      </c>
      <c r="L9">
        <f t="shared" si="6"/>
        <v>4.6552752080536212E-2</v>
      </c>
      <c r="P9">
        <v>17</v>
      </c>
      <c r="Q9">
        <v>28</v>
      </c>
      <c r="R9">
        <v>33</v>
      </c>
      <c r="S9">
        <v>0.3</v>
      </c>
      <c r="T9">
        <v>15.3</v>
      </c>
      <c r="U9">
        <v>80</v>
      </c>
    </row>
    <row r="10" spans="1:21" x14ac:dyDescent="0.35">
      <c r="A10">
        <v>2016</v>
      </c>
      <c r="B10">
        <v>8240</v>
      </c>
      <c r="C10">
        <v>419.22</v>
      </c>
      <c r="D10">
        <v>1000</v>
      </c>
      <c r="E10">
        <v>6.2003199999999996</v>
      </c>
      <c r="F10">
        <v>4.0997570090000002</v>
      </c>
      <c r="G10">
        <f t="shared" si="1"/>
        <v>9669.5200770089996</v>
      </c>
      <c r="H10">
        <f t="shared" si="2"/>
        <v>85.216225152601552</v>
      </c>
      <c r="I10">
        <f t="shared" si="3"/>
        <v>4.3354788723875757</v>
      </c>
      <c r="J10">
        <f t="shared" si="4"/>
        <v>10.341774897160382</v>
      </c>
      <c r="K10">
        <f t="shared" si="5"/>
        <v>6.4122313730361452E-2</v>
      </c>
      <c r="L10">
        <f t="shared" si="6"/>
        <v>4.2398764120133534E-2</v>
      </c>
      <c r="P10">
        <v>17.5</v>
      </c>
      <c r="Q10">
        <v>28</v>
      </c>
      <c r="R10">
        <v>33</v>
      </c>
      <c r="S10">
        <v>0.3</v>
      </c>
      <c r="T10">
        <v>15.3</v>
      </c>
    </row>
    <row r="11" spans="1:21" x14ac:dyDescent="0.35">
      <c r="A11">
        <v>2017</v>
      </c>
      <c r="B11">
        <v>8225</v>
      </c>
      <c r="C11">
        <v>419.22</v>
      </c>
      <c r="D11">
        <v>1000</v>
      </c>
      <c r="E11">
        <v>7.2038399999999996</v>
      </c>
      <c r="F11">
        <v>4.079110301</v>
      </c>
      <c r="G11">
        <f t="shared" si="1"/>
        <v>9655.5029503009991</v>
      </c>
      <c r="H11">
        <f t="shared" si="2"/>
        <v>85.184583779176364</v>
      </c>
      <c r="I11">
        <f t="shared" si="3"/>
        <v>4.3417727917211328</v>
      </c>
      <c r="J11">
        <f t="shared" si="4"/>
        <v>10.356788301419618</v>
      </c>
      <c r="K11">
        <f t="shared" si="5"/>
        <v>7.4608645837298704E-2</v>
      </c>
      <c r="L11">
        <f t="shared" si="6"/>
        <v>4.224648184559706E-2</v>
      </c>
      <c r="P11">
        <v>17.7</v>
      </c>
      <c r="Q11">
        <v>28</v>
      </c>
      <c r="R11">
        <v>33</v>
      </c>
      <c r="S11">
        <v>0.3</v>
      </c>
      <c r="T11">
        <v>15.3</v>
      </c>
    </row>
    <row r="12" spans="1:21" x14ac:dyDescent="0.35">
      <c r="A12">
        <v>2018</v>
      </c>
      <c r="B12">
        <v>8750</v>
      </c>
      <c r="C12">
        <v>410.85500830000001</v>
      </c>
      <c r="D12">
        <v>1000</v>
      </c>
      <c r="E12">
        <v>7.45472</v>
      </c>
      <c r="F12">
        <v>4.3128338230000001</v>
      </c>
      <c r="G12">
        <f t="shared" si="1"/>
        <v>10172.622562123001</v>
      </c>
      <c r="H12">
        <f t="shared" si="2"/>
        <v>86.015183858093494</v>
      </c>
      <c r="I12">
        <f t="shared" si="3"/>
        <v>4.0388307517649178</v>
      </c>
      <c r="J12">
        <f t="shared" si="4"/>
        <v>9.8303067266392574</v>
      </c>
      <c r="K12">
        <f t="shared" si="5"/>
        <v>7.3282184161212197E-2</v>
      </c>
      <c r="L12">
        <f t="shared" si="6"/>
        <v>4.23964793411142E-2</v>
      </c>
      <c r="P12">
        <v>18.399999999999999</v>
      </c>
      <c r="Q12">
        <v>28</v>
      </c>
      <c r="R12">
        <v>33</v>
      </c>
      <c r="S12">
        <v>0.3</v>
      </c>
      <c r="T12">
        <v>15.3</v>
      </c>
    </row>
    <row r="13" spans="1:21" x14ac:dyDescent="0.35">
      <c r="A13">
        <v>2019</v>
      </c>
      <c r="B13">
        <v>8800</v>
      </c>
      <c r="C13">
        <v>402.1406667</v>
      </c>
      <c r="D13">
        <v>1000</v>
      </c>
      <c r="E13">
        <v>8.26112</v>
      </c>
      <c r="F13">
        <v>4.1473098100000003</v>
      </c>
      <c r="G13">
        <f t="shared" si="1"/>
        <v>10214.549096509998</v>
      </c>
      <c r="H13">
        <f t="shared" si="2"/>
        <v>86.15162467628349</v>
      </c>
      <c r="I13">
        <f t="shared" si="3"/>
        <v>3.9369399755237291</v>
      </c>
      <c r="J13">
        <f t="shared" si="4"/>
        <v>9.7899573495776693</v>
      </c>
      <c r="K13">
        <f t="shared" si="5"/>
        <v>8.0876012459743074E-2</v>
      </c>
      <c r="L13">
        <f t="shared" si="6"/>
        <v>4.0601986155385072E-2</v>
      </c>
      <c r="P13">
        <v>19.2</v>
      </c>
      <c r="Q13">
        <v>28</v>
      </c>
      <c r="R13">
        <v>33</v>
      </c>
      <c r="S13">
        <v>0.3</v>
      </c>
      <c r="T13">
        <v>15.3</v>
      </c>
    </row>
    <row r="14" spans="1:21" x14ac:dyDescent="0.35">
      <c r="A14">
        <v>2020</v>
      </c>
      <c r="B14">
        <v>8800</v>
      </c>
      <c r="C14">
        <v>380.05398330000003</v>
      </c>
      <c r="D14">
        <v>1000</v>
      </c>
      <c r="E14">
        <v>8.2252799999999997</v>
      </c>
      <c r="F14">
        <v>3.5949654450000001</v>
      </c>
      <c r="G14">
        <f t="shared" si="1"/>
        <v>10191.874228745</v>
      </c>
      <c r="H14">
        <f t="shared" si="2"/>
        <v>86.343294692360104</v>
      </c>
      <c r="I14">
        <f t="shared" si="3"/>
        <v>3.72899012262241</v>
      </c>
      <c r="J14">
        <f t="shared" si="4"/>
        <v>9.8117380332227402</v>
      </c>
      <c r="K14">
        <f t="shared" si="5"/>
        <v>8.0704292609906331E-2</v>
      </c>
      <c r="L14">
        <f t="shared" si="6"/>
        <v>3.5272859184828018E-2</v>
      </c>
      <c r="P14">
        <v>20.252588490000001</v>
      </c>
      <c r="Q14">
        <v>33</v>
      </c>
      <c r="R14">
        <v>38</v>
      </c>
      <c r="S14">
        <v>0.5</v>
      </c>
      <c r="T14">
        <v>15.3</v>
      </c>
      <c r="U14">
        <v>70</v>
      </c>
    </row>
    <row r="15" spans="1:21" x14ac:dyDescent="0.35">
      <c r="A15">
        <v>2021</v>
      </c>
      <c r="B15">
        <v>8800</v>
      </c>
      <c r="C15">
        <v>367.38034160000001</v>
      </c>
      <c r="D15">
        <v>1000</v>
      </c>
      <c r="E15">
        <v>8.2700800000000001</v>
      </c>
      <c r="F15">
        <v>3.3412788689999999</v>
      </c>
      <c r="G15">
        <f t="shared" si="1"/>
        <v>10178.991700469</v>
      </c>
      <c r="H15">
        <f t="shared" si="2"/>
        <v>86.452570735415151</v>
      </c>
      <c r="I15">
        <f t="shared" si="3"/>
        <v>3.6092017010198845</v>
      </c>
      <c r="J15">
        <f t="shared" si="4"/>
        <v>9.8241557653880864</v>
      </c>
      <c r="K15">
        <f t="shared" si="5"/>
        <v>8.1246554112220704E-2</v>
      </c>
      <c r="L15">
        <f t="shared" si="6"/>
        <v>3.2825244064655736E-2</v>
      </c>
      <c r="P15">
        <v>20.894864800000001</v>
      </c>
      <c r="Q15">
        <v>33</v>
      </c>
      <c r="R15">
        <v>38</v>
      </c>
      <c r="S15">
        <v>0.5</v>
      </c>
      <c r="T15">
        <v>15.3</v>
      </c>
    </row>
    <row r="16" spans="1:21" x14ac:dyDescent="0.35">
      <c r="A16">
        <v>2022</v>
      </c>
      <c r="B16">
        <v>8800</v>
      </c>
      <c r="C16">
        <v>354.70670000000001</v>
      </c>
      <c r="D16">
        <v>1000</v>
      </c>
      <c r="E16">
        <v>8.3148800000000005</v>
      </c>
      <c r="F16">
        <v>3.0936340219999998</v>
      </c>
      <c r="G16">
        <f t="shared" si="1"/>
        <v>10166.115214022</v>
      </c>
      <c r="H16">
        <f t="shared" si="2"/>
        <v>86.562072283641498</v>
      </c>
      <c r="I16">
        <f t="shared" si="3"/>
        <v>3.4891076141922661</v>
      </c>
      <c r="J16">
        <f t="shared" si="4"/>
        <v>9.836599123141081</v>
      </c>
      <c r="K16">
        <f t="shared" si="5"/>
        <v>8.1790141317023307E-2</v>
      </c>
      <c r="L16">
        <f t="shared" si="6"/>
        <v>3.043083770812461E-2</v>
      </c>
      <c r="P16">
        <v>21.362882320000001</v>
      </c>
      <c r="Q16">
        <v>33</v>
      </c>
      <c r="R16">
        <v>38</v>
      </c>
      <c r="S16">
        <v>0.5</v>
      </c>
      <c r="T16">
        <v>15.3</v>
      </c>
    </row>
    <row r="17" spans="1:21" x14ac:dyDescent="0.35">
      <c r="A17">
        <v>2023</v>
      </c>
      <c r="B17">
        <v>8800</v>
      </c>
      <c r="C17">
        <v>348.49603339999999</v>
      </c>
      <c r="D17">
        <v>1000</v>
      </c>
      <c r="E17">
        <v>8.3865599999999993</v>
      </c>
      <c r="F17">
        <v>2.8988638820000001</v>
      </c>
      <c r="G17">
        <f t="shared" si="1"/>
        <v>10159.781457282001</v>
      </c>
      <c r="H17">
        <f t="shared" si="2"/>
        <v>86.616036348819492</v>
      </c>
      <c r="I17">
        <f t="shared" si="3"/>
        <v>3.4301528518629332</v>
      </c>
      <c r="J17">
        <f t="shared" si="4"/>
        <v>9.8427314032749411</v>
      </c>
      <c r="K17">
        <f t="shared" si="5"/>
        <v>8.2546657477449492E-2</v>
      </c>
      <c r="L17">
        <f t="shared" si="6"/>
        <v>2.8532738565180907E-2</v>
      </c>
      <c r="P17">
        <v>21.733112049999999</v>
      </c>
      <c r="Q17">
        <v>33</v>
      </c>
      <c r="R17">
        <v>38</v>
      </c>
      <c r="S17">
        <v>0.5</v>
      </c>
      <c r="T17">
        <v>15.3</v>
      </c>
    </row>
    <row r="18" spans="1:21" x14ac:dyDescent="0.35">
      <c r="A18">
        <v>2024</v>
      </c>
      <c r="B18">
        <v>8800</v>
      </c>
      <c r="C18">
        <v>342.2853667</v>
      </c>
      <c r="D18">
        <v>1000</v>
      </c>
      <c r="E18">
        <v>8.45824</v>
      </c>
      <c r="F18">
        <v>2.692895407</v>
      </c>
      <c r="G18">
        <f t="shared" si="1"/>
        <v>10153.436502107001</v>
      </c>
      <c r="H18">
        <f t="shared" si="2"/>
        <v>86.670163330157806</v>
      </c>
      <c r="I18">
        <f t="shared" si="3"/>
        <v>3.3711282542513592</v>
      </c>
      <c r="J18">
        <f t="shared" si="4"/>
        <v>9.8488821966088427</v>
      </c>
      <c r="K18">
        <f t="shared" si="5"/>
        <v>8.3304209350644781E-2</v>
      </c>
      <c r="L18">
        <f t="shared" si="6"/>
        <v>2.6522009631332021E-2</v>
      </c>
      <c r="P18">
        <v>22.040369699999999</v>
      </c>
      <c r="Q18">
        <v>33</v>
      </c>
      <c r="R18">
        <v>38</v>
      </c>
      <c r="S18">
        <v>0.5</v>
      </c>
      <c r="T18">
        <v>15.3</v>
      </c>
    </row>
    <row r="19" spans="1:21" x14ac:dyDescent="0.35">
      <c r="A19">
        <v>2025</v>
      </c>
      <c r="B19">
        <v>8800</v>
      </c>
      <c r="C19">
        <v>336.01129950000001</v>
      </c>
      <c r="D19">
        <v>1000</v>
      </c>
      <c r="E19">
        <v>8.1954133329999994</v>
      </c>
      <c r="F19">
        <v>2.542951049</v>
      </c>
      <c r="G19">
        <f t="shared" si="1"/>
        <v>10146.749663881999</v>
      </c>
      <c r="H19">
        <f t="shared" si="2"/>
        <v>86.727280079887649</v>
      </c>
      <c r="I19">
        <f t="shared" si="3"/>
        <v>3.3115166001981264</v>
      </c>
      <c r="J19">
        <f t="shared" si="4"/>
        <v>9.8553727363508692</v>
      </c>
      <c r="K19">
        <f t="shared" si="5"/>
        <v>8.0768853125174608E-2</v>
      </c>
      <c r="L19">
        <f t="shared" si="6"/>
        <v>2.5061730438189444E-2</v>
      </c>
      <c r="P19">
        <v>22.303538889999999</v>
      </c>
      <c r="Q19">
        <v>33</v>
      </c>
      <c r="R19">
        <v>38</v>
      </c>
      <c r="S19">
        <v>0.5</v>
      </c>
      <c r="T19">
        <v>15.3</v>
      </c>
      <c r="U19">
        <v>65</v>
      </c>
    </row>
    <row r="20" spans="1:21" x14ac:dyDescent="0.35">
      <c r="A20">
        <v>2026</v>
      </c>
      <c r="B20">
        <v>8800</v>
      </c>
      <c r="C20">
        <v>329.73723219999999</v>
      </c>
      <c r="D20">
        <v>1000</v>
      </c>
      <c r="E20">
        <v>7.9325866669999998</v>
      </c>
      <c r="F20">
        <v>2.4012622069999998</v>
      </c>
      <c r="G20">
        <f t="shared" si="1"/>
        <v>10140.071081074</v>
      </c>
      <c r="H20">
        <f t="shared" si="2"/>
        <v>86.784401506068491</v>
      </c>
      <c r="I20">
        <f t="shared" si="3"/>
        <v>3.2518236762209698</v>
      </c>
      <c r="J20">
        <f t="shared" si="4"/>
        <v>9.8618638075077829</v>
      </c>
      <c r="K20">
        <f t="shared" si="5"/>
        <v>7.8230089351206095E-2</v>
      </c>
      <c r="L20">
        <f t="shared" si="6"/>
        <v>2.3680920851549561E-2</v>
      </c>
      <c r="P20">
        <v>22.534045020000001</v>
      </c>
      <c r="Q20">
        <v>33</v>
      </c>
      <c r="R20">
        <v>38</v>
      </c>
      <c r="S20">
        <v>0.5</v>
      </c>
      <c r="T20">
        <v>15.3</v>
      </c>
    </row>
    <row r="21" spans="1:21" x14ac:dyDescent="0.35">
      <c r="A21">
        <v>2027</v>
      </c>
      <c r="B21">
        <v>8800</v>
      </c>
      <c r="C21">
        <v>323.463165</v>
      </c>
      <c r="D21">
        <v>1000</v>
      </c>
      <c r="E21">
        <v>7.6697600000000001</v>
      </c>
      <c r="F21">
        <v>2.2668844890000002</v>
      </c>
      <c r="G21">
        <f t="shared" si="1"/>
        <v>10133.399809488999</v>
      </c>
      <c r="H21">
        <f t="shared" si="2"/>
        <v>86.841535569924005</v>
      </c>
      <c r="I21">
        <f t="shared" si="3"/>
        <v>3.192049766921329</v>
      </c>
      <c r="J21">
        <f t="shared" si="4"/>
        <v>9.8683563147640907</v>
      </c>
      <c r="K21">
        <f t="shared" si="5"/>
        <v>7.568792452872504E-2</v>
      </c>
      <c r="L21">
        <f t="shared" si="6"/>
        <v>2.2370423861863921E-2</v>
      </c>
      <c r="P21">
        <v>22.739342440000001</v>
      </c>
      <c r="Q21">
        <v>33</v>
      </c>
      <c r="R21">
        <v>38</v>
      </c>
      <c r="S21">
        <v>0.5</v>
      </c>
      <c r="T21">
        <v>15.3</v>
      </c>
    </row>
    <row r="22" spans="1:21" x14ac:dyDescent="0.35">
      <c r="A22">
        <v>2028</v>
      </c>
      <c r="B22">
        <v>8875</v>
      </c>
      <c r="C22">
        <v>320.40829330000003</v>
      </c>
      <c r="D22">
        <v>1000</v>
      </c>
      <c r="E22">
        <v>7.3949866670000004</v>
      </c>
      <c r="F22">
        <v>2.1296348279999999</v>
      </c>
      <c r="G22">
        <f t="shared" si="1"/>
        <v>10204.932914794999</v>
      </c>
      <c r="H22">
        <f t="shared" si="2"/>
        <v>86.967744659380585</v>
      </c>
      <c r="I22">
        <f t="shared" si="3"/>
        <v>3.1397393395450508</v>
      </c>
      <c r="J22">
        <f t="shared" si="4"/>
        <v>9.7991824968316159</v>
      </c>
      <c r="K22">
        <f t="shared" si="5"/>
        <v>7.2464823911569567E-2</v>
      </c>
      <c r="L22">
        <f t="shared" si="6"/>
        <v>2.0868680331180608E-2</v>
      </c>
      <c r="P22">
        <v>22.924571610000001</v>
      </c>
      <c r="Q22">
        <v>33</v>
      </c>
      <c r="R22">
        <v>38</v>
      </c>
      <c r="S22">
        <v>0.5</v>
      </c>
      <c r="T22">
        <v>15.3</v>
      </c>
    </row>
    <row r="23" spans="1:21" x14ac:dyDescent="0.35">
      <c r="A23">
        <v>2029</v>
      </c>
      <c r="B23">
        <v>8875</v>
      </c>
      <c r="C23">
        <v>317.35342170000001</v>
      </c>
      <c r="D23">
        <v>1000</v>
      </c>
      <c r="E23">
        <v>7.1202133329999997</v>
      </c>
      <c r="F23">
        <v>1.9927764130000001</v>
      </c>
      <c r="G23">
        <f t="shared" si="1"/>
        <v>10201.466411446001</v>
      </c>
      <c r="H23">
        <f t="shared" si="2"/>
        <v>86.997296683173786</v>
      </c>
      <c r="I23">
        <f t="shared" si="3"/>
        <v>3.110860820400593</v>
      </c>
      <c r="J23">
        <f t="shared" si="4"/>
        <v>9.8025123023294416</v>
      </c>
      <c r="K23">
        <f t="shared" si="5"/>
        <v>6.9795978791942603E-2</v>
      </c>
      <c r="L23">
        <f t="shared" si="6"/>
        <v>1.9534215304224438E-2</v>
      </c>
      <c r="P23">
        <v>23.093431240000001</v>
      </c>
      <c r="Q23">
        <v>33</v>
      </c>
      <c r="R23">
        <v>38</v>
      </c>
      <c r="S23">
        <v>0.5</v>
      </c>
      <c r="T23">
        <v>15.3</v>
      </c>
    </row>
    <row r="24" spans="1:21" x14ac:dyDescent="0.35">
      <c r="A24">
        <v>2030</v>
      </c>
      <c r="B24">
        <v>8875</v>
      </c>
      <c r="C24">
        <v>314.29854999999998</v>
      </c>
      <c r="D24">
        <v>1000</v>
      </c>
      <c r="E24">
        <v>6.84544</v>
      </c>
      <c r="F24">
        <v>1.856311209</v>
      </c>
      <c r="G24">
        <f t="shared" si="1"/>
        <v>10198.000301208998</v>
      </c>
      <c r="H24">
        <f t="shared" si="2"/>
        <v>87.026865442903016</v>
      </c>
      <c r="I24">
        <f t="shared" si="3"/>
        <v>3.0819625487041717</v>
      </c>
      <c r="J24">
        <f t="shared" si="4"/>
        <v>9.8058439935665369</v>
      </c>
      <c r="K24">
        <f t="shared" si="5"/>
        <v>6.7125316707320123E-2</v>
      </c>
      <c r="L24">
        <f t="shared" si="6"/>
        <v>1.8202698118962888E-2</v>
      </c>
      <c r="P24">
        <v>23.248673839999999</v>
      </c>
      <c r="Q24">
        <v>33</v>
      </c>
      <c r="R24">
        <v>38</v>
      </c>
      <c r="S24">
        <v>0.5</v>
      </c>
      <c r="T24">
        <v>15.3</v>
      </c>
      <c r="U24">
        <v>57</v>
      </c>
    </row>
    <row r="25" spans="1:21" x14ac:dyDescent="0.35">
      <c r="A25">
        <v>2031</v>
      </c>
      <c r="B25">
        <v>8875</v>
      </c>
      <c r="C25">
        <v>314.29854999999998</v>
      </c>
      <c r="D25">
        <v>1000</v>
      </c>
      <c r="E25">
        <v>6.84544</v>
      </c>
      <c r="F25">
        <v>1.856311209</v>
      </c>
      <c r="G25">
        <f t="shared" si="1"/>
        <v>10198.000301208998</v>
      </c>
      <c r="H25">
        <f t="shared" si="2"/>
        <v>87.026865442903016</v>
      </c>
      <c r="I25">
        <f t="shared" si="3"/>
        <v>3.0819625487041717</v>
      </c>
      <c r="J25">
        <f t="shared" si="4"/>
        <v>9.8058439935665369</v>
      </c>
      <c r="K25">
        <f t="shared" si="5"/>
        <v>6.7125316707320123E-2</v>
      </c>
      <c r="L25">
        <f t="shared" si="6"/>
        <v>1.8202698118962888E-2</v>
      </c>
      <c r="P25">
        <v>23.392404590000002</v>
      </c>
      <c r="Q25">
        <v>33</v>
      </c>
      <c r="R25">
        <v>38</v>
      </c>
      <c r="S25">
        <v>0.5</v>
      </c>
      <c r="T25">
        <v>15.3</v>
      </c>
    </row>
    <row r="26" spans="1:21" x14ac:dyDescent="0.35">
      <c r="A26">
        <v>2032</v>
      </c>
      <c r="B26">
        <v>8875</v>
      </c>
      <c r="C26">
        <v>314.29854999999998</v>
      </c>
      <c r="D26">
        <v>1000</v>
      </c>
      <c r="E26">
        <v>6.84544</v>
      </c>
      <c r="F26">
        <v>1.856311209</v>
      </c>
      <c r="G26">
        <f t="shared" si="1"/>
        <v>10198.000301208998</v>
      </c>
      <c r="H26">
        <f t="shared" si="2"/>
        <v>87.026865442903016</v>
      </c>
      <c r="I26">
        <f t="shared" si="3"/>
        <v>3.0819625487041717</v>
      </c>
      <c r="J26">
        <f t="shared" si="4"/>
        <v>9.8058439935665369</v>
      </c>
      <c r="K26">
        <f t="shared" si="5"/>
        <v>6.7125316707320123E-2</v>
      </c>
      <c r="L26">
        <f t="shared" si="6"/>
        <v>1.8202698118962888E-2</v>
      </c>
      <c r="P26">
        <v>23.526270570000001</v>
      </c>
      <c r="Q26">
        <v>33</v>
      </c>
      <c r="R26">
        <v>38</v>
      </c>
      <c r="S26">
        <v>0.5</v>
      </c>
      <c r="T26">
        <v>15.3</v>
      </c>
    </row>
    <row r="27" spans="1:21" x14ac:dyDescent="0.35">
      <c r="A27">
        <v>2033</v>
      </c>
      <c r="B27">
        <v>8875</v>
      </c>
      <c r="C27">
        <v>314.29854999999998</v>
      </c>
      <c r="D27">
        <v>1000</v>
      </c>
      <c r="E27">
        <v>6.84544</v>
      </c>
      <c r="F27">
        <v>1.856311209</v>
      </c>
      <c r="G27">
        <f t="shared" si="1"/>
        <v>10198.000301208998</v>
      </c>
      <c r="H27">
        <f t="shared" si="2"/>
        <v>87.026865442903016</v>
      </c>
      <c r="I27">
        <f t="shared" si="3"/>
        <v>3.0819625487041717</v>
      </c>
      <c r="J27">
        <f t="shared" si="4"/>
        <v>9.8058439935665369</v>
      </c>
      <c r="K27">
        <f t="shared" si="5"/>
        <v>6.7125316707320123E-2</v>
      </c>
      <c r="L27">
        <f t="shared" si="6"/>
        <v>1.8202698118962888E-2</v>
      </c>
      <c r="P27">
        <v>23.651585300000001</v>
      </c>
      <c r="Q27">
        <v>33</v>
      </c>
      <c r="R27">
        <v>38</v>
      </c>
      <c r="S27">
        <v>0.5</v>
      </c>
      <c r="T27">
        <v>15.3</v>
      </c>
    </row>
    <row r="28" spans="1:21" x14ac:dyDescent="0.35">
      <c r="A28">
        <v>2034</v>
      </c>
      <c r="B28">
        <v>8875</v>
      </c>
      <c r="C28">
        <v>314.29854999999998</v>
      </c>
      <c r="D28">
        <v>1000</v>
      </c>
      <c r="E28">
        <v>6.84544</v>
      </c>
      <c r="F28">
        <v>1.856311209</v>
      </c>
      <c r="G28">
        <f t="shared" si="1"/>
        <v>10198.000301208998</v>
      </c>
      <c r="H28">
        <f t="shared" si="2"/>
        <v>87.026865442903016</v>
      </c>
      <c r="I28">
        <f t="shared" si="3"/>
        <v>3.0819625487041717</v>
      </c>
      <c r="J28">
        <f t="shared" si="4"/>
        <v>9.8058439935665369</v>
      </c>
      <c r="K28">
        <f t="shared" si="5"/>
        <v>6.7125316707320123E-2</v>
      </c>
      <c r="L28">
        <f t="shared" si="6"/>
        <v>1.8202698118962888E-2</v>
      </c>
      <c r="P28">
        <v>23.769413579999998</v>
      </c>
      <c r="Q28">
        <v>33</v>
      </c>
      <c r="R28">
        <v>38</v>
      </c>
      <c r="S28">
        <v>0.5</v>
      </c>
      <c r="T28">
        <v>15.3</v>
      </c>
    </row>
    <row r="29" spans="1:21" x14ac:dyDescent="0.35">
      <c r="A29">
        <v>2035</v>
      </c>
      <c r="B29">
        <v>8875</v>
      </c>
      <c r="C29">
        <v>314.29854999999998</v>
      </c>
      <c r="D29">
        <v>1000</v>
      </c>
      <c r="E29">
        <v>6.84544</v>
      </c>
      <c r="F29">
        <v>1.856311209</v>
      </c>
      <c r="G29">
        <f t="shared" si="1"/>
        <v>10198.000301208998</v>
      </c>
      <c r="H29">
        <f t="shared" si="2"/>
        <v>87.026865442903016</v>
      </c>
      <c r="I29">
        <f t="shared" si="3"/>
        <v>3.0819625487041717</v>
      </c>
      <c r="J29">
        <f t="shared" si="4"/>
        <v>9.8058439935665369</v>
      </c>
      <c r="K29">
        <f t="shared" si="5"/>
        <v>6.7125316707320123E-2</v>
      </c>
      <c r="L29">
        <f t="shared" si="6"/>
        <v>1.8202698118962888E-2</v>
      </c>
      <c r="P29">
        <v>23.880630870000001</v>
      </c>
      <c r="Q29">
        <v>33</v>
      </c>
      <c r="R29">
        <v>38</v>
      </c>
      <c r="S29">
        <v>0.5</v>
      </c>
      <c r="T29">
        <v>15.3</v>
      </c>
      <c r="U29">
        <v>50</v>
      </c>
    </row>
    <row r="30" spans="1:21" x14ac:dyDescent="0.35">
      <c r="A30">
        <v>2036</v>
      </c>
      <c r="B30">
        <v>8875</v>
      </c>
      <c r="C30">
        <v>314.29854999999998</v>
      </c>
      <c r="D30">
        <v>1000</v>
      </c>
      <c r="E30">
        <v>6.84544</v>
      </c>
      <c r="F30">
        <v>1.856311209</v>
      </c>
      <c r="G30">
        <f t="shared" si="1"/>
        <v>10198.000301208998</v>
      </c>
      <c r="H30">
        <f t="shared" si="2"/>
        <v>87.026865442903016</v>
      </c>
      <c r="I30">
        <f t="shared" si="3"/>
        <v>3.0819625487041717</v>
      </c>
      <c r="J30">
        <f t="shared" si="4"/>
        <v>9.8058439935665369</v>
      </c>
      <c r="K30">
        <f t="shared" si="5"/>
        <v>6.7125316707320123E-2</v>
      </c>
      <c r="L30">
        <f t="shared" si="6"/>
        <v>1.8202698118962888E-2</v>
      </c>
      <c r="P30">
        <v>23.985965879999998</v>
      </c>
      <c r="Q30">
        <v>33</v>
      </c>
      <c r="R30">
        <v>38</v>
      </c>
      <c r="S30">
        <v>0.5</v>
      </c>
      <c r="T30">
        <v>15.3</v>
      </c>
    </row>
    <row r="31" spans="1:21" x14ac:dyDescent="0.35">
      <c r="A31">
        <v>2037</v>
      </c>
      <c r="B31">
        <v>8875</v>
      </c>
      <c r="C31">
        <v>314.29854999999998</v>
      </c>
      <c r="D31">
        <v>1000</v>
      </c>
      <c r="E31">
        <v>6.84544</v>
      </c>
      <c r="F31">
        <v>1.856311209</v>
      </c>
      <c r="G31">
        <f t="shared" si="1"/>
        <v>10198.000301208998</v>
      </c>
      <c r="H31">
        <f t="shared" si="2"/>
        <v>87.026865442903016</v>
      </c>
      <c r="I31">
        <f t="shared" si="3"/>
        <v>3.0819625487041717</v>
      </c>
      <c r="J31">
        <f t="shared" si="4"/>
        <v>9.8058439935665369</v>
      </c>
      <c r="K31">
        <f t="shared" si="5"/>
        <v>6.7125316707320123E-2</v>
      </c>
      <c r="L31">
        <f t="shared" si="6"/>
        <v>1.8202698118962888E-2</v>
      </c>
      <c r="P31">
        <v>24.08603183</v>
      </c>
      <c r="Q31">
        <v>33</v>
      </c>
      <c r="R31">
        <v>38</v>
      </c>
      <c r="S31">
        <v>0.5</v>
      </c>
      <c r="T31">
        <v>15.3</v>
      </c>
    </row>
    <row r="32" spans="1:21" x14ac:dyDescent="0.35">
      <c r="A32">
        <v>2038</v>
      </c>
      <c r="B32">
        <v>8875</v>
      </c>
      <c r="C32">
        <v>314.29854999999998</v>
      </c>
      <c r="D32">
        <v>1000</v>
      </c>
      <c r="E32">
        <v>6.84544</v>
      </c>
      <c r="F32">
        <v>1.856311209</v>
      </c>
      <c r="G32">
        <f t="shared" si="1"/>
        <v>10198.000301208998</v>
      </c>
      <c r="H32">
        <f t="shared" si="2"/>
        <v>87.026865442903016</v>
      </c>
      <c r="I32">
        <f t="shared" si="3"/>
        <v>3.0819625487041717</v>
      </c>
      <c r="J32">
        <f t="shared" si="4"/>
        <v>9.8058439935665369</v>
      </c>
      <c r="K32">
        <f t="shared" si="5"/>
        <v>6.7125316707320123E-2</v>
      </c>
      <c r="L32">
        <f t="shared" si="6"/>
        <v>1.8202698118962888E-2</v>
      </c>
      <c r="P32">
        <v>24.181349740000002</v>
      </c>
      <c r="Q32">
        <v>33</v>
      </c>
      <c r="R32">
        <v>38</v>
      </c>
      <c r="S32">
        <v>0.5</v>
      </c>
      <c r="T32">
        <v>15.3</v>
      </c>
    </row>
    <row r="33" spans="1:21" x14ac:dyDescent="0.35">
      <c r="A33">
        <v>2039</v>
      </c>
      <c r="B33">
        <v>8875</v>
      </c>
      <c r="C33">
        <v>314.29854999999998</v>
      </c>
      <c r="D33">
        <v>1000</v>
      </c>
      <c r="E33">
        <v>6.84544</v>
      </c>
      <c r="F33">
        <v>1.856311209</v>
      </c>
      <c r="G33">
        <f t="shared" si="1"/>
        <v>10198.000301208998</v>
      </c>
      <c r="H33">
        <f t="shared" si="2"/>
        <v>87.026865442903016</v>
      </c>
      <c r="I33">
        <f t="shared" si="3"/>
        <v>3.0819625487041717</v>
      </c>
      <c r="J33">
        <f t="shared" si="4"/>
        <v>9.8058439935665369</v>
      </c>
      <c r="K33">
        <f t="shared" si="5"/>
        <v>6.7125316707320123E-2</v>
      </c>
      <c r="L33">
        <f t="shared" si="6"/>
        <v>1.8202698118962888E-2</v>
      </c>
      <c r="P33">
        <v>24.272366120000001</v>
      </c>
      <c r="Q33">
        <v>33</v>
      </c>
      <c r="R33">
        <v>38</v>
      </c>
      <c r="S33">
        <v>0.5</v>
      </c>
      <c r="T33">
        <v>15.3</v>
      </c>
    </row>
    <row r="34" spans="1:21" x14ac:dyDescent="0.35">
      <c r="A34">
        <v>2040</v>
      </c>
      <c r="B34">
        <v>8875</v>
      </c>
      <c r="C34">
        <v>314.29854999999998</v>
      </c>
      <c r="D34">
        <v>1000</v>
      </c>
      <c r="E34">
        <v>6.84544</v>
      </c>
      <c r="F34">
        <v>1.856311209</v>
      </c>
      <c r="G34">
        <f t="shared" si="1"/>
        <v>10198.000301208998</v>
      </c>
      <c r="H34">
        <f t="shared" si="2"/>
        <v>87.026865442903016</v>
      </c>
      <c r="I34">
        <f t="shared" si="3"/>
        <v>3.0819625487041717</v>
      </c>
      <c r="J34">
        <f t="shared" si="4"/>
        <v>9.8058439935665369</v>
      </c>
      <c r="K34">
        <f t="shared" si="5"/>
        <v>6.7125316707320123E-2</v>
      </c>
      <c r="L34">
        <f t="shared" si="6"/>
        <v>1.8202698118962888E-2</v>
      </c>
      <c r="P34">
        <v>24.359466650000002</v>
      </c>
      <c r="Q34">
        <v>33</v>
      </c>
      <c r="R34">
        <v>38</v>
      </c>
      <c r="S34">
        <v>0.5</v>
      </c>
      <c r="T34">
        <v>15.3</v>
      </c>
      <c r="U34">
        <v>45</v>
      </c>
    </row>
    <row r="35" spans="1:21" x14ac:dyDescent="0.35">
      <c r="A35">
        <v>2041</v>
      </c>
      <c r="B35">
        <v>8875</v>
      </c>
      <c r="C35">
        <v>314.29854999999998</v>
      </c>
      <c r="D35">
        <v>1000</v>
      </c>
      <c r="E35">
        <v>6.84544</v>
      </c>
      <c r="F35">
        <v>1.856311209</v>
      </c>
      <c r="G35">
        <f t="shared" si="1"/>
        <v>10198.000301208998</v>
      </c>
      <c r="H35">
        <f t="shared" si="2"/>
        <v>87.026865442903016</v>
      </c>
      <c r="I35">
        <f t="shared" si="3"/>
        <v>3.0819625487041717</v>
      </c>
      <c r="J35">
        <f t="shared" si="4"/>
        <v>9.8058439935665369</v>
      </c>
      <c r="K35">
        <f t="shared" si="5"/>
        <v>6.7125316707320123E-2</v>
      </c>
      <c r="L35">
        <f t="shared" si="6"/>
        <v>1.8202698118962888E-2</v>
      </c>
      <c r="P35">
        <v>24.442986730000001</v>
      </c>
      <c r="Q35">
        <v>33</v>
      </c>
      <c r="R35">
        <v>38</v>
      </c>
      <c r="S35">
        <v>0.5</v>
      </c>
      <c r="T35">
        <v>15.3</v>
      </c>
    </row>
    <row r="36" spans="1:21" x14ac:dyDescent="0.35">
      <c r="A36">
        <v>2042</v>
      </c>
      <c r="B36">
        <v>8875</v>
      </c>
      <c r="C36">
        <v>314.29854999999998</v>
      </c>
      <c r="D36">
        <v>1000</v>
      </c>
      <c r="E36">
        <v>6.84544</v>
      </c>
      <c r="F36">
        <v>1.856311209</v>
      </c>
      <c r="G36">
        <f t="shared" si="1"/>
        <v>10198.000301208998</v>
      </c>
      <c r="H36">
        <f t="shared" si="2"/>
        <v>87.026865442903016</v>
      </c>
      <c r="I36">
        <f t="shared" si="3"/>
        <v>3.0819625487041717</v>
      </c>
      <c r="J36">
        <f t="shared" si="4"/>
        <v>9.8058439935665369</v>
      </c>
      <c r="K36">
        <f t="shared" si="5"/>
        <v>6.7125316707320123E-2</v>
      </c>
      <c r="L36">
        <f t="shared" si="6"/>
        <v>1.8202698118962888E-2</v>
      </c>
      <c r="P36">
        <v>24.523219999999998</v>
      </c>
      <c r="Q36">
        <v>33</v>
      </c>
      <c r="R36">
        <v>38</v>
      </c>
      <c r="S36">
        <v>0.5</v>
      </c>
      <c r="T36">
        <v>15.3</v>
      </c>
    </row>
    <row r="37" spans="1:21" x14ac:dyDescent="0.35">
      <c r="A37">
        <v>2043</v>
      </c>
      <c r="B37">
        <v>8875</v>
      </c>
      <c r="C37">
        <v>314.29854999999998</v>
      </c>
      <c r="D37">
        <v>1000</v>
      </c>
      <c r="E37">
        <v>6.84544</v>
      </c>
      <c r="F37">
        <v>1.856311209</v>
      </c>
      <c r="G37">
        <f t="shared" si="1"/>
        <v>10198.000301208998</v>
      </c>
      <c r="H37">
        <f t="shared" si="2"/>
        <v>87.026865442903016</v>
      </c>
      <c r="I37">
        <f t="shared" si="3"/>
        <v>3.0819625487041717</v>
      </c>
      <c r="J37">
        <f t="shared" si="4"/>
        <v>9.8058439935665369</v>
      </c>
      <c r="K37">
        <f t="shared" si="5"/>
        <v>6.7125316707320123E-2</v>
      </c>
      <c r="L37">
        <f t="shared" si="6"/>
        <v>1.8202698118962888E-2</v>
      </c>
      <c r="P37">
        <v>24.600424960000002</v>
      </c>
      <c r="Q37">
        <v>33</v>
      </c>
      <c r="R37">
        <v>38</v>
      </c>
      <c r="S37">
        <v>0.5</v>
      </c>
      <c r="T37">
        <v>15.3</v>
      </c>
    </row>
    <row r="38" spans="1:21" x14ac:dyDescent="0.35">
      <c r="A38">
        <v>2044</v>
      </c>
      <c r="B38">
        <v>8875</v>
      </c>
      <c r="C38">
        <v>314.29854999999998</v>
      </c>
      <c r="D38">
        <v>1000</v>
      </c>
      <c r="E38">
        <v>6.84544</v>
      </c>
      <c r="F38">
        <v>1.856311209</v>
      </c>
      <c r="G38">
        <f t="shared" si="1"/>
        <v>10198.000301208998</v>
      </c>
      <c r="H38">
        <f t="shared" si="2"/>
        <v>87.026865442903016</v>
      </c>
      <c r="I38">
        <f t="shared" si="3"/>
        <v>3.0819625487041717</v>
      </c>
      <c r="J38">
        <f t="shared" si="4"/>
        <v>9.8058439935665369</v>
      </c>
      <c r="K38">
        <f t="shared" si="5"/>
        <v>6.7125316707320123E-2</v>
      </c>
      <c r="L38">
        <f t="shared" si="6"/>
        <v>1.8202698118962888E-2</v>
      </c>
      <c r="P38">
        <v>24.674830409999998</v>
      </c>
      <c r="Q38">
        <v>33</v>
      </c>
      <c r="R38">
        <v>38</v>
      </c>
      <c r="S38">
        <v>0.5</v>
      </c>
      <c r="T38">
        <v>15.3</v>
      </c>
    </row>
    <row r="39" spans="1:21" x14ac:dyDescent="0.35">
      <c r="A39">
        <v>2045</v>
      </c>
      <c r="B39">
        <v>8875</v>
      </c>
      <c r="C39">
        <v>314.29854999999998</v>
      </c>
      <c r="D39">
        <v>1000</v>
      </c>
      <c r="E39">
        <v>6.84544</v>
      </c>
      <c r="F39">
        <v>1.856311209</v>
      </c>
      <c r="G39">
        <f t="shared" si="1"/>
        <v>10198.000301208998</v>
      </c>
      <c r="H39">
        <f t="shared" si="2"/>
        <v>87.026865442903016</v>
      </c>
      <c r="I39">
        <f t="shared" si="3"/>
        <v>3.0819625487041717</v>
      </c>
      <c r="J39">
        <f t="shared" si="4"/>
        <v>9.8058439935665369</v>
      </c>
      <c r="K39">
        <f t="shared" si="5"/>
        <v>6.7125316707320123E-2</v>
      </c>
      <c r="L39">
        <f t="shared" si="6"/>
        <v>1.8202698118962888E-2</v>
      </c>
      <c r="P39">
        <v>24.746639890000001</v>
      </c>
      <c r="Q39">
        <v>33</v>
      </c>
      <c r="R39">
        <v>38</v>
      </c>
      <c r="S39">
        <v>0.5</v>
      </c>
      <c r="T39">
        <v>15.3</v>
      </c>
      <c r="U39">
        <v>40</v>
      </c>
    </row>
    <row r="40" spans="1:21" x14ac:dyDescent="0.35">
      <c r="A40">
        <v>2046</v>
      </c>
      <c r="B40">
        <v>8875</v>
      </c>
      <c r="C40">
        <v>314.29854999999998</v>
      </c>
      <c r="D40">
        <v>1000</v>
      </c>
      <c r="E40">
        <v>6.84544</v>
      </c>
      <c r="F40">
        <v>1.856311209</v>
      </c>
      <c r="G40">
        <f t="shared" si="1"/>
        <v>10198.000301208998</v>
      </c>
      <c r="H40">
        <f t="shared" si="2"/>
        <v>87.026865442903016</v>
      </c>
      <c r="I40">
        <f t="shared" si="3"/>
        <v>3.0819625487041717</v>
      </c>
      <c r="J40">
        <f t="shared" si="4"/>
        <v>9.8058439935665369</v>
      </c>
      <c r="K40">
        <f t="shared" si="5"/>
        <v>6.7125316707320123E-2</v>
      </c>
      <c r="L40">
        <f t="shared" si="6"/>
        <v>1.8202698118962888E-2</v>
      </c>
      <c r="P40">
        <v>24.816035240000001</v>
      </c>
      <c r="Q40">
        <v>33</v>
      </c>
      <c r="R40">
        <v>38</v>
      </c>
      <c r="S40">
        <v>0.5</v>
      </c>
      <c r="T40">
        <v>15.3</v>
      </c>
    </row>
    <row r="41" spans="1:21" x14ac:dyDescent="0.35">
      <c r="A41">
        <v>2047</v>
      </c>
      <c r="B41">
        <v>8875</v>
      </c>
      <c r="C41">
        <v>314.29854999999998</v>
      </c>
      <c r="D41">
        <v>1000</v>
      </c>
      <c r="E41">
        <v>6.84544</v>
      </c>
      <c r="F41">
        <v>1.856311209</v>
      </c>
      <c r="G41">
        <f t="shared" si="1"/>
        <v>10198.000301208998</v>
      </c>
      <c r="H41">
        <f t="shared" si="2"/>
        <v>87.026865442903016</v>
      </c>
      <c r="I41">
        <f t="shared" si="3"/>
        <v>3.0819625487041717</v>
      </c>
      <c r="J41">
        <f t="shared" si="4"/>
        <v>9.8058439935665369</v>
      </c>
      <c r="K41">
        <f t="shared" si="5"/>
        <v>6.7125316707320123E-2</v>
      </c>
      <c r="L41">
        <f t="shared" si="6"/>
        <v>1.8202698118962888E-2</v>
      </c>
      <c r="P41">
        <v>24.88317962</v>
      </c>
      <c r="Q41">
        <v>33</v>
      </c>
      <c r="R41">
        <v>38</v>
      </c>
      <c r="S41">
        <v>0.5</v>
      </c>
      <c r="T41">
        <v>15.3</v>
      </c>
    </row>
    <row r="42" spans="1:21" x14ac:dyDescent="0.35">
      <c r="A42">
        <v>2048</v>
      </c>
      <c r="B42">
        <v>8875</v>
      </c>
      <c r="C42">
        <v>314.29854999999998</v>
      </c>
      <c r="D42">
        <v>1000</v>
      </c>
      <c r="E42">
        <v>6.84544</v>
      </c>
      <c r="F42">
        <v>1.856311209</v>
      </c>
      <c r="G42">
        <f t="shared" si="1"/>
        <v>10198.000301208998</v>
      </c>
      <c r="H42">
        <f t="shared" si="2"/>
        <v>87.026865442903016</v>
      </c>
      <c r="I42">
        <f t="shared" si="3"/>
        <v>3.0819625487041717</v>
      </c>
      <c r="J42">
        <f t="shared" si="4"/>
        <v>9.8058439935665369</v>
      </c>
      <c r="K42">
        <f t="shared" si="5"/>
        <v>6.7125316707320123E-2</v>
      </c>
      <c r="L42">
        <f t="shared" si="6"/>
        <v>1.8202698118962888E-2</v>
      </c>
      <c r="P42">
        <v>24.94822001</v>
      </c>
      <c r="Q42">
        <v>33</v>
      </c>
      <c r="R42">
        <v>38</v>
      </c>
      <c r="S42">
        <v>0.5</v>
      </c>
      <c r="T42">
        <v>15.3</v>
      </c>
    </row>
    <row r="43" spans="1:21" x14ac:dyDescent="0.35">
      <c r="A43">
        <v>2049</v>
      </c>
      <c r="B43">
        <v>8875</v>
      </c>
      <c r="C43">
        <v>314.29854999999998</v>
      </c>
      <c r="D43">
        <v>1000</v>
      </c>
      <c r="E43">
        <v>6.84544</v>
      </c>
      <c r="F43">
        <v>1.856311209</v>
      </c>
      <c r="G43">
        <f t="shared" si="1"/>
        <v>10198.000301208998</v>
      </c>
      <c r="H43">
        <f t="shared" si="2"/>
        <v>87.026865442903016</v>
      </c>
      <c r="I43">
        <f t="shared" si="3"/>
        <v>3.0819625487041717</v>
      </c>
      <c r="J43">
        <f t="shared" si="4"/>
        <v>9.8058439935665369</v>
      </c>
      <c r="K43">
        <f t="shared" si="5"/>
        <v>6.7125316707320123E-2</v>
      </c>
      <c r="L43">
        <f t="shared" si="6"/>
        <v>1.8202698118962888E-2</v>
      </c>
      <c r="P43">
        <v>25.011289269999999</v>
      </c>
      <c r="Q43">
        <v>33</v>
      </c>
      <c r="R43">
        <v>38</v>
      </c>
      <c r="S43">
        <v>0.5</v>
      </c>
      <c r="T43">
        <v>15.3</v>
      </c>
    </row>
    <row r="44" spans="1:21" x14ac:dyDescent="0.35">
      <c r="A44">
        <v>2050</v>
      </c>
      <c r="B44">
        <v>8875</v>
      </c>
      <c r="C44">
        <v>314.29854999999998</v>
      </c>
      <c r="D44">
        <v>1000</v>
      </c>
      <c r="E44">
        <v>6.84544</v>
      </c>
      <c r="F44">
        <v>1.856311209</v>
      </c>
      <c r="G44">
        <f t="shared" si="1"/>
        <v>10198.000301208998</v>
      </c>
      <c r="H44">
        <f t="shared" si="2"/>
        <v>87.026865442903016</v>
      </c>
      <c r="I44">
        <f t="shared" si="3"/>
        <v>3.0819625487041717</v>
      </c>
      <c r="J44">
        <f t="shared" si="4"/>
        <v>9.8058439935665369</v>
      </c>
      <c r="K44">
        <f t="shared" si="5"/>
        <v>6.7125316707320123E-2</v>
      </c>
      <c r="L44">
        <f t="shared" si="6"/>
        <v>1.8202698118962888E-2</v>
      </c>
      <c r="P44">
        <v>25.072507909999999</v>
      </c>
      <c r="Q44">
        <v>33</v>
      </c>
      <c r="R44">
        <v>38</v>
      </c>
      <c r="S44">
        <v>0.5</v>
      </c>
      <c r="T44">
        <v>15.3</v>
      </c>
      <c r="U44">
        <v>38</v>
      </c>
    </row>
  </sheetData>
  <mergeCells count="3">
    <mergeCell ref="B1:F1"/>
    <mergeCell ref="P1:S1"/>
    <mergeCell ref="H1:L1"/>
  </mergeCells>
  <hyperlinks>
    <hyperlink ref="T1" r:id="rId1" display="https://doi.org/10.1016/j.resconrec.2020.105145" xr:uid="{600CFAA9-3DFB-42AD-A445-A4B5AA1290BE}"/>
    <hyperlink ref="U1" r:id="rId2" display="https://doi.org/10.2172/1561525" xr:uid="{D097713C-7BEA-4FA1-9B9F-78A40BE5050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699D-EC8B-4A24-8D21-3FBF9C878E79}">
  <dimension ref="A1:AF44"/>
  <sheetViews>
    <sheetView topLeftCell="M1" workbookViewId="0">
      <selection activeCell="AH18" sqref="AH18"/>
    </sheetView>
  </sheetViews>
  <sheetFormatPr defaultRowHeight="14.5" x14ac:dyDescent="0.35"/>
  <sheetData>
    <row r="1" spans="1:32" x14ac:dyDescent="0.35">
      <c r="A1" t="s">
        <v>0</v>
      </c>
      <c r="B1" s="4" t="s">
        <v>1</v>
      </c>
      <c r="C1" s="4"/>
      <c r="D1" s="4"/>
      <c r="E1" s="4"/>
      <c r="F1" s="4"/>
      <c r="G1" s="4" t="s">
        <v>7</v>
      </c>
      <c r="H1" s="4"/>
      <c r="I1" s="4"/>
      <c r="J1" s="4"/>
    </row>
    <row r="2" spans="1:32" x14ac:dyDescent="0.35">
      <c r="A2" t="s">
        <v>0</v>
      </c>
      <c r="B2" t="s">
        <v>12</v>
      </c>
      <c r="C2" t="s">
        <v>15</v>
      </c>
      <c r="D2" t="s">
        <v>13</v>
      </c>
      <c r="E2" t="s">
        <v>16</v>
      </c>
      <c r="F2" t="s">
        <v>14</v>
      </c>
      <c r="G2" t="s">
        <v>8</v>
      </c>
      <c r="H2" t="s">
        <v>9</v>
      </c>
      <c r="I2" t="s">
        <v>10</v>
      </c>
      <c r="J2" t="s">
        <v>11</v>
      </c>
      <c r="AA2" t="s">
        <v>0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</row>
    <row r="3" spans="1:32" x14ac:dyDescent="0.35">
      <c r="A3">
        <v>2009</v>
      </c>
      <c r="B3">
        <f>'mass per m2'!B3/1000</f>
        <v>8</v>
      </c>
      <c r="C3">
        <f>'mass per m2'!$C$3/100</f>
        <v>4.1922000000000006</v>
      </c>
      <c r="D3">
        <f>'mass per m2'!D3/1000</f>
        <v>1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  <c r="AA3">
        <v>2009</v>
      </c>
      <c r="AB3">
        <v>77</v>
      </c>
      <c r="AC3">
        <v>31.313555950000001</v>
      </c>
      <c r="AD3">
        <v>100</v>
      </c>
      <c r="AE3">
        <v>90</v>
      </c>
      <c r="AF3">
        <v>80</v>
      </c>
    </row>
    <row r="4" spans="1:32" x14ac:dyDescent="0.35">
      <c r="A4">
        <v>2010</v>
      </c>
      <c r="B4">
        <f>'mass per m2'!B4/1000</f>
        <v>8</v>
      </c>
      <c r="C4">
        <f>'mass per m2'!$C$3/100</f>
        <v>4.1922000000000006</v>
      </c>
      <c r="D4">
        <f>'mass per m2'!D4/1000</f>
        <v>1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  <c r="AA4">
        <v>2010</v>
      </c>
      <c r="AB4">
        <v>78</v>
      </c>
      <c r="AC4">
        <v>49.33536239</v>
      </c>
      <c r="AD4">
        <v>100</v>
      </c>
      <c r="AE4">
        <v>90</v>
      </c>
      <c r="AF4">
        <v>80</v>
      </c>
    </row>
    <row r="5" spans="1:32" x14ac:dyDescent="0.35">
      <c r="A5">
        <v>2011</v>
      </c>
      <c r="B5">
        <f>'mass per m2'!B5/1000</f>
        <v>8</v>
      </c>
      <c r="C5">
        <f>'mass per m2'!$C$3/100</f>
        <v>4.1922000000000006</v>
      </c>
      <c r="D5">
        <f>'mass per m2'!D5/1000</f>
        <v>1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  <c r="AA5">
        <v>2011</v>
      </c>
      <c r="AB5">
        <v>78</v>
      </c>
      <c r="AC5">
        <v>49.661818310000001</v>
      </c>
      <c r="AD5">
        <v>100</v>
      </c>
      <c r="AE5">
        <v>90</v>
      </c>
      <c r="AF5">
        <v>80</v>
      </c>
    </row>
    <row r="6" spans="1:32" x14ac:dyDescent="0.35">
      <c r="A6">
        <v>2012</v>
      </c>
      <c r="B6">
        <f>'mass per m2'!B6/1000</f>
        <v>8</v>
      </c>
      <c r="C6">
        <f>'mass per m2'!$C$3/100</f>
        <v>4.1922000000000006</v>
      </c>
      <c r="D6">
        <f>'mass per m2'!D6/1000</f>
        <v>1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  <c r="AA6">
        <v>2012</v>
      </c>
      <c r="AB6">
        <v>78</v>
      </c>
      <c r="AC6">
        <v>48.63711241</v>
      </c>
      <c r="AD6">
        <v>100</v>
      </c>
      <c r="AE6">
        <v>90</v>
      </c>
      <c r="AF6">
        <v>80</v>
      </c>
    </row>
    <row r="7" spans="1:32" x14ac:dyDescent="0.35">
      <c r="A7">
        <v>2013</v>
      </c>
      <c r="B7">
        <f>'mass per m2'!B7/1000</f>
        <v>8.16</v>
      </c>
      <c r="C7">
        <f>'mass per m2'!$C$3/100</f>
        <v>4.1922000000000006</v>
      </c>
      <c r="D7">
        <f>'mass per m2'!D7/1000</f>
        <v>1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  <c r="AA7">
        <v>2013</v>
      </c>
      <c r="AB7">
        <v>79</v>
      </c>
      <c r="AC7">
        <v>49.920500959999998</v>
      </c>
      <c r="AD7">
        <v>100</v>
      </c>
      <c r="AE7">
        <v>90</v>
      </c>
      <c r="AF7">
        <v>80</v>
      </c>
    </row>
    <row r="8" spans="1:32" x14ac:dyDescent="0.35">
      <c r="A8">
        <v>2014</v>
      </c>
      <c r="B8">
        <f>'mass per m2'!B8/1000</f>
        <v>8.32</v>
      </c>
      <c r="C8">
        <f>'mass per m2'!$C$3/100</f>
        <v>4.1922000000000006</v>
      </c>
      <c r="D8">
        <f>'mass per m2'!D8/1000</f>
        <v>1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  <c r="AA8">
        <v>2014</v>
      </c>
      <c r="AB8">
        <v>79</v>
      </c>
      <c r="AC8">
        <v>50.133176429999999</v>
      </c>
      <c r="AD8">
        <v>100</v>
      </c>
      <c r="AE8">
        <v>90</v>
      </c>
      <c r="AF8">
        <v>80</v>
      </c>
    </row>
    <row r="9" spans="1:32" x14ac:dyDescent="0.35">
      <c r="A9">
        <v>2015</v>
      </c>
      <c r="B9">
        <f>'mass per m2'!B9/1000</f>
        <v>8.2799999999999994</v>
      </c>
      <c r="C9">
        <f>'mass per m2'!$C$3/100</f>
        <v>4.1922000000000006</v>
      </c>
      <c r="D9">
        <f>'mass per m2'!D9/1000</f>
        <v>1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  <c r="AA9">
        <v>2015</v>
      </c>
      <c r="AB9">
        <v>80</v>
      </c>
      <c r="AC9">
        <v>50.540356459999998</v>
      </c>
      <c r="AD9">
        <v>100</v>
      </c>
      <c r="AE9">
        <v>90</v>
      </c>
      <c r="AF9">
        <v>80</v>
      </c>
    </row>
    <row r="10" spans="1:32" x14ac:dyDescent="0.35">
      <c r="A10">
        <v>2016</v>
      </c>
      <c r="B10">
        <f>'mass per m2'!B10/1000</f>
        <v>8.24</v>
      </c>
      <c r="C10">
        <f>'mass per m2'!$C$3/100</f>
        <v>4.1922000000000006</v>
      </c>
      <c r="D10">
        <f>'mass per m2'!D10/1000</f>
        <v>1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  <c r="AA10">
        <v>2016</v>
      </c>
      <c r="AB10">
        <v>81</v>
      </c>
      <c r="AC10">
        <v>53.417000399999999</v>
      </c>
      <c r="AD10">
        <v>100</v>
      </c>
      <c r="AE10">
        <v>90</v>
      </c>
      <c r="AF10">
        <v>80</v>
      </c>
    </row>
    <row r="11" spans="1:32" x14ac:dyDescent="0.35">
      <c r="A11">
        <v>2017</v>
      </c>
      <c r="B11">
        <f>'mass per m2'!B11/1000</f>
        <v>8.2249999999999996</v>
      </c>
      <c r="C11">
        <f>'mass per m2'!$C$3/100</f>
        <v>4.1922000000000006</v>
      </c>
      <c r="D11">
        <f>'mass per m2'!D11/1000</f>
        <v>1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  <c r="AA11">
        <v>2017</v>
      </c>
      <c r="AB11">
        <v>82</v>
      </c>
      <c r="AC11">
        <v>59.32333715</v>
      </c>
      <c r="AD11">
        <v>100</v>
      </c>
      <c r="AE11">
        <v>90</v>
      </c>
      <c r="AF11">
        <v>80</v>
      </c>
    </row>
    <row r="12" spans="1:32" x14ac:dyDescent="0.35">
      <c r="A12">
        <v>2018</v>
      </c>
      <c r="B12">
        <f>'mass per m2'!B12/1000</f>
        <v>8.75</v>
      </c>
      <c r="C12">
        <f>'mass per m2'!$C$3/100</f>
        <v>4.1922000000000006</v>
      </c>
      <c r="D12">
        <f>'mass per m2'!D12/1000</f>
        <v>1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  <c r="AA12">
        <v>2018</v>
      </c>
      <c r="AB12">
        <v>82</v>
      </c>
      <c r="AC12">
        <v>63.600552669999999</v>
      </c>
      <c r="AD12">
        <v>100</v>
      </c>
      <c r="AE12">
        <v>90</v>
      </c>
      <c r="AF12">
        <v>80</v>
      </c>
    </row>
    <row r="13" spans="1:32" x14ac:dyDescent="0.35">
      <c r="A13">
        <v>2019</v>
      </c>
      <c r="B13">
        <f>'mass per m2'!B13/1000</f>
        <v>8.8000000000000007</v>
      </c>
      <c r="C13">
        <f>'mass per m2'!$C$3/100</f>
        <v>4.1922000000000006</v>
      </c>
      <c r="D13">
        <f>'mass per m2'!D13/1000</f>
        <v>1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  <c r="AA13">
        <v>2019</v>
      </c>
      <c r="AB13">
        <v>82</v>
      </c>
      <c r="AC13">
        <v>65.063940110000004</v>
      </c>
      <c r="AD13">
        <v>100</v>
      </c>
      <c r="AE13">
        <v>90</v>
      </c>
      <c r="AF13">
        <v>80</v>
      </c>
    </row>
    <row r="14" spans="1:32" x14ac:dyDescent="0.35">
      <c r="A14">
        <v>2020</v>
      </c>
      <c r="B14">
        <f>'mass per m2'!B14/1000</f>
        <v>8.8000000000000007</v>
      </c>
      <c r="C14">
        <f>'mass per m2'!$C$3/100</f>
        <v>4.1922000000000006</v>
      </c>
      <c r="D14">
        <f>'mass per m2'!D14/1000</f>
        <v>1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  <c r="AA14">
        <v>2020</v>
      </c>
      <c r="AB14">
        <v>83</v>
      </c>
      <c r="AC14">
        <v>66.726759759999993</v>
      </c>
      <c r="AD14">
        <v>100</v>
      </c>
      <c r="AE14">
        <v>90</v>
      </c>
      <c r="AF14">
        <v>80</v>
      </c>
    </row>
    <row r="15" spans="1:32" x14ac:dyDescent="0.35">
      <c r="A15">
        <v>2021</v>
      </c>
      <c r="B15">
        <f>'mass per m2'!B15/1000</f>
        <v>8.8000000000000007</v>
      </c>
      <c r="C15">
        <f>'mass per m2'!$C$3/100</f>
        <v>4.1922000000000006</v>
      </c>
      <c r="D15">
        <f>'mass per m2'!D15/1000</f>
        <v>1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  <c r="AA15">
        <v>2021</v>
      </c>
      <c r="AB15">
        <v>83</v>
      </c>
      <c r="AC15">
        <v>66.180844960000002</v>
      </c>
      <c r="AD15">
        <v>100</v>
      </c>
      <c r="AE15">
        <v>90</v>
      </c>
      <c r="AF15">
        <v>80</v>
      </c>
    </row>
    <row r="16" spans="1:32" x14ac:dyDescent="0.35">
      <c r="A16">
        <v>2022</v>
      </c>
      <c r="B16">
        <f>'mass per m2'!B16/1000</f>
        <v>8.8000000000000007</v>
      </c>
      <c r="C16">
        <f>'mass per m2'!$C$3/100</f>
        <v>4.1922000000000006</v>
      </c>
      <c r="D16">
        <f>'mass per m2'!D16/1000</f>
        <v>1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  <c r="AA16">
        <v>2022</v>
      </c>
      <c r="AB16">
        <v>83</v>
      </c>
      <c r="AC16">
        <v>65.587672920000003</v>
      </c>
      <c r="AD16">
        <v>100</v>
      </c>
      <c r="AE16">
        <v>90</v>
      </c>
      <c r="AF16">
        <v>80</v>
      </c>
    </row>
    <row r="17" spans="1:32" x14ac:dyDescent="0.35">
      <c r="A17">
        <v>2023</v>
      </c>
      <c r="B17">
        <f>'mass per m2'!B17/1000</f>
        <v>8.8000000000000007</v>
      </c>
      <c r="C17">
        <f>'mass per m2'!$C$3/100</f>
        <v>4.1922000000000006</v>
      </c>
      <c r="D17">
        <f>'mass per m2'!D17/1000</f>
        <v>1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  <c r="AA17">
        <v>2023</v>
      </c>
      <c r="AB17">
        <v>83</v>
      </c>
      <c r="AC17">
        <v>66.98371616</v>
      </c>
      <c r="AD17">
        <v>100</v>
      </c>
      <c r="AE17">
        <v>90</v>
      </c>
      <c r="AF17">
        <v>80</v>
      </c>
    </row>
    <row r="18" spans="1:32" x14ac:dyDescent="0.35">
      <c r="A18">
        <v>2024</v>
      </c>
      <c r="B18">
        <f>'mass per m2'!B18/1000</f>
        <v>8.8000000000000007</v>
      </c>
      <c r="C18">
        <f>'mass per m2'!$C$3/100</f>
        <v>4.1922000000000006</v>
      </c>
      <c r="D18">
        <f>'mass per m2'!D18/1000</f>
        <v>1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  <c r="AA18">
        <v>2024</v>
      </c>
      <c r="AB18">
        <v>83</v>
      </c>
      <c r="AC18">
        <v>68.784939679999994</v>
      </c>
      <c r="AD18">
        <v>100</v>
      </c>
      <c r="AE18">
        <v>90</v>
      </c>
      <c r="AF18">
        <v>80</v>
      </c>
    </row>
    <row r="19" spans="1:32" x14ac:dyDescent="0.35">
      <c r="A19">
        <v>2025</v>
      </c>
      <c r="B19">
        <f>'mass per m2'!B19/1000</f>
        <v>8.8000000000000007</v>
      </c>
      <c r="C19">
        <f>'mass per m2'!$C$3/100</f>
        <v>4.1922000000000006</v>
      </c>
      <c r="D19">
        <f>'mass per m2'!D19/1000</f>
        <v>1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  <c r="AA19">
        <v>2025</v>
      </c>
      <c r="AB19">
        <v>83</v>
      </c>
      <c r="AC19">
        <v>69.379740209999994</v>
      </c>
      <c r="AD19">
        <v>100</v>
      </c>
      <c r="AE19">
        <v>90</v>
      </c>
      <c r="AF19">
        <v>80</v>
      </c>
    </row>
    <row r="20" spans="1:32" x14ac:dyDescent="0.35">
      <c r="A20">
        <v>2026</v>
      </c>
      <c r="B20">
        <f>'mass per m2'!B20/1000</f>
        <v>8.8000000000000007</v>
      </c>
      <c r="C20">
        <f>'mass per m2'!$C$3/100</f>
        <v>4.1922000000000006</v>
      </c>
      <c r="D20">
        <f>'mass per m2'!D20/1000</f>
        <v>1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  <c r="AA20">
        <v>2026</v>
      </c>
      <c r="AB20">
        <v>83</v>
      </c>
      <c r="AC20">
        <v>69.848360650000004</v>
      </c>
      <c r="AD20">
        <v>100</v>
      </c>
      <c r="AE20">
        <v>90</v>
      </c>
      <c r="AF20">
        <v>80</v>
      </c>
    </row>
    <row r="21" spans="1:32" x14ac:dyDescent="0.35">
      <c r="A21">
        <v>2027</v>
      </c>
      <c r="B21">
        <f>'mass per m2'!B21/1000</f>
        <v>8.8000000000000007</v>
      </c>
      <c r="C21">
        <f>'mass per m2'!$C$3/100</f>
        <v>4.1922000000000006</v>
      </c>
      <c r="D21">
        <f>'mass per m2'!D21/1000</f>
        <v>1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  <c r="AA21">
        <v>2027</v>
      </c>
      <c r="AB21">
        <v>83</v>
      </c>
      <c r="AC21">
        <v>70.190564620000004</v>
      </c>
      <c r="AD21">
        <v>100</v>
      </c>
      <c r="AE21">
        <v>90</v>
      </c>
      <c r="AF21">
        <v>80</v>
      </c>
    </row>
    <row r="22" spans="1:32" x14ac:dyDescent="0.35">
      <c r="A22">
        <v>2028</v>
      </c>
      <c r="B22">
        <f>'mass per m2'!B22/1000</f>
        <v>8.875</v>
      </c>
      <c r="C22">
        <f>'mass per m2'!$C$3/100</f>
        <v>4.1922000000000006</v>
      </c>
      <c r="D22">
        <f>'mass per m2'!D22/1000</f>
        <v>1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  <c r="AA22">
        <v>2028</v>
      </c>
      <c r="AB22">
        <v>83</v>
      </c>
      <c r="AC22">
        <v>70.655697110000006</v>
      </c>
      <c r="AD22">
        <v>100</v>
      </c>
      <c r="AE22">
        <v>90</v>
      </c>
      <c r="AF22">
        <v>80</v>
      </c>
    </row>
    <row r="23" spans="1:32" x14ac:dyDescent="0.35">
      <c r="A23">
        <v>2029</v>
      </c>
      <c r="B23">
        <f>'mass per m2'!B23/1000</f>
        <v>8.875</v>
      </c>
      <c r="C23">
        <f>'mass per m2'!$C$3/100</f>
        <v>4.1922000000000006</v>
      </c>
      <c r="D23">
        <f>'mass per m2'!D23/1000</f>
        <v>1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  <c r="AA23">
        <v>2029</v>
      </c>
      <c r="AB23">
        <v>83</v>
      </c>
      <c r="AC23">
        <v>71.125574380000003</v>
      </c>
      <c r="AD23">
        <v>100</v>
      </c>
      <c r="AE23">
        <v>90</v>
      </c>
      <c r="AF23">
        <v>80</v>
      </c>
    </row>
    <row r="24" spans="1:32" x14ac:dyDescent="0.35">
      <c r="A24">
        <v>2030</v>
      </c>
      <c r="B24">
        <f>'mass per m2'!B24/1000</f>
        <v>8.875</v>
      </c>
      <c r="C24">
        <f>'mass per m2'!$C$3/100</f>
        <v>4.1922000000000006</v>
      </c>
      <c r="D24">
        <f>'mass per m2'!D24/1000</f>
        <v>1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  <c r="AA24">
        <v>2030</v>
      </c>
      <c r="AB24">
        <v>83</v>
      </c>
      <c r="AC24">
        <v>71.600236780000003</v>
      </c>
      <c r="AD24">
        <v>100</v>
      </c>
      <c r="AE24">
        <v>90</v>
      </c>
      <c r="AF24">
        <v>80</v>
      </c>
    </row>
    <row r="25" spans="1:32" x14ac:dyDescent="0.35">
      <c r="A25">
        <v>2031</v>
      </c>
      <c r="B25">
        <f>'mass per m2'!B25/1000</f>
        <v>8.875</v>
      </c>
      <c r="C25">
        <f>'mass per m2'!$C$3/100</f>
        <v>4.1922000000000006</v>
      </c>
      <c r="D25">
        <f>'mass per m2'!D25/1000</f>
        <v>1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  <c r="AA25">
        <v>2031</v>
      </c>
      <c r="AB25">
        <v>83</v>
      </c>
      <c r="AC25">
        <v>71.600236780000003</v>
      </c>
      <c r="AD25">
        <v>100</v>
      </c>
      <c r="AE25">
        <v>90</v>
      </c>
      <c r="AF25">
        <v>80</v>
      </c>
    </row>
    <row r="26" spans="1:32" x14ac:dyDescent="0.35">
      <c r="A26">
        <v>2032</v>
      </c>
      <c r="B26">
        <f>'mass per m2'!B26/1000</f>
        <v>8.875</v>
      </c>
      <c r="C26">
        <f>'mass per m2'!$C$3/100</f>
        <v>4.1922000000000006</v>
      </c>
      <c r="D26">
        <f>'mass per m2'!D26/1000</f>
        <v>1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  <c r="AA26">
        <v>2032</v>
      </c>
      <c r="AB26">
        <v>83</v>
      </c>
      <c r="AC26">
        <v>71.600236780000003</v>
      </c>
      <c r="AD26">
        <v>100</v>
      </c>
      <c r="AE26">
        <v>90</v>
      </c>
      <c r="AF26">
        <v>80</v>
      </c>
    </row>
    <row r="27" spans="1:32" x14ac:dyDescent="0.35">
      <c r="A27">
        <v>2033</v>
      </c>
      <c r="B27">
        <f>'mass per m2'!B27/1000</f>
        <v>8.875</v>
      </c>
      <c r="C27">
        <f>'mass per m2'!$C$3/100</f>
        <v>4.1922000000000006</v>
      </c>
      <c r="D27">
        <f>'mass per m2'!D27/1000</f>
        <v>1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  <c r="AA27">
        <v>2033</v>
      </c>
      <c r="AB27">
        <v>83</v>
      </c>
      <c r="AC27">
        <v>71.600236780000003</v>
      </c>
      <c r="AD27">
        <v>100</v>
      </c>
      <c r="AE27">
        <v>90</v>
      </c>
      <c r="AF27">
        <v>80</v>
      </c>
    </row>
    <row r="28" spans="1:32" x14ac:dyDescent="0.35">
      <c r="A28">
        <v>2034</v>
      </c>
      <c r="B28">
        <f>'mass per m2'!B28/1000</f>
        <v>8.875</v>
      </c>
      <c r="C28">
        <f>'mass per m2'!$C$3/100</f>
        <v>4.1922000000000006</v>
      </c>
      <c r="D28">
        <f>'mass per m2'!D28/1000</f>
        <v>1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  <c r="AA28">
        <v>2034</v>
      </c>
      <c r="AB28">
        <v>83</v>
      </c>
      <c r="AC28">
        <v>71.600236780000003</v>
      </c>
      <c r="AD28">
        <v>100</v>
      </c>
      <c r="AE28">
        <v>90</v>
      </c>
      <c r="AF28">
        <v>80</v>
      </c>
    </row>
    <row r="29" spans="1:32" x14ac:dyDescent="0.35">
      <c r="A29">
        <v>2035</v>
      </c>
      <c r="B29">
        <f>'mass per m2'!B29/1000</f>
        <v>8.875</v>
      </c>
      <c r="C29">
        <f>'mass per m2'!$C$3/100</f>
        <v>4.1922000000000006</v>
      </c>
      <c r="D29">
        <f>'mass per m2'!D29/1000</f>
        <v>1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  <c r="AA29">
        <v>2035</v>
      </c>
      <c r="AB29">
        <v>83</v>
      </c>
      <c r="AC29">
        <v>71.600236780000003</v>
      </c>
      <c r="AD29">
        <v>100</v>
      </c>
      <c r="AE29">
        <v>90</v>
      </c>
      <c r="AF29">
        <v>80</v>
      </c>
    </row>
    <row r="30" spans="1:32" x14ac:dyDescent="0.35">
      <c r="A30">
        <v>2036</v>
      </c>
      <c r="B30">
        <f>'mass per m2'!B30/1000</f>
        <v>8.875</v>
      </c>
      <c r="C30">
        <f>'mass per m2'!$C$3/100</f>
        <v>4.1922000000000006</v>
      </c>
      <c r="D30">
        <f>'mass per m2'!D30/1000</f>
        <v>1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  <c r="AA30">
        <v>2036</v>
      </c>
      <c r="AB30">
        <v>83</v>
      </c>
      <c r="AC30">
        <v>71.600236780000003</v>
      </c>
      <c r="AD30">
        <v>100</v>
      </c>
      <c r="AE30">
        <v>90</v>
      </c>
      <c r="AF30">
        <v>80</v>
      </c>
    </row>
    <row r="31" spans="1:32" x14ac:dyDescent="0.35">
      <c r="A31">
        <v>2037</v>
      </c>
      <c r="B31">
        <f>'mass per m2'!B31/1000</f>
        <v>8.875</v>
      </c>
      <c r="C31">
        <f>'mass per m2'!$C$3/100</f>
        <v>4.1922000000000006</v>
      </c>
      <c r="D31">
        <f>'mass per m2'!D31/1000</f>
        <v>1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  <c r="AA31">
        <v>2037</v>
      </c>
      <c r="AB31">
        <v>83</v>
      </c>
      <c r="AC31">
        <v>71.600236780000003</v>
      </c>
      <c r="AD31">
        <v>100</v>
      </c>
      <c r="AE31">
        <v>90</v>
      </c>
      <c r="AF31">
        <v>80</v>
      </c>
    </row>
    <row r="32" spans="1:32" x14ac:dyDescent="0.35">
      <c r="A32">
        <v>2038</v>
      </c>
      <c r="B32">
        <f>'mass per m2'!B32/1000</f>
        <v>8.875</v>
      </c>
      <c r="C32">
        <f>'mass per m2'!$C$3/100</f>
        <v>4.1922000000000006</v>
      </c>
      <c r="D32">
        <f>'mass per m2'!D32/1000</f>
        <v>1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  <c r="AA32">
        <v>2038</v>
      </c>
      <c r="AB32">
        <v>83</v>
      </c>
      <c r="AC32">
        <v>71.600236780000003</v>
      </c>
      <c r="AD32">
        <v>100</v>
      </c>
      <c r="AE32">
        <v>90</v>
      </c>
      <c r="AF32">
        <v>80</v>
      </c>
    </row>
    <row r="33" spans="1:32" x14ac:dyDescent="0.35">
      <c r="A33">
        <v>2039</v>
      </c>
      <c r="B33">
        <f>'mass per m2'!B33/1000</f>
        <v>8.875</v>
      </c>
      <c r="C33">
        <f>'mass per m2'!$C$3/100</f>
        <v>4.1922000000000006</v>
      </c>
      <c r="D33">
        <f>'mass per m2'!D33/1000</f>
        <v>1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  <c r="AA33">
        <v>2039</v>
      </c>
      <c r="AB33">
        <v>83</v>
      </c>
      <c r="AC33">
        <v>71.600236780000003</v>
      </c>
      <c r="AD33">
        <v>100</v>
      </c>
      <c r="AE33">
        <v>90</v>
      </c>
      <c r="AF33">
        <v>80</v>
      </c>
    </row>
    <row r="34" spans="1:32" x14ac:dyDescent="0.35">
      <c r="A34">
        <v>2040</v>
      </c>
      <c r="B34">
        <f>'mass per m2'!B34/1000</f>
        <v>8.875</v>
      </c>
      <c r="C34">
        <f>'mass per m2'!$C$3/100</f>
        <v>4.1922000000000006</v>
      </c>
      <c r="D34">
        <f>'mass per m2'!D34/1000</f>
        <v>1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  <c r="AA34">
        <v>2040</v>
      </c>
      <c r="AB34">
        <v>83</v>
      </c>
      <c r="AC34">
        <v>71.600236780000003</v>
      </c>
      <c r="AD34">
        <v>100</v>
      </c>
      <c r="AE34">
        <v>90</v>
      </c>
      <c r="AF34">
        <v>80</v>
      </c>
    </row>
    <row r="35" spans="1:32" x14ac:dyDescent="0.35">
      <c r="A35">
        <v>2041</v>
      </c>
      <c r="B35">
        <f>'mass per m2'!B35/1000</f>
        <v>8.875</v>
      </c>
      <c r="C35">
        <f>'mass per m2'!$C$3/100</f>
        <v>4.1922000000000006</v>
      </c>
      <c r="D35">
        <f>'mass per m2'!D35/1000</f>
        <v>1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  <c r="AA35">
        <v>2041</v>
      </c>
      <c r="AB35">
        <v>83</v>
      </c>
      <c r="AC35">
        <v>71.600236780000003</v>
      </c>
      <c r="AD35">
        <v>100</v>
      </c>
      <c r="AE35">
        <v>90</v>
      </c>
      <c r="AF35">
        <v>80</v>
      </c>
    </row>
    <row r="36" spans="1:32" x14ac:dyDescent="0.35">
      <c r="A36">
        <v>2042</v>
      </c>
      <c r="B36">
        <f>'mass per m2'!B36/1000</f>
        <v>8.875</v>
      </c>
      <c r="C36">
        <f>'mass per m2'!$C$3/100</f>
        <v>4.1922000000000006</v>
      </c>
      <c r="D36">
        <f>'mass per m2'!D36/1000</f>
        <v>1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  <c r="R36" t="s">
        <v>2</v>
      </c>
      <c r="S36" t="s">
        <v>3</v>
      </c>
      <c r="T36" t="s">
        <v>4</v>
      </c>
      <c r="U36" t="s">
        <v>5</v>
      </c>
      <c r="V36" t="s">
        <v>6</v>
      </c>
      <c r="AA36">
        <v>2042</v>
      </c>
      <c r="AB36">
        <v>83</v>
      </c>
      <c r="AC36">
        <v>71.600236780000003</v>
      </c>
      <c r="AD36">
        <v>100</v>
      </c>
      <c r="AE36">
        <v>90</v>
      </c>
      <c r="AF36">
        <v>80</v>
      </c>
    </row>
    <row r="37" spans="1:32" x14ac:dyDescent="0.35">
      <c r="A37">
        <v>2043</v>
      </c>
      <c r="B37">
        <f>'mass per m2'!B37/1000</f>
        <v>8.875</v>
      </c>
      <c r="C37">
        <f>'mass per m2'!$C$3/100</f>
        <v>4.1922000000000006</v>
      </c>
      <c r="D37">
        <f>'mass per m2'!D37/1000</f>
        <v>1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  <c r="Q37" t="s">
        <v>22</v>
      </c>
      <c r="R37">
        <v>0</v>
      </c>
      <c r="S37">
        <v>255</v>
      </c>
      <c r="T37">
        <v>31</v>
      </c>
      <c r="U37">
        <v>44</v>
      </c>
      <c r="V37">
        <v>214</v>
      </c>
      <c r="AA37">
        <v>2043</v>
      </c>
      <c r="AB37">
        <v>83</v>
      </c>
      <c r="AC37">
        <v>71.600236780000003</v>
      </c>
      <c r="AD37">
        <v>100</v>
      </c>
      <c r="AE37">
        <v>90</v>
      </c>
      <c r="AF37">
        <v>80</v>
      </c>
    </row>
    <row r="38" spans="1:32" x14ac:dyDescent="0.35">
      <c r="A38">
        <v>2044</v>
      </c>
      <c r="B38">
        <f>'mass per m2'!B38/1000</f>
        <v>8.875</v>
      </c>
      <c r="C38">
        <f>'mass per m2'!$C$3/100</f>
        <v>4.1922000000000006</v>
      </c>
      <c r="D38">
        <f>'mass per m2'!D38/1000</f>
        <v>1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  <c r="Q38" t="s">
        <v>23</v>
      </c>
      <c r="R38">
        <v>191</v>
      </c>
      <c r="S38">
        <v>127</v>
      </c>
      <c r="T38">
        <v>119</v>
      </c>
      <c r="U38">
        <v>160</v>
      </c>
      <c r="V38">
        <v>39</v>
      </c>
      <c r="AA38">
        <v>2044</v>
      </c>
      <c r="AB38">
        <v>83</v>
      </c>
      <c r="AC38">
        <v>71.600236780000003</v>
      </c>
      <c r="AD38">
        <v>100</v>
      </c>
      <c r="AE38">
        <v>90</v>
      </c>
      <c r="AF38">
        <v>80</v>
      </c>
    </row>
    <row r="39" spans="1:32" x14ac:dyDescent="0.35">
      <c r="A39">
        <v>2045</v>
      </c>
      <c r="B39">
        <f>'mass per m2'!B39/1000</f>
        <v>8.875</v>
      </c>
      <c r="C39">
        <f>'mass per m2'!$C$3/100</f>
        <v>4.1922000000000006</v>
      </c>
      <c r="D39">
        <f>'mass per m2'!D39/1000</f>
        <v>1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  <c r="Q39" t="s">
        <v>24</v>
      </c>
      <c r="R39">
        <v>191</v>
      </c>
      <c r="S39">
        <v>14</v>
      </c>
      <c r="T39">
        <v>190</v>
      </c>
      <c r="U39">
        <v>44</v>
      </c>
      <c r="V39">
        <v>40</v>
      </c>
      <c r="AA39">
        <v>2045</v>
      </c>
      <c r="AB39">
        <v>83</v>
      </c>
      <c r="AC39">
        <v>71.600236780000003</v>
      </c>
      <c r="AD39">
        <v>100</v>
      </c>
      <c r="AE39">
        <v>90</v>
      </c>
      <c r="AF39">
        <v>80</v>
      </c>
    </row>
    <row r="40" spans="1:32" x14ac:dyDescent="0.35">
      <c r="A40">
        <v>2046</v>
      </c>
      <c r="B40">
        <f>'mass per m2'!B40/1000</f>
        <v>8.875</v>
      </c>
      <c r="C40">
        <f>'mass per m2'!$C$3/100</f>
        <v>4.1922000000000006</v>
      </c>
      <c r="D40">
        <f>'mass per m2'!D40/1000</f>
        <v>1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  <c r="AA40">
        <v>2046</v>
      </c>
      <c r="AB40">
        <v>83</v>
      </c>
      <c r="AC40">
        <v>71.600236780000003</v>
      </c>
      <c r="AD40">
        <v>100</v>
      </c>
      <c r="AE40">
        <v>90</v>
      </c>
      <c r="AF40">
        <v>80</v>
      </c>
    </row>
    <row r="41" spans="1:32" x14ac:dyDescent="0.35">
      <c r="A41">
        <v>2047</v>
      </c>
      <c r="B41">
        <f>'mass per m2'!B41/1000</f>
        <v>8.875</v>
      </c>
      <c r="C41">
        <f>'mass per m2'!$C$3/100</f>
        <v>4.1922000000000006</v>
      </c>
      <c r="D41">
        <f>'mass per m2'!D41/1000</f>
        <v>1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  <c r="AA41">
        <v>2047</v>
      </c>
      <c r="AB41">
        <v>83</v>
      </c>
      <c r="AC41">
        <v>71.600236780000003</v>
      </c>
      <c r="AD41">
        <v>100</v>
      </c>
      <c r="AE41">
        <v>90</v>
      </c>
      <c r="AF41">
        <v>80</v>
      </c>
    </row>
    <row r="42" spans="1:32" x14ac:dyDescent="0.35">
      <c r="A42">
        <v>2048</v>
      </c>
      <c r="B42">
        <f>'mass per m2'!B42/1000</f>
        <v>8.875</v>
      </c>
      <c r="C42">
        <f>'mass per m2'!$C$3/100</f>
        <v>4.1922000000000006</v>
      </c>
      <c r="D42">
        <f>'mass per m2'!D42/1000</f>
        <v>1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  <c r="AA42">
        <v>2048</v>
      </c>
      <c r="AB42">
        <v>83</v>
      </c>
      <c r="AC42">
        <v>71.600236780000003</v>
      </c>
      <c r="AD42">
        <v>100</v>
      </c>
      <c r="AE42">
        <v>90</v>
      </c>
      <c r="AF42">
        <v>80</v>
      </c>
    </row>
    <row r="43" spans="1:32" x14ac:dyDescent="0.35">
      <c r="A43">
        <v>2049</v>
      </c>
      <c r="B43">
        <f>'mass per m2'!B43/1000</f>
        <v>8.875</v>
      </c>
      <c r="C43">
        <f>'mass per m2'!$C$3/100</f>
        <v>4.1922000000000006</v>
      </c>
      <c r="D43">
        <f>'mass per m2'!D43/1000</f>
        <v>1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  <c r="AA43">
        <v>2049</v>
      </c>
      <c r="AB43">
        <v>83</v>
      </c>
      <c r="AC43">
        <v>71.600236780000003</v>
      </c>
      <c r="AD43">
        <v>100</v>
      </c>
      <c r="AE43">
        <v>90</v>
      </c>
      <c r="AF43">
        <v>80</v>
      </c>
    </row>
    <row r="44" spans="1:32" x14ac:dyDescent="0.35">
      <c r="A44">
        <v>2050</v>
      </c>
      <c r="B44">
        <f>'mass per m2'!B44/1000</f>
        <v>8.875</v>
      </c>
      <c r="C44">
        <f>'mass per m2'!$C$3/100</f>
        <v>4.1922000000000006</v>
      </c>
      <c r="D44">
        <f>'mass per m2'!D44/1000</f>
        <v>1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  <c r="AA44">
        <v>2050</v>
      </c>
      <c r="AB44">
        <v>83</v>
      </c>
      <c r="AC44">
        <v>71.600236780000003</v>
      </c>
      <c r="AD44">
        <v>100</v>
      </c>
      <c r="AE44">
        <v>90</v>
      </c>
      <c r="AF44">
        <v>80</v>
      </c>
    </row>
  </sheetData>
  <mergeCells count="2">
    <mergeCell ref="B1:F1"/>
    <mergeCell ref="G1:J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3EE9-48B6-45B9-AA20-5B238FD67D43}">
  <dimension ref="A1:F57"/>
  <sheetViews>
    <sheetView workbookViewId="0">
      <selection activeCell="G37" sqref="G37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>
        <v>1995</v>
      </c>
      <c r="B2">
        <v>99.9</v>
      </c>
      <c r="C2">
        <v>20</v>
      </c>
      <c r="D2">
        <v>18.600000000000001</v>
      </c>
      <c r="E2">
        <v>76</v>
      </c>
      <c r="F2">
        <v>75</v>
      </c>
    </row>
    <row r="3" spans="1:6" x14ac:dyDescent="0.35">
      <c r="A3">
        <v>1996</v>
      </c>
      <c r="B3">
        <v>99.9</v>
      </c>
      <c r="C3">
        <v>20.399999999999999</v>
      </c>
      <c r="D3">
        <v>18.600000000000001</v>
      </c>
      <c r="E3">
        <v>76</v>
      </c>
      <c r="F3">
        <v>75</v>
      </c>
    </row>
    <row r="4" spans="1:6" x14ac:dyDescent="0.35">
      <c r="A4">
        <v>1997</v>
      </c>
      <c r="B4">
        <v>99.9</v>
      </c>
      <c r="C4">
        <v>20.8</v>
      </c>
      <c r="D4">
        <v>18.600000000000001</v>
      </c>
      <c r="E4">
        <v>76</v>
      </c>
      <c r="F4">
        <v>75</v>
      </c>
    </row>
    <row r="5" spans="1:6" x14ac:dyDescent="0.35">
      <c r="A5">
        <v>1998</v>
      </c>
      <c r="B5">
        <v>99.9</v>
      </c>
      <c r="C5">
        <v>21.2</v>
      </c>
      <c r="D5">
        <v>18.600000000000001</v>
      </c>
      <c r="E5">
        <v>76</v>
      </c>
      <c r="F5">
        <v>75</v>
      </c>
    </row>
    <row r="6" spans="1:6" x14ac:dyDescent="0.35">
      <c r="A6">
        <v>1999</v>
      </c>
      <c r="B6">
        <v>99.9</v>
      </c>
      <c r="C6">
        <v>21.6</v>
      </c>
      <c r="D6">
        <v>18.600000000000001</v>
      </c>
      <c r="E6">
        <v>76</v>
      </c>
      <c r="F6">
        <v>75</v>
      </c>
    </row>
    <row r="7" spans="1:6" x14ac:dyDescent="0.35">
      <c r="A7">
        <v>2000</v>
      </c>
      <c r="B7">
        <v>99.9</v>
      </c>
      <c r="C7">
        <v>22</v>
      </c>
      <c r="D7">
        <v>18.600000000000001</v>
      </c>
      <c r="E7">
        <v>76</v>
      </c>
      <c r="F7">
        <v>75</v>
      </c>
    </row>
    <row r="8" spans="1:6" x14ac:dyDescent="0.35">
      <c r="A8">
        <v>2001</v>
      </c>
      <c r="B8">
        <v>99.9</v>
      </c>
      <c r="C8">
        <v>22.4</v>
      </c>
      <c r="D8">
        <v>18.600000000000001</v>
      </c>
      <c r="E8">
        <v>76</v>
      </c>
      <c r="F8">
        <v>75</v>
      </c>
    </row>
    <row r="9" spans="1:6" x14ac:dyDescent="0.35">
      <c r="A9">
        <v>2002</v>
      </c>
      <c r="B9">
        <v>99.9</v>
      </c>
      <c r="C9">
        <v>22.8</v>
      </c>
      <c r="D9">
        <v>18.600000000000001</v>
      </c>
      <c r="E9">
        <v>76</v>
      </c>
      <c r="F9">
        <v>75</v>
      </c>
    </row>
    <row r="10" spans="1:6" x14ac:dyDescent="0.35">
      <c r="A10">
        <v>2003</v>
      </c>
      <c r="B10">
        <v>99.9</v>
      </c>
      <c r="C10">
        <v>23.2</v>
      </c>
      <c r="D10">
        <v>18.600000000000001</v>
      </c>
      <c r="E10">
        <v>76</v>
      </c>
      <c r="F10">
        <v>75</v>
      </c>
    </row>
    <row r="11" spans="1:6" x14ac:dyDescent="0.35">
      <c r="A11">
        <v>2004</v>
      </c>
      <c r="B11">
        <v>99.9</v>
      </c>
      <c r="C11">
        <v>23.6</v>
      </c>
      <c r="D11">
        <v>18.600000000000001</v>
      </c>
      <c r="E11">
        <v>76</v>
      </c>
      <c r="F11">
        <v>75</v>
      </c>
    </row>
    <row r="12" spans="1:6" x14ac:dyDescent="0.35">
      <c r="A12">
        <v>2005</v>
      </c>
      <c r="B12">
        <v>99.9</v>
      </c>
      <c r="C12">
        <v>24</v>
      </c>
      <c r="D12">
        <v>18.600000000000001</v>
      </c>
      <c r="E12">
        <v>76</v>
      </c>
      <c r="F12">
        <v>75</v>
      </c>
    </row>
    <row r="13" spans="1:6" x14ac:dyDescent="0.35">
      <c r="A13">
        <v>2006</v>
      </c>
      <c r="B13">
        <v>99.9</v>
      </c>
      <c r="C13">
        <v>24.4</v>
      </c>
      <c r="D13">
        <v>18.600000000000001</v>
      </c>
      <c r="E13">
        <v>76</v>
      </c>
      <c r="F13">
        <v>75</v>
      </c>
    </row>
    <row r="14" spans="1:6" x14ac:dyDescent="0.35">
      <c r="A14">
        <v>2007</v>
      </c>
      <c r="B14">
        <v>99.9</v>
      </c>
      <c r="C14">
        <v>24.8</v>
      </c>
      <c r="D14">
        <v>18.600000000000001</v>
      </c>
      <c r="E14">
        <v>76</v>
      </c>
      <c r="F14">
        <v>75</v>
      </c>
    </row>
    <row r="15" spans="1:6" x14ac:dyDescent="0.35">
      <c r="A15">
        <v>2008</v>
      </c>
      <c r="B15">
        <v>99.9</v>
      </c>
      <c r="C15">
        <v>25.2</v>
      </c>
      <c r="D15">
        <v>18.600000000000001</v>
      </c>
      <c r="E15">
        <v>76</v>
      </c>
      <c r="F15">
        <v>75</v>
      </c>
    </row>
    <row r="16" spans="1:6" x14ac:dyDescent="0.35">
      <c r="A16">
        <v>2009</v>
      </c>
      <c r="B16">
        <v>99.9</v>
      </c>
      <c r="C16">
        <v>25.6</v>
      </c>
      <c r="D16">
        <v>18.600000000000001</v>
      </c>
      <c r="E16">
        <v>76</v>
      </c>
      <c r="F16">
        <v>75</v>
      </c>
    </row>
    <row r="17" spans="1:6" x14ac:dyDescent="0.35">
      <c r="A17">
        <v>2010</v>
      </c>
      <c r="B17">
        <v>99.9</v>
      </c>
      <c r="C17">
        <v>26</v>
      </c>
      <c r="D17">
        <v>18.600000000000001</v>
      </c>
      <c r="E17">
        <v>76</v>
      </c>
      <c r="F17">
        <v>75</v>
      </c>
    </row>
    <row r="18" spans="1:6" x14ac:dyDescent="0.35">
      <c r="A18">
        <v>2011</v>
      </c>
      <c r="B18">
        <v>99.9</v>
      </c>
      <c r="C18">
        <v>26.4</v>
      </c>
      <c r="D18">
        <v>18.600000000000001</v>
      </c>
      <c r="E18">
        <v>76</v>
      </c>
      <c r="F18">
        <v>75</v>
      </c>
    </row>
    <row r="19" spans="1:6" x14ac:dyDescent="0.35">
      <c r="A19">
        <v>2012</v>
      </c>
      <c r="B19">
        <v>99.9</v>
      </c>
      <c r="C19">
        <v>26.8</v>
      </c>
      <c r="D19">
        <v>18.600000000000001</v>
      </c>
      <c r="E19">
        <v>76</v>
      </c>
      <c r="F19">
        <v>75</v>
      </c>
    </row>
    <row r="20" spans="1:6" x14ac:dyDescent="0.35">
      <c r="A20">
        <v>2013</v>
      </c>
      <c r="B20">
        <v>99.9</v>
      </c>
      <c r="C20">
        <v>27.2</v>
      </c>
      <c r="D20">
        <v>18.600000000000001</v>
      </c>
      <c r="E20">
        <v>76</v>
      </c>
      <c r="F20">
        <v>75</v>
      </c>
    </row>
    <row r="21" spans="1:6" x14ac:dyDescent="0.35">
      <c r="A21">
        <v>2014</v>
      </c>
      <c r="B21">
        <v>99.9</v>
      </c>
      <c r="C21">
        <v>27.6</v>
      </c>
      <c r="D21">
        <v>18.600000000000001</v>
      </c>
      <c r="E21">
        <v>76</v>
      </c>
      <c r="F21">
        <v>75</v>
      </c>
    </row>
    <row r="22" spans="1:6" x14ac:dyDescent="0.35">
      <c r="A22">
        <v>2015</v>
      </c>
      <c r="B22">
        <v>99.9</v>
      </c>
      <c r="C22">
        <v>28</v>
      </c>
      <c r="D22">
        <v>18.600000000000001</v>
      </c>
      <c r="E22">
        <v>76</v>
      </c>
      <c r="F22">
        <v>75</v>
      </c>
    </row>
    <row r="23" spans="1:6" x14ac:dyDescent="0.35">
      <c r="A23">
        <v>2016</v>
      </c>
      <c r="B23">
        <v>99.9</v>
      </c>
      <c r="C23">
        <v>28.4</v>
      </c>
      <c r="D23">
        <v>18.600000000000001</v>
      </c>
      <c r="E23">
        <v>76</v>
      </c>
      <c r="F23">
        <v>75</v>
      </c>
    </row>
    <row r="24" spans="1:6" x14ac:dyDescent="0.35">
      <c r="A24">
        <v>2017</v>
      </c>
      <c r="B24">
        <v>99.9</v>
      </c>
      <c r="C24">
        <v>28.8</v>
      </c>
      <c r="D24">
        <v>18.600000000000001</v>
      </c>
      <c r="E24">
        <v>76</v>
      </c>
      <c r="F24">
        <v>75</v>
      </c>
    </row>
    <row r="25" spans="1:6" x14ac:dyDescent="0.35">
      <c r="A25">
        <v>2018</v>
      </c>
      <c r="B25">
        <v>99.9</v>
      </c>
      <c r="C25">
        <v>29.2</v>
      </c>
      <c r="D25">
        <v>18.600000000000001</v>
      </c>
      <c r="E25">
        <v>76</v>
      </c>
      <c r="F25">
        <v>75</v>
      </c>
    </row>
    <row r="26" spans="1:6" x14ac:dyDescent="0.35">
      <c r="A26">
        <v>2019</v>
      </c>
      <c r="B26">
        <v>99.9</v>
      </c>
      <c r="C26">
        <v>29.6</v>
      </c>
      <c r="D26">
        <v>18.600000000000001</v>
      </c>
      <c r="E26">
        <v>76</v>
      </c>
      <c r="F26">
        <v>75</v>
      </c>
    </row>
    <row r="27" spans="1:6" x14ac:dyDescent="0.35">
      <c r="A27">
        <v>2020</v>
      </c>
      <c r="B27">
        <v>99.9</v>
      </c>
      <c r="C27">
        <v>30</v>
      </c>
      <c r="D27">
        <v>18.600000000000001</v>
      </c>
      <c r="E27">
        <v>76</v>
      </c>
      <c r="F27">
        <v>75</v>
      </c>
    </row>
    <row r="28" spans="1:6" x14ac:dyDescent="0.35">
      <c r="A28">
        <v>2021</v>
      </c>
      <c r="B28">
        <v>99.9</v>
      </c>
      <c r="C28">
        <v>30</v>
      </c>
      <c r="D28">
        <v>18.600000000000001</v>
      </c>
      <c r="E28">
        <v>76</v>
      </c>
      <c r="F28">
        <v>75</v>
      </c>
    </row>
    <row r="29" spans="1:6" x14ac:dyDescent="0.35">
      <c r="A29">
        <v>2022</v>
      </c>
      <c r="B29">
        <v>99.9</v>
      </c>
      <c r="C29">
        <v>30</v>
      </c>
      <c r="D29">
        <v>18.600000000000001</v>
      </c>
      <c r="E29">
        <v>76</v>
      </c>
      <c r="F29">
        <v>75</v>
      </c>
    </row>
    <row r="30" spans="1:6" x14ac:dyDescent="0.35">
      <c r="A30">
        <v>2023</v>
      </c>
      <c r="B30">
        <v>99.9</v>
      </c>
      <c r="C30">
        <v>30</v>
      </c>
      <c r="D30">
        <v>18.600000000000001</v>
      </c>
      <c r="E30">
        <v>76</v>
      </c>
      <c r="F30">
        <v>75</v>
      </c>
    </row>
    <row r="31" spans="1:6" x14ac:dyDescent="0.35">
      <c r="A31">
        <v>2024</v>
      </c>
      <c r="B31">
        <v>99.9</v>
      </c>
      <c r="C31">
        <v>30</v>
      </c>
      <c r="D31">
        <v>18.600000000000001</v>
      </c>
      <c r="E31">
        <v>76</v>
      </c>
      <c r="F31">
        <v>75</v>
      </c>
    </row>
    <row r="32" spans="1:6" x14ac:dyDescent="0.35">
      <c r="A32">
        <v>2025</v>
      </c>
      <c r="B32">
        <v>99.9</v>
      </c>
      <c r="C32">
        <v>30</v>
      </c>
      <c r="D32">
        <v>18.600000000000001</v>
      </c>
      <c r="E32">
        <v>76</v>
      </c>
      <c r="F32">
        <v>75</v>
      </c>
    </row>
    <row r="33" spans="1:6" x14ac:dyDescent="0.35">
      <c r="A33">
        <v>2026</v>
      </c>
      <c r="B33">
        <v>99.9</v>
      </c>
      <c r="C33">
        <v>30</v>
      </c>
      <c r="D33">
        <v>18.600000000000001</v>
      </c>
      <c r="E33">
        <v>76</v>
      </c>
      <c r="F33">
        <v>75</v>
      </c>
    </row>
    <row r="34" spans="1:6" x14ac:dyDescent="0.35">
      <c r="A34">
        <v>2027</v>
      </c>
      <c r="B34">
        <v>99.9</v>
      </c>
      <c r="C34">
        <v>30</v>
      </c>
      <c r="D34">
        <v>18.600000000000001</v>
      </c>
      <c r="E34">
        <v>76</v>
      </c>
      <c r="F34">
        <v>75</v>
      </c>
    </row>
    <row r="35" spans="1:6" x14ac:dyDescent="0.35">
      <c r="A35">
        <v>2028</v>
      </c>
      <c r="B35">
        <v>99.9</v>
      </c>
      <c r="C35">
        <v>30</v>
      </c>
      <c r="D35">
        <v>18.600000000000001</v>
      </c>
      <c r="E35">
        <v>76</v>
      </c>
      <c r="F35">
        <v>75</v>
      </c>
    </row>
    <row r="36" spans="1:6" x14ac:dyDescent="0.35">
      <c r="A36">
        <v>2029</v>
      </c>
      <c r="B36">
        <v>99.9</v>
      </c>
      <c r="C36">
        <v>30</v>
      </c>
      <c r="D36">
        <v>18.600000000000001</v>
      </c>
      <c r="E36">
        <v>76</v>
      </c>
      <c r="F36">
        <v>75</v>
      </c>
    </row>
    <row r="37" spans="1:6" x14ac:dyDescent="0.35">
      <c r="A37">
        <v>2030</v>
      </c>
      <c r="B37">
        <v>99.9</v>
      </c>
      <c r="C37">
        <v>30</v>
      </c>
      <c r="D37">
        <v>18.600000000000001</v>
      </c>
      <c r="E37">
        <v>76</v>
      </c>
      <c r="F37">
        <v>75</v>
      </c>
    </row>
    <row r="38" spans="1:6" x14ac:dyDescent="0.35">
      <c r="A38">
        <v>2031</v>
      </c>
      <c r="B38">
        <v>99.9</v>
      </c>
      <c r="C38">
        <v>30</v>
      </c>
      <c r="D38">
        <v>18.600000000000001</v>
      </c>
      <c r="E38">
        <v>76</v>
      </c>
      <c r="F38">
        <v>75</v>
      </c>
    </row>
    <row r="39" spans="1:6" x14ac:dyDescent="0.35">
      <c r="A39">
        <v>2032</v>
      </c>
      <c r="B39">
        <v>99.9</v>
      </c>
      <c r="C39">
        <v>30</v>
      </c>
      <c r="D39">
        <v>18.600000000000001</v>
      </c>
      <c r="E39">
        <v>76</v>
      </c>
      <c r="F39">
        <v>75</v>
      </c>
    </row>
    <row r="40" spans="1:6" x14ac:dyDescent="0.35">
      <c r="A40">
        <v>2033</v>
      </c>
      <c r="B40">
        <v>99.9</v>
      </c>
      <c r="C40">
        <v>30</v>
      </c>
      <c r="D40">
        <v>18.600000000000001</v>
      </c>
      <c r="E40">
        <v>76</v>
      </c>
      <c r="F40">
        <v>75</v>
      </c>
    </row>
    <row r="41" spans="1:6" x14ac:dyDescent="0.35">
      <c r="A41">
        <v>2034</v>
      </c>
      <c r="B41">
        <v>99.9</v>
      </c>
      <c r="C41">
        <v>30</v>
      </c>
      <c r="D41">
        <v>18.600000000000001</v>
      </c>
      <c r="E41">
        <v>76</v>
      </c>
      <c r="F41">
        <v>75</v>
      </c>
    </row>
    <row r="42" spans="1:6" x14ac:dyDescent="0.35">
      <c r="A42">
        <v>2035</v>
      </c>
      <c r="B42">
        <v>99.9</v>
      </c>
      <c r="C42">
        <v>30</v>
      </c>
      <c r="D42">
        <v>18.600000000000001</v>
      </c>
      <c r="E42">
        <v>76</v>
      </c>
      <c r="F42">
        <v>75</v>
      </c>
    </row>
    <row r="43" spans="1:6" x14ac:dyDescent="0.35">
      <c r="A43">
        <v>2036</v>
      </c>
      <c r="B43">
        <v>99.9</v>
      </c>
      <c r="C43">
        <v>30</v>
      </c>
      <c r="D43">
        <v>18.600000000000001</v>
      </c>
      <c r="E43">
        <v>76</v>
      </c>
      <c r="F43">
        <v>75</v>
      </c>
    </row>
    <row r="44" spans="1:6" x14ac:dyDescent="0.35">
      <c r="A44">
        <v>2037</v>
      </c>
      <c r="B44">
        <v>99.9</v>
      </c>
      <c r="C44">
        <v>30</v>
      </c>
      <c r="D44">
        <v>18.600000000000001</v>
      </c>
      <c r="E44">
        <v>76</v>
      </c>
      <c r="F44">
        <v>75</v>
      </c>
    </row>
    <row r="45" spans="1:6" x14ac:dyDescent="0.35">
      <c r="A45">
        <v>2038</v>
      </c>
      <c r="B45">
        <v>99.9</v>
      </c>
      <c r="C45">
        <v>30</v>
      </c>
      <c r="D45">
        <v>18.600000000000001</v>
      </c>
      <c r="E45">
        <v>76</v>
      </c>
      <c r="F45">
        <v>75</v>
      </c>
    </row>
    <row r="46" spans="1:6" x14ac:dyDescent="0.35">
      <c r="A46">
        <v>2039</v>
      </c>
      <c r="B46">
        <v>99.9</v>
      </c>
      <c r="C46">
        <v>30</v>
      </c>
      <c r="D46">
        <v>18.600000000000001</v>
      </c>
      <c r="E46">
        <v>76</v>
      </c>
      <c r="F46">
        <v>75</v>
      </c>
    </row>
    <row r="47" spans="1:6" x14ac:dyDescent="0.35">
      <c r="A47">
        <v>2040</v>
      </c>
      <c r="B47">
        <v>99.9</v>
      </c>
      <c r="C47">
        <v>30</v>
      </c>
      <c r="D47">
        <v>18.600000000000001</v>
      </c>
      <c r="E47">
        <v>76</v>
      </c>
      <c r="F47">
        <v>75</v>
      </c>
    </row>
    <row r="48" spans="1:6" x14ac:dyDescent="0.35">
      <c r="A48">
        <v>2041</v>
      </c>
      <c r="B48">
        <v>99.9</v>
      </c>
      <c r="C48">
        <v>30</v>
      </c>
      <c r="D48">
        <v>18.600000000000001</v>
      </c>
      <c r="E48">
        <v>76</v>
      </c>
      <c r="F48">
        <v>75</v>
      </c>
    </row>
    <row r="49" spans="1:6" x14ac:dyDescent="0.35">
      <c r="A49">
        <v>2042</v>
      </c>
      <c r="B49">
        <v>99.9</v>
      </c>
      <c r="C49">
        <v>30</v>
      </c>
      <c r="D49">
        <v>18.600000000000001</v>
      </c>
      <c r="E49">
        <v>76</v>
      </c>
      <c r="F49">
        <v>75</v>
      </c>
    </row>
    <row r="50" spans="1:6" x14ac:dyDescent="0.35">
      <c r="A50">
        <v>2043</v>
      </c>
      <c r="B50">
        <v>99.9</v>
      </c>
      <c r="C50">
        <v>30</v>
      </c>
      <c r="D50">
        <v>18.600000000000001</v>
      </c>
      <c r="E50">
        <v>76</v>
      </c>
      <c r="F50">
        <v>75</v>
      </c>
    </row>
    <row r="51" spans="1:6" x14ac:dyDescent="0.35">
      <c r="A51">
        <v>2044</v>
      </c>
      <c r="B51">
        <v>99.9</v>
      </c>
      <c r="C51">
        <v>30</v>
      </c>
      <c r="D51">
        <v>18.600000000000001</v>
      </c>
      <c r="E51">
        <v>76</v>
      </c>
      <c r="F51">
        <v>75</v>
      </c>
    </row>
    <row r="52" spans="1:6" x14ac:dyDescent="0.35">
      <c r="A52">
        <v>2045</v>
      </c>
      <c r="B52">
        <v>99.9</v>
      </c>
      <c r="C52">
        <v>30</v>
      </c>
      <c r="D52">
        <v>18.600000000000001</v>
      </c>
      <c r="E52">
        <v>76</v>
      </c>
      <c r="F52">
        <v>75</v>
      </c>
    </row>
    <row r="53" spans="1:6" x14ac:dyDescent="0.35">
      <c r="A53">
        <v>2046</v>
      </c>
      <c r="B53">
        <v>99.9</v>
      </c>
      <c r="C53">
        <v>30</v>
      </c>
      <c r="D53">
        <v>18.600000000000001</v>
      </c>
      <c r="E53">
        <v>76</v>
      </c>
      <c r="F53">
        <v>75</v>
      </c>
    </row>
    <row r="54" spans="1:6" x14ac:dyDescent="0.35">
      <c r="A54">
        <v>2047</v>
      </c>
      <c r="B54">
        <v>99.9</v>
      </c>
      <c r="C54">
        <v>30</v>
      </c>
      <c r="D54">
        <v>18.600000000000001</v>
      </c>
      <c r="E54">
        <v>76</v>
      </c>
      <c r="F54">
        <v>75</v>
      </c>
    </row>
    <row r="55" spans="1:6" x14ac:dyDescent="0.35">
      <c r="A55">
        <v>2048</v>
      </c>
      <c r="B55">
        <v>99.9</v>
      </c>
      <c r="C55">
        <v>30</v>
      </c>
      <c r="D55">
        <v>18.600000000000001</v>
      </c>
      <c r="E55">
        <v>76</v>
      </c>
      <c r="F55">
        <v>75</v>
      </c>
    </row>
    <row r="56" spans="1:6" x14ac:dyDescent="0.35">
      <c r="A56">
        <v>2049</v>
      </c>
      <c r="B56">
        <v>99.9</v>
      </c>
      <c r="C56">
        <v>30</v>
      </c>
      <c r="D56">
        <v>18.600000000000001</v>
      </c>
      <c r="E56">
        <v>76</v>
      </c>
      <c r="F56">
        <v>75</v>
      </c>
    </row>
    <row r="57" spans="1:6" x14ac:dyDescent="0.35">
      <c r="A57">
        <v>2050</v>
      </c>
      <c r="B57">
        <v>99.9</v>
      </c>
      <c r="C57">
        <v>30</v>
      </c>
      <c r="D57">
        <v>18.600000000000001</v>
      </c>
      <c r="E57">
        <v>76</v>
      </c>
      <c r="F57">
        <v>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825C-AE4A-4EAF-970C-700F7CC3D78A}">
  <dimension ref="A1:F57"/>
  <sheetViews>
    <sheetView tabSelected="1" workbookViewId="0">
      <selection activeCell="L22" sqref="L22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>
        <v>1995</v>
      </c>
      <c r="B2">
        <v>74.599999999999994</v>
      </c>
      <c r="C2">
        <v>50</v>
      </c>
      <c r="D2">
        <v>100</v>
      </c>
      <c r="E2">
        <v>90</v>
      </c>
      <c r="F2">
        <v>80</v>
      </c>
    </row>
    <row r="3" spans="1:6" x14ac:dyDescent="0.35">
      <c r="A3">
        <v>1996</v>
      </c>
      <c r="B3">
        <v>74.599999999999994</v>
      </c>
      <c r="C3">
        <v>50</v>
      </c>
      <c r="D3">
        <v>100</v>
      </c>
      <c r="E3">
        <v>90</v>
      </c>
      <c r="F3">
        <v>80</v>
      </c>
    </row>
    <row r="4" spans="1:6" x14ac:dyDescent="0.35">
      <c r="A4">
        <v>1997</v>
      </c>
      <c r="B4">
        <v>74.599999999999994</v>
      </c>
      <c r="C4">
        <v>50</v>
      </c>
      <c r="D4">
        <v>100</v>
      </c>
      <c r="E4">
        <v>90</v>
      </c>
      <c r="F4">
        <v>80</v>
      </c>
    </row>
    <row r="5" spans="1:6" x14ac:dyDescent="0.35">
      <c r="A5">
        <v>1998</v>
      </c>
      <c r="B5">
        <v>74.599999999999994</v>
      </c>
      <c r="C5">
        <v>50</v>
      </c>
      <c r="D5">
        <v>100</v>
      </c>
      <c r="E5">
        <v>90</v>
      </c>
      <c r="F5">
        <v>80</v>
      </c>
    </row>
    <row r="6" spans="1:6" x14ac:dyDescent="0.35">
      <c r="A6">
        <v>1999</v>
      </c>
      <c r="B6">
        <v>74.599999999999994</v>
      </c>
      <c r="C6">
        <v>50</v>
      </c>
      <c r="D6">
        <v>100</v>
      </c>
      <c r="E6">
        <v>90</v>
      </c>
      <c r="F6">
        <v>80</v>
      </c>
    </row>
    <row r="7" spans="1:6" x14ac:dyDescent="0.35">
      <c r="A7">
        <v>2000</v>
      </c>
      <c r="B7">
        <v>75</v>
      </c>
      <c r="C7">
        <v>50</v>
      </c>
      <c r="D7">
        <v>100</v>
      </c>
      <c r="E7">
        <v>90</v>
      </c>
      <c r="F7">
        <v>80</v>
      </c>
    </row>
    <row r="8" spans="1:6" x14ac:dyDescent="0.35">
      <c r="A8">
        <v>2001</v>
      </c>
      <c r="B8">
        <v>75</v>
      </c>
      <c r="C8">
        <v>50</v>
      </c>
      <c r="D8">
        <v>100</v>
      </c>
      <c r="E8">
        <v>90</v>
      </c>
      <c r="F8">
        <v>80</v>
      </c>
    </row>
    <row r="9" spans="1:6" x14ac:dyDescent="0.35">
      <c r="A9">
        <v>2002</v>
      </c>
      <c r="B9">
        <v>75</v>
      </c>
      <c r="C9">
        <v>50</v>
      </c>
      <c r="D9">
        <v>100</v>
      </c>
      <c r="E9">
        <v>90</v>
      </c>
      <c r="F9">
        <v>80</v>
      </c>
    </row>
    <row r="10" spans="1:6" x14ac:dyDescent="0.35">
      <c r="A10">
        <v>2003</v>
      </c>
      <c r="B10">
        <v>75</v>
      </c>
      <c r="C10">
        <v>50</v>
      </c>
      <c r="D10">
        <v>100</v>
      </c>
      <c r="E10">
        <v>90</v>
      </c>
      <c r="F10">
        <v>80</v>
      </c>
    </row>
    <row r="11" spans="1:6" x14ac:dyDescent="0.35">
      <c r="A11">
        <v>2004</v>
      </c>
      <c r="B11">
        <v>76</v>
      </c>
      <c r="C11">
        <v>49.365658340000003</v>
      </c>
      <c r="D11">
        <v>100</v>
      </c>
      <c r="E11">
        <v>90</v>
      </c>
      <c r="F11">
        <v>80</v>
      </c>
    </row>
    <row r="12" spans="1:6" x14ac:dyDescent="0.35">
      <c r="A12">
        <v>2005</v>
      </c>
      <c r="B12">
        <v>76</v>
      </c>
      <c r="C12">
        <v>41.588057310000003</v>
      </c>
      <c r="D12">
        <v>100</v>
      </c>
      <c r="E12">
        <v>90</v>
      </c>
      <c r="F12">
        <v>80</v>
      </c>
    </row>
    <row r="13" spans="1:6" x14ac:dyDescent="0.35">
      <c r="A13">
        <v>2006</v>
      </c>
      <c r="B13">
        <v>76</v>
      </c>
      <c r="C13">
        <v>33.638416139999997</v>
      </c>
      <c r="D13">
        <v>100</v>
      </c>
      <c r="E13">
        <v>90</v>
      </c>
      <c r="F13">
        <v>80</v>
      </c>
    </row>
    <row r="14" spans="1:6" x14ac:dyDescent="0.35">
      <c r="A14">
        <v>2007</v>
      </c>
      <c r="B14">
        <v>77</v>
      </c>
      <c r="C14">
        <v>32.313886099999998</v>
      </c>
      <c r="D14">
        <v>100</v>
      </c>
      <c r="E14">
        <v>90</v>
      </c>
      <c r="F14">
        <v>80</v>
      </c>
    </row>
    <row r="15" spans="1:6" x14ac:dyDescent="0.35">
      <c r="A15">
        <v>2008</v>
      </c>
      <c r="B15">
        <v>77</v>
      </c>
      <c r="C15">
        <v>30.95939478</v>
      </c>
      <c r="D15">
        <v>100</v>
      </c>
      <c r="E15">
        <v>90</v>
      </c>
      <c r="F15">
        <v>80</v>
      </c>
    </row>
    <row r="16" spans="1:6" x14ac:dyDescent="0.35">
      <c r="A16">
        <v>2009</v>
      </c>
      <c r="B16">
        <v>77</v>
      </c>
      <c r="C16">
        <v>31.313555950000001</v>
      </c>
      <c r="D16">
        <v>100</v>
      </c>
      <c r="E16">
        <v>90</v>
      </c>
      <c r="F16">
        <v>80</v>
      </c>
    </row>
    <row r="17" spans="1:6" x14ac:dyDescent="0.35">
      <c r="A17">
        <v>2010</v>
      </c>
      <c r="B17">
        <v>78</v>
      </c>
      <c r="C17">
        <v>49.33536239</v>
      </c>
      <c r="D17">
        <v>100</v>
      </c>
      <c r="E17">
        <v>90</v>
      </c>
      <c r="F17">
        <v>80</v>
      </c>
    </row>
    <row r="18" spans="1:6" x14ac:dyDescent="0.35">
      <c r="A18">
        <v>2011</v>
      </c>
      <c r="B18">
        <v>78</v>
      </c>
      <c r="C18">
        <v>49.661818310000001</v>
      </c>
      <c r="D18">
        <v>100</v>
      </c>
      <c r="E18">
        <v>90</v>
      </c>
      <c r="F18">
        <v>80</v>
      </c>
    </row>
    <row r="19" spans="1:6" x14ac:dyDescent="0.35">
      <c r="A19">
        <v>2012</v>
      </c>
      <c r="B19">
        <v>78</v>
      </c>
      <c r="C19">
        <v>48.63711241</v>
      </c>
      <c r="D19">
        <v>100</v>
      </c>
      <c r="E19">
        <v>90</v>
      </c>
      <c r="F19">
        <v>80</v>
      </c>
    </row>
    <row r="20" spans="1:6" x14ac:dyDescent="0.35">
      <c r="A20">
        <v>2013</v>
      </c>
      <c r="B20">
        <v>79</v>
      </c>
      <c r="C20">
        <v>49.920500959999998</v>
      </c>
      <c r="D20">
        <v>100</v>
      </c>
      <c r="E20">
        <v>90</v>
      </c>
      <c r="F20">
        <v>80</v>
      </c>
    </row>
    <row r="21" spans="1:6" x14ac:dyDescent="0.35">
      <c r="A21">
        <v>2014</v>
      </c>
      <c r="B21">
        <v>79</v>
      </c>
      <c r="C21">
        <v>50.133176429999999</v>
      </c>
      <c r="D21">
        <v>100</v>
      </c>
      <c r="E21">
        <v>90</v>
      </c>
      <c r="F21">
        <v>80</v>
      </c>
    </row>
    <row r="22" spans="1:6" x14ac:dyDescent="0.35">
      <c r="A22">
        <v>2015</v>
      </c>
      <c r="B22">
        <v>80</v>
      </c>
      <c r="C22">
        <v>50.540356459999998</v>
      </c>
      <c r="D22">
        <v>100</v>
      </c>
      <c r="E22">
        <v>90</v>
      </c>
      <c r="F22">
        <v>80</v>
      </c>
    </row>
    <row r="23" spans="1:6" x14ac:dyDescent="0.35">
      <c r="A23">
        <v>2016</v>
      </c>
      <c r="B23">
        <v>81</v>
      </c>
      <c r="C23">
        <v>53.417000399999999</v>
      </c>
      <c r="D23">
        <v>100</v>
      </c>
      <c r="E23">
        <v>90</v>
      </c>
      <c r="F23">
        <v>80</v>
      </c>
    </row>
    <row r="24" spans="1:6" x14ac:dyDescent="0.35">
      <c r="A24">
        <v>2017</v>
      </c>
      <c r="B24">
        <v>82</v>
      </c>
      <c r="C24">
        <v>59.32333715</v>
      </c>
      <c r="D24">
        <v>100</v>
      </c>
      <c r="E24">
        <v>90</v>
      </c>
      <c r="F24">
        <v>80</v>
      </c>
    </row>
    <row r="25" spans="1:6" x14ac:dyDescent="0.35">
      <c r="A25">
        <v>2018</v>
      </c>
      <c r="B25">
        <v>82</v>
      </c>
      <c r="C25">
        <v>63.600552669999999</v>
      </c>
      <c r="D25">
        <v>100</v>
      </c>
      <c r="E25">
        <v>90</v>
      </c>
      <c r="F25">
        <v>80</v>
      </c>
    </row>
    <row r="26" spans="1:6" x14ac:dyDescent="0.35">
      <c r="A26">
        <v>2019</v>
      </c>
      <c r="B26">
        <v>82</v>
      </c>
      <c r="C26">
        <v>65.063940110000004</v>
      </c>
      <c r="D26">
        <v>100</v>
      </c>
      <c r="E26">
        <v>90</v>
      </c>
      <c r="F26">
        <v>80</v>
      </c>
    </row>
    <row r="27" spans="1:6" x14ac:dyDescent="0.35">
      <c r="A27">
        <v>2020</v>
      </c>
      <c r="B27">
        <v>83</v>
      </c>
      <c r="C27">
        <v>66.726759759999993</v>
      </c>
      <c r="D27">
        <v>100</v>
      </c>
      <c r="E27">
        <v>90</v>
      </c>
      <c r="F27">
        <v>80</v>
      </c>
    </row>
    <row r="28" spans="1:6" x14ac:dyDescent="0.35">
      <c r="A28">
        <v>2021</v>
      </c>
      <c r="B28">
        <v>83</v>
      </c>
      <c r="C28">
        <v>66.180844960000002</v>
      </c>
      <c r="D28">
        <v>100</v>
      </c>
      <c r="E28">
        <v>90</v>
      </c>
      <c r="F28">
        <v>80</v>
      </c>
    </row>
    <row r="29" spans="1:6" x14ac:dyDescent="0.35">
      <c r="A29">
        <v>2022</v>
      </c>
      <c r="B29">
        <v>83</v>
      </c>
      <c r="C29">
        <v>65.587672920000003</v>
      </c>
      <c r="D29">
        <v>100</v>
      </c>
      <c r="E29">
        <v>90</v>
      </c>
      <c r="F29">
        <v>80</v>
      </c>
    </row>
    <row r="30" spans="1:6" x14ac:dyDescent="0.35">
      <c r="A30">
        <v>2023</v>
      </c>
      <c r="B30">
        <v>83</v>
      </c>
      <c r="C30">
        <v>66.98371616</v>
      </c>
      <c r="D30">
        <v>100</v>
      </c>
      <c r="E30">
        <v>90</v>
      </c>
      <c r="F30">
        <v>80</v>
      </c>
    </row>
    <row r="31" spans="1:6" x14ac:dyDescent="0.35">
      <c r="A31">
        <v>2024</v>
      </c>
      <c r="B31">
        <v>83</v>
      </c>
      <c r="C31">
        <v>68.784939679999994</v>
      </c>
      <c r="D31">
        <v>100</v>
      </c>
      <c r="E31">
        <v>90</v>
      </c>
      <c r="F31">
        <v>80</v>
      </c>
    </row>
    <row r="32" spans="1:6" x14ac:dyDescent="0.35">
      <c r="A32">
        <v>2025</v>
      </c>
      <c r="B32">
        <v>83</v>
      </c>
      <c r="C32">
        <v>69.379740209999994</v>
      </c>
      <c r="D32">
        <v>100</v>
      </c>
      <c r="E32">
        <v>90</v>
      </c>
      <c r="F32">
        <v>80</v>
      </c>
    </row>
    <row r="33" spans="1:6" x14ac:dyDescent="0.35">
      <c r="A33">
        <v>2026</v>
      </c>
      <c r="B33">
        <v>83</v>
      </c>
      <c r="C33">
        <v>69.848360650000004</v>
      </c>
      <c r="D33">
        <v>100</v>
      </c>
      <c r="E33">
        <v>90</v>
      </c>
      <c r="F33">
        <v>80</v>
      </c>
    </row>
    <row r="34" spans="1:6" x14ac:dyDescent="0.35">
      <c r="A34">
        <v>2027</v>
      </c>
      <c r="B34">
        <v>83</v>
      </c>
      <c r="C34">
        <v>70.190564620000004</v>
      </c>
      <c r="D34">
        <v>100</v>
      </c>
      <c r="E34">
        <v>90</v>
      </c>
      <c r="F34">
        <v>80</v>
      </c>
    </row>
    <row r="35" spans="1:6" x14ac:dyDescent="0.35">
      <c r="A35">
        <v>2028</v>
      </c>
      <c r="B35">
        <v>83</v>
      </c>
      <c r="C35">
        <v>70.655697110000006</v>
      </c>
      <c r="D35">
        <v>100</v>
      </c>
      <c r="E35">
        <v>90</v>
      </c>
      <c r="F35">
        <v>80</v>
      </c>
    </row>
    <row r="36" spans="1:6" x14ac:dyDescent="0.35">
      <c r="A36">
        <v>2029</v>
      </c>
      <c r="B36">
        <v>83</v>
      </c>
      <c r="C36">
        <v>71.125574380000003</v>
      </c>
      <c r="D36">
        <v>100</v>
      </c>
      <c r="E36">
        <v>90</v>
      </c>
      <c r="F36">
        <v>80</v>
      </c>
    </row>
    <row r="37" spans="1:6" x14ac:dyDescent="0.35">
      <c r="A37">
        <v>2030</v>
      </c>
      <c r="B37">
        <v>83</v>
      </c>
      <c r="C37">
        <v>71.600236780000003</v>
      </c>
      <c r="D37">
        <v>100</v>
      </c>
      <c r="E37">
        <v>90</v>
      </c>
      <c r="F37">
        <v>80</v>
      </c>
    </row>
    <row r="38" spans="1:6" x14ac:dyDescent="0.35">
      <c r="A38">
        <v>2031</v>
      </c>
      <c r="B38">
        <v>83</v>
      </c>
      <c r="C38">
        <v>71.600236780000003</v>
      </c>
      <c r="D38">
        <v>100</v>
      </c>
      <c r="E38">
        <v>90</v>
      </c>
      <c r="F38">
        <v>80</v>
      </c>
    </row>
    <row r="39" spans="1:6" x14ac:dyDescent="0.35">
      <c r="A39">
        <v>2032</v>
      </c>
      <c r="B39">
        <v>83</v>
      </c>
      <c r="C39">
        <v>71.600236780000003</v>
      </c>
      <c r="D39">
        <v>100</v>
      </c>
      <c r="E39">
        <v>90</v>
      </c>
      <c r="F39">
        <v>80</v>
      </c>
    </row>
    <row r="40" spans="1:6" x14ac:dyDescent="0.35">
      <c r="A40">
        <v>2033</v>
      </c>
      <c r="B40">
        <v>83</v>
      </c>
      <c r="C40">
        <v>71.600236780000003</v>
      </c>
      <c r="D40">
        <v>100</v>
      </c>
      <c r="E40">
        <v>90</v>
      </c>
      <c r="F40">
        <v>80</v>
      </c>
    </row>
    <row r="41" spans="1:6" x14ac:dyDescent="0.35">
      <c r="A41">
        <v>2034</v>
      </c>
      <c r="B41">
        <v>83</v>
      </c>
      <c r="C41">
        <v>71.600236780000003</v>
      </c>
      <c r="D41">
        <v>100</v>
      </c>
      <c r="E41">
        <v>90</v>
      </c>
      <c r="F41">
        <v>80</v>
      </c>
    </row>
    <row r="42" spans="1:6" x14ac:dyDescent="0.35">
      <c r="A42">
        <v>2035</v>
      </c>
      <c r="B42">
        <v>83</v>
      </c>
      <c r="C42">
        <v>71.600236780000003</v>
      </c>
      <c r="D42">
        <v>100</v>
      </c>
      <c r="E42">
        <v>90</v>
      </c>
      <c r="F42">
        <v>80</v>
      </c>
    </row>
    <row r="43" spans="1:6" x14ac:dyDescent="0.35">
      <c r="A43">
        <v>2036</v>
      </c>
      <c r="B43">
        <v>83</v>
      </c>
      <c r="C43">
        <v>71.600236780000003</v>
      </c>
      <c r="D43">
        <v>100</v>
      </c>
      <c r="E43">
        <v>90</v>
      </c>
      <c r="F43">
        <v>80</v>
      </c>
    </row>
    <row r="44" spans="1:6" x14ac:dyDescent="0.35">
      <c r="A44">
        <v>2037</v>
      </c>
      <c r="B44">
        <v>83</v>
      </c>
      <c r="C44">
        <v>71.600236780000003</v>
      </c>
      <c r="D44">
        <v>100</v>
      </c>
      <c r="E44">
        <v>90</v>
      </c>
      <c r="F44">
        <v>80</v>
      </c>
    </row>
    <row r="45" spans="1:6" x14ac:dyDescent="0.35">
      <c r="A45">
        <v>2038</v>
      </c>
      <c r="B45">
        <v>83</v>
      </c>
      <c r="C45">
        <v>71.600236780000003</v>
      </c>
      <c r="D45">
        <v>100</v>
      </c>
      <c r="E45">
        <v>90</v>
      </c>
      <c r="F45">
        <v>80</v>
      </c>
    </row>
    <row r="46" spans="1:6" x14ac:dyDescent="0.35">
      <c r="A46">
        <v>2039</v>
      </c>
      <c r="B46">
        <v>83</v>
      </c>
      <c r="C46">
        <v>71.600236780000003</v>
      </c>
      <c r="D46">
        <v>100</v>
      </c>
      <c r="E46">
        <v>90</v>
      </c>
      <c r="F46">
        <v>80</v>
      </c>
    </row>
    <row r="47" spans="1:6" x14ac:dyDescent="0.35">
      <c r="A47">
        <v>2040</v>
      </c>
      <c r="B47">
        <v>83</v>
      </c>
      <c r="C47">
        <v>71.600236780000003</v>
      </c>
      <c r="D47">
        <v>100</v>
      </c>
      <c r="E47">
        <v>90</v>
      </c>
      <c r="F47">
        <v>80</v>
      </c>
    </row>
    <row r="48" spans="1:6" x14ac:dyDescent="0.35">
      <c r="A48">
        <v>2041</v>
      </c>
      <c r="B48">
        <v>83</v>
      </c>
      <c r="C48">
        <v>71.600236780000003</v>
      </c>
      <c r="D48">
        <v>100</v>
      </c>
      <c r="E48">
        <v>90</v>
      </c>
      <c r="F48">
        <v>80</v>
      </c>
    </row>
    <row r="49" spans="1:6" x14ac:dyDescent="0.35">
      <c r="A49">
        <v>2042</v>
      </c>
      <c r="B49">
        <v>83</v>
      </c>
      <c r="C49">
        <v>71.600236780000003</v>
      </c>
      <c r="D49">
        <v>100</v>
      </c>
      <c r="E49">
        <v>90</v>
      </c>
      <c r="F49">
        <v>80</v>
      </c>
    </row>
    <row r="50" spans="1:6" x14ac:dyDescent="0.35">
      <c r="A50">
        <v>2043</v>
      </c>
      <c r="B50">
        <v>83</v>
      </c>
      <c r="C50">
        <v>71.600236780000003</v>
      </c>
      <c r="D50">
        <v>100</v>
      </c>
      <c r="E50">
        <v>90</v>
      </c>
      <c r="F50">
        <v>80</v>
      </c>
    </row>
    <row r="51" spans="1:6" x14ac:dyDescent="0.35">
      <c r="A51">
        <v>2044</v>
      </c>
      <c r="B51">
        <v>83</v>
      </c>
      <c r="C51">
        <v>71.600236780000003</v>
      </c>
      <c r="D51">
        <v>100</v>
      </c>
      <c r="E51">
        <v>90</v>
      </c>
      <c r="F51">
        <v>80</v>
      </c>
    </row>
    <row r="52" spans="1:6" x14ac:dyDescent="0.35">
      <c r="A52">
        <v>2045</v>
      </c>
      <c r="B52">
        <v>83</v>
      </c>
      <c r="C52">
        <v>71.600236780000003</v>
      </c>
      <c r="D52">
        <v>100</v>
      </c>
      <c r="E52">
        <v>90</v>
      </c>
      <c r="F52">
        <v>80</v>
      </c>
    </row>
    <row r="53" spans="1:6" x14ac:dyDescent="0.35">
      <c r="A53">
        <v>2046</v>
      </c>
      <c r="B53">
        <v>83</v>
      </c>
      <c r="C53">
        <v>71.600236780000003</v>
      </c>
      <c r="D53">
        <v>100</v>
      </c>
      <c r="E53">
        <v>90</v>
      </c>
      <c r="F53">
        <v>80</v>
      </c>
    </row>
    <row r="54" spans="1:6" x14ac:dyDescent="0.35">
      <c r="A54">
        <v>2047</v>
      </c>
      <c r="B54">
        <v>83</v>
      </c>
      <c r="C54">
        <v>71.600236780000003</v>
      </c>
      <c r="D54">
        <v>100</v>
      </c>
      <c r="E54">
        <v>90</v>
      </c>
      <c r="F54">
        <v>80</v>
      </c>
    </row>
    <row r="55" spans="1:6" x14ac:dyDescent="0.35">
      <c r="A55">
        <v>2048</v>
      </c>
      <c r="B55">
        <v>83</v>
      </c>
      <c r="C55">
        <v>71.600236780000003</v>
      </c>
      <c r="D55">
        <v>100</v>
      </c>
      <c r="E55">
        <v>90</v>
      </c>
      <c r="F55">
        <v>80</v>
      </c>
    </row>
    <row r="56" spans="1:6" x14ac:dyDescent="0.35">
      <c r="A56">
        <v>2049</v>
      </c>
      <c r="B56">
        <v>83</v>
      </c>
      <c r="C56">
        <v>71.600236780000003</v>
      </c>
      <c r="D56">
        <v>100</v>
      </c>
      <c r="E56">
        <v>90</v>
      </c>
      <c r="F56">
        <v>80</v>
      </c>
    </row>
    <row r="57" spans="1:6" x14ac:dyDescent="0.35">
      <c r="A57">
        <v>2050</v>
      </c>
      <c r="B57">
        <v>83</v>
      </c>
      <c r="C57">
        <v>71.600236780000003</v>
      </c>
      <c r="D57">
        <v>100</v>
      </c>
      <c r="E57">
        <v>90</v>
      </c>
      <c r="F57">
        <v>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34EA-9A50-43B1-8DC3-AE424E8C06D6}">
  <dimension ref="A1:M58"/>
  <sheetViews>
    <sheetView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S1" sqref="S1"/>
    </sheetView>
  </sheetViews>
  <sheetFormatPr defaultRowHeight="14.5" x14ac:dyDescent="0.35"/>
  <sheetData>
    <row r="1" spans="1:13" x14ac:dyDescent="0.35">
      <c r="B1" s="4" t="s">
        <v>25</v>
      </c>
      <c r="C1" s="4"/>
      <c r="D1" s="4"/>
      <c r="E1" s="4"/>
      <c r="F1" s="4"/>
      <c r="G1" s="2"/>
      <c r="H1" s="2"/>
      <c r="I1" s="4"/>
      <c r="J1" s="4"/>
      <c r="K1" s="4"/>
    </row>
    <row r="2" spans="1:13" x14ac:dyDescent="0.35">
      <c r="A2" t="s">
        <v>0</v>
      </c>
      <c r="B2" t="s">
        <v>37</v>
      </c>
      <c r="C2" t="s">
        <v>36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26</v>
      </c>
      <c r="J2" t="s">
        <v>27</v>
      </c>
      <c r="K2" t="s">
        <v>28</v>
      </c>
      <c r="L2" t="s">
        <v>30</v>
      </c>
      <c r="M2" t="s">
        <v>29</v>
      </c>
    </row>
    <row r="3" spans="1:13" x14ac:dyDescent="0.35">
      <c r="A3">
        <v>1995</v>
      </c>
      <c r="B3">
        <v>100</v>
      </c>
      <c r="E3">
        <v>100</v>
      </c>
      <c r="H3">
        <v>92</v>
      </c>
      <c r="J3">
        <v>87</v>
      </c>
      <c r="K3">
        <v>86</v>
      </c>
      <c r="L3">
        <v>88</v>
      </c>
    </row>
    <row r="4" spans="1:13" x14ac:dyDescent="0.35">
      <c r="A4">
        <v>1996</v>
      </c>
      <c r="B4">
        <v>99.666666699999993</v>
      </c>
      <c r="H4">
        <v>92</v>
      </c>
      <c r="J4">
        <v>86</v>
      </c>
      <c r="K4">
        <v>83</v>
      </c>
    </row>
    <row r="5" spans="1:13" x14ac:dyDescent="0.35">
      <c r="A5">
        <v>1997</v>
      </c>
      <c r="B5">
        <v>99.333333300000007</v>
      </c>
      <c r="H5">
        <v>92</v>
      </c>
      <c r="J5">
        <v>88</v>
      </c>
      <c r="K5">
        <v>85</v>
      </c>
    </row>
    <row r="6" spans="1:13" x14ac:dyDescent="0.35">
      <c r="A6">
        <v>1998</v>
      </c>
      <c r="B6">
        <v>99</v>
      </c>
      <c r="F6">
        <v>99</v>
      </c>
      <c r="H6">
        <v>92</v>
      </c>
      <c r="J6">
        <v>88</v>
      </c>
      <c r="K6">
        <v>85</v>
      </c>
    </row>
    <row r="7" spans="1:13" x14ac:dyDescent="0.35">
      <c r="A7">
        <v>1999</v>
      </c>
      <c r="B7">
        <v>98.166666700000007</v>
      </c>
      <c r="H7">
        <v>92</v>
      </c>
      <c r="J7">
        <v>89</v>
      </c>
      <c r="K7">
        <v>87</v>
      </c>
    </row>
    <row r="8" spans="1:13" x14ac:dyDescent="0.35">
      <c r="A8">
        <v>2000</v>
      </c>
      <c r="B8">
        <v>97.333333300000007</v>
      </c>
      <c r="H8">
        <v>92</v>
      </c>
      <c r="J8">
        <v>90</v>
      </c>
      <c r="K8">
        <v>86</v>
      </c>
      <c r="L8">
        <v>90</v>
      </c>
      <c r="M8">
        <v>91</v>
      </c>
    </row>
    <row r="9" spans="1:13" x14ac:dyDescent="0.35">
      <c r="A9">
        <v>2001</v>
      </c>
      <c r="B9">
        <v>96.5</v>
      </c>
      <c r="H9">
        <v>92</v>
      </c>
      <c r="J9">
        <v>91</v>
      </c>
      <c r="K9">
        <v>88</v>
      </c>
      <c r="L9">
        <v>92</v>
      </c>
      <c r="M9">
        <v>91</v>
      </c>
    </row>
    <row r="10" spans="1:13" x14ac:dyDescent="0.35">
      <c r="A10">
        <v>2002</v>
      </c>
      <c r="B10">
        <v>95.666666700000007</v>
      </c>
      <c r="H10">
        <v>92</v>
      </c>
      <c r="J10">
        <v>94</v>
      </c>
      <c r="K10">
        <v>91</v>
      </c>
      <c r="L10">
        <v>94</v>
      </c>
      <c r="M10">
        <v>91</v>
      </c>
    </row>
    <row r="11" spans="1:13" x14ac:dyDescent="0.35">
      <c r="A11">
        <v>2003</v>
      </c>
      <c r="B11">
        <v>94.833333300000007</v>
      </c>
      <c r="H11">
        <v>92</v>
      </c>
      <c r="J11">
        <v>95</v>
      </c>
      <c r="K11">
        <v>91</v>
      </c>
      <c r="L11">
        <v>96</v>
      </c>
      <c r="M11">
        <v>91</v>
      </c>
    </row>
    <row r="12" spans="1:13" x14ac:dyDescent="0.35">
      <c r="A12">
        <v>2004</v>
      </c>
      <c r="B12">
        <v>94</v>
      </c>
      <c r="D12">
        <v>94</v>
      </c>
      <c r="H12">
        <v>92</v>
      </c>
      <c r="J12">
        <v>95</v>
      </c>
      <c r="K12">
        <v>91</v>
      </c>
      <c r="L12">
        <v>95</v>
      </c>
      <c r="M12">
        <v>91</v>
      </c>
    </row>
    <row r="13" spans="1:13" x14ac:dyDescent="0.35">
      <c r="A13">
        <v>2005</v>
      </c>
      <c r="B13">
        <v>86.082000000000008</v>
      </c>
      <c r="H13">
        <v>92</v>
      </c>
      <c r="J13">
        <v>94</v>
      </c>
      <c r="K13">
        <v>92</v>
      </c>
      <c r="L13">
        <v>95</v>
      </c>
      <c r="M13">
        <v>91</v>
      </c>
    </row>
    <row r="14" spans="1:13" x14ac:dyDescent="0.35">
      <c r="A14">
        <v>2006</v>
      </c>
      <c r="B14">
        <v>78.164000000000001</v>
      </c>
      <c r="H14">
        <v>92</v>
      </c>
      <c r="J14">
        <v>93</v>
      </c>
      <c r="K14">
        <v>91</v>
      </c>
      <c r="L14">
        <v>93</v>
      </c>
      <c r="M14">
        <v>91</v>
      </c>
    </row>
    <row r="15" spans="1:13" x14ac:dyDescent="0.35">
      <c r="A15">
        <v>2007</v>
      </c>
      <c r="B15">
        <v>70.245999999999995</v>
      </c>
      <c r="H15">
        <v>92</v>
      </c>
      <c r="J15">
        <v>89</v>
      </c>
      <c r="K15">
        <v>86</v>
      </c>
      <c r="L15">
        <v>89</v>
      </c>
      <c r="M15">
        <v>91</v>
      </c>
    </row>
    <row r="16" spans="1:13" x14ac:dyDescent="0.35">
      <c r="A16">
        <v>2008</v>
      </c>
      <c r="B16">
        <v>62.327999999999996</v>
      </c>
      <c r="H16">
        <v>92</v>
      </c>
      <c r="I16">
        <v>83.36</v>
      </c>
      <c r="J16">
        <v>86</v>
      </c>
      <c r="K16">
        <v>83</v>
      </c>
      <c r="L16">
        <v>86</v>
      </c>
      <c r="M16">
        <v>91</v>
      </c>
    </row>
    <row r="17" spans="1:13" x14ac:dyDescent="0.35">
      <c r="A17">
        <v>2009</v>
      </c>
      <c r="B17">
        <v>54.410000000000004</v>
      </c>
      <c r="C17">
        <v>54.410000000000004</v>
      </c>
      <c r="H17">
        <v>92</v>
      </c>
      <c r="I17">
        <v>81.22</v>
      </c>
      <c r="J17">
        <v>83</v>
      </c>
      <c r="K17">
        <v>81</v>
      </c>
      <c r="L17">
        <v>84</v>
      </c>
      <c r="M17">
        <v>91</v>
      </c>
    </row>
    <row r="18" spans="1:13" x14ac:dyDescent="0.35">
      <c r="A18">
        <v>2010</v>
      </c>
      <c r="B18">
        <v>34.29</v>
      </c>
      <c r="C18">
        <v>34.29</v>
      </c>
      <c r="H18">
        <v>92</v>
      </c>
      <c r="I18">
        <v>85.14</v>
      </c>
      <c r="J18">
        <v>88</v>
      </c>
      <c r="K18">
        <v>85</v>
      </c>
      <c r="L18">
        <v>80</v>
      </c>
      <c r="M18">
        <v>91</v>
      </c>
    </row>
    <row r="19" spans="1:13" x14ac:dyDescent="0.35">
      <c r="A19">
        <v>2011</v>
      </c>
      <c r="B19">
        <v>75.63</v>
      </c>
      <c r="C19">
        <v>75.63</v>
      </c>
      <c r="H19">
        <v>92</v>
      </c>
      <c r="I19">
        <v>85.72</v>
      </c>
      <c r="J19">
        <v>86</v>
      </c>
      <c r="K19">
        <v>86</v>
      </c>
      <c r="L19">
        <v>87</v>
      </c>
      <c r="M19">
        <v>91</v>
      </c>
    </row>
    <row r="20" spans="1:13" x14ac:dyDescent="0.35">
      <c r="A20">
        <v>2012</v>
      </c>
      <c r="B20">
        <v>75.11</v>
      </c>
      <c r="C20">
        <v>75.11</v>
      </c>
      <c r="H20">
        <v>92</v>
      </c>
      <c r="I20">
        <v>89.36</v>
      </c>
      <c r="J20">
        <v>91</v>
      </c>
      <c r="K20">
        <v>90</v>
      </c>
      <c r="L20">
        <v>90</v>
      </c>
      <c r="M20">
        <v>91</v>
      </c>
    </row>
    <row r="21" spans="1:13" x14ac:dyDescent="0.35">
      <c r="A21">
        <v>2013</v>
      </c>
      <c r="B21">
        <v>63.019999999999996</v>
      </c>
      <c r="C21">
        <v>63.019999999999996</v>
      </c>
      <c r="H21">
        <v>92</v>
      </c>
      <c r="I21">
        <v>90.61</v>
      </c>
      <c r="J21">
        <v>91</v>
      </c>
      <c r="K21">
        <v>91</v>
      </c>
      <c r="L21">
        <v>91</v>
      </c>
      <c r="M21">
        <v>91</v>
      </c>
    </row>
    <row r="22" spans="1:13" x14ac:dyDescent="0.35">
      <c r="A22">
        <v>2014</v>
      </c>
      <c r="B22">
        <v>29.98</v>
      </c>
      <c r="C22">
        <v>29.98</v>
      </c>
      <c r="G22">
        <v>92</v>
      </c>
      <c r="H22">
        <v>92</v>
      </c>
      <c r="I22">
        <v>93.72</v>
      </c>
      <c r="J22">
        <v>92</v>
      </c>
      <c r="L22">
        <v>87</v>
      </c>
      <c r="M22">
        <v>91</v>
      </c>
    </row>
    <row r="23" spans="1:13" x14ac:dyDescent="0.35">
      <c r="A23">
        <v>2015</v>
      </c>
      <c r="B23">
        <v>81.069999999999993</v>
      </c>
      <c r="C23">
        <v>81.069999999999993</v>
      </c>
      <c r="H23">
        <v>92</v>
      </c>
      <c r="I23">
        <v>93.08</v>
      </c>
      <c r="J23">
        <v>94</v>
      </c>
      <c r="L23">
        <v>68</v>
      </c>
      <c r="M23">
        <v>91</v>
      </c>
    </row>
    <row r="24" spans="1:13" x14ac:dyDescent="0.35">
      <c r="A24">
        <v>2016</v>
      </c>
      <c r="B24">
        <v>77.02</v>
      </c>
      <c r="C24">
        <v>77.02</v>
      </c>
      <c r="H24">
        <v>92</v>
      </c>
      <c r="I24">
        <v>94.68</v>
      </c>
      <c r="J24">
        <v>94</v>
      </c>
      <c r="L24">
        <v>71</v>
      </c>
      <c r="M24">
        <v>91</v>
      </c>
    </row>
    <row r="25" spans="1:13" x14ac:dyDescent="0.35">
      <c r="A25">
        <v>2017</v>
      </c>
      <c r="B25">
        <v>76.92</v>
      </c>
      <c r="C25">
        <v>76.92</v>
      </c>
      <c r="H25">
        <v>92</v>
      </c>
      <c r="I25">
        <v>96.39</v>
      </c>
      <c r="J25">
        <v>96</v>
      </c>
      <c r="L25">
        <v>70</v>
      </c>
      <c r="M25">
        <v>91</v>
      </c>
    </row>
    <row r="26" spans="1:13" x14ac:dyDescent="0.35">
      <c r="A26">
        <v>2018</v>
      </c>
      <c r="B26">
        <v>72.27</v>
      </c>
      <c r="C26">
        <v>72.27</v>
      </c>
      <c r="H26">
        <v>92</v>
      </c>
      <c r="I26">
        <v>95.87</v>
      </c>
      <c r="J26">
        <v>96</v>
      </c>
      <c r="M26">
        <v>91</v>
      </c>
    </row>
    <row r="27" spans="1:13" x14ac:dyDescent="0.35">
      <c r="A27">
        <v>2019</v>
      </c>
      <c r="B27">
        <v>72.27</v>
      </c>
      <c r="H27">
        <v>92</v>
      </c>
      <c r="J27">
        <v>95</v>
      </c>
      <c r="M27">
        <v>91</v>
      </c>
    </row>
    <row r="28" spans="1:13" x14ac:dyDescent="0.35">
      <c r="A28">
        <v>2020</v>
      </c>
      <c r="B28">
        <v>72.27</v>
      </c>
      <c r="G28">
        <v>73.3</v>
      </c>
      <c r="H28">
        <v>92</v>
      </c>
      <c r="L28">
        <v>73.3</v>
      </c>
      <c r="M28">
        <v>91</v>
      </c>
    </row>
    <row r="29" spans="1:13" x14ac:dyDescent="0.35">
      <c r="A29">
        <v>2021</v>
      </c>
      <c r="B29">
        <v>72.27</v>
      </c>
      <c r="H29">
        <v>92</v>
      </c>
      <c r="M29">
        <v>91</v>
      </c>
    </row>
    <row r="30" spans="1:13" x14ac:dyDescent="0.35">
      <c r="A30">
        <v>2022</v>
      </c>
      <c r="B30">
        <v>72.27</v>
      </c>
      <c r="H30">
        <v>92</v>
      </c>
      <c r="M30">
        <v>91</v>
      </c>
    </row>
    <row r="31" spans="1:13" x14ac:dyDescent="0.35">
      <c r="A31">
        <v>2023</v>
      </c>
      <c r="B31">
        <v>72.27</v>
      </c>
      <c r="H31">
        <v>92</v>
      </c>
      <c r="M31">
        <v>91</v>
      </c>
    </row>
    <row r="32" spans="1:13" x14ac:dyDescent="0.35">
      <c r="A32">
        <v>2024</v>
      </c>
      <c r="B32">
        <v>72.27</v>
      </c>
      <c r="H32">
        <v>92</v>
      </c>
      <c r="M32">
        <v>91</v>
      </c>
    </row>
    <row r="33" spans="1:13" x14ac:dyDescent="0.35">
      <c r="A33">
        <v>2025</v>
      </c>
      <c r="B33">
        <v>72.27</v>
      </c>
      <c r="H33">
        <v>92</v>
      </c>
      <c r="M33">
        <v>91</v>
      </c>
    </row>
    <row r="34" spans="1:13" x14ac:dyDescent="0.35">
      <c r="A34">
        <v>2026</v>
      </c>
      <c r="B34">
        <v>72.27</v>
      </c>
      <c r="H34">
        <v>92</v>
      </c>
      <c r="M34">
        <v>91</v>
      </c>
    </row>
    <row r="35" spans="1:13" x14ac:dyDescent="0.35">
      <c r="A35">
        <v>2027</v>
      </c>
      <c r="B35">
        <v>72.27</v>
      </c>
      <c r="H35">
        <v>92</v>
      </c>
      <c r="M35">
        <v>91</v>
      </c>
    </row>
    <row r="36" spans="1:13" x14ac:dyDescent="0.35">
      <c r="A36">
        <v>2028</v>
      </c>
      <c r="B36">
        <v>72.27</v>
      </c>
      <c r="H36">
        <v>92</v>
      </c>
      <c r="M36">
        <v>91</v>
      </c>
    </row>
    <row r="37" spans="1:13" x14ac:dyDescent="0.35">
      <c r="A37">
        <v>2029</v>
      </c>
      <c r="B37">
        <v>72.27</v>
      </c>
      <c r="H37">
        <v>92</v>
      </c>
      <c r="M37">
        <v>91</v>
      </c>
    </row>
    <row r="38" spans="1:13" x14ac:dyDescent="0.35">
      <c r="A38">
        <v>2030</v>
      </c>
      <c r="B38">
        <v>72.27</v>
      </c>
      <c r="G38">
        <v>44.8</v>
      </c>
      <c r="H38">
        <v>92</v>
      </c>
      <c r="L38">
        <v>44.8</v>
      </c>
      <c r="M38">
        <v>91</v>
      </c>
    </row>
    <row r="39" spans="1:13" x14ac:dyDescent="0.35">
      <c r="A39">
        <v>2031</v>
      </c>
      <c r="B39">
        <v>72.27</v>
      </c>
      <c r="H39">
        <v>92</v>
      </c>
      <c r="M39">
        <v>91</v>
      </c>
    </row>
    <row r="40" spans="1:13" x14ac:dyDescent="0.35">
      <c r="A40">
        <v>2032</v>
      </c>
      <c r="B40">
        <v>72.27</v>
      </c>
      <c r="H40">
        <v>92</v>
      </c>
      <c r="M40">
        <v>91</v>
      </c>
    </row>
    <row r="41" spans="1:13" x14ac:dyDescent="0.35">
      <c r="A41">
        <v>2033</v>
      </c>
      <c r="B41">
        <v>72.27</v>
      </c>
      <c r="H41">
        <v>92</v>
      </c>
      <c r="M41">
        <v>91</v>
      </c>
    </row>
    <row r="42" spans="1:13" x14ac:dyDescent="0.35">
      <c r="A42">
        <v>2034</v>
      </c>
      <c r="B42">
        <v>72.27</v>
      </c>
      <c r="H42">
        <v>92</v>
      </c>
      <c r="M42">
        <v>91</v>
      </c>
    </row>
    <row r="43" spans="1:13" x14ac:dyDescent="0.35">
      <c r="A43">
        <v>2035</v>
      </c>
      <c r="B43">
        <v>72.27</v>
      </c>
      <c r="H43">
        <v>92</v>
      </c>
      <c r="M43">
        <v>91</v>
      </c>
    </row>
    <row r="44" spans="1:13" x14ac:dyDescent="0.35">
      <c r="A44">
        <v>2036</v>
      </c>
      <c r="B44">
        <v>72.27</v>
      </c>
      <c r="H44">
        <v>92</v>
      </c>
      <c r="M44">
        <v>91</v>
      </c>
    </row>
    <row r="45" spans="1:13" x14ac:dyDescent="0.35">
      <c r="A45">
        <v>2037</v>
      </c>
      <c r="B45">
        <v>72.27</v>
      </c>
      <c r="H45">
        <v>92</v>
      </c>
      <c r="M45">
        <v>91</v>
      </c>
    </row>
    <row r="46" spans="1:13" x14ac:dyDescent="0.35">
      <c r="A46">
        <v>2038</v>
      </c>
      <c r="B46">
        <v>72.27</v>
      </c>
      <c r="H46">
        <v>92</v>
      </c>
      <c r="M46">
        <v>91</v>
      </c>
    </row>
    <row r="47" spans="1:13" x14ac:dyDescent="0.35">
      <c r="A47">
        <v>2039</v>
      </c>
      <c r="B47">
        <v>72.27</v>
      </c>
      <c r="H47">
        <v>92</v>
      </c>
      <c r="M47">
        <v>91</v>
      </c>
    </row>
    <row r="48" spans="1:13" x14ac:dyDescent="0.35">
      <c r="A48">
        <v>2040</v>
      </c>
      <c r="B48">
        <v>72.27</v>
      </c>
      <c r="H48">
        <v>92</v>
      </c>
      <c r="M48">
        <v>91</v>
      </c>
    </row>
    <row r="49" spans="1:13" x14ac:dyDescent="0.35">
      <c r="A49">
        <v>2041</v>
      </c>
      <c r="B49">
        <v>72.27</v>
      </c>
      <c r="H49">
        <v>92</v>
      </c>
      <c r="M49">
        <v>91</v>
      </c>
    </row>
    <row r="50" spans="1:13" x14ac:dyDescent="0.35">
      <c r="A50">
        <v>2042</v>
      </c>
      <c r="B50">
        <v>72.27</v>
      </c>
      <c r="H50">
        <v>92</v>
      </c>
      <c r="M50">
        <v>91</v>
      </c>
    </row>
    <row r="51" spans="1:13" x14ac:dyDescent="0.35">
      <c r="A51">
        <v>2043</v>
      </c>
      <c r="B51">
        <v>72.27</v>
      </c>
      <c r="H51">
        <v>92</v>
      </c>
      <c r="M51">
        <v>91</v>
      </c>
    </row>
    <row r="52" spans="1:13" x14ac:dyDescent="0.35">
      <c r="A52">
        <v>2044</v>
      </c>
      <c r="B52">
        <v>72.27</v>
      </c>
      <c r="H52">
        <v>92</v>
      </c>
      <c r="M52">
        <v>91</v>
      </c>
    </row>
    <row r="53" spans="1:13" x14ac:dyDescent="0.35">
      <c r="A53">
        <v>2045</v>
      </c>
      <c r="B53">
        <v>72.27</v>
      </c>
      <c r="H53">
        <v>92</v>
      </c>
      <c r="M53">
        <v>91</v>
      </c>
    </row>
    <row r="54" spans="1:13" x14ac:dyDescent="0.35">
      <c r="A54">
        <v>2046</v>
      </c>
      <c r="B54">
        <v>72.27</v>
      </c>
      <c r="H54">
        <v>92</v>
      </c>
      <c r="M54">
        <v>91</v>
      </c>
    </row>
    <row r="55" spans="1:13" x14ac:dyDescent="0.35">
      <c r="A55">
        <v>2047</v>
      </c>
      <c r="B55">
        <v>72.27</v>
      </c>
      <c r="H55">
        <v>92</v>
      </c>
      <c r="M55">
        <v>91</v>
      </c>
    </row>
    <row r="56" spans="1:13" x14ac:dyDescent="0.35">
      <c r="A56">
        <v>2048</v>
      </c>
      <c r="B56">
        <v>72.27</v>
      </c>
      <c r="H56">
        <v>92</v>
      </c>
      <c r="M56">
        <v>91</v>
      </c>
    </row>
    <row r="57" spans="1:13" x14ac:dyDescent="0.35">
      <c r="A57">
        <v>2049</v>
      </c>
      <c r="B57">
        <v>72.27</v>
      </c>
      <c r="H57">
        <v>92</v>
      </c>
      <c r="M57">
        <v>91</v>
      </c>
    </row>
    <row r="58" spans="1:13" x14ac:dyDescent="0.35">
      <c r="A58">
        <v>2050</v>
      </c>
      <c r="B58">
        <v>72.27</v>
      </c>
      <c r="H58">
        <v>92</v>
      </c>
      <c r="M58">
        <v>91</v>
      </c>
    </row>
  </sheetData>
  <mergeCells count="2">
    <mergeCell ref="I1:K1"/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mass per m2</vt:lpstr>
      <vt:lpstr>all on one</vt:lpstr>
      <vt:lpstr>VirginMatEff</vt:lpstr>
      <vt:lpstr>MFG Eff</vt:lpstr>
      <vt:lpstr>SiliconMarketShareLitCompare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2021-02-01T23:38:25Z</dcterms:created>
  <dcterms:modified xsi:type="dcterms:W3CDTF">2021-03-22T23:04:47Z</dcterms:modified>
</cp:coreProperties>
</file>