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97EF2FD1-0242-4C4A-A519-1D74D9A22A77}" xr6:coauthVersionLast="46" xr6:coauthVersionMax="46" xr10:uidLastSave="{00000000-0000-0000-0000-000000000000}"/>
  <bookViews>
    <workbookView xWindow="28680" yWindow="-2340" windowWidth="29040" windowHeight="15840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8" i="1" s="1"/>
  <c r="G19" i="1"/>
  <c r="I19" i="1" s="1"/>
  <c r="G20" i="1"/>
  <c r="L20" i="1" s="1"/>
  <c r="G21" i="1"/>
  <c r="I21" i="1" s="1"/>
  <c r="G22" i="1"/>
  <c r="J22" i="1" s="1"/>
  <c r="G23" i="1"/>
  <c r="I23" i="1" s="1"/>
  <c r="G24" i="1"/>
  <c r="H24" i="1" s="1"/>
  <c r="G25" i="1"/>
  <c r="K25" i="1" s="1"/>
  <c r="G26" i="1"/>
  <c r="H26" i="1" s="1"/>
  <c r="G27" i="1"/>
  <c r="I27" i="1" s="1"/>
  <c r="G28" i="1"/>
  <c r="L28" i="1" s="1"/>
  <c r="G29" i="1"/>
  <c r="I29" i="1" s="1"/>
  <c r="G30" i="1"/>
  <c r="J30" i="1" s="1"/>
  <c r="G31" i="1"/>
  <c r="I31" i="1" s="1"/>
  <c r="G32" i="1"/>
  <c r="H32" i="1" s="1"/>
  <c r="G33" i="1"/>
  <c r="K33" i="1" s="1"/>
  <c r="G34" i="1"/>
  <c r="H34" i="1" s="1"/>
  <c r="G35" i="1"/>
  <c r="I35" i="1" s="1"/>
  <c r="G36" i="1"/>
  <c r="L36" i="1" s="1"/>
  <c r="G37" i="1"/>
  <c r="I37" i="1" s="1"/>
  <c r="G38" i="1"/>
  <c r="J38" i="1" s="1"/>
  <c r="G39" i="1"/>
  <c r="I39" i="1" s="1"/>
  <c r="G40" i="1"/>
  <c r="H40" i="1" s="1"/>
  <c r="G41" i="1"/>
  <c r="K41" i="1" s="1"/>
  <c r="G42" i="1"/>
  <c r="H42" i="1" s="1"/>
  <c r="G43" i="1"/>
  <c r="I43" i="1" s="1"/>
  <c r="G44" i="1"/>
  <c r="L44" i="1" s="1"/>
  <c r="G45" i="1"/>
  <c r="I45" i="1" s="1"/>
  <c r="G46" i="1"/>
  <c r="J46" i="1" s="1"/>
  <c r="G47" i="1"/>
  <c r="I47" i="1" s="1"/>
  <c r="G48" i="1"/>
  <c r="H48" i="1" s="1"/>
  <c r="G49" i="1"/>
  <c r="K49" i="1" s="1"/>
  <c r="G50" i="1"/>
  <c r="H50" i="1" s="1"/>
  <c r="G51" i="1"/>
  <c r="I51" i="1" s="1"/>
  <c r="G52" i="1"/>
  <c r="L52" i="1" s="1"/>
  <c r="G53" i="1"/>
  <c r="I53" i="1" s="1"/>
  <c r="G54" i="1"/>
  <c r="J54" i="1" s="1"/>
  <c r="G55" i="1"/>
  <c r="I55" i="1" s="1"/>
  <c r="G56" i="1"/>
  <c r="H56" i="1" s="1"/>
  <c r="G57" i="1"/>
  <c r="K57" i="1" s="1"/>
  <c r="G58" i="1"/>
  <c r="H58" i="1" s="1"/>
  <c r="G17" i="1"/>
  <c r="I17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H39" i="1" l="1"/>
  <c r="H31" i="1"/>
  <c r="L23" i="1"/>
  <c r="H23" i="1"/>
  <c r="K17" i="1"/>
  <c r="L55" i="1"/>
  <c r="H47" i="1"/>
  <c r="L39" i="1"/>
  <c r="H55" i="1"/>
  <c r="H38" i="1"/>
  <c r="H22" i="1"/>
  <c r="K51" i="1"/>
  <c r="K35" i="1"/>
  <c r="K19" i="1"/>
  <c r="L47" i="1"/>
  <c r="L31" i="1"/>
  <c r="H18" i="1"/>
  <c r="H46" i="1"/>
  <c r="H30" i="1"/>
  <c r="K43" i="1"/>
  <c r="K27" i="1"/>
  <c r="L17" i="1"/>
  <c r="L54" i="1"/>
  <c r="H51" i="1"/>
  <c r="L46" i="1"/>
  <c r="H43" i="1"/>
  <c r="L38" i="1"/>
  <c r="H35" i="1"/>
  <c r="L30" i="1"/>
  <c r="H27" i="1"/>
  <c r="L22" i="1"/>
  <c r="H19" i="1"/>
  <c r="L56" i="1"/>
  <c r="I54" i="1"/>
  <c r="L48" i="1"/>
  <c r="I46" i="1"/>
  <c r="L40" i="1"/>
  <c r="I38" i="1"/>
  <c r="L32" i="1"/>
  <c r="I30" i="1"/>
  <c r="L24" i="1"/>
  <c r="I22" i="1"/>
  <c r="L18" i="1"/>
  <c r="K56" i="1"/>
  <c r="H54" i="1"/>
  <c r="K48" i="1"/>
  <c r="K40" i="1"/>
  <c r="K32" i="1"/>
  <c r="K24" i="1"/>
  <c r="K21" i="1"/>
  <c r="K45" i="1"/>
  <c r="K37" i="1"/>
  <c r="K55" i="1"/>
  <c r="K52" i="1"/>
  <c r="K47" i="1"/>
  <c r="K44" i="1"/>
  <c r="K39" i="1"/>
  <c r="K36" i="1"/>
  <c r="K31" i="1"/>
  <c r="K28" i="1"/>
  <c r="K23" i="1"/>
  <c r="K20" i="1"/>
  <c r="K53" i="1"/>
  <c r="K29" i="1"/>
  <c r="J55" i="1"/>
  <c r="H52" i="1"/>
  <c r="J47" i="1"/>
  <c r="H44" i="1"/>
  <c r="J39" i="1"/>
  <c r="H36" i="1"/>
  <c r="J31" i="1"/>
  <c r="H28" i="1"/>
  <c r="J23" i="1"/>
  <c r="H20" i="1"/>
  <c r="H17" i="1"/>
  <c r="L51" i="1"/>
  <c r="L43" i="1"/>
  <c r="L35" i="1"/>
  <c r="L27" i="1"/>
  <c r="L19" i="1"/>
  <c r="J42" i="1"/>
  <c r="J34" i="1"/>
  <c r="J57" i="1"/>
  <c r="J49" i="1"/>
  <c r="J41" i="1"/>
  <c r="J33" i="1"/>
  <c r="J25" i="1"/>
  <c r="L58" i="1"/>
  <c r="I57" i="1"/>
  <c r="J52" i="1"/>
  <c r="L50" i="1"/>
  <c r="I49" i="1"/>
  <c r="J44" i="1"/>
  <c r="L42" i="1"/>
  <c r="I41" i="1"/>
  <c r="J36" i="1"/>
  <c r="L34" i="1"/>
  <c r="I33" i="1"/>
  <c r="J28" i="1"/>
  <c r="L26" i="1"/>
  <c r="I25" i="1"/>
  <c r="J20" i="1"/>
  <c r="K58" i="1"/>
  <c r="H57" i="1"/>
  <c r="L53" i="1"/>
  <c r="I52" i="1"/>
  <c r="K50" i="1"/>
  <c r="H49" i="1"/>
  <c r="L45" i="1"/>
  <c r="I44" i="1"/>
  <c r="K42" i="1"/>
  <c r="H41" i="1"/>
  <c r="L37" i="1"/>
  <c r="I36" i="1"/>
  <c r="K34" i="1"/>
  <c r="H33" i="1"/>
  <c r="L29" i="1"/>
  <c r="I28" i="1"/>
  <c r="K26" i="1"/>
  <c r="H25" i="1"/>
  <c r="L21" i="1"/>
  <c r="I20" i="1"/>
  <c r="K18" i="1"/>
  <c r="J18" i="1"/>
  <c r="J17" i="1"/>
  <c r="L57" i="1"/>
  <c r="I56" i="1"/>
  <c r="K54" i="1"/>
  <c r="H53" i="1"/>
  <c r="J51" i="1"/>
  <c r="L49" i="1"/>
  <c r="I48" i="1"/>
  <c r="K46" i="1"/>
  <c r="H45" i="1"/>
  <c r="J43" i="1"/>
  <c r="L41" i="1"/>
  <c r="I40" i="1"/>
  <c r="K38" i="1"/>
  <c r="H37" i="1"/>
  <c r="J35" i="1"/>
  <c r="L33" i="1"/>
  <c r="I32" i="1"/>
  <c r="K30" i="1"/>
  <c r="H29" i="1"/>
  <c r="J27" i="1"/>
  <c r="L25" i="1"/>
  <c r="I24" i="1"/>
  <c r="K22" i="1"/>
  <c r="H21" i="1"/>
  <c r="J19" i="1"/>
  <c r="J58" i="1"/>
  <c r="J50" i="1"/>
  <c r="J26" i="1"/>
  <c r="I58" i="1"/>
  <c r="J53" i="1"/>
  <c r="I50" i="1"/>
  <c r="J45" i="1"/>
  <c r="I42" i="1"/>
  <c r="J37" i="1"/>
  <c r="I34" i="1"/>
  <c r="J29" i="1"/>
  <c r="I26" i="1"/>
  <c r="J21" i="1"/>
  <c r="J56" i="1"/>
  <c r="J48" i="1"/>
  <c r="J40" i="1"/>
  <c r="J32" i="1"/>
  <c r="J24" i="1"/>
</calcChain>
</file>

<file path=xl/sharedStrings.xml><?xml version="1.0" encoding="utf-8"?>
<sst xmlns="http://schemas.openxmlformats.org/spreadsheetml/2006/main" count="78" uniqueCount="41">
  <si>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</si>
  <si>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</si>
  <si>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</si>
  <si>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</si>
  <si>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</si>
  <si>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</si>
  <si>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</si>
  <si>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</si>
  <si>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</si>
  <si>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</si>
  <si>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</si>
  <si>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</si>
  <si>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</si>
  <si>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</si>
  <si>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</si>
  <si>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</si>
  <si>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</si>
  <si>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</si>
  <si>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</si>
  <si>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</si>
  <si>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</si>
  <si>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</si>
  <si>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</si>
  <si>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</si>
  <si>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</si>
  <si>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</si>
  <si>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</si>
  <si>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</si>
  <si>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</si>
  <si>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</si>
  <si>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</si>
  <si>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</si>
  <si>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</si>
  <si>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</si>
  <si>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</si>
  <si>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</si>
  <si>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</si>
  <si>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</si>
  <si>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</si>
  <si>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</si>
  <si>
    <t>Module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</si>
</sst>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m2'!$B$3:$B$58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m2'!$C$3:$C$58</c:f>
              <c:numCache>
                <c:formatCode>General</c:formatCode>
                <c:ptCount val="56"/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m2'!$D$3:$D$58</c:f>
              <c:numCache>
                <c:formatCode>General</c:formatCode>
                <c:ptCount val="56"/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m2'!$E$3:$E$58</c:f>
              <c:numCache>
                <c:formatCode>General</c:formatCode>
                <c:ptCount val="56"/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m2'!$F$3:$F$58</c:f>
              <c:numCache>
                <c:formatCode>General</c:formatCode>
                <c:ptCount val="56"/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m2'!$P$2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m2'!$P$3:$P$58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m2'!$U$1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m2'!$A$17:$A$58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m2'!$U$17:$U$58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m2'!$T$2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m2'!$T$3:$T$58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m2'!$Q$2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m2'!$Q$3:$Q$58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m2'!$R$2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m2'!$R$3:$R$58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m2'!$S$2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m2'!$S$3:$S$58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1</xdr:row>
      <xdr:rowOff>93662</xdr:rowOff>
    </xdr:from>
    <xdr:to>
      <xdr:col>30</xdr:col>
      <xdr:colOff>523875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200025</xdr:colOff>
      <xdr:row>4</xdr:row>
      <xdr:rowOff>87312</xdr:rowOff>
    </xdr:from>
    <xdr:to>
      <xdr:col>32</xdr:col>
      <xdr:colOff>504825</xdr:colOff>
      <xdr:row>18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73025</xdr:colOff>
      <xdr:row>7</xdr:row>
      <xdr:rowOff>179387</xdr:rowOff>
    </xdr:from>
    <xdr:to>
      <xdr:col>34</xdr:col>
      <xdr:colOff>377825</xdr:colOff>
      <xdr:row>22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361950</xdr:colOff>
      <xdr:row>11</xdr:row>
      <xdr:rowOff>20637</xdr:rowOff>
    </xdr:from>
    <xdr:to>
      <xdr:col>36</xdr:col>
      <xdr:colOff>57150</xdr:colOff>
      <xdr:row>25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360361</xdr:colOff>
      <xdr:row>25</xdr:row>
      <xdr:rowOff>1587</xdr:rowOff>
    </xdr:from>
    <xdr:to>
      <xdr:col>37</xdr:col>
      <xdr:colOff>466724</xdr:colOff>
      <xdr:row>39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484187</xdr:colOff>
      <xdr:row>25</xdr:row>
      <xdr:rowOff>7937</xdr:rowOff>
    </xdr:from>
    <xdr:to>
      <xdr:col>30</xdr:col>
      <xdr:colOff>179387</xdr:colOff>
      <xdr:row>40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V58"/>
  <sheetViews>
    <sheetView tabSelected="1" topLeftCell="K1" workbookViewId="0">
      <selection activeCell="X20" sqref="X20"/>
    </sheetView>
  </sheetViews>
  <sheetFormatPr defaultRowHeight="14.5" x14ac:dyDescent="0.35"/>
  <cols>
    <col min="7" max="7" width="11.81640625" bestFit="1" customWidth="1"/>
    <col min="20" max="20" width="11.81640625" bestFit="1" customWidth="1"/>
  </cols>
  <sheetData>
    <row r="1" spans="1:22" x14ac:dyDescent="0.35">
      <c r="B1" s="4" t="s">
        <v>1</v>
      </c>
      <c r="C1" s="4"/>
      <c r="D1" s="4"/>
      <c r="E1" s="4"/>
      <c r="F1" s="4"/>
      <c r="G1" s="3" t="s">
        <v>38</v>
      </c>
      <c r="H1" s="4" t="s">
        <v>39</v>
      </c>
      <c r="I1" s="4"/>
      <c r="J1" s="4"/>
      <c r="K1" s="4"/>
      <c r="L1" s="4"/>
      <c r="M1" s="3"/>
      <c r="N1" s="3"/>
      <c r="O1" s="3"/>
      <c r="P1" s="4" t="s">
        <v>7</v>
      </c>
      <c r="Q1" s="4"/>
      <c r="R1" s="4"/>
      <c r="S1" s="4"/>
      <c r="T1" s="4"/>
      <c r="U1" s="1" t="s">
        <v>18</v>
      </c>
      <c r="V1" s="1" t="s">
        <v>21</v>
      </c>
    </row>
    <row r="2" spans="1:22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38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P2" t="s">
        <v>19</v>
      </c>
      <c r="Q2" t="s">
        <v>9</v>
      </c>
      <c r="R2" t="s">
        <v>10</v>
      </c>
      <c r="S2" t="s">
        <v>40</v>
      </c>
      <c r="T2" t="s">
        <v>17</v>
      </c>
      <c r="U2" t="s">
        <v>19</v>
      </c>
      <c r="V2" t="s">
        <v>20</v>
      </c>
    </row>
    <row r="3" spans="1:22" x14ac:dyDescent="0.35">
      <c r="A3">
        <v>1995</v>
      </c>
      <c r="B3">
        <v>8000</v>
      </c>
      <c r="P3">
        <v>12.5</v>
      </c>
      <c r="Q3">
        <v>15</v>
      </c>
      <c r="R3">
        <v>20</v>
      </c>
      <c r="S3">
        <v>10</v>
      </c>
      <c r="T3">
        <v>0.55000000000000004</v>
      </c>
    </row>
    <row r="4" spans="1:22" x14ac:dyDescent="0.35">
      <c r="A4">
        <v>1996</v>
      </c>
      <c r="B4">
        <v>8000</v>
      </c>
      <c r="P4">
        <v>12.7</v>
      </c>
      <c r="Q4">
        <v>15</v>
      </c>
      <c r="R4">
        <v>20</v>
      </c>
      <c r="S4">
        <v>10</v>
      </c>
      <c r="T4">
        <v>0.55000000000000004</v>
      </c>
    </row>
    <row r="5" spans="1:22" x14ac:dyDescent="0.35">
      <c r="A5">
        <v>1997</v>
      </c>
      <c r="B5">
        <v>8000</v>
      </c>
      <c r="P5">
        <v>12.88</v>
      </c>
      <c r="Q5">
        <v>19</v>
      </c>
      <c r="R5">
        <v>23</v>
      </c>
      <c r="S5">
        <v>15</v>
      </c>
      <c r="T5">
        <v>0.55000000000000004</v>
      </c>
    </row>
    <row r="6" spans="1:22" x14ac:dyDescent="0.35">
      <c r="A6">
        <v>1998</v>
      </c>
      <c r="B6">
        <v>8000</v>
      </c>
      <c r="P6">
        <v>13.06</v>
      </c>
      <c r="Q6">
        <v>19</v>
      </c>
      <c r="R6">
        <v>23</v>
      </c>
      <c r="S6">
        <v>15</v>
      </c>
      <c r="T6">
        <v>0.55000000000000004</v>
      </c>
    </row>
    <row r="7" spans="1:22" x14ac:dyDescent="0.35">
      <c r="A7">
        <v>1999</v>
      </c>
      <c r="B7">
        <v>8000</v>
      </c>
      <c r="P7">
        <v>13.24</v>
      </c>
      <c r="Q7">
        <v>19</v>
      </c>
      <c r="R7">
        <v>23</v>
      </c>
      <c r="S7">
        <v>15</v>
      </c>
      <c r="T7">
        <v>0.55000000000000004</v>
      </c>
    </row>
    <row r="8" spans="1:22" x14ac:dyDescent="0.35">
      <c r="A8">
        <v>2000</v>
      </c>
      <c r="B8">
        <v>8000</v>
      </c>
      <c r="P8">
        <v>13.42</v>
      </c>
      <c r="Q8">
        <v>31</v>
      </c>
      <c r="R8">
        <v>36</v>
      </c>
      <c r="S8">
        <v>25</v>
      </c>
      <c r="T8">
        <v>0.6</v>
      </c>
    </row>
    <row r="9" spans="1:22" x14ac:dyDescent="0.35">
      <c r="A9">
        <v>2001</v>
      </c>
      <c r="B9">
        <v>8000</v>
      </c>
      <c r="P9">
        <v>13.6</v>
      </c>
      <c r="Q9">
        <v>31</v>
      </c>
      <c r="R9">
        <v>36</v>
      </c>
      <c r="S9">
        <v>25</v>
      </c>
      <c r="T9">
        <v>0.6</v>
      </c>
    </row>
    <row r="10" spans="1:22" x14ac:dyDescent="0.35">
      <c r="A10">
        <v>2002</v>
      </c>
      <c r="B10">
        <v>8000</v>
      </c>
      <c r="P10">
        <v>13.722222220000001</v>
      </c>
      <c r="Q10">
        <v>31</v>
      </c>
      <c r="R10">
        <v>36</v>
      </c>
      <c r="S10">
        <v>25</v>
      </c>
      <c r="T10">
        <v>0.6</v>
      </c>
    </row>
    <row r="11" spans="1:22" x14ac:dyDescent="0.35">
      <c r="A11">
        <v>2003</v>
      </c>
      <c r="B11">
        <v>8000</v>
      </c>
      <c r="P11">
        <v>13.84444444</v>
      </c>
      <c r="Q11">
        <v>31</v>
      </c>
      <c r="R11">
        <v>36</v>
      </c>
      <c r="S11">
        <v>25</v>
      </c>
      <c r="T11">
        <v>0.6</v>
      </c>
    </row>
    <row r="12" spans="1:22" x14ac:dyDescent="0.35">
      <c r="A12">
        <v>2004</v>
      </c>
      <c r="B12">
        <v>8000</v>
      </c>
      <c r="P12">
        <v>13.96666667</v>
      </c>
      <c r="Q12">
        <v>31</v>
      </c>
      <c r="R12">
        <v>36</v>
      </c>
      <c r="S12">
        <v>25</v>
      </c>
      <c r="T12">
        <v>0.6</v>
      </c>
    </row>
    <row r="13" spans="1:22" x14ac:dyDescent="0.35">
      <c r="A13">
        <v>2005</v>
      </c>
      <c r="B13">
        <v>8000</v>
      </c>
      <c r="P13">
        <v>14.08888889</v>
      </c>
      <c r="Q13">
        <v>31</v>
      </c>
      <c r="R13">
        <v>36</v>
      </c>
      <c r="S13">
        <v>25</v>
      </c>
      <c r="T13">
        <v>0.6</v>
      </c>
    </row>
    <row r="14" spans="1:22" x14ac:dyDescent="0.35">
      <c r="A14">
        <v>2006</v>
      </c>
      <c r="B14">
        <v>8000</v>
      </c>
      <c r="P14">
        <v>14.211111109999999</v>
      </c>
      <c r="Q14">
        <v>31</v>
      </c>
      <c r="R14">
        <v>36</v>
      </c>
      <c r="S14">
        <v>25</v>
      </c>
      <c r="T14">
        <v>0.6</v>
      </c>
    </row>
    <row r="15" spans="1:22" x14ac:dyDescent="0.35">
      <c r="A15">
        <v>2007</v>
      </c>
      <c r="B15">
        <v>8000</v>
      </c>
      <c r="P15">
        <v>14.33333333</v>
      </c>
      <c r="Q15">
        <v>31</v>
      </c>
      <c r="R15">
        <v>36</v>
      </c>
      <c r="S15">
        <v>25</v>
      </c>
      <c r="T15">
        <v>0.6</v>
      </c>
    </row>
    <row r="16" spans="1:22" x14ac:dyDescent="0.35">
      <c r="A16">
        <v>2008</v>
      </c>
      <c r="B16">
        <v>8000</v>
      </c>
      <c r="P16">
        <v>14.455555560000001</v>
      </c>
      <c r="Q16">
        <v>31</v>
      </c>
      <c r="R16">
        <v>36</v>
      </c>
      <c r="S16">
        <v>25</v>
      </c>
      <c r="T16">
        <v>0.6</v>
      </c>
    </row>
    <row r="17" spans="1:22" x14ac:dyDescent="0.35">
      <c r="A17">
        <v>2009</v>
      </c>
      <c r="B17">
        <v>8000</v>
      </c>
      <c r="C17">
        <v>419.22</v>
      </c>
      <c r="D17">
        <v>1000</v>
      </c>
      <c r="E17">
        <v>5.3760000000000003</v>
      </c>
      <c r="F17">
        <v>25.6</v>
      </c>
      <c r="G17">
        <f>SUM(B17:F17)</f>
        <v>9450.1959999999999</v>
      </c>
      <c r="H17">
        <f>B17/$G17*100</f>
        <v>84.65432886259714</v>
      </c>
      <c r="I17">
        <f t="shared" ref="I17:K17" si="0">C17/$G17*100</f>
        <v>4.4360984682222462</v>
      </c>
      <c r="J17">
        <f t="shared" si="0"/>
        <v>10.581791107824642</v>
      </c>
      <c r="K17">
        <f t="shared" si="0"/>
        <v>5.6887708995665275E-2</v>
      </c>
      <c r="L17">
        <f>F17/$G17*100</f>
        <v>0.27089385236031083</v>
      </c>
      <c r="P17">
        <v>14.57777778</v>
      </c>
      <c r="Q17">
        <v>31</v>
      </c>
      <c r="R17">
        <v>36</v>
      </c>
      <c r="S17">
        <v>25</v>
      </c>
      <c r="T17">
        <v>0.6</v>
      </c>
      <c r="U17">
        <v>15.3</v>
      </c>
    </row>
    <row r="18" spans="1:22" x14ac:dyDescent="0.35">
      <c r="A18">
        <v>2010</v>
      </c>
      <c r="B18">
        <v>8000</v>
      </c>
      <c r="C18">
        <v>419.22</v>
      </c>
      <c r="D18">
        <v>1000</v>
      </c>
      <c r="E18">
        <v>5.3760000000000003</v>
      </c>
      <c r="F18">
        <v>12.327416169999999</v>
      </c>
      <c r="G18">
        <f t="shared" ref="G18:G58" si="1">SUM(B18:F18)</f>
        <v>9436.9234161699987</v>
      </c>
      <c r="H18">
        <f t="shared" ref="H18:H58" si="2">B18/$G18*100</f>
        <v>84.773391148773598</v>
      </c>
      <c r="I18">
        <f t="shared" ref="I18:I58" si="3">C18/$G18*100</f>
        <v>4.4423376296736077</v>
      </c>
      <c r="J18">
        <f t="shared" ref="J18:J58" si="4">D18/$G18*100</f>
        <v>10.5966738935967</v>
      </c>
      <c r="K18">
        <f t="shared" ref="K18:K58" si="5">E18/$G18*100</f>
        <v>5.6967718851975858E-2</v>
      </c>
      <c r="L18">
        <f t="shared" ref="L18:L58" si="6">F18/$G18*100</f>
        <v>0.13062960910414079</v>
      </c>
      <c r="P18">
        <v>14.7</v>
      </c>
      <c r="Q18">
        <v>31</v>
      </c>
      <c r="R18">
        <v>36</v>
      </c>
      <c r="S18">
        <v>25</v>
      </c>
      <c r="T18">
        <v>0.3</v>
      </c>
      <c r="U18">
        <v>15.3</v>
      </c>
      <c r="V18">
        <v>90</v>
      </c>
    </row>
    <row r="19" spans="1:22" x14ac:dyDescent="0.35">
      <c r="A19">
        <v>2011</v>
      </c>
      <c r="B19">
        <v>8000</v>
      </c>
      <c r="C19">
        <v>419.22</v>
      </c>
      <c r="D19">
        <v>1000</v>
      </c>
      <c r="E19">
        <v>5.3760000000000003</v>
      </c>
      <c r="F19">
        <v>10.272846810000001</v>
      </c>
      <c r="G19">
        <f t="shared" si="1"/>
        <v>9434.868846809999</v>
      </c>
      <c r="H19">
        <f t="shared" si="2"/>
        <v>84.791851692828374</v>
      </c>
      <c r="I19">
        <f t="shared" si="3"/>
        <v>4.4433050083334384</v>
      </c>
      <c r="J19">
        <f t="shared" si="4"/>
        <v>10.598981461603547</v>
      </c>
      <c r="K19">
        <f t="shared" si="5"/>
        <v>5.6980124337580658E-2</v>
      </c>
      <c r="L19">
        <f t="shared" si="6"/>
        <v>0.10888171289708314</v>
      </c>
      <c r="P19">
        <v>15.1</v>
      </c>
      <c r="Q19">
        <v>31</v>
      </c>
      <c r="R19">
        <v>36</v>
      </c>
      <c r="S19">
        <v>25</v>
      </c>
      <c r="T19">
        <v>0.3</v>
      </c>
      <c r="U19">
        <v>15.3</v>
      </c>
    </row>
    <row r="20" spans="1:22" x14ac:dyDescent="0.35">
      <c r="A20">
        <v>2012</v>
      </c>
      <c r="B20">
        <v>8080</v>
      </c>
      <c r="C20">
        <v>419.22</v>
      </c>
      <c r="D20">
        <v>1000</v>
      </c>
      <c r="E20">
        <v>5.3760000000000003</v>
      </c>
      <c r="F20">
        <v>8.2182774490000003</v>
      </c>
      <c r="G20">
        <f t="shared" si="1"/>
        <v>9512.8142774489988</v>
      </c>
      <c r="H20">
        <f t="shared" si="2"/>
        <v>84.938061065213716</v>
      </c>
      <c r="I20">
        <f t="shared" si="3"/>
        <v>4.4068977672968934</v>
      </c>
      <c r="J20">
        <f t="shared" si="4"/>
        <v>10.512136270447241</v>
      </c>
      <c r="K20">
        <f t="shared" si="5"/>
        <v>5.6513244589924384E-2</v>
      </c>
      <c r="L20">
        <f t="shared" si="6"/>
        <v>8.6391652452231543E-2</v>
      </c>
      <c r="P20">
        <v>15.4</v>
      </c>
      <c r="Q20">
        <v>31</v>
      </c>
      <c r="R20">
        <v>36</v>
      </c>
      <c r="S20">
        <v>25</v>
      </c>
      <c r="T20">
        <v>0.3</v>
      </c>
      <c r="U20">
        <v>15.3</v>
      </c>
    </row>
    <row r="21" spans="1:22" x14ac:dyDescent="0.35">
      <c r="A21">
        <v>2013</v>
      </c>
      <c r="B21">
        <v>8160</v>
      </c>
      <c r="C21">
        <v>419.22</v>
      </c>
      <c r="D21">
        <v>1000</v>
      </c>
      <c r="E21">
        <v>5.3760000000000003</v>
      </c>
      <c r="F21">
        <v>5.7527942139999997</v>
      </c>
      <c r="G21">
        <f t="shared" si="1"/>
        <v>9590.348794214</v>
      </c>
      <c r="H21">
        <f t="shared" si="2"/>
        <v>85.085539380205333</v>
      </c>
      <c r="I21">
        <f t="shared" si="3"/>
        <v>4.371269585658049</v>
      </c>
      <c r="J21">
        <f t="shared" si="4"/>
        <v>10.427149433848692</v>
      </c>
      <c r="K21">
        <f t="shared" si="5"/>
        <v>5.6056355356370574E-2</v>
      </c>
      <c r="L21">
        <f t="shared" si="6"/>
        <v>5.9985244931558129E-2</v>
      </c>
      <c r="P21">
        <v>16</v>
      </c>
      <c r="Q21">
        <v>31</v>
      </c>
      <c r="R21">
        <v>36</v>
      </c>
      <c r="S21">
        <v>25</v>
      </c>
      <c r="T21">
        <v>0.3</v>
      </c>
      <c r="U21">
        <v>15.3</v>
      </c>
    </row>
    <row r="22" spans="1:22" x14ac:dyDescent="0.35">
      <c r="A22">
        <v>2014</v>
      </c>
      <c r="B22">
        <v>8292.7000000000007</v>
      </c>
      <c r="C22">
        <v>419.22</v>
      </c>
      <c r="D22">
        <v>1000</v>
      </c>
      <c r="E22">
        <v>5.3760000000000003</v>
      </c>
      <c r="F22">
        <v>5.3418803419999996</v>
      </c>
      <c r="G22">
        <f t="shared" si="1"/>
        <v>9722.6378803420012</v>
      </c>
      <c r="H22">
        <f t="shared" si="2"/>
        <v>85.29269630381728</v>
      </c>
      <c r="I22">
        <f t="shared" si="3"/>
        <v>4.3117927990264064</v>
      </c>
      <c r="J22">
        <f t="shared" si="4"/>
        <v>10.285274555189176</v>
      </c>
      <c r="K22">
        <f t="shared" si="5"/>
        <v>5.5293636008697009E-2</v>
      </c>
      <c r="L22">
        <f t="shared" si="6"/>
        <v>5.4942705958437844E-2</v>
      </c>
      <c r="P22">
        <v>16.3</v>
      </c>
      <c r="Q22">
        <v>31</v>
      </c>
      <c r="R22">
        <v>36</v>
      </c>
      <c r="S22">
        <v>25</v>
      </c>
      <c r="T22">
        <v>0.3</v>
      </c>
      <c r="U22">
        <v>15.3</v>
      </c>
    </row>
    <row r="23" spans="1:22" x14ac:dyDescent="0.35">
      <c r="A23">
        <v>2015</v>
      </c>
      <c r="B23">
        <v>8225.6625000000004</v>
      </c>
      <c r="C23">
        <v>419.22</v>
      </c>
      <c r="D23">
        <v>1000</v>
      </c>
      <c r="E23">
        <v>5.7881600000000004</v>
      </c>
      <c r="F23">
        <v>4.5200525970000003</v>
      </c>
      <c r="G23">
        <f t="shared" si="1"/>
        <v>9655.1907125969992</v>
      </c>
      <c r="H23">
        <f t="shared" si="2"/>
        <v>85.194200144261131</v>
      </c>
      <c r="I23">
        <f t="shared" si="3"/>
        <v>4.3419131996331188</v>
      </c>
      <c r="J23">
        <f t="shared" si="4"/>
        <v>10.35712322797843</v>
      </c>
      <c r="K23">
        <f t="shared" si="5"/>
        <v>5.9948686383255637E-2</v>
      </c>
      <c r="L23">
        <f t="shared" si="6"/>
        <v>4.6814741744072928E-2</v>
      </c>
      <c r="P23">
        <v>17</v>
      </c>
      <c r="Q23">
        <v>31</v>
      </c>
      <c r="R23">
        <v>36</v>
      </c>
      <c r="S23">
        <v>25</v>
      </c>
      <c r="T23">
        <v>0.3</v>
      </c>
      <c r="U23">
        <v>15.3</v>
      </c>
      <c r="V23">
        <v>80</v>
      </c>
    </row>
    <row r="24" spans="1:22" x14ac:dyDescent="0.35">
      <c r="A24">
        <v>2016</v>
      </c>
      <c r="B24">
        <v>8158.8874999999998</v>
      </c>
      <c r="C24">
        <v>419.22</v>
      </c>
      <c r="D24">
        <v>1000</v>
      </c>
      <c r="E24">
        <v>6.2003199999999996</v>
      </c>
      <c r="F24">
        <v>4.0997570090000002</v>
      </c>
      <c r="G24">
        <f t="shared" si="1"/>
        <v>9588.4075770090003</v>
      </c>
      <c r="H24">
        <f t="shared" si="2"/>
        <v>85.091162786647786</v>
      </c>
      <c r="I24">
        <f t="shared" si="3"/>
        <v>4.3721545692863755</v>
      </c>
      <c r="J24">
        <f t="shared" si="4"/>
        <v>10.429260458199453</v>
      </c>
      <c r="K24">
        <f t="shared" si="5"/>
        <v>6.4664752204183232E-2</v>
      </c>
      <c r="L24">
        <f t="shared" si="6"/>
        <v>4.2757433662189766E-2</v>
      </c>
      <c r="P24">
        <v>17.5</v>
      </c>
      <c r="Q24">
        <v>31</v>
      </c>
      <c r="R24">
        <v>36</v>
      </c>
      <c r="S24">
        <v>25</v>
      </c>
      <c r="T24">
        <v>0.3</v>
      </c>
      <c r="U24">
        <v>15.3</v>
      </c>
    </row>
    <row r="25" spans="1:22" x14ac:dyDescent="0.35">
      <c r="A25">
        <v>2017</v>
      </c>
      <c r="B25">
        <v>8289.75</v>
      </c>
      <c r="C25">
        <v>419.22</v>
      </c>
      <c r="D25">
        <v>1000</v>
      </c>
      <c r="E25">
        <v>7.2038399999999996</v>
      </c>
      <c r="F25">
        <v>4.079110301</v>
      </c>
      <c r="G25">
        <f t="shared" si="1"/>
        <v>9720.2529503009991</v>
      </c>
      <c r="H25">
        <f t="shared" si="2"/>
        <v>85.283274441364185</v>
      </c>
      <c r="I25">
        <f t="shared" si="3"/>
        <v>4.3128507266574623</v>
      </c>
      <c r="J25">
        <f t="shared" si="4"/>
        <v>10.287798117116221</v>
      </c>
      <c r="K25">
        <f t="shared" si="5"/>
        <v>7.4111651588006505E-2</v>
      </c>
      <c r="L25">
        <f t="shared" si="6"/>
        <v>4.1965063274137175E-2</v>
      </c>
      <c r="P25">
        <v>17.7</v>
      </c>
      <c r="Q25">
        <v>31</v>
      </c>
      <c r="R25">
        <v>36</v>
      </c>
      <c r="S25">
        <v>25</v>
      </c>
      <c r="T25">
        <v>0.3</v>
      </c>
      <c r="U25">
        <v>15.3</v>
      </c>
    </row>
    <row r="26" spans="1:22" x14ac:dyDescent="0.35">
      <c r="A26">
        <v>2018</v>
      </c>
      <c r="B26">
        <v>8350.15</v>
      </c>
      <c r="C26">
        <v>410.85500830000001</v>
      </c>
      <c r="D26">
        <v>1000</v>
      </c>
      <c r="E26">
        <v>7.45472</v>
      </c>
      <c r="F26">
        <v>4.3128338230000001</v>
      </c>
      <c r="G26">
        <f t="shared" si="1"/>
        <v>9772.7725621229984</v>
      </c>
      <c r="H26">
        <f t="shared" si="2"/>
        <v>85.442999383442583</v>
      </c>
      <c r="I26">
        <f t="shared" si="3"/>
        <v>4.2040782765412832</v>
      </c>
      <c r="J26">
        <f t="shared" si="4"/>
        <v>10.232510719381398</v>
      </c>
      <c r="K26">
        <f t="shared" si="5"/>
        <v>7.6280502309986897E-2</v>
      </c>
      <c r="L26">
        <f t="shared" si="6"/>
        <v>4.4131118324758162E-2</v>
      </c>
      <c r="P26">
        <v>18.399999999999999</v>
      </c>
      <c r="Q26">
        <v>31</v>
      </c>
      <c r="R26">
        <v>36</v>
      </c>
      <c r="S26">
        <v>25</v>
      </c>
      <c r="T26">
        <v>0.3</v>
      </c>
      <c r="U26">
        <v>15.3</v>
      </c>
    </row>
    <row r="27" spans="1:22" x14ac:dyDescent="0.35">
      <c r="A27">
        <v>2019</v>
      </c>
      <c r="B27">
        <v>8607.5</v>
      </c>
      <c r="C27">
        <v>402.1406667</v>
      </c>
      <c r="D27">
        <v>1000</v>
      </c>
      <c r="E27">
        <v>8.26112</v>
      </c>
      <c r="F27">
        <v>4.1473098100000003</v>
      </c>
      <c r="G27">
        <f t="shared" si="1"/>
        <v>10022.049096509998</v>
      </c>
      <c r="H27">
        <f t="shared" si="2"/>
        <v>85.885629945650635</v>
      </c>
      <c r="I27">
        <f t="shared" si="3"/>
        <v>4.0125593361944158</v>
      </c>
      <c r="J27">
        <f t="shared" si="4"/>
        <v>9.9779994127970539</v>
      </c>
      <c r="K27">
        <f t="shared" si="5"/>
        <v>8.2429450509046001E-2</v>
      </c>
      <c r="L27">
        <f t="shared" si="6"/>
        <v>4.1381854848867458E-2</v>
      </c>
      <c r="P27">
        <v>19.2</v>
      </c>
      <c r="Q27">
        <v>31</v>
      </c>
      <c r="R27">
        <v>36</v>
      </c>
      <c r="S27">
        <v>25</v>
      </c>
      <c r="T27">
        <v>0.3</v>
      </c>
      <c r="U27">
        <v>15.3</v>
      </c>
    </row>
    <row r="28" spans="1:22" x14ac:dyDescent="0.35">
      <c r="A28">
        <v>2020</v>
      </c>
      <c r="B28">
        <v>8898.125</v>
      </c>
      <c r="C28">
        <v>380.05398330000003</v>
      </c>
      <c r="D28">
        <v>1000</v>
      </c>
      <c r="E28">
        <v>8.2252799999999997</v>
      </c>
      <c r="F28">
        <v>3.5949654450000001</v>
      </c>
      <c r="G28">
        <f t="shared" si="1"/>
        <v>10289.999228745</v>
      </c>
      <c r="H28">
        <f t="shared" si="2"/>
        <v>86.473524459974556</v>
      </c>
      <c r="I28">
        <f t="shared" si="3"/>
        <v>3.6934306295993045</v>
      </c>
      <c r="J28">
        <f t="shared" si="4"/>
        <v>9.7181737118746412</v>
      </c>
      <c r="K28">
        <f t="shared" si="5"/>
        <v>7.9934699868808246E-2</v>
      </c>
      <c r="L28">
        <f t="shared" si="6"/>
        <v>3.4936498682696729E-2</v>
      </c>
      <c r="P28">
        <v>20.252588490000001</v>
      </c>
      <c r="Q28">
        <v>40</v>
      </c>
      <c r="R28">
        <v>44</v>
      </c>
      <c r="S28">
        <v>35</v>
      </c>
      <c r="T28">
        <v>0.5</v>
      </c>
      <c r="U28">
        <v>15.3</v>
      </c>
      <c r="V28">
        <v>70</v>
      </c>
    </row>
    <row r="29" spans="1:22" x14ac:dyDescent="0.35">
      <c r="A29">
        <v>2021</v>
      </c>
      <c r="B29">
        <v>8924.75</v>
      </c>
      <c r="C29">
        <v>367.38034160000001</v>
      </c>
      <c r="D29">
        <v>1000</v>
      </c>
      <c r="E29">
        <v>8.2700800000000001</v>
      </c>
      <c r="F29">
        <v>3.3412788689999999</v>
      </c>
      <c r="G29">
        <f t="shared" si="1"/>
        <v>10303.741700469</v>
      </c>
      <c r="H29">
        <f t="shared" si="2"/>
        <v>86.616592879009843</v>
      </c>
      <c r="I29">
        <f t="shared" si="3"/>
        <v>3.5655041855647238</v>
      </c>
      <c r="J29">
        <f t="shared" si="4"/>
        <v>9.7052122332849482</v>
      </c>
      <c r="K29">
        <f t="shared" si="5"/>
        <v>8.0262881586245199E-2</v>
      </c>
      <c r="L29">
        <f t="shared" si="6"/>
        <v>3.24278205542353E-2</v>
      </c>
      <c r="P29">
        <v>20.894864800000001</v>
      </c>
      <c r="Q29">
        <v>40</v>
      </c>
      <c r="R29">
        <v>44</v>
      </c>
      <c r="S29">
        <v>35</v>
      </c>
      <c r="T29">
        <v>0.5</v>
      </c>
      <c r="U29">
        <v>15.3</v>
      </c>
    </row>
    <row r="30" spans="1:22" x14ac:dyDescent="0.35">
      <c r="A30">
        <v>2022</v>
      </c>
      <c r="B30">
        <v>8950.5</v>
      </c>
      <c r="C30">
        <v>354.70670000000001</v>
      </c>
      <c r="D30">
        <v>1000</v>
      </c>
      <c r="E30">
        <v>8.3148800000000005</v>
      </c>
      <c r="F30">
        <v>3.0936340219999998</v>
      </c>
      <c r="G30">
        <f t="shared" si="1"/>
        <v>10316.615214022</v>
      </c>
      <c r="H30">
        <f t="shared" si="2"/>
        <v>86.758106358709369</v>
      </c>
      <c r="I30">
        <f t="shared" si="3"/>
        <v>3.4382081006364809</v>
      </c>
      <c r="J30">
        <f t="shared" si="4"/>
        <v>9.6931016545119686</v>
      </c>
      <c r="K30">
        <f t="shared" si="5"/>
        <v>8.059697708506848E-2</v>
      </c>
      <c r="L30">
        <f t="shared" si="6"/>
        <v>2.9986909057102717E-2</v>
      </c>
      <c r="P30">
        <v>21.362882320000001</v>
      </c>
      <c r="Q30">
        <v>40</v>
      </c>
      <c r="R30">
        <v>44</v>
      </c>
      <c r="S30">
        <v>35</v>
      </c>
      <c r="T30">
        <v>0.5</v>
      </c>
      <c r="U30">
        <v>15.3</v>
      </c>
    </row>
    <row r="31" spans="1:22" x14ac:dyDescent="0.35">
      <c r="A31">
        <v>2023</v>
      </c>
      <c r="B31">
        <v>8940.8250000000007</v>
      </c>
      <c r="C31">
        <v>348.49603339999999</v>
      </c>
      <c r="D31">
        <v>1000</v>
      </c>
      <c r="E31">
        <v>8.3865599999999993</v>
      </c>
      <c r="F31">
        <v>2.8988638820000001</v>
      </c>
      <c r="G31">
        <f t="shared" si="1"/>
        <v>10300.606457282001</v>
      </c>
      <c r="H31">
        <f t="shared" si="2"/>
        <v>86.79901554417016</v>
      </c>
      <c r="I31">
        <f t="shared" si="3"/>
        <v>3.3832574309605929</v>
      </c>
      <c r="J31">
        <f t="shared" si="4"/>
        <v>9.7081662535806448</v>
      </c>
      <c r="K31">
        <f t="shared" si="5"/>
        <v>8.1418118775629281E-2</v>
      </c>
      <c r="L31">
        <f t="shared" si="6"/>
        <v>2.8142652512956185E-2</v>
      </c>
      <c r="P31">
        <v>21.733112049999999</v>
      </c>
      <c r="Q31">
        <v>40</v>
      </c>
      <c r="R31">
        <v>44</v>
      </c>
      <c r="S31">
        <v>35</v>
      </c>
      <c r="T31">
        <v>0.5</v>
      </c>
      <c r="U31">
        <v>15.3</v>
      </c>
    </row>
    <row r="32" spans="1:22" x14ac:dyDescent="0.35">
      <c r="A32">
        <v>2024</v>
      </c>
      <c r="B32">
        <v>8928</v>
      </c>
      <c r="C32">
        <v>342.2853667</v>
      </c>
      <c r="D32">
        <v>1000</v>
      </c>
      <c r="E32">
        <v>8.45824</v>
      </c>
      <c r="F32">
        <v>2.692895407</v>
      </c>
      <c r="G32">
        <f t="shared" si="1"/>
        <v>10281.436502107001</v>
      </c>
      <c r="H32">
        <f t="shared" si="2"/>
        <v>86.836114760523614</v>
      </c>
      <c r="I32">
        <f t="shared" si="3"/>
        <v>3.3291589811390132</v>
      </c>
      <c r="J32">
        <f t="shared" si="4"/>
        <v>9.726267334288039</v>
      </c>
      <c r="K32">
        <f t="shared" si="5"/>
        <v>8.226710341756846E-2</v>
      </c>
      <c r="L32">
        <f t="shared" si="6"/>
        <v>2.6191820631758393E-2</v>
      </c>
      <c r="P32">
        <v>22.040369699999999</v>
      </c>
      <c r="Q32">
        <v>40</v>
      </c>
      <c r="R32">
        <v>44</v>
      </c>
      <c r="S32">
        <v>35</v>
      </c>
      <c r="T32">
        <v>0.5</v>
      </c>
      <c r="U32">
        <v>15.3</v>
      </c>
    </row>
    <row r="33" spans="1:22" x14ac:dyDescent="0.35">
      <c r="A33">
        <v>2025</v>
      </c>
      <c r="B33">
        <v>8945.9333330000009</v>
      </c>
      <c r="C33">
        <v>336.01129950000001</v>
      </c>
      <c r="D33">
        <v>1000</v>
      </c>
      <c r="E33">
        <v>8.1954133329999994</v>
      </c>
      <c r="F33">
        <v>2.542951049</v>
      </c>
      <c r="G33">
        <f t="shared" si="1"/>
        <v>10292.682996882</v>
      </c>
      <c r="H33">
        <f t="shared" si="2"/>
        <v>86.915465439963754</v>
      </c>
      <c r="I33">
        <f t="shared" si="3"/>
        <v>3.2645647359564962</v>
      </c>
      <c r="J33">
        <f t="shared" si="4"/>
        <v>9.715639744301205</v>
      </c>
      <c r="K33">
        <f t="shared" si="5"/>
        <v>7.9623683499070799E-2</v>
      </c>
      <c r="L33">
        <f t="shared" si="6"/>
        <v>2.470639627947684E-2</v>
      </c>
      <c r="P33">
        <v>22.303538889999999</v>
      </c>
      <c r="Q33">
        <v>40</v>
      </c>
      <c r="R33">
        <v>44</v>
      </c>
      <c r="S33">
        <v>35</v>
      </c>
      <c r="T33">
        <v>0.5</v>
      </c>
      <c r="U33">
        <v>15.3</v>
      </c>
      <c r="V33">
        <v>65</v>
      </c>
    </row>
    <row r="34" spans="1:22" x14ac:dyDescent="0.35">
      <c r="A34">
        <v>2026</v>
      </c>
      <c r="B34">
        <v>8962.9333330000009</v>
      </c>
      <c r="C34">
        <v>329.73723219999999</v>
      </c>
      <c r="D34">
        <v>1000</v>
      </c>
      <c r="E34">
        <v>7.9325866669999998</v>
      </c>
      <c r="F34">
        <v>2.4012622069999998</v>
      </c>
      <c r="G34">
        <f t="shared" si="1"/>
        <v>10303.004414074001</v>
      </c>
      <c r="H34">
        <f t="shared" si="2"/>
        <v>86.993395060149155</v>
      </c>
      <c r="I34">
        <f t="shared" si="3"/>
        <v>3.2003988249250463</v>
      </c>
      <c r="J34">
        <f t="shared" si="4"/>
        <v>9.7059067414742692</v>
      </c>
      <c r="K34">
        <f t="shared" si="5"/>
        <v>7.6992946408564203E-2</v>
      </c>
      <c r="L34">
        <f t="shared" si="6"/>
        <v>2.3306427042968682E-2</v>
      </c>
      <c r="P34">
        <v>22.534045020000001</v>
      </c>
      <c r="Q34">
        <v>40</v>
      </c>
      <c r="R34">
        <v>44</v>
      </c>
      <c r="S34">
        <v>35</v>
      </c>
      <c r="T34">
        <v>0.5</v>
      </c>
      <c r="U34">
        <v>15.3</v>
      </c>
    </row>
    <row r="35" spans="1:22" x14ac:dyDescent="0.35">
      <c r="A35">
        <v>2027</v>
      </c>
      <c r="B35">
        <v>8979</v>
      </c>
      <c r="C35">
        <v>323.463165</v>
      </c>
      <c r="D35">
        <v>1000</v>
      </c>
      <c r="E35">
        <v>7.6697600000000001</v>
      </c>
      <c r="F35">
        <v>2.2668844890000002</v>
      </c>
      <c r="G35">
        <f t="shared" si="1"/>
        <v>10312.399809488999</v>
      </c>
      <c r="H35">
        <f t="shared" si="2"/>
        <v>87.069936832141963</v>
      </c>
      <c r="I35">
        <f t="shared" si="3"/>
        <v>3.1366429829685614</v>
      </c>
      <c r="J35">
        <f t="shared" si="4"/>
        <v>9.6970639082461254</v>
      </c>
      <c r="K35">
        <f t="shared" si="5"/>
        <v>7.4374152880909816E-2</v>
      </c>
      <c r="L35">
        <f t="shared" si="6"/>
        <v>2.1982123762444863E-2</v>
      </c>
      <c r="P35">
        <v>22.739342440000001</v>
      </c>
      <c r="Q35">
        <v>40</v>
      </c>
      <c r="R35">
        <v>44</v>
      </c>
      <c r="S35">
        <v>35</v>
      </c>
      <c r="T35">
        <v>0.5</v>
      </c>
      <c r="U35">
        <v>15.3</v>
      </c>
    </row>
    <row r="36" spans="1:22" x14ac:dyDescent="0.35">
      <c r="A36">
        <v>2028</v>
      </c>
      <c r="B36">
        <v>9040.0694440000007</v>
      </c>
      <c r="C36">
        <v>320.40829330000003</v>
      </c>
      <c r="D36">
        <v>1000</v>
      </c>
      <c r="E36">
        <v>7.3949866670000004</v>
      </c>
      <c r="F36">
        <v>2.1296348279999999</v>
      </c>
      <c r="G36">
        <f t="shared" si="1"/>
        <v>10370.002358795</v>
      </c>
      <c r="H36">
        <f t="shared" si="2"/>
        <v>87.175191781252991</v>
      </c>
      <c r="I36">
        <f t="shared" si="3"/>
        <v>3.089761045505024</v>
      </c>
      <c r="J36">
        <f t="shared" si="4"/>
        <v>9.6431993494377615</v>
      </c>
      <c r="K36">
        <f t="shared" si="5"/>
        <v>7.1311330616315324E-2</v>
      </c>
      <c r="L36">
        <f t="shared" si="6"/>
        <v>2.05364931879096E-2</v>
      </c>
      <c r="P36">
        <v>22.924571610000001</v>
      </c>
      <c r="Q36">
        <v>40</v>
      </c>
      <c r="R36">
        <v>44</v>
      </c>
      <c r="S36">
        <v>35</v>
      </c>
      <c r="T36">
        <v>0.5</v>
      </c>
      <c r="U36">
        <v>15.3</v>
      </c>
    </row>
    <row r="37" spans="1:22" x14ac:dyDescent="0.35">
      <c r="A37">
        <v>2029</v>
      </c>
      <c r="B37">
        <v>9100.3611110000002</v>
      </c>
      <c r="C37">
        <v>317.35342170000001</v>
      </c>
      <c r="D37">
        <v>1000</v>
      </c>
      <c r="E37">
        <v>7.1202133329999997</v>
      </c>
      <c r="F37">
        <v>1.9927764130000001</v>
      </c>
      <c r="G37">
        <f t="shared" si="1"/>
        <v>10426.827522446001</v>
      </c>
      <c r="H37">
        <f t="shared" si="2"/>
        <v>87.278331701656185</v>
      </c>
      <c r="I37">
        <f t="shared" si="3"/>
        <v>3.0436239691970366</v>
      </c>
      <c r="J37">
        <f t="shared" si="4"/>
        <v>9.590644880691503</v>
      </c>
      <c r="K37">
        <f t="shared" si="5"/>
        <v>6.8287437551567826E-2</v>
      </c>
      <c r="L37">
        <f t="shared" si="6"/>
        <v>1.9112010903701224E-2</v>
      </c>
      <c r="P37">
        <v>23.093431240000001</v>
      </c>
      <c r="Q37">
        <v>40</v>
      </c>
      <c r="R37">
        <v>44</v>
      </c>
      <c r="S37">
        <v>35</v>
      </c>
      <c r="T37">
        <v>0.5</v>
      </c>
      <c r="U37">
        <v>15.3</v>
      </c>
    </row>
    <row r="38" spans="1:22" x14ac:dyDescent="0.35">
      <c r="A38">
        <v>2030</v>
      </c>
      <c r="B38">
        <v>9159.875</v>
      </c>
      <c r="C38">
        <v>314.29854999999998</v>
      </c>
      <c r="D38">
        <v>1000</v>
      </c>
      <c r="E38">
        <v>6.84544</v>
      </c>
      <c r="F38">
        <v>1.856311209</v>
      </c>
      <c r="G38">
        <f t="shared" si="1"/>
        <v>10482.875301208998</v>
      </c>
      <c r="H38">
        <f t="shared" si="2"/>
        <v>87.379413918465517</v>
      </c>
      <c r="I38">
        <f t="shared" si="3"/>
        <v>2.9982093745191425</v>
      </c>
      <c r="J38">
        <f t="shared" si="4"/>
        <v>9.5393675043016994</v>
      </c>
      <c r="K38">
        <f t="shared" si="5"/>
        <v>6.530116788864701E-2</v>
      </c>
      <c r="L38">
        <f t="shared" si="6"/>
        <v>1.77080348250056E-2</v>
      </c>
      <c r="P38">
        <v>23.248673839999999</v>
      </c>
      <c r="Q38">
        <v>40</v>
      </c>
      <c r="R38">
        <v>44</v>
      </c>
      <c r="S38">
        <v>35</v>
      </c>
      <c r="T38">
        <v>0.5</v>
      </c>
      <c r="U38">
        <v>15.3</v>
      </c>
      <c r="V38">
        <v>57</v>
      </c>
    </row>
    <row r="39" spans="1:22" x14ac:dyDescent="0.35">
      <c r="A39">
        <v>2031</v>
      </c>
      <c r="B39">
        <v>9159.875</v>
      </c>
      <c r="C39">
        <v>314.29854999999998</v>
      </c>
      <c r="D39">
        <v>1000</v>
      </c>
      <c r="E39">
        <v>6.84544</v>
      </c>
      <c r="F39">
        <v>1.856311209</v>
      </c>
      <c r="G39">
        <f t="shared" si="1"/>
        <v>10482.875301208998</v>
      </c>
      <c r="H39">
        <f t="shared" si="2"/>
        <v>87.379413918465517</v>
      </c>
      <c r="I39">
        <f t="shared" si="3"/>
        <v>2.9982093745191425</v>
      </c>
      <c r="J39">
        <f t="shared" si="4"/>
        <v>9.5393675043016994</v>
      </c>
      <c r="K39">
        <f t="shared" si="5"/>
        <v>6.530116788864701E-2</v>
      </c>
      <c r="L39">
        <f t="shared" si="6"/>
        <v>1.77080348250056E-2</v>
      </c>
      <c r="P39">
        <v>23.392404590000002</v>
      </c>
      <c r="Q39">
        <v>40</v>
      </c>
      <c r="R39">
        <v>44</v>
      </c>
      <c r="S39">
        <v>35</v>
      </c>
      <c r="T39">
        <v>0.5</v>
      </c>
      <c r="U39">
        <v>15.3</v>
      </c>
    </row>
    <row r="40" spans="1:22" x14ac:dyDescent="0.35">
      <c r="A40">
        <v>2032</v>
      </c>
      <c r="B40">
        <v>9159.875</v>
      </c>
      <c r="C40">
        <v>314.29854999999998</v>
      </c>
      <c r="D40">
        <v>1000</v>
      </c>
      <c r="E40">
        <v>6.84544</v>
      </c>
      <c r="F40">
        <v>1.856311209</v>
      </c>
      <c r="G40">
        <f t="shared" si="1"/>
        <v>10482.875301208998</v>
      </c>
      <c r="H40">
        <f t="shared" si="2"/>
        <v>87.379413918465517</v>
      </c>
      <c r="I40">
        <f t="shared" si="3"/>
        <v>2.9982093745191425</v>
      </c>
      <c r="J40">
        <f t="shared" si="4"/>
        <v>9.5393675043016994</v>
      </c>
      <c r="K40">
        <f t="shared" si="5"/>
        <v>6.530116788864701E-2</v>
      </c>
      <c r="L40">
        <f t="shared" si="6"/>
        <v>1.77080348250056E-2</v>
      </c>
      <c r="P40">
        <v>23.526270570000001</v>
      </c>
      <c r="Q40">
        <v>40</v>
      </c>
      <c r="R40">
        <v>44</v>
      </c>
      <c r="S40">
        <v>35</v>
      </c>
      <c r="T40">
        <v>0.5</v>
      </c>
      <c r="U40">
        <v>15.3</v>
      </c>
    </row>
    <row r="41" spans="1:22" x14ac:dyDescent="0.35">
      <c r="A41">
        <v>2033</v>
      </c>
      <c r="B41">
        <v>9159.875</v>
      </c>
      <c r="C41">
        <v>314.29854999999998</v>
      </c>
      <c r="D41">
        <v>1000</v>
      </c>
      <c r="E41">
        <v>6.84544</v>
      </c>
      <c r="F41">
        <v>1.856311209</v>
      </c>
      <c r="G41">
        <f t="shared" si="1"/>
        <v>10482.875301208998</v>
      </c>
      <c r="H41">
        <f t="shared" si="2"/>
        <v>87.379413918465517</v>
      </c>
      <c r="I41">
        <f t="shared" si="3"/>
        <v>2.9982093745191425</v>
      </c>
      <c r="J41">
        <f t="shared" si="4"/>
        <v>9.5393675043016994</v>
      </c>
      <c r="K41">
        <f t="shared" si="5"/>
        <v>6.530116788864701E-2</v>
      </c>
      <c r="L41">
        <f t="shared" si="6"/>
        <v>1.77080348250056E-2</v>
      </c>
      <c r="P41">
        <v>23.651585300000001</v>
      </c>
      <c r="Q41">
        <v>40</v>
      </c>
      <c r="R41">
        <v>44</v>
      </c>
      <c r="S41">
        <v>35</v>
      </c>
      <c r="T41">
        <v>0.5</v>
      </c>
      <c r="U41">
        <v>15.3</v>
      </c>
    </row>
    <row r="42" spans="1:22" x14ac:dyDescent="0.35">
      <c r="A42">
        <v>2034</v>
      </c>
      <c r="B42">
        <v>9159.875</v>
      </c>
      <c r="C42">
        <v>314.29854999999998</v>
      </c>
      <c r="D42">
        <v>1000</v>
      </c>
      <c r="E42">
        <v>6.84544</v>
      </c>
      <c r="F42">
        <v>1.856311209</v>
      </c>
      <c r="G42">
        <f t="shared" si="1"/>
        <v>10482.875301208998</v>
      </c>
      <c r="H42">
        <f t="shared" si="2"/>
        <v>87.379413918465517</v>
      </c>
      <c r="I42">
        <f t="shared" si="3"/>
        <v>2.9982093745191425</v>
      </c>
      <c r="J42">
        <f t="shared" si="4"/>
        <v>9.5393675043016994</v>
      </c>
      <c r="K42">
        <f t="shared" si="5"/>
        <v>6.530116788864701E-2</v>
      </c>
      <c r="L42">
        <f t="shared" si="6"/>
        <v>1.77080348250056E-2</v>
      </c>
      <c r="P42">
        <v>23.769413579999998</v>
      </c>
      <c r="Q42">
        <v>40</v>
      </c>
      <c r="R42">
        <v>44</v>
      </c>
      <c r="S42">
        <v>35</v>
      </c>
      <c r="T42">
        <v>0.5</v>
      </c>
      <c r="U42">
        <v>15.3</v>
      </c>
    </row>
    <row r="43" spans="1:22" x14ac:dyDescent="0.35">
      <c r="A43">
        <v>2035</v>
      </c>
      <c r="B43">
        <v>9159.875</v>
      </c>
      <c r="C43">
        <v>314.29854999999998</v>
      </c>
      <c r="D43">
        <v>1000</v>
      </c>
      <c r="E43">
        <v>6.84544</v>
      </c>
      <c r="F43">
        <v>1.856311209</v>
      </c>
      <c r="G43">
        <f t="shared" si="1"/>
        <v>10482.875301208998</v>
      </c>
      <c r="H43">
        <f t="shared" si="2"/>
        <v>87.379413918465517</v>
      </c>
      <c r="I43">
        <f t="shared" si="3"/>
        <v>2.9982093745191425</v>
      </c>
      <c r="J43">
        <f t="shared" si="4"/>
        <v>9.5393675043016994</v>
      </c>
      <c r="K43">
        <f t="shared" si="5"/>
        <v>6.530116788864701E-2</v>
      </c>
      <c r="L43">
        <f t="shared" si="6"/>
        <v>1.77080348250056E-2</v>
      </c>
      <c r="P43">
        <v>23.880630870000001</v>
      </c>
      <c r="Q43">
        <v>40</v>
      </c>
      <c r="R43">
        <v>44</v>
      </c>
      <c r="S43">
        <v>35</v>
      </c>
      <c r="T43">
        <v>0.5</v>
      </c>
      <c r="U43">
        <v>15.3</v>
      </c>
      <c r="V43">
        <v>50</v>
      </c>
    </row>
    <row r="44" spans="1:22" x14ac:dyDescent="0.35">
      <c r="A44">
        <v>2036</v>
      </c>
      <c r="B44">
        <v>9159.875</v>
      </c>
      <c r="C44">
        <v>314.29854999999998</v>
      </c>
      <c r="D44">
        <v>1000</v>
      </c>
      <c r="E44">
        <v>6.84544</v>
      </c>
      <c r="F44">
        <v>1.856311209</v>
      </c>
      <c r="G44">
        <f t="shared" si="1"/>
        <v>10482.875301208998</v>
      </c>
      <c r="H44">
        <f t="shared" si="2"/>
        <v>87.379413918465517</v>
      </c>
      <c r="I44">
        <f t="shared" si="3"/>
        <v>2.9982093745191425</v>
      </c>
      <c r="J44">
        <f t="shared" si="4"/>
        <v>9.5393675043016994</v>
      </c>
      <c r="K44">
        <f t="shared" si="5"/>
        <v>6.530116788864701E-2</v>
      </c>
      <c r="L44">
        <f t="shared" si="6"/>
        <v>1.77080348250056E-2</v>
      </c>
      <c r="P44">
        <v>23.985965879999998</v>
      </c>
      <c r="Q44">
        <v>40</v>
      </c>
      <c r="R44">
        <v>44</v>
      </c>
      <c r="S44">
        <v>35</v>
      </c>
      <c r="T44">
        <v>0.5</v>
      </c>
      <c r="U44">
        <v>15.3</v>
      </c>
    </row>
    <row r="45" spans="1:22" x14ac:dyDescent="0.35">
      <c r="A45">
        <v>2037</v>
      </c>
      <c r="B45">
        <v>9159.875</v>
      </c>
      <c r="C45">
        <v>314.29854999999998</v>
      </c>
      <c r="D45">
        <v>1000</v>
      </c>
      <c r="E45">
        <v>6.84544</v>
      </c>
      <c r="F45">
        <v>1.856311209</v>
      </c>
      <c r="G45">
        <f t="shared" si="1"/>
        <v>10482.875301208998</v>
      </c>
      <c r="H45">
        <f t="shared" si="2"/>
        <v>87.379413918465517</v>
      </c>
      <c r="I45">
        <f t="shared" si="3"/>
        <v>2.9982093745191425</v>
      </c>
      <c r="J45">
        <f t="shared" si="4"/>
        <v>9.5393675043016994</v>
      </c>
      <c r="K45">
        <f t="shared" si="5"/>
        <v>6.530116788864701E-2</v>
      </c>
      <c r="L45">
        <f t="shared" si="6"/>
        <v>1.77080348250056E-2</v>
      </c>
      <c r="P45">
        <v>24.08603183</v>
      </c>
      <c r="Q45">
        <v>40</v>
      </c>
      <c r="R45">
        <v>44</v>
      </c>
      <c r="S45">
        <v>35</v>
      </c>
      <c r="T45">
        <v>0.5</v>
      </c>
      <c r="U45">
        <v>15.3</v>
      </c>
    </row>
    <row r="46" spans="1:22" x14ac:dyDescent="0.35">
      <c r="A46">
        <v>2038</v>
      </c>
      <c r="B46">
        <v>9159.875</v>
      </c>
      <c r="C46">
        <v>314.29854999999998</v>
      </c>
      <c r="D46">
        <v>1000</v>
      </c>
      <c r="E46">
        <v>6.84544</v>
      </c>
      <c r="F46">
        <v>1.856311209</v>
      </c>
      <c r="G46">
        <f t="shared" si="1"/>
        <v>10482.875301208998</v>
      </c>
      <c r="H46">
        <f t="shared" si="2"/>
        <v>87.379413918465517</v>
      </c>
      <c r="I46">
        <f t="shared" si="3"/>
        <v>2.9982093745191425</v>
      </c>
      <c r="J46">
        <f t="shared" si="4"/>
        <v>9.5393675043016994</v>
      </c>
      <c r="K46">
        <f t="shared" si="5"/>
        <v>6.530116788864701E-2</v>
      </c>
      <c r="L46">
        <f t="shared" si="6"/>
        <v>1.77080348250056E-2</v>
      </c>
      <c r="P46">
        <v>24.181349740000002</v>
      </c>
      <c r="Q46">
        <v>40</v>
      </c>
      <c r="R46">
        <v>44</v>
      </c>
      <c r="S46">
        <v>35</v>
      </c>
      <c r="T46">
        <v>0.5</v>
      </c>
      <c r="U46">
        <v>15.3</v>
      </c>
    </row>
    <row r="47" spans="1:22" x14ac:dyDescent="0.35">
      <c r="A47">
        <v>2039</v>
      </c>
      <c r="B47">
        <v>9159.875</v>
      </c>
      <c r="C47">
        <v>314.29854999999998</v>
      </c>
      <c r="D47">
        <v>1000</v>
      </c>
      <c r="E47">
        <v>6.84544</v>
      </c>
      <c r="F47">
        <v>1.856311209</v>
      </c>
      <c r="G47">
        <f t="shared" si="1"/>
        <v>10482.875301208998</v>
      </c>
      <c r="H47">
        <f t="shared" si="2"/>
        <v>87.379413918465517</v>
      </c>
      <c r="I47">
        <f t="shared" si="3"/>
        <v>2.9982093745191425</v>
      </c>
      <c r="J47">
        <f t="shared" si="4"/>
        <v>9.5393675043016994</v>
      </c>
      <c r="K47">
        <f t="shared" si="5"/>
        <v>6.530116788864701E-2</v>
      </c>
      <c r="L47">
        <f t="shared" si="6"/>
        <v>1.77080348250056E-2</v>
      </c>
      <c r="P47">
        <v>24.272366120000001</v>
      </c>
      <c r="Q47">
        <v>40</v>
      </c>
      <c r="R47">
        <v>44</v>
      </c>
      <c r="S47">
        <v>35</v>
      </c>
      <c r="T47">
        <v>0.5</v>
      </c>
      <c r="U47">
        <v>15.3</v>
      </c>
    </row>
    <row r="48" spans="1:22" x14ac:dyDescent="0.35">
      <c r="A48">
        <v>2040</v>
      </c>
      <c r="B48">
        <v>9159.875</v>
      </c>
      <c r="C48">
        <v>314.29854999999998</v>
      </c>
      <c r="D48">
        <v>1000</v>
      </c>
      <c r="E48">
        <v>6.84544</v>
      </c>
      <c r="F48">
        <v>1.856311209</v>
      </c>
      <c r="G48">
        <f t="shared" si="1"/>
        <v>10482.875301208998</v>
      </c>
      <c r="H48">
        <f t="shared" si="2"/>
        <v>87.379413918465517</v>
      </c>
      <c r="I48">
        <f t="shared" si="3"/>
        <v>2.9982093745191425</v>
      </c>
      <c r="J48">
        <f t="shared" si="4"/>
        <v>9.5393675043016994</v>
      </c>
      <c r="K48">
        <f t="shared" si="5"/>
        <v>6.530116788864701E-2</v>
      </c>
      <c r="L48">
        <f t="shared" si="6"/>
        <v>1.77080348250056E-2</v>
      </c>
      <c r="P48">
        <v>24.359466650000002</v>
      </c>
      <c r="Q48">
        <v>40</v>
      </c>
      <c r="R48">
        <v>44</v>
      </c>
      <c r="S48">
        <v>35</v>
      </c>
      <c r="T48">
        <v>0.5</v>
      </c>
      <c r="U48">
        <v>15.3</v>
      </c>
      <c r="V48">
        <v>45</v>
      </c>
    </row>
    <row r="49" spans="1:22" x14ac:dyDescent="0.35">
      <c r="A49">
        <v>2041</v>
      </c>
      <c r="B49">
        <v>9159.875</v>
      </c>
      <c r="C49">
        <v>314.29854999999998</v>
      </c>
      <c r="D49">
        <v>1000</v>
      </c>
      <c r="E49">
        <v>6.84544</v>
      </c>
      <c r="F49">
        <v>1.856311209</v>
      </c>
      <c r="G49">
        <f t="shared" si="1"/>
        <v>10482.875301208998</v>
      </c>
      <c r="H49">
        <f t="shared" si="2"/>
        <v>87.379413918465517</v>
      </c>
      <c r="I49">
        <f t="shared" si="3"/>
        <v>2.9982093745191425</v>
      </c>
      <c r="J49">
        <f t="shared" si="4"/>
        <v>9.5393675043016994</v>
      </c>
      <c r="K49">
        <f t="shared" si="5"/>
        <v>6.530116788864701E-2</v>
      </c>
      <c r="L49">
        <f t="shared" si="6"/>
        <v>1.77080348250056E-2</v>
      </c>
      <c r="P49">
        <v>24.442986730000001</v>
      </c>
      <c r="Q49">
        <v>40</v>
      </c>
      <c r="R49">
        <v>44</v>
      </c>
      <c r="S49">
        <v>35</v>
      </c>
      <c r="T49">
        <v>0.5</v>
      </c>
      <c r="U49">
        <v>15.3</v>
      </c>
    </row>
    <row r="50" spans="1:22" x14ac:dyDescent="0.35">
      <c r="A50">
        <v>2042</v>
      </c>
      <c r="B50">
        <v>9159.875</v>
      </c>
      <c r="C50">
        <v>314.29854999999998</v>
      </c>
      <c r="D50">
        <v>1000</v>
      </c>
      <c r="E50">
        <v>6.84544</v>
      </c>
      <c r="F50">
        <v>1.856311209</v>
      </c>
      <c r="G50">
        <f t="shared" si="1"/>
        <v>10482.875301208998</v>
      </c>
      <c r="H50">
        <f t="shared" si="2"/>
        <v>87.379413918465517</v>
      </c>
      <c r="I50">
        <f t="shared" si="3"/>
        <v>2.9982093745191425</v>
      </c>
      <c r="J50">
        <f t="shared" si="4"/>
        <v>9.5393675043016994</v>
      </c>
      <c r="K50">
        <f t="shared" si="5"/>
        <v>6.530116788864701E-2</v>
      </c>
      <c r="L50">
        <f t="shared" si="6"/>
        <v>1.77080348250056E-2</v>
      </c>
      <c r="P50">
        <v>24.523219999999998</v>
      </c>
      <c r="Q50">
        <v>40</v>
      </c>
      <c r="R50">
        <v>44</v>
      </c>
      <c r="S50">
        <v>35</v>
      </c>
      <c r="T50">
        <v>0.5</v>
      </c>
      <c r="U50">
        <v>15.3</v>
      </c>
    </row>
    <row r="51" spans="1:22" x14ac:dyDescent="0.35">
      <c r="A51">
        <v>2043</v>
      </c>
      <c r="B51">
        <v>9159.875</v>
      </c>
      <c r="C51">
        <v>314.29854999999998</v>
      </c>
      <c r="D51">
        <v>1000</v>
      </c>
      <c r="E51">
        <v>6.84544</v>
      </c>
      <c r="F51">
        <v>1.856311209</v>
      </c>
      <c r="G51">
        <f t="shared" si="1"/>
        <v>10482.875301208998</v>
      </c>
      <c r="H51">
        <f t="shared" si="2"/>
        <v>87.379413918465517</v>
      </c>
      <c r="I51">
        <f t="shared" si="3"/>
        <v>2.9982093745191425</v>
      </c>
      <c r="J51">
        <f t="shared" si="4"/>
        <v>9.5393675043016994</v>
      </c>
      <c r="K51">
        <f t="shared" si="5"/>
        <v>6.530116788864701E-2</v>
      </c>
      <c r="L51">
        <f t="shared" si="6"/>
        <v>1.77080348250056E-2</v>
      </c>
      <c r="P51">
        <v>24.600424960000002</v>
      </c>
      <c r="Q51">
        <v>40</v>
      </c>
      <c r="R51">
        <v>44</v>
      </c>
      <c r="S51">
        <v>35</v>
      </c>
      <c r="T51">
        <v>0.5</v>
      </c>
      <c r="U51">
        <v>15.3</v>
      </c>
    </row>
    <row r="52" spans="1:22" x14ac:dyDescent="0.35">
      <c r="A52">
        <v>2044</v>
      </c>
      <c r="B52">
        <v>9159.875</v>
      </c>
      <c r="C52">
        <v>314.29854999999998</v>
      </c>
      <c r="D52">
        <v>1000</v>
      </c>
      <c r="E52">
        <v>6.84544</v>
      </c>
      <c r="F52">
        <v>1.856311209</v>
      </c>
      <c r="G52">
        <f t="shared" si="1"/>
        <v>10482.875301208998</v>
      </c>
      <c r="H52">
        <f t="shared" si="2"/>
        <v>87.379413918465517</v>
      </c>
      <c r="I52">
        <f t="shared" si="3"/>
        <v>2.9982093745191425</v>
      </c>
      <c r="J52">
        <f t="shared" si="4"/>
        <v>9.5393675043016994</v>
      </c>
      <c r="K52">
        <f t="shared" si="5"/>
        <v>6.530116788864701E-2</v>
      </c>
      <c r="L52">
        <f t="shared" si="6"/>
        <v>1.77080348250056E-2</v>
      </c>
      <c r="P52">
        <v>24.674830409999998</v>
      </c>
      <c r="Q52">
        <v>40</v>
      </c>
      <c r="R52">
        <v>44</v>
      </c>
      <c r="S52">
        <v>35</v>
      </c>
      <c r="T52">
        <v>0.5</v>
      </c>
      <c r="U52">
        <v>15.3</v>
      </c>
    </row>
    <row r="53" spans="1:22" x14ac:dyDescent="0.35">
      <c r="A53">
        <v>2045</v>
      </c>
      <c r="B53">
        <v>9159.875</v>
      </c>
      <c r="C53">
        <v>314.29854999999998</v>
      </c>
      <c r="D53">
        <v>1000</v>
      </c>
      <c r="E53">
        <v>6.84544</v>
      </c>
      <c r="F53">
        <v>1.856311209</v>
      </c>
      <c r="G53">
        <f t="shared" si="1"/>
        <v>10482.875301208998</v>
      </c>
      <c r="H53">
        <f t="shared" si="2"/>
        <v>87.379413918465517</v>
      </c>
      <c r="I53">
        <f t="shared" si="3"/>
        <v>2.9982093745191425</v>
      </c>
      <c r="J53">
        <f t="shared" si="4"/>
        <v>9.5393675043016994</v>
      </c>
      <c r="K53">
        <f t="shared" si="5"/>
        <v>6.530116788864701E-2</v>
      </c>
      <c r="L53">
        <f t="shared" si="6"/>
        <v>1.77080348250056E-2</v>
      </c>
      <c r="P53">
        <v>24.746639890000001</v>
      </c>
      <c r="Q53">
        <v>40</v>
      </c>
      <c r="R53">
        <v>44</v>
      </c>
      <c r="S53">
        <v>35</v>
      </c>
      <c r="T53">
        <v>0.5</v>
      </c>
      <c r="U53">
        <v>15.3</v>
      </c>
      <c r="V53">
        <v>40</v>
      </c>
    </row>
    <row r="54" spans="1:22" x14ac:dyDescent="0.35">
      <c r="A54">
        <v>2046</v>
      </c>
      <c r="B54">
        <v>9159.875</v>
      </c>
      <c r="C54">
        <v>314.29854999999998</v>
      </c>
      <c r="D54">
        <v>1000</v>
      </c>
      <c r="E54">
        <v>6.84544</v>
      </c>
      <c r="F54">
        <v>1.856311209</v>
      </c>
      <c r="G54">
        <f t="shared" si="1"/>
        <v>10482.875301208998</v>
      </c>
      <c r="H54">
        <f t="shared" si="2"/>
        <v>87.379413918465517</v>
      </c>
      <c r="I54">
        <f t="shared" si="3"/>
        <v>2.9982093745191425</v>
      </c>
      <c r="J54">
        <f t="shared" si="4"/>
        <v>9.5393675043016994</v>
      </c>
      <c r="K54">
        <f t="shared" si="5"/>
        <v>6.530116788864701E-2</v>
      </c>
      <c r="L54">
        <f t="shared" si="6"/>
        <v>1.77080348250056E-2</v>
      </c>
      <c r="P54">
        <v>24.816035240000001</v>
      </c>
      <c r="Q54">
        <v>40</v>
      </c>
      <c r="R54">
        <v>44</v>
      </c>
      <c r="S54">
        <v>35</v>
      </c>
      <c r="T54">
        <v>0.5</v>
      </c>
      <c r="U54">
        <v>15.3</v>
      </c>
    </row>
    <row r="55" spans="1:22" x14ac:dyDescent="0.35">
      <c r="A55">
        <v>2047</v>
      </c>
      <c r="B55">
        <v>9159.875</v>
      </c>
      <c r="C55">
        <v>314.29854999999998</v>
      </c>
      <c r="D55">
        <v>1000</v>
      </c>
      <c r="E55">
        <v>6.84544</v>
      </c>
      <c r="F55">
        <v>1.856311209</v>
      </c>
      <c r="G55">
        <f t="shared" si="1"/>
        <v>10482.875301208998</v>
      </c>
      <c r="H55">
        <f t="shared" si="2"/>
        <v>87.379413918465517</v>
      </c>
      <c r="I55">
        <f t="shared" si="3"/>
        <v>2.9982093745191425</v>
      </c>
      <c r="J55">
        <f t="shared" si="4"/>
        <v>9.5393675043016994</v>
      </c>
      <c r="K55">
        <f t="shared" si="5"/>
        <v>6.530116788864701E-2</v>
      </c>
      <c r="L55">
        <f t="shared" si="6"/>
        <v>1.77080348250056E-2</v>
      </c>
      <c r="P55">
        <v>24.88317962</v>
      </c>
      <c r="Q55">
        <v>40</v>
      </c>
      <c r="R55">
        <v>44</v>
      </c>
      <c r="S55">
        <v>35</v>
      </c>
      <c r="T55">
        <v>0.5</v>
      </c>
      <c r="U55">
        <v>15.3</v>
      </c>
    </row>
    <row r="56" spans="1:22" x14ac:dyDescent="0.35">
      <c r="A56">
        <v>2048</v>
      </c>
      <c r="B56">
        <v>9159.875</v>
      </c>
      <c r="C56">
        <v>314.29854999999998</v>
      </c>
      <c r="D56">
        <v>1000</v>
      </c>
      <c r="E56">
        <v>6.84544</v>
      </c>
      <c r="F56">
        <v>1.856311209</v>
      </c>
      <c r="G56">
        <f t="shared" si="1"/>
        <v>10482.875301208998</v>
      </c>
      <c r="H56">
        <f t="shared" si="2"/>
        <v>87.379413918465517</v>
      </c>
      <c r="I56">
        <f t="shared" si="3"/>
        <v>2.9982093745191425</v>
      </c>
      <c r="J56">
        <f t="shared" si="4"/>
        <v>9.5393675043016994</v>
      </c>
      <c r="K56">
        <f t="shared" si="5"/>
        <v>6.530116788864701E-2</v>
      </c>
      <c r="L56">
        <f t="shared" si="6"/>
        <v>1.77080348250056E-2</v>
      </c>
      <c r="P56">
        <v>24.94822001</v>
      </c>
      <c r="Q56">
        <v>40</v>
      </c>
      <c r="R56">
        <v>44</v>
      </c>
      <c r="S56">
        <v>35</v>
      </c>
      <c r="T56">
        <v>0.5</v>
      </c>
      <c r="U56">
        <v>15.3</v>
      </c>
    </row>
    <row r="57" spans="1:22" x14ac:dyDescent="0.35">
      <c r="A57">
        <v>2049</v>
      </c>
      <c r="B57">
        <v>9159.875</v>
      </c>
      <c r="C57">
        <v>314.29854999999998</v>
      </c>
      <c r="D57">
        <v>1000</v>
      </c>
      <c r="E57">
        <v>6.84544</v>
      </c>
      <c r="F57">
        <v>1.856311209</v>
      </c>
      <c r="G57">
        <f t="shared" si="1"/>
        <v>10482.875301208998</v>
      </c>
      <c r="H57">
        <f t="shared" si="2"/>
        <v>87.379413918465517</v>
      </c>
      <c r="I57">
        <f t="shared" si="3"/>
        <v>2.9982093745191425</v>
      </c>
      <c r="J57">
        <f t="shared" si="4"/>
        <v>9.5393675043016994</v>
      </c>
      <c r="K57">
        <f t="shared" si="5"/>
        <v>6.530116788864701E-2</v>
      </c>
      <c r="L57">
        <f t="shared" si="6"/>
        <v>1.77080348250056E-2</v>
      </c>
      <c r="P57">
        <v>25.011289269999999</v>
      </c>
      <c r="Q57">
        <v>40</v>
      </c>
      <c r="R57">
        <v>44</v>
      </c>
      <c r="S57">
        <v>35</v>
      </c>
      <c r="T57">
        <v>0.5</v>
      </c>
      <c r="U57">
        <v>15.3</v>
      </c>
    </row>
    <row r="58" spans="1:22" x14ac:dyDescent="0.35">
      <c r="A58">
        <v>2050</v>
      </c>
      <c r="B58">
        <v>9159.875</v>
      </c>
      <c r="C58">
        <v>314.29854999999998</v>
      </c>
      <c r="D58">
        <v>1000</v>
      </c>
      <c r="E58">
        <v>6.84544</v>
      </c>
      <c r="F58">
        <v>1.856311209</v>
      </c>
      <c r="G58">
        <f t="shared" si="1"/>
        <v>10482.875301208998</v>
      </c>
      <c r="H58">
        <f t="shared" si="2"/>
        <v>87.379413918465517</v>
      </c>
      <c r="I58">
        <f t="shared" si="3"/>
        <v>2.9982093745191425</v>
      </c>
      <c r="J58">
        <f t="shared" si="4"/>
        <v>9.5393675043016994</v>
      </c>
      <c r="K58">
        <f t="shared" si="5"/>
        <v>6.530116788864701E-2</v>
      </c>
      <c r="L58">
        <f t="shared" si="6"/>
        <v>1.77080348250056E-2</v>
      </c>
      <c r="P58">
        <v>25.072507909999999</v>
      </c>
      <c r="Q58">
        <v>40</v>
      </c>
      <c r="R58">
        <v>44</v>
      </c>
      <c r="S58">
        <v>35</v>
      </c>
      <c r="T58">
        <v>0.5</v>
      </c>
      <c r="U58">
        <v>15.3</v>
      </c>
      <c r="V58">
        <v>38</v>
      </c>
    </row>
  </sheetData>
  <mergeCells count="3">
    <mergeCell ref="B1:F1"/>
    <mergeCell ref="P1:T1"/>
    <mergeCell ref="H1:L1"/>
  </mergeCells>
  <hyperlinks>
    <hyperlink ref="U1" r:id="rId1" display="https://doi.org/10.1016/j.resconrec.2020.105145" xr:uid="{600CFAA9-3DFB-42AD-A445-A4B5AA1290BE}"/>
    <hyperlink ref="V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4" t="s">
        <v>1</v>
      </c>
      <c r="C1" s="4"/>
      <c r="D1" s="4"/>
      <c r="E1" s="4"/>
      <c r="F1" s="4"/>
      <c r="G1" s="4" t="s">
        <v>7</v>
      </c>
      <c r="H1" s="4"/>
      <c r="I1" s="4"/>
      <c r="J1" s="4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m2'!B17/1000</f>
        <v>8</v>
      </c>
      <c r="C3">
        <f>'mass per m2'!$C$17/100</f>
        <v>4.1922000000000006</v>
      </c>
      <c r="D3">
        <f>'mass per m2'!D17/1000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m2'!B18/1000</f>
        <v>8</v>
      </c>
      <c r="C4">
        <f>'mass per m2'!$C$17/100</f>
        <v>4.1922000000000006</v>
      </c>
      <c r="D4">
        <f>'mass per m2'!D18/1000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m2'!B19/1000</f>
        <v>8</v>
      </c>
      <c r="C5">
        <f>'mass per m2'!$C$17/100</f>
        <v>4.1922000000000006</v>
      </c>
      <c r="D5">
        <f>'mass per m2'!D19/1000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m2'!B20/1000</f>
        <v>8.08</v>
      </c>
      <c r="C6">
        <f>'mass per m2'!$C$17/100</f>
        <v>4.1922000000000006</v>
      </c>
      <c r="D6">
        <f>'mass per m2'!D20/1000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m2'!B21/1000</f>
        <v>8.16</v>
      </c>
      <c r="C7">
        <f>'mass per m2'!$C$17/100</f>
        <v>4.1922000000000006</v>
      </c>
      <c r="D7">
        <f>'mass per m2'!D21/1000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m2'!B22/1000</f>
        <v>8.2927</v>
      </c>
      <c r="C8">
        <f>'mass per m2'!$C$17/100</f>
        <v>4.1922000000000006</v>
      </c>
      <c r="D8">
        <f>'mass per m2'!D22/1000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m2'!B23/1000</f>
        <v>8.2256625000000003</v>
      </c>
      <c r="C9">
        <f>'mass per m2'!$C$17/100</f>
        <v>4.1922000000000006</v>
      </c>
      <c r="D9">
        <f>'mass per m2'!D23/1000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m2'!B24/1000</f>
        <v>8.1588875000000005</v>
      </c>
      <c r="C10">
        <f>'mass per m2'!$C$17/100</f>
        <v>4.1922000000000006</v>
      </c>
      <c r="D10">
        <f>'mass per m2'!D24/1000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m2'!B25/1000</f>
        <v>8.2897499999999997</v>
      </c>
      <c r="C11">
        <f>'mass per m2'!$C$17/100</f>
        <v>4.1922000000000006</v>
      </c>
      <c r="D11">
        <f>'mass per m2'!D25/1000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m2'!B26/1000</f>
        <v>8.3501499999999993</v>
      </c>
      <c r="C12">
        <f>'mass per m2'!$C$17/100</f>
        <v>4.1922000000000006</v>
      </c>
      <c r="D12">
        <f>'mass per m2'!D26/1000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m2'!B27/1000</f>
        <v>8.6074999999999999</v>
      </c>
      <c r="C13">
        <f>'mass per m2'!$C$17/100</f>
        <v>4.1922000000000006</v>
      </c>
      <c r="D13">
        <f>'mass per m2'!D27/1000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m2'!B28/1000</f>
        <v>8.8981250000000003</v>
      </c>
      <c r="C14">
        <f>'mass per m2'!$C$17/100</f>
        <v>4.1922000000000006</v>
      </c>
      <c r="D14">
        <f>'mass per m2'!D28/1000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m2'!B29/1000</f>
        <v>8.9247499999999995</v>
      </c>
      <c r="C15">
        <f>'mass per m2'!$C$17/100</f>
        <v>4.1922000000000006</v>
      </c>
      <c r="D15">
        <f>'mass per m2'!D29/1000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m2'!B30/1000</f>
        <v>8.9504999999999999</v>
      </c>
      <c r="C16">
        <f>'mass per m2'!$C$17/100</f>
        <v>4.1922000000000006</v>
      </c>
      <c r="D16">
        <f>'mass per m2'!D30/1000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m2'!B31/1000</f>
        <v>8.9408250000000002</v>
      </c>
      <c r="C17">
        <f>'mass per m2'!$C$17/100</f>
        <v>4.1922000000000006</v>
      </c>
      <c r="D17">
        <f>'mass per m2'!D31/1000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m2'!B32/1000</f>
        <v>8.9280000000000008</v>
      </c>
      <c r="C18">
        <f>'mass per m2'!$C$17/100</f>
        <v>4.1922000000000006</v>
      </c>
      <c r="D18">
        <f>'mass per m2'!D32/1000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m2'!B33/1000</f>
        <v>8.945933333000001</v>
      </c>
      <c r="C19">
        <f>'mass per m2'!$C$17/100</f>
        <v>4.1922000000000006</v>
      </c>
      <c r="D19">
        <f>'mass per m2'!D33/1000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m2'!B34/1000</f>
        <v>8.9629333330000005</v>
      </c>
      <c r="C20">
        <f>'mass per m2'!$C$17/100</f>
        <v>4.1922000000000006</v>
      </c>
      <c r="D20">
        <f>'mass per m2'!D34/1000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m2'!B35/1000</f>
        <v>8.9789999999999992</v>
      </c>
      <c r="C21">
        <f>'mass per m2'!$C$17/100</f>
        <v>4.1922000000000006</v>
      </c>
      <c r="D21">
        <f>'mass per m2'!D35/1000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m2'!B36/1000</f>
        <v>9.0400694440000002</v>
      </c>
      <c r="C22">
        <f>'mass per m2'!$C$17/100</f>
        <v>4.1922000000000006</v>
      </c>
      <c r="D22">
        <f>'mass per m2'!D36/1000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m2'!B37/1000</f>
        <v>9.1003611109999998</v>
      </c>
      <c r="C23">
        <f>'mass per m2'!$C$17/100</f>
        <v>4.1922000000000006</v>
      </c>
      <c r="D23">
        <f>'mass per m2'!D37/1000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m2'!B38/1000</f>
        <v>9.1598749999999995</v>
      </c>
      <c r="C24">
        <f>'mass per m2'!$C$17/100</f>
        <v>4.1922000000000006</v>
      </c>
      <c r="D24">
        <f>'mass per m2'!D38/1000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m2'!B39/1000</f>
        <v>9.1598749999999995</v>
      </c>
      <c r="C25">
        <f>'mass per m2'!$C$17/100</f>
        <v>4.1922000000000006</v>
      </c>
      <c r="D25">
        <f>'mass per m2'!D39/1000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m2'!B40/1000</f>
        <v>9.1598749999999995</v>
      </c>
      <c r="C26">
        <f>'mass per m2'!$C$17/100</f>
        <v>4.1922000000000006</v>
      </c>
      <c r="D26">
        <f>'mass per m2'!D40/1000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m2'!B41/1000</f>
        <v>9.1598749999999995</v>
      </c>
      <c r="C27">
        <f>'mass per m2'!$C$17/100</f>
        <v>4.1922000000000006</v>
      </c>
      <c r="D27">
        <f>'mass per m2'!D41/1000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m2'!B42/1000</f>
        <v>9.1598749999999995</v>
      </c>
      <c r="C28">
        <f>'mass per m2'!$C$17/100</f>
        <v>4.1922000000000006</v>
      </c>
      <c r="D28">
        <f>'mass per m2'!D42/1000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m2'!B43/1000</f>
        <v>9.1598749999999995</v>
      </c>
      <c r="C29">
        <f>'mass per m2'!$C$17/100</f>
        <v>4.1922000000000006</v>
      </c>
      <c r="D29">
        <f>'mass per m2'!D43/1000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m2'!B44/1000</f>
        <v>9.1598749999999995</v>
      </c>
      <c r="C30">
        <f>'mass per m2'!$C$17/100</f>
        <v>4.1922000000000006</v>
      </c>
      <c r="D30">
        <f>'mass per m2'!D44/1000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m2'!B45/1000</f>
        <v>9.1598749999999995</v>
      </c>
      <c r="C31">
        <f>'mass per m2'!$C$17/100</f>
        <v>4.1922000000000006</v>
      </c>
      <c r="D31">
        <f>'mass per m2'!D45/1000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m2'!B46/1000</f>
        <v>9.1598749999999995</v>
      </c>
      <c r="C32">
        <f>'mass per m2'!$C$17/100</f>
        <v>4.1922000000000006</v>
      </c>
      <c r="D32">
        <f>'mass per m2'!D46/1000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m2'!B47/1000</f>
        <v>9.1598749999999995</v>
      </c>
      <c r="C33">
        <f>'mass per m2'!$C$17/100</f>
        <v>4.1922000000000006</v>
      </c>
      <c r="D33">
        <f>'mass per m2'!D47/1000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m2'!B48/1000</f>
        <v>9.1598749999999995</v>
      </c>
      <c r="C34">
        <f>'mass per m2'!$C$17/100</f>
        <v>4.1922000000000006</v>
      </c>
      <c r="D34">
        <f>'mass per m2'!D48/1000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m2'!B49/1000</f>
        <v>9.1598749999999995</v>
      </c>
      <c r="C35">
        <f>'mass per m2'!$C$17/100</f>
        <v>4.1922000000000006</v>
      </c>
      <c r="D35">
        <f>'mass per m2'!D49/1000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m2'!B50/1000</f>
        <v>9.1598749999999995</v>
      </c>
      <c r="C36">
        <f>'mass per m2'!$C$17/100</f>
        <v>4.1922000000000006</v>
      </c>
      <c r="D36">
        <f>'mass per m2'!D50/1000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m2'!B51/1000</f>
        <v>9.1598749999999995</v>
      </c>
      <c r="C37">
        <f>'mass per m2'!$C$17/100</f>
        <v>4.1922000000000006</v>
      </c>
      <c r="D37">
        <f>'mass per m2'!D51/1000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m2'!B52/1000</f>
        <v>9.1598749999999995</v>
      </c>
      <c r="C38">
        <f>'mass per m2'!$C$17/100</f>
        <v>4.1922000000000006</v>
      </c>
      <c r="D38">
        <f>'mass per m2'!D52/1000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m2'!B53/1000</f>
        <v>9.1598749999999995</v>
      </c>
      <c r="C39">
        <f>'mass per m2'!$C$17/100</f>
        <v>4.1922000000000006</v>
      </c>
      <c r="D39">
        <f>'mass per m2'!D53/1000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m2'!B54/1000</f>
        <v>9.1598749999999995</v>
      </c>
      <c r="C40">
        <f>'mass per m2'!$C$17/100</f>
        <v>4.1922000000000006</v>
      </c>
      <c r="D40">
        <f>'mass per m2'!D54/1000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m2'!B55/1000</f>
        <v>9.1598749999999995</v>
      </c>
      <c r="C41">
        <f>'mass per m2'!$C$17/100</f>
        <v>4.1922000000000006</v>
      </c>
      <c r="D41">
        <f>'mass per m2'!D55/1000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m2'!B56/1000</f>
        <v>9.1598749999999995</v>
      </c>
      <c r="C42">
        <f>'mass per m2'!$C$17/100</f>
        <v>4.1922000000000006</v>
      </c>
      <c r="D42">
        <f>'mass per m2'!D56/1000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m2'!B57/1000</f>
        <v>9.1598749999999995</v>
      </c>
      <c r="C43">
        <f>'mass per m2'!$C$17/100</f>
        <v>4.1922000000000006</v>
      </c>
      <c r="D43">
        <f>'mass per m2'!D57/1000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m2'!B58/1000</f>
        <v>9.1598749999999995</v>
      </c>
      <c r="C44">
        <f>'mass per m2'!$C$17/100</f>
        <v>4.1922000000000006</v>
      </c>
      <c r="D44">
        <f>'mass per m2'!D58/1000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topLeftCell="A4" workbookViewId="0">
      <selection activeCell="C40" sqref="C40:C4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J31" sqref="J3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4" t="s">
        <v>25</v>
      </c>
      <c r="C1" s="4"/>
      <c r="D1" s="4"/>
      <c r="E1" s="4"/>
      <c r="F1" s="4"/>
      <c r="G1" s="2"/>
      <c r="H1" s="2"/>
      <c r="I1" s="4"/>
      <c r="J1" s="4"/>
      <c r="K1" s="4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2021-04-10T19:11:40Z</dcterms:modified>
</cp:coreProperties>
</file>