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geophires-x-nrel\References\"/>
    </mc:Choice>
  </mc:AlternateContent>
  <xr:revisionPtr revIDLastSave="0" documentId="13_ncr:1_{8305737E-0AC9-4BCA-B9FB-FC4B05A6AF7E}" xr6:coauthVersionLast="47" xr6:coauthVersionMax="47" xr10:uidLastSave="{00000000-0000-0000-0000-000000000000}"/>
  <bookViews>
    <workbookView xWindow="-4282" yWindow="8085" windowWidth="19395" windowHeight="13875" xr2:uid="{10F0D585-A527-4926-BDC9-AA2E18DDD929}"/>
  </bookViews>
  <sheets>
    <sheet name="Sheet1" sheetId="1" r:id="rId1"/>
  </sheets>
  <definedNames>
    <definedName name="depth_in_meters">Sheet1!$B$20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F17" i="1" s="1"/>
  <c r="G17" i="1" s="1"/>
  <c r="E5" i="1"/>
  <c r="F5" i="1" s="1"/>
  <c r="G5" i="1" s="1"/>
  <c r="E11" i="1"/>
  <c r="F11" i="1" s="1"/>
  <c r="G11" i="1" s="1"/>
  <c r="E8" i="1"/>
  <c r="F8" i="1" s="1"/>
  <c r="G8" i="1" s="1"/>
  <c r="E13" i="1"/>
  <c r="F13" i="1" s="1"/>
  <c r="G13" i="1" s="1"/>
  <c r="E4" i="1"/>
  <c r="F4" i="1" s="1"/>
  <c r="G4" i="1" s="1"/>
  <c r="E10" i="1"/>
  <c r="F10" i="1" s="1"/>
  <c r="G10" i="1" s="1"/>
  <c r="E7" i="1"/>
  <c r="F7" i="1" s="1"/>
  <c r="G7" i="1" s="1"/>
  <c r="E12" i="1"/>
  <c r="F12" i="1" s="1"/>
  <c r="G12" i="1" s="1"/>
  <c r="E2" i="1"/>
  <c r="F2" i="1" s="1"/>
  <c r="G2" i="1" s="1"/>
  <c r="E6" i="1"/>
  <c r="F6" i="1" s="1"/>
  <c r="G6" i="1" s="1"/>
  <c r="E3" i="1"/>
  <c r="F3" i="1" s="1"/>
  <c r="G3" i="1" s="1"/>
  <c r="E9" i="1"/>
  <c r="F9" i="1" s="1"/>
  <c r="G9" i="1" s="1"/>
  <c r="E16" i="1"/>
  <c r="F16" i="1" s="1"/>
  <c r="G16" i="1" s="1"/>
  <c r="E15" i="1"/>
  <c r="F15" i="1" s="1"/>
  <c r="G15" i="1" s="1"/>
  <c r="E14" i="1"/>
  <c r="F14" i="1" s="1"/>
  <c r="G14" i="1" s="1"/>
</calcChain>
</file>

<file path=xl/sharedStrings.xml><?xml version="1.0" encoding="utf-8"?>
<sst xmlns="http://schemas.openxmlformats.org/spreadsheetml/2006/main" count="24" uniqueCount="24">
  <si>
    <t>Correlation</t>
  </si>
  <si>
    <t>pow2</t>
  </si>
  <si>
    <t>mult</t>
  </si>
  <si>
    <t>const1</t>
  </si>
  <si>
    <t>depth in meters:</t>
  </si>
  <si>
    <t>tot_cost</t>
  </si>
  <si>
    <t>cost_per_meter</t>
  </si>
  <si>
    <t>cost_per_foot</t>
  </si>
  <si>
    <t>VERTICAL_SMALL</t>
  </si>
  <si>
    <t>VERTICAL_LARGE</t>
  </si>
  <si>
    <t>DEVIATED_SMALL</t>
  </si>
  <si>
    <t>DEVIATED_LARGE</t>
  </si>
  <si>
    <t>VERTICAL_SMALL_INT</t>
  </si>
  <si>
    <t>VERTICAL_LARGE_INT1</t>
  </si>
  <si>
    <t>DEVIATED_SMALL_INT1</t>
  </si>
  <si>
    <t>DEVIATED_LARGE_INT1</t>
  </si>
  <si>
    <t>VERTICAL_SMALL_INT2</t>
  </si>
  <si>
    <t>VERTICAL_LARGE_INT2</t>
  </si>
  <si>
    <t>DEVIATED_SMALL_INT2</t>
  </si>
  <si>
    <t>DEVIATED_LARGE_INT2</t>
  </si>
  <si>
    <t>VERTICAL_SMALL_IDEAL</t>
  </si>
  <si>
    <t>VERTICAL_LARGE_IDEAL</t>
  </si>
  <si>
    <t>DEVIATED_SMALL_IDEAL</t>
  </si>
  <si>
    <t>DEVIATED_LARGE_IDEAL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</si>
</sst>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.00000_);_(* \(#,##0.000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43" fontId="0" fillId="0" borderId="0" xfId="0" applyNumberFormat="1"/>
    <xf numFmtId="16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75F3-C038-46C8-9F57-84990C7C8792}">
  <dimension ref="A1:G20"/>
  <sheetViews>
    <sheetView tabSelected="1" workbookViewId="0">
      <selection activeCell="A11" sqref="A11"/>
    </sheetView>
  </sheetViews>
  <sheetFormatPr defaultRowHeight="15" x14ac:dyDescent="0.25"/>
  <cols>
    <col min="1" max="1" width="21.85546875" bestFit="1" customWidth="1"/>
    <col min="5" max="5" width="14.7109375" bestFit="1" customWidth="1"/>
    <col min="6" max="6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spans="1:7" x14ac:dyDescent="0.25">
      <c r="A2" t="s">
        <v>20</v>
      </c>
      <c r="B2">
        <v>2.5200000000000001E-3</v>
      </c>
      <c r="C2">
        <v>439.44502999999997</v>
      </c>
      <c r="D2">
        <v>590611.90110000002</v>
      </c>
      <c r="E2" s="1">
        <f>((POWER(depth_in_meters,2)*B2)+(C2*depth_in_meters)+D2)</f>
        <v>1635852.5262376321</v>
      </c>
      <c r="F2" s="3">
        <f>E2/depth_in_meters</f>
        <v>697.00912083615913</v>
      </c>
      <c r="G2" s="2">
        <f>F2*0.3048</f>
        <v>212.4483800308613</v>
      </c>
    </row>
    <row r="3" spans="1:7" x14ac:dyDescent="0.25">
      <c r="A3" t="s">
        <v>22</v>
      </c>
      <c r="B3">
        <v>7.1900000000000002E-3</v>
      </c>
      <c r="C3">
        <v>455.85232999999999</v>
      </c>
      <c r="D3">
        <v>753377.73080000002</v>
      </c>
      <c r="E3" s="1">
        <f>((POWER(depth_in_meters,2)*B3)+(C3*depth_in_meters)+D3)</f>
        <v>1862849.025943904</v>
      </c>
      <c r="F3" s="3">
        <f>E3/depth_in_meters</f>
        <v>793.728493857545</v>
      </c>
      <c r="G3" s="2">
        <f>F3*0.3048</f>
        <v>241.92844492777974</v>
      </c>
    </row>
    <row r="4" spans="1:7" x14ac:dyDescent="0.25">
      <c r="A4" t="s">
        <v>16</v>
      </c>
      <c r="B4">
        <v>8.0400000000000003E-3</v>
      </c>
      <c r="C4">
        <v>455.60507000000001</v>
      </c>
      <c r="D4">
        <v>921007.68680000002</v>
      </c>
      <c r="E4" s="1">
        <f>((POWER(depth_in_meters,2)*B4)+(C4*depth_in_meters)+D4)</f>
        <v>2034580.6606696639</v>
      </c>
      <c r="F4" s="3">
        <f>E4/depth_in_meters</f>
        <v>866.90044170742749</v>
      </c>
      <c r="G4" s="2">
        <f>F4*0.3048</f>
        <v>264.23125463242388</v>
      </c>
    </row>
    <row r="5" spans="1:7" x14ac:dyDescent="0.25">
      <c r="A5" t="s">
        <v>12</v>
      </c>
      <c r="B5">
        <v>0.1371</v>
      </c>
      <c r="C5">
        <v>129.61033</v>
      </c>
      <c r="D5">
        <v>1205587.571</v>
      </c>
      <c r="E5" s="1">
        <f>((POWER(depth_in_meters,2)*B5)+(C5*depth_in_meters)+D5)</f>
        <v>2264954.9633201603</v>
      </c>
      <c r="F5" s="3">
        <f>E5/depth_in_meters</f>
        <v>965.05903948945024</v>
      </c>
      <c r="G5" s="2">
        <f>F5*0.3048</f>
        <v>294.14999523638443</v>
      </c>
    </row>
    <row r="6" spans="1:7" x14ac:dyDescent="0.25">
      <c r="A6" t="s">
        <v>21</v>
      </c>
      <c r="B6">
        <v>-2.3999999999999998E-3</v>
      </c>
      <c r="C6">
        <v>752.93946000000005</v>
      </c>
      <c r="D6">
        <v>524337.65379999997</v>
      </c>
      <c r="E6" s="1">
        <f>((POWER(depth_in_meters,2)*B6)+(C6*depth_in_meters)+D6)</f>
        <v>2278236.7178617604</v>
      </c>
      <c r="F6" s="3">
        <f>E6/depth_in_meters</f>
        <v>970.71817068111955</v>
      </c>
      <c r="G6" s="2">
        <f>F6*0.3048</f>
        <v>295.87489842360526</v>
      </c>
    </row>
    <row r="7" spans="1:7" x14ac:dyDescent="0.25">
      <c r="A7" t="s">
        <v>18</v>
      </c>
      <c r="B7">
        <v>8.5400000000000007E-3</v>
      </c>
      <c r="C7">
        <v>506.08357000000001</v>
      </c>
      <c r="D7">
        <v>1057330.3899999999</v>
      </c>
      <c r="E7" s="1">
        <f>((POWER(depth_in_meters,2)*B7)+(C7*depth_in_meters)+D7)</f>
        <v>2292128.4948504642</v>
      </c>
      <c r="F7" s="3">
        <f>E7/depth_in_meters</f>
        <v>976.63722213010192</v>
      </c>
      <c r="G7" s="2">
        <f>F7*0.3048</f>
        <v>297.6790253052551</v>
      </c>
    </row>
    <row r="8" spans="1:7" x14ac:dyDescent="0.25">
      <c r="A8" t="s">
        <v>14</v>
      </c>
      <c r="B8">
        <v>0.15340000000000001</v>
      </c>
      <c r="C8">
        <v>120.31699999999999</v>
      </c>
      <c r="D8">
        <v>1431801.544</v>
      </c>
      <c r="E8" s="1">
        <f>((POWER(depth_in_meters,2)*B8)+(C8*depth_in_meters)+D8)</f>
        <v>2559141.86878144</v>
      </c>
      <c r="F8" s="3">
        <f>E8/depth_in_meters</f>
        <v>1090.407109103453</v>
      </c>
      <c r="G8" s="2">
        <f>F8*0.3048</f>
        <v>332.3560868547325</v>
      </c>
    </row>
    <row r="9" spans="1:7" x14ac:dyDescent="0.25">
      <c r="A9" t="s">
        <v>23</v>
      </c>
      <c r="B9">
        <v>3.7599999999999999E-3</v>
      </c>
      <c r="C9">
        <v>762.52696000000003</v>
      </c>
      <c r="D9">
        <v>765103.07689999999</v>
      </c>
      <c r="E9" s="1">
        <f>((POWER(depth_in_meters,2)*B9)+(C9*depth_in_meters)+D9)</f>
        <v>2575434.2628100161</v>
      </c>
      <c r="F9" s="3">
        <f>E9/depth_in_meters</f>
        <v>1097.3490229104953</v>
      </c>
      <c r="G9" s="2">
        <f>F9*0.3048</f>
        <v>334.471982183119</v>
      </c>
    </row>
    <row r="10" spans="1:7" x14ac:dyDescent="0.25">
      <c r="A10" t="s">
        <v>17</v>
      </c>
      <c r="B10">
        <v>3.15E-3</v>
      </c>
      <c r="C10">
        <v>782.69676000000004</v>
      </c>
      <c r="D10">
        <v>983620.25269999995</v>
      </c>
      <c r="E10" s="1">
        <f>((POWER(depth_in_meters,2)*B10)+(C10*depth_in_meters)+D10)</f>
        <v>2837929.1374606402</v>
      </c>
      <c r="F10" s="3">
        <f>E10/depth_in_meters</f>
        <v>1209.1936536884482</v>
      </c>
      <c r="G10" s="2">
        <f>F10*0.3048</f>
        <v>368.56222564423905</v>
      </c>
    </row>
    <row r="11" spans="1:7" x14ac:dyDescent="0.25">
      <c r="A11" t="s">
        <v>13</v>
      </c>
      <c r="B11">
        <v>0.18926999999999999</v>
      </c>
      <c r="C11">
        <v>293.45173999999997</v>
      </c>
      <c r="D11">
        <v>1326526.3130000001</v>
      </c>
      <c r="E11" s="1">
        <f>((POWER(depth_in_meters,2)*B11)+(C11*depth_in_meters)+D11)</f>
        <v>3057786.8431080319</v>
      </c>
      <c r="F11" s="3">
        <f>E11/depth_in_meters</f>
        <v>1302.8713071837747</v>
      </c>
      <c r="G11" s="2">
        <f>F11*0.3048</f>
        <v>397.11517442961451</v>
      </c>
    </row>
    <row r="12" spans="1:7" x14ac:dyDescent="0.25">
      <c r="A12" t="s">
        <v>19</v>
      </c>
      <c r="B12">
        <v>3.8E-3</v>
      </c>
      <c r="C12">
        <v>838.90248999999994</v>
      </c>
      <c r="D12">
        <v>1181947.044</v>
      </c>
      <c r="E12" s="1">
        <f>((POWER(depth_in_meters,2)*B12)+(C12*depth_in_meters)+D12)</f>
        <v>3171748.8726484799</v>
      </c>
      <c r="F12" s="3">
        <f>E12/depth_in_meters</f>
        <v>1351.4286023828611</v>
      </c>
      <c r="G12" s="2">
        <f>F12*0.3048</f>
        <v>411.91543800629609</v>
      </c>
    </row>
    <row r="13" spans="1:7" x14ac:dyDescent="0.25">
      <c r="A13" t="s">
        <v>15</v>
      </c>
      <c r="B13">
        <v>0.19950000000000001</v>
      </c>
      <c r="C13">
        <v>296.13011</v>
      </c>
      <c r="D13">
        <v>1697867.709</v>
      </c>
      <c r="E13" s="1">
        <f>((POWER(depth_in_meters,2)*B13)+(C13*depth_in_meters)+D13)</f>
        <v>3491763.3696648004</v>
      </c>
      <c r="F13" s="3">
        <f>E13/depth_in_meters</f>
        <v>1487.7813723560694</v>
      </c>
      <c r="G13" s="2">
        <f>F13*0.3048</f>
        <v>453.47576229412999</v>
      </c>
    </row>
    <row r="14" spans="1:7" x14ac:dyDescent="0.25">
      <c r="A14" t="s">
        <v>8</v>
      </c>
      <c r="B14">
        <v>0.30212</v>
      </c>
      <c r="C14">
        <v>584.91124000000002</v>
      </c>
      <c r="D14">
        <v>751368.47270000004</v>
      </c>
      <c r="E14" s="1">
        <f>((POWER(depth_in_meters,2)*B14)+(C14*depth_in_meters)+D14)</f>
        <v>3788275.5580425924</v>
      </c>
      <c r="F14" s="3">
        <f>E14/depth_in_meters</f>
        <v>1614.1202057310702</v>
      </c>
      <c r="G14" s="2">
        <f>F14*0.3048</f>
        <v>491.98383870683023</v>
      </c>
    </row>
    <row r="15" spans="1:7" x14ac:dyDescent="0.25">
      <c r="A15" t="s">
        <v>10</v>
      </c>
      <c r="B15">
        <v>0.28977000000000003</v>
      </c>
      <c r="C15">
        <v>882.15066999999999</v>
      </c>
      <c r="D15">
        <v>680562.50150000001</v>
      </c>
      <c r="E15" s="1">
        <f>((POWER(depth_in_meters,2)*B15)+(C15*depth_in_meters)+D15)</f>
        <v>4347052.1071416326</v>
      </c>
      <c r="F15" s="3">
        <f>E15/depth_in_meters</f>
        <v>1852.2054517936533</v>
      </c>
      <c r="G15" s="2">
        <f>F15*0.3048</f>
        <v>564.55222170670561</v>
      </c>
    </row>
    <row r="16" spans="1:7" x14ac:dyDescent="0.25">
      <c r="A16" t="s">
        <v>9</v>
      </c>
      <c r="B16">
        <v>0.28179999999999999</v>
      </c>
      <c r="C16">
        <v>1275.5213000000001</v>
      </c>
      <c r="D16">
        <v>632315.12639999995</v>
      </c>
      <c r="E16" s="1">
        <f>((POWER(depth_in_meters,2)*B16)+(C16*depth_in_meters)+D16)</f>
        <v>5178129.3425308801</v>
      </c>
      <c r="F16" s="3">
        <f>E16/depth_in_meters</f>
        <v>2206.3134192874527</v>
      </c>
      <c r="G16" s="2">
        <f>F16*0.3048</f>
        <v>672.48433019881566</v>
      </c>
    </row>
    <row r="17" spans="1:7" x14ac:dyDescent="0.25">
      <c r="A17" t="s">
        <v>11</v>
      </c>
      <c r="B17">
        <v>0.25528000000000001</v>
      </c>
      <c r="C17">
        <v>1716.71568</v>
      </c>
      <c r="D17">
        <v>500866.89110000001</v>
      </c>
      <c r="E17" s="1">
        <f>((POWER(depth_in_meters,2)*B17)+(C17*depth_in_meters)+D17)</f>
        <v>5936068.6419884479</v>
      </c>
      <c r="F17" s="3">
        <f>E17/depth_in_meters</f>
        <v>2529.258548074295</v>
      </c>
      <c r="G17" s="2">
        <f>F17*0.3048</f>
        <v>770.91800545304523</v>
      </c>
    </row>
    <row r="20" spans="1:7" x14ac:dyDescent="0.25">
      <c r="A20" t="s">
        <v>4</v>
      </c>
      <c r="B20">
        <v>2346.96</v>
      </c>
    </row>
  </sheetData>
  <sortState xmlns:xlrd2="http://schemas.microsoft.com/office/spreadsheetml/2017/richdata2" ref="A2:G17">
    <sortCondition ref="G2:G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depth_in_meters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Malcolm</dc:creator>
  <cp:lastModifiedBy>Ross, Malcolm</cp:lastModifiedBy>
  <dcterms:created xsi:type="dcterms:W3CDTF">2024-05-08T20:32:38Z</dcterms:created>
  <dcterms:modified xsi:type="dcterms:W3CDTF">2024-05-08T21:45:22Z</dcterms:modified>
</cp:coreProperties>
</file>