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5"/>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5919F94-9475-5946-B119-60D198622099}" xr6:coauthVersionLast="47" xr6:coauthVersionMax="47" xr10:uidLastSave="{00000000-0000-0000-0000-000000000000}"/>
  <bookViews>
    <workbookView xWindow="15200" yWindow="920" windowWidth="14900" windowHeight="18580" xr2:uid="{00000000-000D-0000-FFFF-FFFF00000000}"/>
  </bookViews>
  <sheets>
    <sheet name="biochar_1_spruce_cutoff" sheetId="1" r:id="rId1"/>
  </sheets>
  <definedNames>
    <definedName name="_xlnm._FilterDatabase" localSheetId="0" hidden="1">biochar_1_spruce_cutoff!$A$1:$G$41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1" l="1"/>
  <c r="B26" i="1"/>
  <c r="G24" i="1"/>
  <c r="A24" i="1"/>
  <c r="A37" i="1"/>
  <c r="H37" i="1"/>
  <c r="B41" i="1"/>
  <c r="B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tc={DB5A4450-C5AE-5249-9B82-CBA785B0C732}</author>
    <author>tc={9F39A1EA-F6C3-9B4E-B0AD-AEF79A7C7DC5}</author>
    <author>tc={CD1B4E4A-A676-2045-8B65-74A78846E425}</author>
  </authors>
  <commentList>
    <comment ref="B13" authorId="0" shapeId="0" xr:uid="{DB5A4450-C5AE-5249-9B82-CBA785B0C732}">
      <text>
        <t>[Threaded comment]
Your version of Excel allows you to read this threaded comment; however, any edits to it will get removed if the file is opened in a newer version of Excel. Learn more: https://go.microsoft.com/fwlink/?linkid=870924
Comment:
    Maria, I now link to the wood chips psruce dataset, which comes “wet”. Can you figure out the heat required to dry 1 kg of wood chips?
Reply:
    And can you write your reasonning in the comment column? Thx.</t>
      </text>
    </comment>
    <comment ref="B25" authorId="1" shapeId="0" xr:uid="{9F39A1EA-F6C3-9B4E-B0AD-AEF79A7C7DC5}">
      <text>
        <t>[Threaded comment]
Your version of Excel allows you to read this threaded comment; however, any edits to it will get removed if the file is opened in a newer version of Excel. Learn more: https://go.microsoft.com/fwlink/?linkid=870924
Comment:
    Maria, is this number considering allocation between biochar, gas and other co-products?</t>
      </text>
    </comment>
    <comment ref="B26" authorId="2" shapeId="0" xr:uid="{CD1B4E4A-A676-2045-8B65-74A78846E425}">
      <text>
        <t>[Threaded comment]
Your version of Excel allows you to read this threaded comment; however, any edits to it will get removed if the file is opened in a newer version of Excel. Learn more: https://go.microsoft.com/fwlink/?linkid=870924
Comment:
    Same comment</t>
      </text>
    </comment>
  </commentList>
</comments>
</file>

<file path=xl/sharedStrings.xml><?xml version="1.0" encoding="utf-8"?>
<sst xmlns="http://schemas.openxmlformats.org/spreadsheetml/2006/main" count="143" uniqueCount="56">
  <si>
    <t>Database</t>
  </si>
  <si>
    <t>biochair_1_spruce_cutoff</t>
  </si>
  <si>
    <t>Activity</t>
  </si>
  <si>
    <t>comment</t>
  </si>
  <si>
    <t>location</t>
  </si>
  <si>
    <t>RER</t>
  </si>
  <si>
    <t>reference product</t>
  </si>
  <si>
    <t>type</t>
  </si>
  <si>
    <t>process</t>
  </si>
  <si>
    <t>unit</t>
  </si>
  <si>
    <t>kilogram</t>
  </si>
  <si>
    <t>Exchanges</t>
  </si>
  <si>
    <t>name</t>
  </si>
  <si>
    <t>amount</t>
  </si>
  <si>
    <t>database</t>
  </si>
  <si>
    <t>production</t>
  </si>
  <si>
    <t>softwood forestry, spruce, sustainable forest management</t>
  </si>
  <si>
    <t>cutoff391</t>
  </si>
  <si>
    <t>technosphere</t>
  </si>
  <si>
    <t>cleft timber, measured as dry mass</t>
  </si>
  <si>
    <t>market for heat, district or industrial, other than natural gas</t>
  </si>
  <si>
    <t>Europe without Switzerland</t>
  </si>
  <si>
    <t>megajoule</t>
  </si>
  <si>
    <t>heat, district or industrial, other than natural gas</t>
  </si>
  <si>
    <t>market for transport, freight, lorry &gt;32 metric ton, EURO6</t>
  </si>
  <si>
    <t>ton kilometer</t>
  </si>
  <si>
    <t>transport, freight, lorry &gt;32 metric ton, EURO6</t>
  </si>
  <si>
    <t>market group for electricity, medium voltage</t>
  </si>
  <si>
    <t>kilowatt hour</t>
  </si>
  <si>
    <t>electricity, medium voltage</t>
  </si>
  <si>
    <t>biochar</t>
  </si>
  <si>
    <t>mini CHP plant construction, common components for heat+electricity</t>
  </si>
  <si>
    <t>CH</t>
  </si>
  <si>
    <t>mini CHP plant, common components for heat+electricity</t>
  </si>
  <si>
    <t>market for transport, tractor and trailer, agricultural</t>
  </si>
  <si>
    <t>transport, tractor and trailer, agricultural</t>
  </si>
  <si>
    <t>DE</t>
  </si>
  <si>
    <t>spruce wood, chipping and drying</t>
  </si>
  <si>
    <t>spruce wood, chipped and dried</t>
  </si>
  <si>
    <t xml:space="preserve">This dataset represents the production of 1 kilogram of biochar through slow pyrolysis. Biochar yield of 27.9% (of the dry feedstock), bio-oil (55%) and gas (17%). Annual plant capacity: 10'000 t fresh feedstock = 6000 t dry feedstock. The energy needed for pyrolysis, excluding drying (273.59 GJ electricity and 1316.65 GJ of thermal energy required to produce 1673.33 t biochar),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The calculations result in bio-oil yields (55% yield, DAF) with an HHV of 16.3 GJ/Mg and of the pyrolysis Gas (17% yield, DAF) with an HHV of 6.8 GJ/Mg.
Source: Hoeskuldsdottir, Gudrun. 2022. Life Cycle Assessment of Biochar to Soil Systems: A Parametric Analysis. Master’s thesis, Swiss Federal Institute of Technology Zürich and Paul Scherrer Institute."
</t>
  </si>
  <si>
    <t>biochar, from spruce wood pyrolysis</t>
  </si>
  <si>
    <t xml:space="preserve">This dataset supplies the application of biochar on mineral soil and the subsequent removal of 1 kilogram of atmospheric carbon dioxide following the application of biochar to soil. The inventory was calculated using the following assumptions and data: application rate: 30t biochar/ha; transportation of biochar from plant to application spot is assumed to be 100km, while the tractor distance for the spreading is assumed to be 5km. The carbon stability factor = 0.7272  - the carbon stability factor, derived from Woolf et al. (2010) https://www.nature.com/articles/ncomms1053, measures the fraction of biochar carbon that remains stable in the soil after 100 years. This factor depends on the soil temperature and pyrolysis process temperature. The global mean soil temperature used in the study is 14.9°C. The analysis focuses on mineral soils since applying biochar to organic soils might lead to positive priming (increased mineralization of soil organic carbon), which could offset the carbon storage benefits. Potential changes in soil emissions, such as reduced N₂O emissions after biochar application, are not included in the analysis. Assumes 2.4 kg CO2 removed/kg biochar. Source: Hoeskuldsdottir, Gudrun. 2022. Life Cycle Assessment of Biochar to Soil Systems: A Parametric Analysis. Master’s thesis, Swiss Federal Institute of Technology Zürich and Paul Scherrer Institute.
</t>
  </si>
  <si>
    <t>Carbon dioxide, non-fossil</t>
  </si>
  <si>
    <t>biosphere</t>
  </si>
  <si>
    <t>categories</t>
  </si>
  <si>
    <t>air</t>
  </si>
  <si>
    <t>carbon dioxide, captured and stored, by biochar application on mineral soil</t>
  </si>
  <si>
    <t>carbon dioxide, captured</t>
  </si>
  <si>
    <t>spruce wood chips, drying</t>
  </si>
  <si>
    <t xml:space="preserve">This dataset supplies 1 kilogram of preprocessed spruce wood chips before entering the pyrolysis process. The wood goes through drying and chipping. The energy requirements for drying the feedstock depend on its moisture content. The moisture level is assumed to be 40% (based on data from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with a conversion factor to dry ton of 0.6. The feedstock is assumed to be dried to zero moisture content to be on the safe side in accounting for the energy requirements of evaporating water at all stages. Rotary drier requirements: 0.1 GJ electricity/tonnes of water and 2.7 GJ thermal energy/tonnes of water. Electricity and heat requirements are taken from Manouchehrinejad, M., &amp; Mani, S. (2019). Process simulation of an integrated biomass torrefaction and pelletization (iBTP) plant to produce solid biofuels. Energy Conversion and Management: X, 1, 100008. https://doi.org/10.1016/j.ecmx.2019.100008. Electric chipping requirements: 0.0005 GJ/ MJfsdry. The requirements for electric chipping are taken from Kuptz, D., &amp; Hartmann, H. (2014). Throughput Rate and Energy Consumption During Wood Chip Production in Relation to Raw Material, Chipper Type and Machine Setting. https://doi.org/10.5071/22ndEUBCE2014-2CO.1.5. The distance from the collection point to the plant is assumed to be 100km.
Source: Hoeskuldsdottir, Gudrun. 2022. Life Cycle Assessment of Biochar to Soil Systems: A Parametric Analysis. Master’s thesis, Swiss Federal Institute of Technology Zürich and Paul Scherrer Institute.
</t>
  </si>
  <si>
    <t>spruce wood chips, dried</t>
  </si>
  <si>
    <t>1316.65 GJ of thermal energy required to produce 1673.33 t biochar.</t>
  </si>
  <si>
    <t>273.59 GJ electricity required to produce 1673.33 t biochar.</t>
  </si>
  <si>
    <t>72.2% of carbon content fixed. Carbon content: 0.799 kgC/kg biochar.</t>
  </si>
  <si>
    <t>Moisture content 40%, wet-basis.</t>
  </si>
  <si>
    <t>1 kg of dry mass, but received wet.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</si>
</sst>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2"/>
      <color theme="1"/>
      <name val="Calibri"/>
      <family val="2"/>
      <scheme val="minor"/>
    </font>
    <font>
      <sz val="10"/>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0" borderId="0" xfId="0" applyNumberFormat="1"/>
    <xf numFmtId="10" fontId="0" fillId="0" borderId="0" xfId="0" applyNumberFormat="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omain Sacchi" id="{55B708A9-97CD-854E-853E-4D290F43BC24}" userId="beb59fcfee81a4a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3" dT="2025-04-02T11:14:06.77" personId="{55B708A9-97CD-854E-853E-4D290F43BC24}" id="{DB5A4450-C5AE-5249-9B82-CBA785B0C732}">
    <text>Maria, I now link to the wood chips psruce dataset, which comes “wet”. Can you figure out the heat required to dry 1 kg of wood chips?</text>
  </threadedComment>
  <threadedComment ref="B13" dT="2025-04-02T11:14:36.13" personId="{55B708A9-97CD-854E-853E-4D290F43BC24}" id="{A9D94C5F-ED26-CD4E-99DC-5EB1357E0697}" parentId="{DB5A4450-C5AE-5249-9B82-CBA785B0C732}">
    <text>And can you write your reasonning in the comment column? Thx.</text>
  </threadedComment>
  <threadedComment ref="B25" dT="2025-04-02T11:09:56.92" personId="{55B708A9-97CD-854E-853E-4D290F43BC24}" id="{9F39A1EA-F6C3-9B4E-B0AD-AEF79A7C7DC5}">
    <text>Maria, is this number considering allocation between biochar, gas and other co-products?</text>
  </threadedComment>
  <threadedComment ref="B26" dT="2025-04-02T11:10:04.42" personId="{55B708A9-97CD-854E-853E-4D290F43BC24}" id="{CD1B4E4A-A676-2045-8B65-74A78846E425}">
    <text>Same comment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1"/>
  <sheetViews>
    <sheetView tabSelected="1" topLeftCell="A20" zoomScale="140" zoomScaleNormal="140" workbookViewId="0">
      <selection activeCell="B25" sqref="B25"/>
    </sheetView>
  </sheetViews>
  <sheetFormatPr baseColWidth="10" defaultColWidth="8.83203125" defaultRowHeight="15" x14ac:dyDescent="0.2"/>
  <cols>
    <col min="1" max="1" width="33.6640625" customWidth="1"/>
  </cols>
  <sheetData>
    <row r="1" spans="1:8" ht="16" x14ac:dyDescent="0.2">
      <c r="A1" s="1" t="s">
        <v>0</v>
      </c>
      <c r="B1" s="1" t="s">
        <v>30</v>
      </c>
    </row>
    <row r="3" spans="1:8" ht="16" x14ac:dyDescent="0.2">
      <c r="A3" s="1" t="s">
        <v>2</v>
      </c>
      <c r="B3" s="1" t="s">
        <v>48</v>
      </c>
    </row>
    <row r="4" spans="1:8" x14ac:dyDescent="0.2">
      <c r="A4" t="s">
        <v>3</v>
      </c>
      <c r="B4" s="4" t="s">
        <v>49</v>
      </c>
    </row>
    <row r="5" spans="1:8" x14ac:dyDescent="0.2">
      <c r="A5" t="s">
        <v>4</v>
      </c>
      <c r="B5" t="s">
        <v>5</v>
      </c>
    </row>
    <row r="6" spans="1:8" x14ac:dyDescent="0.2">
      <c r="A6" t="s">
        <v>6</v>
      </c>
      <c r="B6" t="s">
        <v>50</v>
      </c>
    </row>
    <row r="7" spans="1:8" x14ac:dyDescent="0.2">
      <c r="A7" t="s">
        <v>7</v>
      </c>
      <c r="B7" t="s">
        <v>8</v>
      </c>
    </row>
    <row r="8" spans="1:8" x14ac:dyDescent="0.2">
      <c r="A8" t="s">
        <v>9</v>
      </c>
      <c r="B8" t="s">
        <v>10</v>
      </c>
    </row>
    <row r="9" spans="1:8" ht="16" x14ac:dyDescent="0.2">
      <c r="A9" s="1" t="s">
        <v>11</v>
      </c>
    </row>
    <row r="10" spans="1:8" x14ac:dyDescent="0.2">
      <c r="A10" t="s">
        <v>12</v>
      </c>
      <c r="B10" t="s">
        <v>13</v>
      </c>
      <c r="C10" t="s">
        <v>14</v>
      </c>
      <c r="D10" t="s">
        <v>4</v>
      </c>
      <c r="E10" t="s">
        <v>9</v>
      </c>
      <c r="F10" t="s">
        <v>7</v>
      </c>
      <c r="G10" t="s">
        <v>6</v>
      </c>
      <c r="H10" t="s">
        <v>3</v>
      </c>
    </row>
    <row r="11" spans="1:8" x14ac:dyDescent="0.2">
      <c r="A11" t="s">
        <v>37</v>
      </c>
      <c r="B11">
        <v>1</v>
      </c>
      <c r="C11" t="s">
        <v>1</v>
      </c>
      <c r="D11" t="s">
        <v>5</v>
      </c>
      <c r="E11" t="s">
        <v>10</v>
      </c>
      <c r="F11" t="s">
        <v>15</v>
      </c>
      <c r="G11" t="s">
        <v>38</v>
      </c>
    </row>
    <row r="12" spans="1:8" x14ac:dyDescent="0.2">
      <c r="A12" t="s">
        <v>16</v>
      </c>
      <c r="B12">
        <v>1</v>
      </c>
      <c r="C12" t="s">
        <v>1</v>
      </c>
      <c r="D12" t="s">
        <v>36</v>
      </c>
      <c r="E12" t="s">
        <v>10</v>
      </c>
      <c r="F12" t="s">
        <v>18</v>
      </c>
      <c r="G12" t="s">
        <v>19</v>
      </c>
      <c r="H12" t="s">
        <v>55</v>
      </c>
    </row>
    <row r="13" spans="1:8" x14ac:dyDescent="0.2">
      <c r="A13" t="s">
        <v>20</v>
      </c>
      <c r="B13">
        <v>0</v>
      </c>
      <c r="C13" t="s">
        <v>17</v>
      </c>
      <c r="D13" t="s">
        <v>21</v>
      </c>
      <c r="E13" t="s">
        <v>22</v>
      </c>
      <c r="F13" t="s">
        <v>18</v>
      </c>
      <c r="G13" t="s">
        <v>23</v>
      </c>
      <c r="H13" t="s">
        <v>54</v>
      </c>
    </row>
    <row r="15" spans="1:8" ht="16" x14ac:dyDescent="0.2">
      <c r="A15" s="1" t="s">
        <v>2</v>
      </c>
      <c r="B15" s="1" t="s">
        <v>40</v>
      </c>
    </row>
    <row r="16" spans="1:8" x14ac:dyDescent="0.2">
      <c r="A16" t="s">
        <v>3</v>
      </c>
      <c r="B16" s="4" t="s">
        <v>39</v>
      </c>
    </row>
    <row r="17" spans="1:8" x14ac:dyDescent="0.2">
      <c r="A17" t="s">
        <v>4</v>
      </c>
      <c r="B17" t="s">
        <v>5</v>
      </c>
    </row>
    <row r="18" spans="1:8" x14ac:dyDescent="0.2">
      <c r="A18" t="s">
        <v>6</v>
      </c>
      <c r="B18" t="s">
        <v>30</v>
      </c>
    </row>
    <row r="19" spans="1:8" x14ac:dyDescent="0.2">
      <c r="A19" t="s">
        <v>7</v>
      </c>
      <c r="B19" t="s">
        <v>8</v>
      </c>
    </row>
    <row r="20" spans="1:8" x14ac:dyDescent="0.2">
      <c r="A20" t="s">
        <v>9</v>
      </c>
      <c r="B20" t="s">
        <v>10</v>
      </c>
    </row>
    <row r="21" spans="1:8" ht="16" x14ac:dyDescent="0.2">
      <c r="A21" s="1" t="s">
        <v>11</v>
      </c>
    </row>
    <row r="22" spans="1:8" x14ac:dyDescent="0.2">
      <c r="A22" t="s">
        <v>12</v>
      </c>
      <c r="B22" t="s">
        <v>13</v>
      </c>
      <c r="C22" t="s">
        <v>14</v>
      </c>
      <c r="D22" t="s">
        <v>4</v>
      </c>
      <c r="E22" t="s">
        <v>9</v>
      </c>
      <c r="F22" t="s">
        <v>7</v>
      </c>
      <c r="G22" t="s">
        <v>6</v>
      </c>
      <c r="H22" t="s">
        <v>3</v>
      </c>
    </row>
    <row r="23" spans="1:8" x14ac:dyDescent="0.2">
      <c r="A23" t="s">
        <v>40</v>
      </c>
      <c r="B23">
        <v>1</v>
      </c>
      <c r="C23" t="s">
        <v>1</v>
      </c>
      <c r="D23" t="s">
        <v>5</v>
      </c>
      <c r="E23" t="s">
        <v>10</v>
      </c>
      <c r="F23" t="s">
        <v>15</v>
      </c>
      <c r="G23" t="s">
        <v>30</v>
      </c>
    </row>
    <row r="24" spans="1:8" x14ac:dyDescent="0.2">
      <c r="A24" t="str">
        <f>B3</f>
        <v>spruce wood chips, drying</v>
      </c>
      <c r="B24">
        <v>1.62</v>
      </c>
      <c r="C24" t="s">
        <v>1</v>
      </c>
      <c r="D24" t="s">
        <v>5</v>
      </c>
      <c r="E24" t="s">
        <v>10</v>
      </c>
      <c r="F24" t="s">
        <v>18</v>
      </c>
      <c r="G24" t="str">
        <f>B6</f>
        <v>spruce wood chips, dried</v>
      </c>
    </row>
    <row r="25" spans="1:8" x14ac:dyDescent="0.2">
      <c r="A25" t="s">
        <v>20</v>
      </c>
      <c r="B25">
        <f>(1316.65 *1000)/(1673.33*1000)</f>
        <v>0.78684419690079066</v>
      </c>
      <c r="C25" t="s">
        <v>17</v>
      </c>
      <c r="D25" t="s">
        <v>21</v>
      </c>
      <c r="E25" t="s">
        <v>22</v>
      </c>
      <c r="F25" t="s">
        <v>18</v>
      </c>
      <c r="G25" t="s">
        <v>23</v>
      </c>
      <c r="H25" t="s">
        <v>51</v>
      </c>
    </row>
    <row r="26" spans="1:8" x14ac:dyDescent="0.2">
      <c r="A26" t="s">
        <v>27</v>
      </c>
      <c r="B26">
        <f>(273.59 *1000/3.6)/(1673.33*1000)</f>
        <v>4.5416757138294434E-2</v>
      </c>
      <c r="C26" t="s">
        <v>17</v>
      </c>
      <c r="D26" t="s">
        <v>5</v>
      </c>
      <c r="E26" t="s">
        <v>28</v>
      </c>
      <c r="F26" t="s">
        <v>18</v>
      </c>
      <c r="G26" t="s">
        <v>29</v>
      </c>
      <c r="H26" t="s">
        <v>52</v>
      </c>
    </row>
    <row r="27" spans="1:8" x14ac:dyDescent="0.2">
      <c r="A27" t="s">
        <v>31</v>
      </c>
      <c r="B27">
        <v>2.98806E-8</v>
      </c>
      <c r="C27" t="s">
        <v>17</v>
      </c>
      <c r="D27" t="s">
        <v>32</v>
      </c>
      <c r="E27" t="s">
        <v>9</v>
      </c>
      <c r="F27" t="s">
        <v>18</v>
      </c>
      <c r="G27" t="s">
        <v>33</v>
      </c>
    </row>
    <row r="29" spans="1:8" ht="16" x14ac:dyDescent="0.2">
      <c r="A29" s="1" t="s">
        <v>2</v>
      </c>
      <c r="B29" s="1" t="s">
        <v>46</v>
      </c>
    </row>
    <row r="30" spans="1:8" x14ac:dyDescent="0.2">
      <c r="A30" t="s">
        <v>3</v>
      </c>
      <c r="B30" t="s">
        <v>41</v>
      </c>
    </row>
    <row r="31" spans="1:8" x14ac:dyDescent="0.2">
      <c r="A31" t="s">
        <v>4</v>
      </c>
      <c r="B31" t="s">
        <v>5</v>
      </c>
    </row>
    <row r="32" spans="1:8" x14ac:dyDescent="0.2">
      <c r="A32" t="s">
        <v>6</v>
      </c>
      <c r="B32" t="s">
        <v>47</v>
      </c>
    </row>
    <row r="33" spans="1:16" x14ac:dyDescent="0.2">
      <c r="A33" t="s">
        <v>7</v>
      </c>
      <c r="B33" t="s">
        <v>8</v>
      </c>
    </row>
    <row r="34" spans="1:16" x14ac:dyDescent="0.2">
      <c r="A34" t="s">
        <v>9</v>
      </c>
      <c r="B34" t="s">
        <v>10</v>
      </c>
    </row>
    <row r="35" spans="1:16" ht="16" x14ac:dyDescent="0.2">
      <c r="A35" s="1" t="s">
        <v>11</v>
      </c>
    </row>
    <row r="36" spans="1:16" x14ac:dyDescent="0.2">
      <c r="A36" t="s">
        <v>12</v>
      </c>
      <c r="B36" t="s">
        <v>13</v>
      </c>
      <c r="C36" t="s">
        <v>44</v>
      </c>
      <c r="D36" t="s">
        <v>14</v>
      </c>
      <c r="E36" t="s">
        <v>4</v>
      </c>
      <c r="F36" t="s">
        <v>9</v>
      </c>
      <c r="G36" t="s">
        <v>7</v>
      </c>
      <c r="H36" t="s">
        <v>6</v>
      </c>
      <c r="I36" t="s">
        <v>3</v>
      </c>
      <c r="P36" s="3"/>
    </row>
    <row r="37" spans="1:16" x14ac:dyDescent="0.2">
      <c r="A37" t="str">
        <f>B29</f>
        <v>carbon dioxide, captured and stored, by biochar application on mineral soil</v>
      </c>
      <c r="B37">
        <v>1</v>
      </c>
      <c r="D37" t="s">
        <v>1</v>
      </c>
      <c r="E37" t="s">
        <v>5</v>
      </c>
      <c r="F37" t="s">
        <v>10</v>
      </c>
      <c r="G37" t="s">
        <v>15</v>
      </c>
      <c r="H37" t="str">
        <f>B32</f>
        <v>carbon dioxide, captured</v>
      </c>
    </row>
    <row r="38" spans="1:16" x14ac:dyDescent="0.2">
      <c r="A38" t="s">
        <v>40</v>
      </c>
      <c r="B38" s="2">
        <f>1/(2.93*72.2%)</f>
        <v>0.47271042704659977</v>
      </c>
      <c r="D38" t="s">
        <v>1</v>
      </c>
      <c r="E38" t="s">
        <v>5</v>
      </c>
      <c r="F38" t="s">
        <v>10</v>
      </c>
      <c r="G38" t="s">
        <v>18</v>
      </c>
      <c r="H38" t="s">
        <v>30</v>
      </c>
      <c r="I38" t="s">
        <v>53</v>
      </c>
    </row>
    <row r="39" spans="1:16" x14ac:dyDescent="0.2">
      <c r="A39" t="s">
        <v>24</v>
      </c>
      <c r="B39" s="2">
        <v>4.1666666666666671E-2</v>
      </c>
      <c r="D39" t="s">
        <v>17</v>
      </c>
      <c r="E39" t="s">
        <v>5</v>
      </c>
      <c r="F39" t="s">
        <v>25</v>
      </c>
      <c r="G39" t="s">
        <v>18</v>
      </c>
      <c r="H39" t="s">
        <v>26</v>
      </c>
    </row>
    <row r="40" spans="1:16" x14ac:dyDescent="0.2">
      <c r="A40" t="s">
        <v>34</v>
      </c>
      <c r="B40" s="2">
        <v>2.0833333333333333E-3</v>
      </c>
      <c r="D40" t="s">
        <v>17</v>
      </c>
      <c r="E40" t="s">
        <v>32</v>
      </c>
      <c r="F40" t="s">
        <v>25</v>
      </c>
      <c r="G40" t="s">
        <v>18</v>
      </c>
      <c r="H40" t="s">
        <v>35</v>
      </c>
    </row>
    <row r="41" spans="1:16" x14ac:dyDescent="0.2">
      <c r="A41" t="s">
        <v>42</v>
      </c>
      <c r="B41">
        <f>0.386</f>
        <v>0.38600000000000001</v>
      </c>
      <c r="C41" t="s">
        <v>45</v>
      </c>
      <c r="F41" t="s">
        <v>10</v>
      </c>
      <c r="G41" t="s">
        <v>43</v>
      </c>
    </row>
  </sheetData>
  <autoFilter ref="A1:G41" xr:uid="{00000000-0001-0000-0000-000000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biochar_1_spruce_cutoff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2024-12-11T11:52:18Z</dcterms:created>
  <dcterms:modified xsi:type="dcterms:W3CDTF">2025-04-02T11:15:24Z</dcterms:modified>
</cp:coreProperties>
</file>