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1310593D-04C5-6944-B5EB-AA3AF4DFB408}" xr6:coauthVersionLast="47" xr6:coauthVersionMax="47" xr10:uidLastSave="{00000000-0000-0000-0000-000000000000}"/>
  <bookViews>
    <workbookView xWindow="0" yWindow="760" windowWidth="28800" windowHeight="18860" xr2:uid="{00000000-000D-0000-FFFF-FFFF00000000}"/>
  </bookViews>
  <sheets>
    <sheet name="Sheet1" sheetId="1" r:id="rId1"/>
  </sheets>
  <definedNames>
    <definedName name="_xlnm._FilterDatabase" localSheetId="0" hidden="1">Sheet1!$A$1:$K$115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4" i="1" s="1"/>
  <c r="B113" i="1"/>
  <c r="B114" i="1" s="1"/>
  <c r="B99" i="1"/>
  <c r="B100" i="1" s="1"/>
  <c r="B85" i="1"/>
  <c r="B86" i="1" s="1"/>
  <c r="B71" i="1"/>
  <c r="B72" i="1" s="1"/>
  <c r="B57" i="1"/>
  <c r="B58" i="1" s="1"/>
  <c r="B29" i="1"/>
  <c r="B30" i="1" s="1"/>
  <c r="B15" i="1"/>
  <c r="B16" i="1" s="1"/>
</calcChain>
</file>

<file path=xl/sharedStrings.xml><?xml version="1.0" encoding="utf-8"?>
<sst xmlns="http://schemas.openxmlformats.org/spreadsheetml/2006/main" count="396" uniqueCount="58">
  <si>
    <t>Activity</t>
  </si>
  <si>
    <t>location</t>
  </si>
  <si>
    <t>RER</t>
  </si>
  <si>
    <t>production amount</t>
  </si>
  <si>
    <t>reference product</t>
  </si>
  <si>
    <t>electricity, high voltage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</si>
  <si>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</si>
  <si>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</si>
  <si>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</si>
  <si>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</si>
  <si>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</si>
  <si>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</si>
  <si>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</si>
  <si>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</si>
  <si>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uncertainty type</t>
  </si>
  <si>
    <t>loc</t>
  </si>
  <si>
    <t>allocation</t>
  </si>
  <si>
    <t>comment</t>
  </si>
  <si>
    <t>CCS Europe 2025::Hard coal</t>
  </si>
  <si>
    <t>production</t>
  </si>
  <si>
    <t/>
  </si>
  <si>
    <t>megajoule</t>
  </si>
  <si>
    <t>Materials/fuels</t>
  </si>
  <si>
    <t>technosphere</t>
  </si>
  <si>
    <t>heat and power co-generation, hard coal</t>
  </si>
  <si>
    <t>DE</t>
  </si>
  <si>
    <t>kilogram</t>
  </si>
  <si>
    <t>heat, district or industrial, other than natural gas</t>
  </si>
  <si>
    <t>heat and power co-generation, wood chips, 6667 kW</t>
  </si>
  <si>
    <t>CH</t>
  </si>
  <si>
    <t>heat and power co-generation, natural gas, conventional power plant, 100MW electrical</t>
  </si>
  <si>
    <t>heat, district or industrial, natural gas</t>
  </si>
  <si>
    <t>heat and power co-generation, oil</t>
  </si>
  <si>
    <t>Database</t>
  </si>
  <si>
    <t>CHP CCS</t>
  </si>
  <si>
    <t>biosphere</t>
  </si>
  <si>
    <t>This amount is here to partially cancel the fossil CO2 emissions.</t>
  </si>
  <si>
    <t>carbon dioxide, captured from hard coal-fired power plant, post, pipeline 200km, storage 1000m</t>
  </si>
  <si>
    <t>carbon dioxide, captured from hard coal-fired power plant, oxy, pipeline 200km, storage 1000m</t>
  </si>
  <si>
    <t>carbon dioxide, captured at wood burning power plant 20 MW post, pipeline 200km, storage 1000m</t>
  </si>
  <si>
    <t>carbon dioxide, captured from natural gas, post, 200km pipeline, storage 1000m</t>
  </si>
  <si>
    <t>Carbon dioxide, fossil</t>
  </si>
  <si>
    <t>air</t>
  </si>
  <si>
    <t>source</t>
  </si>
  <si>
    <t>Adapted from ecoinvent CHP datasets. Added 9% energy penalty caused by CCS based on Volkart et al. 2013.</t>
  </si>
  <si>
    <t>Grossly adapted from Volkart et al. 2013 to ecoinvent CHP datasets. 90% CO2 capture efficiency. Added 9% energy penalty based on Volkart et al. 2013.</t>
  </si>
  <si>
    <t>electricity production, at co-generation hard coal-fired power plant, post, pipeline 200km, storage 1000m</t>
  </si>
  <si>
    <t>heat production, at co-generation hard coal-fired power plant, post, pipeline 200km, storage 1000m</t>
  </si>
  <si>
    <t>electricity production, at co-generation wood-fired power plant, post, pipeline 200km, storage 1000m</t>
  </si>
  <si>
    <t>heat production, at co-generation wood-fired power plant, post, pipeline 200km, storage 1000m</t>
  </si>
  <si>
    <t>Grossly adapted from Volkart et al. 2013 to ecoinvent CHP datasets. 90% CO2 capture efficiency. Added 10% energy penalty based on Volkart et al. 2013.</t>
  </si>
  <si>
    <t>electricity production, at co-generation natural gas-fired power plant, post, pipeline 200km, storage 1000m</t>
  </si>
  <si>
    <t>Grossly adapted from Volkart et al. 2013 to ecoinvent CHP datasets. 90% CO2 capture efficiency. Added 8% energy penalty based on Volkart et al. 2013.</t>
  </si>
  <si>
    <t>heat production, at co-generation natural gas-fired power plant, post, pipeline 200km, storage 1000m</t>
  </si>
  <si>
    <t>electricity production, at co-generation oil-fired power plant, post, pipeline 200km, storage 1000m</t>
  </si>
  <si>
    <t>heat production, at co-generation oil-fired power plant, post, pipeline 200km, storage 1000m</t>
  </si>
  <si>
    <t>Carbon dioxide, non-fossil</t>
  </si>
  <si>
    <t>This amount is here to partially cancel the non-fossil CO2 emissions.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</si>
</sst>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"/>
  <sheetViews>
    <sheetView tabSelected="1" topLeftCell="A32" workbookViewId="0">
      <selection activeCell="A49" sqref="A49"/>
    </sheetView>
  </sheetViews>
  <sheetFormatPr baseColWidth="10" defaultColWidth="8.83203125" defaultRowHeight="15" x14ac:dyDescent="0.2"/>
  <cols>
    <col min="1" max="1" width="71.6640625" bestFit="1" customWidth="1"/>
  </cols>
  <sheetData>
    <row r="1" spans="1:11" ht="16" x14ac:dyDescent="0.2">
      <c r="A1" s="1" t="s">
        <v>33</v>
      </c>
      <c r="B1" s="1" t="s">
        <v>34</v>
      </c>
    </row>
    <row r="2" spans="1:11" ht="16" x14ac:dyDescent="0.2">
      <c r="A2" s="1"/>
      <c r="B2" s="1"/>
    </row>
    <row r="3" spans="1:11" ht="16" x14ac:dyDescent="0.2">
      <c r="A3" s="1" t="s">
        <v>0</v>
      </c>
      <c r="B3" s="1" t="s">
        <v>46</v>
      </c>
    </row>
    <row r="4" spans="1:11" x14ac:dyDescent="0.2">
      <c r="A4" t="s">
        <v>1</v>
      </c>
      <c r="B4" t="s">
        <v>2</v>
      </c>
    </row>
    <row r="5" spans="1:11" x14ac:dyDescent="0.2">
      <c r="A5" t="s">
        <v>3</v>
      </c>
      <c r="B5">
        <v>1</v>
      </c>
    </row>
    <row r="6" spans="1:11" ht="16" x14ac:dyDescent="0.2">
      <c r="A6" s="2" t="s">
        <v>43</v>
      </c>
      <c r="B6" t="s">
        <v>44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7</v>
      </c>
    </row>
    <row r="9" spans="1:11" x14ac:dyDescent="0.2">
      <c r="A9" t="s">
        <v>8</v>
      </c>
      <c r="B9" t="s">
        <v>9</v>
      </c>
    </row>
    <row r="10" spans="1:11" x14ac:dyDescent="0.2">
      <c r="A10" t="s">
        <v>17</v>
      </c>
      <c r="B10" t="s">
        <v>45</v>
      </c>
    </row>
    <row r="11" spans="1:11" ht="16" x14ac:dyDescent="0.2">
      <c r="A11" s="1" t="s">
        <v>10</v>
      </c>
    </row>
    <row r="12" spans="1:11" x14ac:dyDescent="0.2">
      <c r="A12" t="s">
        <v>11</v>
      </c>
      <c r="B12" t="s">
        <v>12</v>
      </c>
      <c r="C12" t="s">
        <v>1</v>
      </c>
      <c r="D12" t="s">
        <v>8</v>
      </c>
      <c r="E12" t="s">
        <v>13</v>
      </c>
      <c r="F12" t="s">
        <v>6</v>
      </c>
      <c r="G12" t="s">
        <v>14</v>
      </c>
      <c r="H12" t="s">
        <v>15</v>
      </c>
      <c r="I12" t="s">
        <v>16</v>
      </c>
      <c r="J12" t="s">
        <v>17</v>
      </c>
      <c r="K12" t="s">
        <v>4</v>
      </c>
    </row>
    <row r="13" spans="1:11" x14ac:dyDescent="0.2">
      <c r="A13" t="s">
        <v>46</v>
      </c>
      <c r="B13">
        <v>1</v>
      </c>
      <c r="C13" t="s">
        <v>2</v>
      </c>
      <c r="D13" t="s">
        <v>9</v>
      </c>
      <c r="E13" t="s">
        <v>18</v>
      </c>
      <c r="F13" t="s">
        <v>19</v>
      </c>
      <c r="I13">
        <v>100</v>
      </c>
      <c r="J13" t="s">
        <v>20</v>
      </c>
      <c r="K13" t="s">
        <v>5</v>
      </c>
    </row>
    <row r="14" spans="1:11" x14ac:dyDescent="0.2">
      <c r="A14" t="s">
        <v>24</v>
      </c>
      <c r="B14">
        <v>1.0900000000000001</v>
      </c>
      <c r="C14" t="s">
        <v>25</v>
      </c>
      <c r="D14" t="s">
        <v>9</v>
      </c>
      <c r="E14" t="s">
        <v>22</v>
      </c>
      <c r="F14" t="s">
        <v>23</v>
      </c>
      <c r="J14" t="s">
        <v>20</v>
      </c>
      <c r="K14" t="s">
        <v>5</v>
      </c>
    </row>
    <row r="15" spans="1:11" x14ac:dyDescent="0.2">
      <c r="A15" t="s">
        <v>38</v>
      </c>
      <c r="B15">
        <f>0.959905605811721*B14*0.9</f>
        <v>0.94166739930129839</v>
      </c>
      <c r="C15" t="s">
        <v>2</v>
      </c>
      <c r="D15" t="s">
        <v>26</v>
      </c>
      <c r="F15" t="s">
        <v>23</v>
      </c>
      <c r="K15" t="s">
        <v>38</v>
      </c>
    </row>
    <row r="16" spans="1:11" x14ac:dyDescent="0.2">
      <c r="A16" t="s">
        <v>41</v>
      </c>
      <c r="B16">
        <f>B15*-1</f>
        <v>-0.94166739930129839</v>
      </c>
      <c r="D16" t="s">
        <v>26</v>
      </c>
      <c r="E16" t="s">
        <v>42</v>
      </c>
      <c r="F16" t="s">
        <v>35</v>
      </c>
      <c r="J16" t="s">
        <v>36</v>
      </c>
    </row>
    <row r="18" spans="1:11" ht="16" x14ac:dyDescent="0.2">
      <c r="A18" s="1" t="s">
        <v>0</v>
      </c>
      <c r="B18" s="1" t="s">
        <v>47</v>
      </c>
    </row>
    <row r="19" spans="1:11" x14ac:dyDescent="0.2">
      <c r="A19" t="s">
        <v>1</v>
      </c>
      <c r="B19" t="s">
        <v>2</v>
      </c>
    </row>
    <row r="20" spans="1:11" x14ac:dyDescent="0.2">
      <c r="A20" t="s">
        <v>3</v>
      </c>
      <c r="B20">
        <v>1</v>
      </c>
    </row>
    <row r="21" spans="1:11" x14ac:dyDescent="0.2">
      <c r="A21" t="s">
        <v>4</v>
      </c>
      <c r="B21" t="s">
        <v>27</v>
      </c>
    </row>
    <row r="22" spans="1:11" x14ac:dyDescent="0.2">
      <c r="A22" t="s">
        <v>6</v>
      </c>
      <c r="B22" t="s">
        <v>7</v>
      </c>
    </row>
    <row r="23" spans="1:11" x14ac:dyDescent="0.2">
      <c r="A23" t="s">
        <v>8</v>
      </c>
      <c r="B23" t="s">
        <v>21</v>
      </c>
    </row>
    <row r="24" spans="1:11" x14ac:dyDescent="0.2">
      <c r="A24" t="s">
        <v>17</v>
      </c>
      <c r="B24" t="s">
        <v>45</v>
      </c>
    </row>
    <row r="25" spans="1:11" ht="16" x14ac:dyDescent="0.2">
      <c r="A25" s="1" t="s">
        <v>10</v>
      </c>
    </row>
    <row r="26" spans="1:11" x14ac:dyDescent="0.2">
      <c r="A26" t="s">
        <v>11</v>
      </c>
      <c r="B26" t="s">
        <v>12</v>
      </c>
      <c r="C26" t="s">
        <v>1</v>
      </c>
      <c r="D26" t="s">
        <v>8</v>
      </c>
      <c r="E26" t="s">
        <v>13</v>
      </c>
      <c r="F26" t="s">
        <v>6</v>
      </c>
      <c r="G26" t="s">
        <v>14</v>
      </c>
      <c r="H26" t="s">
        <v>15</v>
      </c>
      <c r="I26" t="s">
        <v>16</v>
      </c>
      <c r="J26" t="s">
        <v>17</v>
      </c>
      <c r="K26" t="s">
        <v>4</v>
      </c>
    </row>
    <row r="27" spans="1:11" x14ac:dyDescent="0.2">
      <c r="A27" t="s">
        <v>47</v>
      </c>
      <c r="B27">
        <v>1</v>
      </c>
      <c r="C27" t="s">
        <v>2</v>
      </c>
      <c r="D27" t="s">
        <v>21</v>
      </c>
      <c r="E27" t="s">
        <v>18</v>
      </c>
      <c r="F27" t="s">
        <v>19</v>
      </c>
      <c r="I27">
        <v>100</v>
      </c>
      <c r="J27" t="s">
        <v>20</v>
      </c>
      <c r="K27" t="s">
        <v>27</v>
      </c>
    </row>
    <row r="28" spans="1:11" x14ac:dyDescent="0.2">
      <c r="A28" t="s">
        <v>24</v>
      </c>
      <c r="B28">
        <v>1.0900000000000001</v>
      </c>
      <c r="C28" t="s">
        <v>25</v>
      </c>
      <c r="D28" t="s">
        <v>21</v>
      </c>
      <c r="E28" t="s">
        <v>22</v>
      </c>
      <c r="F28" t="s">
        <v>23</v>
      </c>
      <c r="J28" t="s">
        <v>20</v>
      </c>
      <c r="K28" t="s">
        <v>27</v>
      </c>
    </row>
    <row r="29" spans="1:11" x14ac:dyDescent="0.2">
      <c r="A29" t="s">
        <v>38</v>
      </c>
      <c r="B29">
        <f>0.049115*B28*0.9</f>
        <v>4.8181815000000003E-2</v>
      </c>
      <c r="C29" t="s">
        <v>2</v>
      </c>
      <c r="D29" t="s">
        <v>26</v>
      </c>
      <c r="F29" t="s">
        <v>23</v>
      </c>
      <c r="K29" t="s">
        <v>38</v>
      </c>
    </row>
    <row r="30" spans="1:11" x14ac:dyDescent="0.2">
      <c r="A30" t="s">
        <v>41</v>
      </c>
      <c r="B30">
        <f>B29*-1</f>
        <v>-4.8181815000000003E-2</v>
      </c>
      <c r="D30" t="s">
        <v>26</v>
      </c>
      <c r="E30" t="s">
        <v>42</v>
      </c>
      <c r="F30" t="s">
        <v>35</v>
      </c>
      <c r="J30" t="s">
        <v>36</v>
      </c>
    </row>
    <row r="32" spans="1:11" ht="16" x14ac:dyDescent="0.2">
      <c r="A32" s="1" t="s">
        <v>0</v>
      </c>
      <c r="B32" s="1" t="s">
        <v>48</v>
      </c>
    </row>
    <row r="33" spans="1:11" x14ac:dyDescent="0.2">
      <c r="A33" t="s">
        <v>1</v>
      </c>
      <c r="B33" t="s">
        <v>2</v>
      </c>
    </row>
    <row r="34" spans="1:11" x14ac:dyDescent="0.2">
      <c r="A34" t="s">
        <v>3</v>
      </c>
      <c r="B34">
        <v>1</v>
      </c>
    </row>
    <row r="35" spans="1:11" x14ac:dyDescent="0.2">
      <c r="A35" t="s">
        <v>17</v>
      </c>
      <c r="B35" t="s">
        <v>50</v>
      </c>
    </row>
    <row r="36" spans="1:11" x14ac:dyDescent="0.2">
      <c r="A36" t="s">
        <v>4</v>
      </c>
      <c r="B36" t="s">
        <v>5</v>
      </c>
    </row>
    <row r="37" spans="1:11" x14ac:dyDescent="0.2">
      <c r="A37" t="s">
        <v>6</v>
      </c>
      <c r="B37" t="s">
        <v>7</v>
      </c>
    </row>
    <row r="38" spans="1:11" x14ac:dyDescent="0.2">
      <c r="A38" t="s">
        <v>8</v>
      </c>
      <c r="B38" t="s">
        <v>9</v>
      </c>
    </row>
    <row r="39" spans="1:11" ht="16" x14ac:dyDescent="0.2">
      <c r="A39" s="1" t="s">
        <v>10</v>
      </c>
    </row>
    <row r="40" spans="1:11" x14ac:dyDescent="0.2">
      <c r="A40" t="s">
        <v>11</v>
      </c>
      <c r="B40" t="s">
        <v>12</v>
      </c>
      <c r="C40" t="s">
        <v>1</v>
      </c>
      <c r="D40" t="s">
        <v>8</v>
      </c>
      <c r="E40" t="s">
        <v>13</v>
      </c>
      <c r="F40" t="s">
        <v>6</v>
      </c>
      <c r="G40" t="s">
        <v>14</v>
      </c>
      <c r="H40" t="s">
        <v>15</v>
      </c>
      <c r="I40" t="s">
        <v>16</v>
      </c>
      <c r="J40" t="s">
        <v>17</v>
      </c>
      <c r="K40" t="s">
        <v>4</v>
      </c>
    </row>
    <row r="41" spans="1:11" x14ac:dyDescent="0.2">
      <c r="A41" t="s">
        <v>48</v>
      </c>
      <c r="B41">
        <v>1</v>
      </c>
      <c r="C41" t="s">
        <v>2</v>
      </c>
      <c r="D41" t="s">
        <v>9</v>
      </c>
      <c r="E41" t="s">
        <v>18</v>
      </c>
      <c r="F41" t="s">
        <v>19</v>
      </c>
      <c r="I41">
        <v>100</v>
      </c>
      <c r="J41" t="s">
        <v>20</v>
      </c>
      <c r="K41" t="s">
        <v>5</v>
      </c>
    </row>
    <row r="42" spans="1:11" x14ac:dyDescent="0.2">
      <c r="A42" t="s">
        <v>28</v>
      </c>
      <c r="B42">
        <v>1.1000000000000001</v>
      </c>
      <c r="C42" t="s">
        <v>29</v>
      </c>
      <c r="D42" t="s">
        <v>9</v>
      </c>
      <c r="E42" t="s">
        <v>22</v>
      </c>
      <c r="F42" t="s">
        <v>23</v>
      </c>
      <c r="J42" t="s">
        <v>20</v>
      </c>
      <c r="K42" t="s">
        <v>5</v>
      </c>
    </row>
    <row r="43" spans="1:11" x14ac:dyDescent="0.2">
      <c r="A43" t="s">
        <v>39</v>
      </c>
      <c r="B43">
        <f>1.52680607295885*B42*0.9</f>
        <v>1.5115380122292617</v>
      </c>
      <c r="C43" t="s">
        <v>2</v>
      </c>
      <c r="D43" t="s">
        <v>26</v>
      </c>
      <c r="F43" t="s">
        <v>23</v>
      </c>
      <c r="K43" t="s">
        <v>39</v>
      </c>
    </row>
    <row r="44" spans="1:11" x14ac:dyDescent="0.2">
      <c r="A44" t="s">
        <v>56</v>
      </c>
      <c r="B44">
        <f>B43*-1</f>
        <v>-1.5115380122292617</v>
      </c>
      <c r="D44" t="s">
        <v>26</v>
      </c>
      <c r="E44" t="s">
        <v>42</v>
      </c>
      <c r="F44" t="s">
        <v>35</v>
      </c>
      <c r="J44" t="s">
        <v>57</v>
      </c>
    </row>
    <row r="46" spans="1:11" ht="16" x14ac:dyDescent="0.2">
      <c r="A46" s="1" t="s">
        <v>0</v>
      </c>
      <c r="B46" s="1" t="s">
        <v>49</v>
      </c>
    </row>
    <row r="47" spans="1:11" x14ac:dyDescent="0.2">
      <c r="A47" t="s">
        <v>1</v>
      </c>
      <c r="B47" t="s">
        <v>2</v>
      </c>
    </row>
    <row r="48" spans="1:11" x14ac:dyDescent="0.2">
      <c r="A48" t="s">
        <v>3</v>
      </c>
      <c r="B48">
        <v>1</v>
      </c>
    </row>
    <row r="49" spans="1:11" x14ac:dyDescent="0.2">
      <c r="A49" t="s">
        <v>4</v>
      </c>
      <c r="B49" t="s">
        <v>27</v>
      </c>
    </row>
    <row r="50" spans="1:11" x14ac:dyDescent="0.2">
      <c r="A50" t="s">
        <v>6</v>
      </c>
      <c r="B50" t="s">
        <v>7</v>
      </c>
    </row>
    <row r="51" spans="1:11" x14ac:dyDescent="0.2">
      <c r="A51" t="s">
        <v>8</v>
      </c>
      <c r="B51" t="s">
        <v>21</v>
      </c>
    </row>
    <row r="52" spans="1:11" x14ac:dyDescent="0.2">
      <c r="A52" t="s">
        <v>17</v>
      </c>
      <c r="B52" t="s">
        <v>50</v>
      </c>
    </row>
    <row r="53" spans="1:11" ht="16" x14ac:dyDescent="0.2">
      <c r="A53" s="1" t="s">
        <v>10</v>
      </c>
    </row>
    <row r="54" spans="1:11" x14ac:dyDescent="0.2">
      <c r="A54" t="s">
        <v>11</v>
      </c>
      <c r="B54" t="s">
        <v>12</v>
      </c>
      <c r="C54" t="s">
        <v>1</v>
      </c>
      <c r="D54" t="s">
        <v>8</v>
      </c>
      <c r="E54" t="s">
        <v>13</v>
      </c>
      <c r="F54" t="s">
        <v>6</v>
      </c>
      <c r="G54" t="s">
        <v>14</v>
      </c>
      <c r="H54" t="s">
        <v>15</v>
      </c>
      <c r="I54" t="s">
        <v>16</v>
      </c>
      <c r="J54" t="s">
        <v>17</v>
      </c>
      <c r="K54" t="s">
        <v>4</v>
      </c>
    </row>
    <row r="55" spans="1:11" x14ac:dyDescent="0.2">
      <c r="A55" t="s">
        <v>49</v>
      </c>
      <c r="B55">
        <v>1</v>
      </c>
      <c r="C55" t="s">
        <v>2</v>
      </c>
      <c r="D55" t="s">
        <v>21</v>
      </c>
      <c r="E55" t="s">
        <v>18</v>
      </c>
      <c r="F55" t="s">
        <v>19</v>
      </c>
      <c r="I55">
        <v>100</v>
      </c>
      <c r="J55" t="s">
        <v>20</v>
      </c>
      <c r="K55" t="s">
        <v>27</v>
      </c>
    </row>
    <row r="56" spans="1:11" x14ac:dyDescent="0.2">
      <c r="A56" t="s">
        <v>28</v>
      </c>
      <c r="B56">
        <v>1.1000000000000001</v>
      </c>
      <c r="C56" t="s">
        <v>29</v>
      </c>
      <c r="D56" t="s">
        <v>21</v>
      </c>
      <c r="E56" t="s">
        <v>22</v>
      </c>
      <c r="F56" t="s">
        <v>23</v>
      </c>
      <c r="J56" t="s">
        <v>20</v>
      </c>
      <c r="K56" t="s">
        <v>27</v>
      </c>
    </row>
    <row r="57" spans="1:11" x14ac:dyDescent="0.2">
      <c r="A57" t="s">
        <v>39</v>
      </c>
      <c r="B57">
        <f>0.071962*B56*0.9</f>
        <v>7.1242379999999994E-2</v>
      </c>
      <c r="C57" t="s">
        <v>2</v>
      </c>
      <c r="D57" t="s">
        <v>26</v>
      </c>
      <c r="F57" t="s">
        <v>23</v>
      </c>
      <c r="K57" t="s">
        <v>39</v>
      </c>
    </row>
    <row r="58" spans="1:11" x14ac:dyDescent="0.2">
      <c r="A58" t="s">
        <v>56</v>
      </c>
      <c r="B58">
        <f>B57*-1</f>
        <v>-7.1242379999999994E-2</v>
      </c>
      <c r="D58" t="s">
        <v>26</v>
      </c>
      <c r="E58" t="s">
        <v>42</v>
      </c>
      <c r="F58" t="s">
        <v>35</v>
      </c>
      <c r="J58" t="s">
        <v>57</v>
      </c>
    </row>
    <row r="60" spans="1:11" ht="16" x14ac:dyDescent="0.2">
      <c r="A60" s="1" t="s">
        <v>0</v>
      </c>
      <c r="B60" s="1" t="s">
        <v>51</v>
      </c>
    </row>
    <row r="61" spans="1:11" x14ac:dyDescent="0.2">
      <c r="A61" t="s">
        <v>1</v>
      </c>
      <c r="B61" t="s">
        <v>2</v>
      </c>
    </row>
    <row r="62" spans="1:11" x14ac:dyDescent="0.2">
      <c r="A62" t="s">
        <v>3</v>
      </c>
      <c r="B62">
        <v>1</v>
      </c>
    </row>
    <row r="63" spans="1:11" x14ac:dyDescent="0.2">
      <c r="A63" t="s">
        <v>17</v>
      </c>
      <c r="B63" t="s">
        <v>52</v>
      </c>
    </row>
    <row r="64" spans="1:11" x14ac:dyDescent="0.2">
      <c r="A64" t="s">
        <v>4</v>
      </c>
      <c r="B64" t="s">
        <v>5</v>
      </c>
    </row>
    <row r="65" spans="1:11" x14ac:dyDescent="0.2">
      <c r="A65" t="s">
        <v>6</v>
      </c>
      <c r="B65" t="s">
        <v>7</v>
      </c>
    </row>
    <row r="66" spans="1:11" x14ac:dyDescent="0.2">
      <c r="A66" t="s">
        <v>8</v>
      </c>
      <c r="B66" t="s">
        <v>9</v>
      </c>
    </row>
    <row r="67" spans="1:11" ht="16" x14ac:dyDescent="0.2">
      <c r="A67" s="1" t="s">
        <v>10</v>
      </c>
    </row>
    <row r="68" spans="1:11" x14ac:dyDescent="0.2">
      <c r="A68" t="s">
        <v>11</v>
      </c>
      <c r="B68" t="s">
        <v>12</v>
      </c>
      <c r="C68" t="s">
        <v>1</v>
      </c>
      <c r="D68" t="s">
        <v>8</v>
      </c>
      <c r="E68" t="s">
        <v>13</v>
      </c>
      <c r="F68" t="s">
        <v>6</v>
      </c>
      <c r="G68" t="s">
        <v>14</v>
      </c>
      <c r="H68" t="s">
        <v>15</v>
      </c>
      <c r="I68" t="s">
        <v>16</v>
      </c>
      <c r="J68" t="s">
        <v>17</v>
      </c>
      <c r="K68" t="s">
        <v>4</v>
      </c>
    </row>
    <row r="69" spans="1:11" x14ac:dyDescent="0.2">
      <c r="A69" t="s">
        <v>51</v>
      </c>
      <c r="B69">
        <v>1</v>
      </c>
      <c r="C69" t="s">
        <v>2</v>
      </c>
      <c r="D69" t="s">
        <v>9</v>
      </c>
      <c r="E69" t="s">
        <v>18</v>
      </c>
      <c r="F69" t="s">
        <v>19</v>
      </c>
      <c r="I69">
        <v>100</v>
      </c>
      <c r="J69" t="s">
        <v>20</v>
      </c>
      <c r="K69" t="s">
        <v>5</v>
      </c>
    </row>
    <row r="70" spans="1:11" x14ac:dyDescent="0.2">
      <c r="A70" t="s">
        <v>30</v>
      </c>
      <c r="B70">
        <v>1.08</v>
      </c>
      <c r="C70" t="s">
        <v>25</v>
      </c>
      <c r="D70" t="s">
        <v>9</v>
      </c>
      <c r="E70" t="s">
        <v>22</v>
      </c>
      <c r="F70" t="s">
        <v>23</v>
      </c>
      <c r="J70" t="s">
        <v>20</v>
      </c>
      <c r="K70" t="s">
        <v>5</v>
      </c>
    </row>
    <row r="71" spans="1:11" x14ac:dyDescent="0.2">
      <c r="A71" t="s">
        <v>40</v>
      </c>
      <c r="B71">
        <f>0.44052*B70*0.9</f>
        <v>0.42818544000000008</v>
      </c>
      <c r="C71" t="s">
        <v>2</v>
      </c>
      <c r="D71" t="s">
        <v>26</v>
      </c>
      <c r="F71" t="s">
        <v>23</v>
      </c>
      <c r="K71" t="s">
        <v>40</v>
      </c>
    </row>
    <row r="72" spans="1:11" x14ac:dyDescent="0.2">
      <c r="A72" t="s">
        <v>41</v>
      </c>
      <c r="B72">
        <f>B71*-1</f>
        <v>-0.42818544000000008</v>
      </c>
      <c r="D72" t="s">
        <v>26</v>
      </c>
      <c r="E72" t="s">
        <v>42</v>
      </c>
      <c r="F72" t="s">
        <v>35</v>
      </c>
      <c r="J72" t="s">
        <v>36</v>
      </c>
    </row>
    <row r="74" spans="1:11" ht="16" x14ac:dyDescent="0.2">
      <c r="A74" s="1" t="s">
        <v>0</v>
      </c>
      <c r="B74" s="1" t="s">
        <v>53</v>
      </c>
    </row>
    <row r="75" spans="1:11" x14ac:dyDescent="0.2">
      <c r="A75" t="s">
        <v>1</v>
      </c>
      <c r="B75" t="s">
        <v>2</v>
      </c>
    </row>
    <row r="76" spans="1:11" x14ac:dyDescent="0.2">
      <c r="A76" t="s">
        <v>3</v>
      </c>
      <c r="B76">
        <v>1</v>
      </c>
    </row>
    <row r="77" spans="1:11" x14ac:dyDescent="0.2">
      <c r="A77" t="s">
        <v>4</v>
      </c>
      <c r="B77" t="s">
        <v>31</v>
      </c>
    </row>
    <row r="78" spans="1:11" x14ac:dyDescent="0.2">
      <c r="A78" t="s">
        <v>6</v>
      </c>
      <c r="B78" t="s">
        <v>7</v>
      </c>
    </row>
    <row r="79" spans="1:11" x14ac:dyDescent="0.2">
      <c r="A79" t="s">
        <v>8</v>
      </c>
      <c r="B79" t="s">
        <v>21</v>
      </c>
    </row>
    <row r="80" spans="1:11" x14ac:dyDescent="0.2">
      <c r="A80" t="s">
        <v>17</v>
      </c>
      <c r="B80" t="s">
        <v>52</v>
      </c>
    </row>
    <row r="81" spans="1:11" ht="16" x14ac:dyDescent="0.2">
      <c r="A81" s="1" t="s">
        <v>10</v>
      </c>
    </row>
    <row r="82" spans="1:11" x14ac:dyDescent="0.2">
      <c r="A82" t="s">
        <v>11</v>
      </c>
      <c r="B82" t="s">
        <v>12</v>
      </c>
      <c r="C82" t="s">
        <v>1</v>
      </c>
      <c r="D82" t="s">
        <v>8</v>
      </c>
      <c r="E82" t="s">
        <v>13</v>
      </c>
      <c r="F82" t="s">
        <v>6</v>
      </c>
      <c r="G82" t="s">
        <v>14</v>
      </c>
      <c r="H82" t="s">
        <v>15</v>
      </c>
      <c r="I82" t="s">
        <v>16</v>
      </c>
      <c r="J82" t="s">
        <v>17</v>
      </c>
      <c r="K82" t="s">
        <v>4</v>
      </c>
    </row>
    <row r="83" spans="1:11" x14ac:dyDescent="0.2">
      <c r="A83" t="s">
        <v>53</v>
      </c>
      <c r="B83">
        <v>1</v>
      </c>
      <c r="C83" t="s">
        <v>2</v>
      </c>
      <c r="D83" t="s">
        <v>21</v>
      </c>
      <c r="E83" t="s">
        <v>18</v>
      </c>
      <c r="F83" t="s">
        <v>19</v>
      </c>
      <c r="I83">
        <v>100</v>
      </c>
      <c r="J83" t="s">
        <v>20</v>
      </c>
      <c r="K83" t="s">
        <v>31</v>
      </c>
    </row>
    <row r="84" spans="1:11" x14ac:dyDescent="0.2">
      <c r="A84" t="s">
        <v>30</v>
      </c>
      <c r="B84">
        <v>1.08</v>
      </c>
      <c r="C84" t="s">
        <v>25</v>
      </c>
      <c r="D84" t="s">
        <v>21</v>
      </c>
      <c r="E84" t="s">
        <v>22</v>
      </c>
      <c r="F84" t="s">
        <v>23</v>
      </c>
      <c r="J84" t="s">
        <v>20</v>
      </c>
      <c r="K84" t="s">
        <v>31</v>
      </c>
    </row>
    <row r="85" spans="1:11" x14ac:dyDescent="0.2">
      <c r="A85" t="s">
        <v>40</v>
      </c>
      <c r="B85">
        <f>0.022542*B84*0.9</f>
        <v>2.1910823999999999E-2</v>
      </c>
      <c r="C85" t="s">
        <v>2</v>
      </c>
      <c r="D85" t="s">
        <v>26</v>
      </c>
      <c r="F85" t="s">
        <v>23</v>
      </c>
      <c r="K85" t="s">
        <v>40</v>
      </c>
    </row>
    <row r="86" spans="1:11" x14ac:dyDescent="0.2">
      <c r="A86" t="s">
        <v>41</v>
      </c>
      <c r="B86">
        <f>B85*-1</f>
        <v>-2.1910823999999999E-2</v>
      </c>
      <c r="D86" t="s">
        <v>26</v>
      </c>
      <c r="E86" t="s">
        <v>42</v>
      </c>
      <c r="F86" t="s">
        <v>35</v>
      </c>
      <c r="J86" t="s">
        <v>36</v>
      </c>
    </row>
    <row r="88" spans="1:11" ht="16" x14ac:dyDescent="0.2">
      <c r="A88" s="1" t="s">
        <v>0</v>
      </c>
      <c r="B88" s="1" t="s">
        <v>54</v>
      </c>
    </row>
    <row r="89" spans="1:11" x14ac:dyDescent="0.2">
      <c r="A89" t="s">
        <v>1</v>
      </c>
      <c r="B89" t="s">
        <v>2</v>
      </c>
    </row>
    <row r="90" spans="1:11" x14ac:dyDescent="0.2">
      <c r="A90" t="s">
        <v>3</v>
      </c>
      <c r="B90">
        <v>1</v>
      </c>
    </row>
    <row r="91" spans="1:11" x14ac:dyDescent="0.2">
      <c r="A91" t="s">
        <v>4</v>
      </c>
      <c r="B91" t="s">
        <v>5</v>
      </c>
    </row>
    <row r="92" spans="1:11" x14ac:dyDescent="0.2">
      <c r="A92" t="s">
        <v>17</v>
      </c>
      <c r="B92" t="s">
        <v>45</v>
      </c>
    </row>
    <row r="93" spans="1:11" x14ac:dyDescent="0.2">
      <c r="A93" t="s">
        <v>6</v>
      </c>
      <c r="B93" t="s">
        <v>7</v>
      </c>
    </row>
    <row r="94" spans="1:11" x14ac:dyDescent="0.2">
      <c r="A94" t="s">
        <v>8</v>
      </c>
      <c r="B94" t="s">
        <v>9</v>
      </c>
    </row>
    <row r="95" spans="1:11" ht="16" x14ac:dyDescent="0.2">
      <c r="A95" s="1" t="s">
        <v>10</v>
      </c>
    </row>
    <row r="96" spans="1:11" x14ac:dyDescent="0.2">
      <c r="A96" t="s">
        <v>11</v>
      </c>
      <c r="B96" t="s">
        <v>12</v>
      </c>
      <c r="C96" t="s">
        <v>1</v>
      </c>
      <c r="D96" t="s">
        <v>8</v>
      </c>
      <c r="E96" t="s">
        <v>13</v>
      </c>
      <c r="F96" t="s">
        <v>6</v>
      </c>
      <c r="G96" t="s">
        <v>14</v>
      </c>
      <c r="H96" t="s">
        <v>15</v>
      </c>
      <c r="I96" t="s">
        <v>16</v>
      </c>
      <c r="J96" t="s">
        <v>17</v>
      </c>
      <c r="K96" t="s">
        <v>4</v>
      </c>
    </row>
    <row r="97" spans="1:11" x14ac:dyDescent="0.2">
      <c r="A97" t="s">
        <v>54</v>
      </c>
      <c r="B97">
        <v>1</v>
      </c>
      <c r="C97" t="s">
        <v>2</v>
      </c>
      <c r="D97" t="s">
        <v>9</v>
      </c>
      <c r="E97" t="s">
        <v>18</v>
      </c>
      <c r="F97" t="s">
        <v>19</v>
      </c>
      <c r="I97">
        <v>100</v>
      </c>
      <c r="J97" t="s">
        <v>20</v>
      </c>
      <c r="K97" t="s">
        <v>5</v>
      </c>
    </row>
    <row r="98" spans="1:11" x14ac:dyDescent="0.2">
      <c r="A98" t="s">
        <v>32</v>
      </c>
      <c r="B98">
        <v>1.0900000000000001</v>
      </c>
      <c r="C98" t="s">
        <v>25</v>
      </c>
      <c r="D98" t="s">
        <v>9</v>
      </c>
      <c r="E98" t="s">
        <v>22</v>
      </c>
      <c r="F98" t="s">
        <v>23</v>
      </c>
      <c r="J98" t="s">
        <v>20</v>
      </c>
      <c r="K98" t="s">
        <v>5</v>
      </c>
    </row>
    <row r="99" spans="1:11" x14ac:dyDescent="0.2">
      <c r="A99" t="s">
        <v>37</v>
      </c>
      <c r="B99">
        <f>0.58378*B98*0.9</f>
        <v>0.57268817999999999</v>
      </c>
      <c r="C99" t="s">
        <v>2</v>
      </c>
      <c r="D99" t="s">
        <v>26</v>
      </c>
      <c r="F99" t="s">
        <v>23</v>
      </c>
      <c r="K99" t="s">
        <v>37</v>
      </c>
    </row>
    <row r="100" spans="1:11" x14ac:dyDescent="0.2">
      <c r="A100" t="s">
        <v>41</v>
      </c>
      <c r="B100">
        <f>B99*-1</f>
        <v>-0.57268817999999999</v>
      </c>
      <c r="D100" t="s">
        <v>26</v>
      </c>
      <c r="E100" t="s">
        <v>42</v>
      </c>
      <c r="F100" t="s">
        <v>35</v>
      </c>
      <c r="J100" t="s">
        <v>36</v>
      </c>
    </row>
    <row r="102" spans="1:11" ht="16" x14ac:dyDescent="0.2">
      <c r="A102" s="1" t="s">
        <v>0</v>
      </c>
      <c r="B102" s="1" t="s">
        <v>55</v>
      </c>
    </row>
    <row r="103" spans="1:11" x14ac:dyDescent="0.2">
      <c r="A103" t="s">
        <v>1</v>
      </c>
      <c r="B103" t="s">
        <v>2</v>
      </c>
    </row>
    <row r="104" spans="1:11" x14ac:dyDescent="0.2">
      <c r="A104" t="s">
        <v>3</v>
      </c>
      <c r="B104">
        <v>1</v>
      </c>
    </row>
    <row r="105" spans="1:11" x14ac:dyDescent="0.2">
      <c r="A105" t="s">
        <v>4</v>
      </c>
      <c r="B105" t="s">
        <v>27</v>
      </c>
    </row>
    <row r="106" spans="1:11" x14ac:dyDescent="0.2">
      <c r="A106" t="s">
        <v>6</v>
      </c>
      <c r="B106" t="s">
        <v>7</v>
      </c>
    </row>
    <row r="107" spans="1:11" x14ac:dyDescent="0.2">
      <c r="A107" t="s">
        <v>8</v>
      </c>
      <c r="B107" t="s">
        <v>21</v>
      </c>
    </row>
    <row r="108" spans="1:11" x14ac:dyDescent="0.2">
      <c r="A108" t="s">
        <v>17</v>
      </c>
      <c r="B108" t="s">
        <v>45</v>
      </c>
    </row>
    <row r="109" spans="1:11" ht="16" x14ac:dyDescent="0.2">
      <c r="A109" s="1" t="s">
        <v>10</v>
      </c>
    </row>
    <row r="110" spans="1:11" x14ac:dyDescent="0.2">
      <c r="A110" t="s">
        <v>11</v>
      </c>
      <c r="B110" t="s">
        <v>12</v>
      </c>
      <c r="C110" t="s">
        <v>1</v>
      </c>
      <c r="D110" t="s">
        <v>8</v>
      </c>
      <c r="E110" t="s">
        <v>13</v>
      </c>
      <c r="F110" t="s">
        <v>6</v>
      </c>
      <c r="G110" t="s">
        <v>14</v>
      </c>
      <c r="H110" t="s">
        <v>15</v>
      </c>
      <c r="I110" t="s">
        <v>16</v>
      </c>
      <c r="J110" t="s">
        <v>17</v>
      </c>
      <c r="K110" t="s">
        <v>4</v>
      </c>
    </row>
    <row r="111" spans="1:11" x14ac:dyDescent="0.2">
      <c r="A111" t="s">
        <v>55</v>
      </c>
      <c r="B111">
        <v>1</v>
      </c>
      <c r="C111" t="s">
        <v>2</v>
      </c>
      <c r="D111" t="s">
        <v>21</v>
      </c>
      <c r="E111" t="s">
        <v>18</v>
      </c>
      <c r="F111" t="s">
        <v>19</v>
      </c>
      <c r="I111">
        <v>100</v>
      </c>
      <c r="J111" t="s">
        <v>20</v>
      </c>
      <c r="K111" t="s">
        <v>27</v>
      </c>
    </row>
    <row r="112" spans="1:11" x14ac:dyDescent="0.2">
      <c r="A112" t="s">
        <v>32</v>
      </c>
      <c r="B112">
        <v>1.0900000000000001</v>
      </c>
      <c r="C112" t="s">
        <v>25</v>
      </c>
      <c r="D112" t="s">
        <v>21</v>
      </c>
      <c r="E112" t="s">
        <v>22</v>
      </c>
      <c r="F112" t="s">
        <v>23</v>
      </c>
      <c r="J112" t="s">
        <v>20</v>
      </c>
      <c r="K112" t="s">
        <v>27</v>
      </c>
    </row>
    <row r="113" spans="1:11" x14ac:dyDescent="0.2">
      <c r="A113" t="s">
        <v>37</v>
      </c>
      <c r="B113">
        <f>0.02987*B112*0.9</f>
        <v>2.9302470000000004E-2</v>
      </c>
      <c r="C113" t="s">
        <v>2</v>
      </c>
      <c r="D113" t="s">
        <v>26</v>
      </c>
      <c r="F113" t="s">
        <v>23</v>
      </c>
      <c r="K113" t="s">
        <v>37</v>
      </c>
    </row>
    <row r="114" spans="1:11" x14ac:dyDescent="0.2">
      <c r="A114" t="s">
        <v>41</v>
      </c>
      <c r="B114">
        <f>B113*-1</f>
        <v>-2.9302470000000004E-2</v>
      </c>
      <c r="D114" t="s">
        <v>26</v>
      </c>
      <c r="E114" t="s">
        <v>42</v>
      </c>
      <c r="F114" t="s">
        <v>35</v>
      </c>
      <c r="J114" t="s">
        <v>36</v>
      </c>
    </row>
  </sheetData>
  <autoFilter ref="A1:K115" xr:uid="{00000000-0001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2020-12-08T11:39:31Z</dcterms:created>
  <dcterms:modified xsi:type="dcterms:W3CDTF">2023-11-15T17:40:10Z</dcterms:modified>
</cp:coreProperties>
</file>