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7B3E7A5-D81B-4F49-A88C-3853E7F38047}" xr6:coauthVersionLast="47" xr6:coauthVersionMax="47" xr10:uidLastSave="{00000000-0000-0000-0000-000000000000}"/>
  <bookViews>
    <workbookView xWindow="6440" yWindow="1400" windowWidth="30240" windowHeight="18880" xr2:uid="{00000000-000D-0000-FFFF-FFFF00000000}"/>
  </bookViews>
  <sheets>
    <sheet name="Sheet1" sheetId="1" r:id="rId1"/>
  </sheets>
  <definedNames>
    <definedName name="_xlnm._FilterDatabase" localSheetId="0" hidden="1">Sheet1!$A$1:$J$2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6" i="1" l="1"/>
  <c r="B28" i="1"/>
  <c r="B34" i="1"/>
  <c r="B32" i="1" l="1"/>
  <c r="B37" i="1"/>
  <c r="B38" i="1"/>
  <c r="B24" i="1"/>
  <c r="B23" i="1"/>
</calcChain>
</file>

<file path=xl/sharedStrings.xml><?xml version="1.0" encoding="utf-8"?>
<sst xmlns="http://schemas.openxmlformats.org/spreadsheetml/2006/main" count="161" uniqueCount="79">
  <si>
    <t>Activity</t>
  </si>
  <si>
    <t>production amount</t>
  </si>
  <si>
    <t>reference product</t>
  </si>
  <si>
    <t>type</t>
  </si>
  <si>
    <t>process</t>
  </si>
  <si>
    <t>unit</t>
  </si>
  <si>
    <t>Exchanges</t>
  </si>
  <si>
    <t>name</t>
  </si>
  <si>
    <t>amount</t>
  </si>
  <si>
    <t>location</t>
  </si>
  <si>
    <t>categories</t>
  </si>
  <si>
    <t>comment</t>
  </si>
  <si>
    <t>Ammonia</t>
  </si>
  <si>
    <t>kilogram</t>
  </si>
  <si>
    <t>air::non-urban air or from high stacks</t>
  </si>
  <si>
    <t>biosphere</t>
  </si>
  <si>
    <t>Carbon dioxide, fossil</t>
  </si>
  <si>
    <t>Hydrogen chloride</t>
  </si>
  <si>
    <t>production</t>
  </si>
  <si>
    <t>LHV</t>
  </si>
  <si>
    <t>chemical factory construction, organics</t>
  </si>
  <si>
    <t>RER</t>
  </si>
  <si>
    <t>technosphere</t>
  </si>
  <si>
    <t>Tab J-26</t>
  </si>
  <si>
    <t>chemical factory, organics</t>
  </si>
  <si>
    <t>lime production, milled, packed</t>
  </si>
  <si>
    <t>lime, packed</t>
  </si>
  <si>
    <t>liquid storage tank production, chemicals, organics</t>
  </si>
  <si>
    <t>3.5*8.01e-12 (Tab C-21 and section J.10.2)</t>
  </si>
  <si>
    <t>liquid storage tank, chemicals, organics</t>
  </si>
  <si>
    <t>market for hard coal</t>
  </si>
  <si>
    <t>hard coal</t>
  </si>
  <si>
    <t>market for transport, freight train</t>
  </si>
  <si>
    <t>ton kilometer</t>
  </si>
  <si>
    <t>transport, freight train</t>
  </si>
  <si>
    <t>market group for electricity, medium voltage</t>
  </si>
  <si>
    <t>kilowatt hour</t>
  </si>
  <si>
    <t>electricity, medium voltage</t>
  </si>
  <si>
    <t>transport, freight, inland waterways, barge</t>
  </si>
  <si>
    <t>treatment of hard coal ash, residual material landfill</t>
  </si>
  <si>
    <t>hard coal ash</t>
  </si>
  <si>
    <t>treatment of waste gypsum, inert material landfill</t>
  </si>
  <si>
    <t>waste gypsum</t>
  </si>
  <si>
    <t>Database</t>
  </si>
  <si>
    <t>water production, deionised</t>
  </si>
  <si>
    <t>water, deionised</t>
  </si>
  <si>
    <t>source</t>
  </si>
  <si>
    <t>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</si>
  <si>
    <t>From Wokaun et al., 2011.</t>
  </si>
  <si>
    <t>From Li et al., 2022.</t>
  </si>
  <si>
    <t>market for aluminium oxide, metallurgical</t>
  </si>
  <si>
    <t>aluminium oxide, metallurgical</t>
  </si>
  <si>
    <t>treatment of wastewater, average, capacity 1E9l/year</t>
  </si>
  <si>
    <t>cubic meter</t>
  </si>
  <si>
    <t>wastewater, average</t>
  </si>
  <si>
    <t>From Li et al., 2022. For CCS.</t>
  </si>
  <si>
    <t>RoW</t>
  </si>
  <si>
    <t>market for ammonia, anhydrous, liquid</t>
  </si>
  <si>
    <t>ammonia, anhydrous, liquid</t>
  </si>
  <si>
    <t>nitrogen, liquid</t>
  </si>
  <si>
    <t>market for nitrogen, liquid</t>
  </si>
  <si>
    <t>Volkart et al., 2013</t>
  </si>
  <si>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 Li et al., 2022, is based on an existing plant in China, and an existing CCS project in China. CO2 transport and storage is from Volkart et al., 2013.</t>
  </si>
  <si>
    <t>Originally 8.99 kg coal/kg H2 in Li et al., 2022, we remove the supply chain losses to match the stoichiometric CO2 emissions of the process, since coal losses are already included in the upstream coal mining and supply datasets.</t>
  </si>
  <si>
    <t>Hydrogen from coal Gasification with CCS</t>
  </si>
  <si>
    <t>hydrogen production, coal gasification, with CCS</t>
  </si>
  <si>
    <t>hydrogen, gaseous, low pressure</t>
  </si>
  <si>
    <t>GLO</t>
  </si>
  <si>
    <t>methanol production, coal gasification</t>
  </si>
  <si>
    <t>methanol</t>
  </si>
  <si>
    <t>carbon dioxide, captured at hydrogen production plant, pre, pipeline 200km, storage 1000m</t>
  </si>
  <si>
    <t>From Li et al., 2022. Electricity for CCS.</t>
  </si>
  <si>
    <t>Water, cooling, unspecified natural origin</t>
  </si>
  <si>
    <t>natural resource::in water</t>
  </si>
  <si>
    <t/>
  </si>
  <si>
    <t xml:space="preserve">From Li et al., 2022. For CCS. </t>
  </si>
  <si>
    <t>From Li et al., 2022. For CCS. Listed as "desalted water".</t>
  </si>
  <si>
    <t>From Li et al., 2022. For CCS. Amount of freshwater consumed per kg CO2 captured for cooling.</t>
  </si>
  <si>
    <t>From Li et al., 2022. For CCS. Treatment of freshwater. Amount of freshwater treated and released back to water per kg CO2 captured. Assumes the equivalent of 600 gallons of water evaporated/t CO2 captured, hence not treated.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</si>
</sst>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11" fontId="0" fillId="0" borderId="0" xfId="0" applyNumberFormat="1"/>
    <xf numFmtId="0" fontId="4" fillId="0" borderId="0" xfId="0" applyFont="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A6" zoomScale="115" zoomScaleNormal="115" workbookViewId="0">
      <selection activeCell="I24" sqref="I24"/>
    </sheetView>
  </sheetViews>
  <sheetFormatPr baseColWidth="10" defaultColWidth="8.83203125" defaultRowHeight="15" x14ac:dyDescent="0.2"/>
  <cols>
    <col min="1" max="1" width="54.5" customWidth="1"/>
    <col min="2" max="2" width="9.1640625" bestFit="1" customWidth="1"/>
    <col min="5" max="5" width="47.1640625" bestFit="1" customWidth="1"/>
    <col min="6" max="6" width="12.83203125" bestFit="1" customWidth="1"/>
    <col min="7" max="7" width="23.6640625" customWidth="1"/>
    <col min="9" max="9" width="27.33203125" customWidth="1"/>
  </cols>
  <sheetData>
    <row r="1" spans="1:8" ht="16" x14ac:dyDescent="0.2">
      <c r="A1" s="1" t="s">
        <v>43</v>
      </c>
      <c r="B1" s="1" t="s">
        <v>64</v>
      </c>
    </row>
    <row r="3" spans="1:8" ht="16" x14ac:dyDescent="0.2">
      <c r="A3" s="1" t="s">
        <v>0</v>
      </c>
      <c r="B3" s="1" t="s">
        <v>65</v>
      </c>
    </row>
    <row r="4" spans="1:8" x14ac:dyDescent="0.2">
      <c r="A4" t="s">
        <v>1</v>
      </c>
      <c r="B4">
        <v>1</v>
      </c>
    </row>
    <row r="5" spans="1:8" ht="16" x14ac:dyDescent="0.2">
      <c r="A5" t="s">
        <v>2</v>
      </c>
      <c r="B5" s="6" t="s">
        <v>66</v>
      </c>
    </row>
    <row r="6" spans="1:8" x14ac:dyDescent="0.2">
      <c r="A6" t="s">
        <v>3</v>
      </c>
      <c r="B6" t="s">
        <v>4</v>
      </c>
    </row>
    <row r="7" spans="1:8" x14ac:dyDescent="0.2">
      <c r="A7" t="s">
        <v>5</v>
      </c>
      <c r="B7" t="s">
        <v>13</v>
      </c>
    </row>
    <row r="8" spans="1:8" x14ac:dyDescent="0.2">
      <c r="A8" t="s">
        <v>9</v>
      </c>
      <c r="B8" t="s">
        <v>56</v>
      </c>
    </row>
    <row r="9" spans="1:8" x14ac:dyDescent="0.2">
      <c r="A9" t="s">
        <v>11</v>
      </c>
      <c r="B9" t="s">
        <v>62</v>
      </c>
    </row>
    <row r="10" spans="1:8" x14ac:dyDescent="0.2">
      <c r="A10" t="s">
        <v>46</v>
      </c>
      <c r="B10" t="s">
        <v>47</v>
      </c>
    </row>
    <row r="11" spans="1:8" ht="16" x14ac:dyDescent="0.2">
      <c r="A11" s="1" t="s">
        <v>6</v>
      </c>
    </row>
    <row r="12" spans="1:8" x14ac:dyDescent="0.2">
      <c r="A12" t="s">
        <v>7</v>
      </c>
      <c r="B12" t="s">
        <v>8</v>
      </c>
      <c r="C12" t="s">
        <v>9</v>
      </c>
      <c r="D12" t="s">
        <v>5</v>
      </c>
      <c r="E12" t="s">
        <v>10</v>
      </c>
      <c r="F12" t="s">
        <v>3</v>
      </c>
      <c r="G12" t="s">
        <v>11</v>
      </c>
      <c r="H12" t="s">
        <v>2</v>
      </c>
    </row>
    <row r="13" spans="1:8" ht="16" x14ac:dyDescent="0.2">
      <c r="A13" s="6" t="s">
        <v>65</v>
      </c>
      <c r="B13">
        <v>1</v>
      </c>
      <c r="C13" t="s">
        <v>56</v>
      </c>
      <c r="D13" t="s">
        <v>13</v>
      </c>
      <c r="F13" t="s">
        <v>18</v>
      </c>
      <c r="G13" t="s">
        <v>19</v>
      </c>
      <c r="H13" s="6" t="s">
        <v>66</v>
      </c>
    </row>
    <row r="17" spans="1:8" x14ac:dyDescent="0.2">
      <c r="A17" t="s">
        <v>20</v>
      </c>
      <c r="B17">
        <v>6.9971999999999994E-10</v>
      </c>
      <c r="C17" t="s">
        <v>56</v>
      </c>
      <c r="D17" t="s">
        <v>5</v>
      </c>
      <c r="F17" t="s">
        <v>22</v>
      </c>
      <c r="G17" t="s">
        <v>23</v>
      </c>
      <c r="H17" t="s">
        <v>24</v>
      </c>
    </row>
    <row r="18" spans="1:8" x14ac:dyDescent="0.2">
      <c r="A18" t="s">
        <v>25</v>
      </c>
      <c r="B18">
        <v>0.16752</v>
      </c>
      <c r="C18" t="s">
        <v>56</v>
      </c>
      <c r="D18" t="s">
        <v>13</v>
      </c>
      <c r="F18" t="s">
        <v>22</v>
      </c>
      <c r="G18" t="s">
        <v>48</v>
      </c>
      <c r="H18" t="s">
        <v>26</v>
      </c>
    </row>
    <row r="19" spans="1:8" x14ac:dyDescent="0.2">
      <c r="A19" t="s">
        <v>27</v>
      </c>
      <c r="B19">
        <v>3.9743999999999998E-9</v>
      </c>
      <c r="C19" t="s">
        <v>56</v>
      </c>
      <c r="D19" t="s">
        <v>5</v>
      </c>
      <c r="F19" t="s">
        <v>22</v>
      </c>
      <c r="G19" t="s">
        <v>28</v>
      </c>
      <c r="H19" t="s">
        <v>29</v>
      </c>
    </row>
    <row r="20" spans="1:8" x14ac:dyDescent="0.2">
      <c r="A20" t="s">
        <v>30</v>
      </c>
      <c r="B20">
        <v>6.7709999999999999</v>
      </c>
      <c r="C20" t="s">
        <v>56</v>
      </c>
      <c r="D20" t="s">
        <v>13</v>
      </c>
      <c r="F20" t="s">
        <v>22</v>
      </c>
      <c r="G20" t="s">
        <v>63</v>
      </c>
      <c r="H20" t="s">
        <v>31</v>
      </c>
    </row>
    <row r="21" spans="1:8" x14ac:dyDescent="0.2">
      <c r="A21" t="s">
        <v>32</v>
      </c>
      <c r="B21">
        <v>1.1397599999999999</v>
      </c>
      <c r="C21" t="s">
        <v>56</v>
      </c>
      <c r="D21" t="s">
        <v>33</v>
      </c>
      <c r="F21" t="s">
        <v>22</v>
      </c>
      <c r="G21" t="s">
        <v>48</v>
      </c>
      <c r="H21" t="s">
        <v>34</v>
      </c>
    </row>
    <row r="22" spans="1:8" x14ac:dyDescent="0.2">
      <c r="A22" t="s">
        <v>35</v>
      </c>
      <c r="B22">
        <v>4.3899999999999997</v>
      </c>
      <c r="C22" t="s">
        <v>67</v>
      </c>
      <c r="D22" t="s">
        <v>36</v>
      </c>
      <c r="F22" t="s">
        <v>22</v>
      </c>
      <c r="G22" t="s">
        <v>49</v>
      </c>
      <c r="H22" t="s">
        <v>37</v>
      </c>
    </row>
    <row r="23" spans="1:8" x14ac:dyDescent="0.2">
      <c r="A23" t="s">
        <v>50</v>
      </c>
      <c r="B23">
        <f>0.98/1000</f>
        <v>9.7999999999999997E-4</v>
      </c>
      <c r="C23" t="s">
        <v>56</v>
      </c>
      <c r="D23" t="s">
        <v>13</v>
      </c>
      <c r="F23" t="s">
        <v>22</v>
      </c>
      <c r="G23" t="s">
        <v>49</v>
      </c>
      <c r="H23" t="s">
        <v>51</v>
      </c>
    </row>
    <row r="24" spans="1:8" x14ac:dyDescent="0.2">
      <c r="A24" t="s">
        <v>68</v>
      </c>
      <c r="B24">
        <f>4.44/1000</f>
        <v>4.4400000000000004E-3</v>
      </c>
      <c r="C24" t="s">
        <v>56</v>
      </c>
      <c r="D24" t="s">
        <v>13</v>
      </c>
      <c r="F24" t="s">
        <v>22</v>
      </c>
      <c r="G24" t="s">
        <v>49</v>
      </c>
      <c r="H24" t="s">
        <v>69</v>
      </c>
    </row>
    <row r="25" spans="1:8" x14ac:dyDescent="0.2">
      <c r="A25" t="s">
        <v>38</v>
      </c>
      <c r="B25">
        <v>0.42432000000000003</v>
      </c>
      <c r="C25" t="s">
        <v>56</v>
      </c>
      <c r="D25" t="s">
        <v>33</v>
      </c>
      <c r="F25" t="s">
        <v>22</v>
      </c>
      <c r="G25" t="s">
        <v>48</v>
      </c>
      <c r="H25" t="s">
        <v>38</v>
      </c>
    </row>
    <row r="26" spans="1:8" x14ac:dyDescent="0.2">
      <c r="A26" t="s">
        <v>39</v>
      </c>
      <c r="B26">
        <v>-0.50531999999999999</v>
      </c>
      <c r="C26" t="s">
        <v>56</v>
      </c>
      <c r="D26" t="s">
        <v>13</v>
      </c>
      <c r="F26" t="s">
        <v>22</v>
      </c>
      <c r="G26" t="s">
        <v>48</v>
      </c>
      <c r="H26" t="s">
        <v>40</v>
      </c>
    </row>
    <row r="27" spans="1:8" x14ac:dyDescent="0.2">
      <c r="A27" t="s">
        <v>41</v>
      </c>
      <c r="B27">
        <v>-0.22847999999999999</v>
      </c>
      <c r="C27" t="s">
        <v>56</v>
      </c>
      <c r="D27" t="s">
        <v>13</v>
      </c>
      <c r="F27" t="s">
        <v>22</v>
      </c>
      <c r="G27" t="s">
        <v>48</v>
      </c>
      <c r="H27" t="s">
        <v>42</v>
      </c>
    </row>
    <row r="28" spans="1:8" x14ac:dyDescent="0.2">
      <c r="A28" t="s">
        <v>52</v>
      </c>
      <c r="B28" s="3">
        <f>(-B35/1000)</f>
        <v>-1.0240000000000001E-2</v>
      </c>
      <c r="C28" t="s">
        <v>56</v>
      </c>
      <c r="D28" t="s">
        <v>53</v>
      </c>
      <c r="F28" t="s">
        <v>22</v>
      </c>
      <c r="G28" t="s">
        <v>55</v>
      </c>
      <c r="H28" t="s">
        <v>54</v>
      </c>
    </row>
    <row r="29" spans="1:8" x14ac:dyDescent="0.2">
      <c r="A29" t="s">
        <v>12</v>
      </c>
      <c r="B29">
        <v>6.9264000000000001E-3</v>
      </c>
      <c r="D29" t="s">
        <v>13</v>
      </c>
      <c r="E29" t="s">
        <v>14</v>
      </c>
      <c r="F29" t="s">
        <v>15</v>
      </c>
      <c r="G29" t="s">
        <v>48</v>
      </c>
    </row>
    <row r="30" spans="1:8" x14ac:dyDescent="0.2">
      <c r="A30" t="s">
        <v>16</v>
      </c>
      <c r="B30">
        <v>2.48</v>
      </c>
      <c r="D30" t="s">
        <v>13</v>
      </c>
      <c r="E30" t="s">
        <v>14</v>
      </c>
      <c r="F30" t="s">
        <v>15</v>
      </c>
      <c r="G30" t="s">
        <v>49</v>
      </c>
    </row>
    <row r="31" spans="1:8" x14ac:dyDescent="0.2">
      <c r="A31" t="s">
        <v>17</v>
      </c>
      <c r="B31">
        <v>1.0375199999999999E-2</v>
      </c>
      <c r="D31" t="s">
        <v>13</v>
      </c>
      <c r="E31" t="s">
        <v>14</v>
      </c>
      <c r="F31" t="s">
        <v>15</v>
      </c>
      <c r="G31" t="s">
        <v>48</v>
      </c>
    </row>
    <row r="32" spans="1:8" x14ac:dyDescent="0.2">
      <c r="A32" t="s">
        <v>70</v>
      </c>
      <c r="B32">
        <f>17.77-B30</f>
        <v>15.29</v>
      </c>
      <c r="C32" t="s">
        <v>21</v>
      </c>
      <c r="D32" t="s">
        <v>13</v>
      </c>
      <c r="F32" t="s">
        <v>22</v>
      </c>
      <c r="G32" t="s">
        <v>61</v>
      </c>
      <c r="H32" t="s">
        <v>70</v>
      </c>
    </row>
    <row r="33" spans="1:9" x14ac:dyDescent="0.2">
      <c r="A33" t="s">
        <v>35</v>
      </c>
      <c r="B33">
        <v>3.36</v>
      </c>
      <c r="C33" t="s">
        <v>67</v>
      </c>
      <c r="D33" t="s">
        <v>36</v>
      </c>
      <c r="F33" t="s">
        <v>22</v>
      </c>
      <c r="G33" t="s">
        <v>71</v>
      </c>
      <c r="H33" t="s">
        <v>37</v>
      </c>
    </row>
    <row r="34" spans="1:9" x14ac:dyDescent="0.2">
      <c r="A34" t="s">
        <v>72</v>
      </c>
      <c r="B34">
        <f>32/1000</f>
        <v>3.2000000000000001E-2</v>
      </c>
      <c r="D34" t="s">
        <v>53</v>
      </c>
      <c r="E34" t="s">
        <v>73</v>
      </c>
      <c r="F34" t="s">
        <v>15</v>
      </c>
      <c r="G34" t="s">
        <v>77</v>
      </c>
      <c r="I34" t="s">
        <v>74</v>
      </c>
    </row>
    <row r="35" spans="1:9" x14ac:dyDescent="0.2">
      <c r="A35" t="s">
        <v>44</v>
      </c>
      <c r="B35">
        <v>10.24</v>
      </c>
      <c r="C35" t="s">
        <v>56</v>
      </c>
      <c r="D35" t="s">
        <v>13</v>
      </c>
      <c r="F35" t="s">
        <v>22</v>
      </c>
      <c r="G35" t="s">
        <v>76</v>
      </c>
      <c r="H35" t="s">
        <v>45</v>
      </c>
    </row>
    <row r="36" spans="1:9" x14ac:dyDescent="0.2">
      <c r="A36" t="s">
        <v>52</v>
      </c>
      <c r="B36" s="5">
        <f>(((B34*1000)+B35-(600*3.78541/1000))/1000)*-1</f>
        <v>-3.9968754000000002E-2</v>
      </c>
      <c r="C36" t="s">
        <v>56</v>
      </c>
      <c r="D36" t="s">
        <v>53</v>
      </c>
      <c r="F36" t="s">
        <v>22</v>
      </c>
      <c r="G36" t="s">
        <v>78</v>
      </c>
      <c r="H36" t="s">
        <v>54</v>
      </c>
    </row>
    <row r="37" spans="1:9" x14ac:dyDescent="0.2">
      <c r="A37" t="s">
        <v>60</v>
      </c>
      <c r="B37">
        <f>0.008*1.2</f>
        <v>9.5999999999999992E-3</v>
      </c>
      <c r="C37" t="s">
        <v>56</v>
      </c>
      <c r="D37" t="s">
        <v>13</v>
      </c>
      <c r="F37" t="s">
        <v>22</v>
      </c>
      <c r="G37" t="s">
        <v>75</v>
      </c>
      <c r="H37" t="s">
        <v>59</v>
      </c>
    </row>
    <row r="38" spans="1:9" x14ac:dyDescent="0.2">
      <c r="A38" t="s">
        <v>57</v>
      </c>
      <c r="B38">
        <f>0.057/1000</f>
        <v>5.7000000000000003E-5</v>
      </c>
      <c r="C38" t="s">
        <v>56</v>
      </c>
      <c r="D38" t="s">
        <v>13</v>
      </c>
      <c r="F38" t="s">
        <v>22</v>
      </c>
      <c r="G38" t="s">
        <v>55</v>
      </c>
      <c r="H38" t="s">
        <v>58</v>
      </c>
    </row>
    <row r="43" spans="1:9" x14ac:dyDescent="0.2">
      <c r="A43" s="4"/>
    </row>
    <row r="44" spans="1:9" x14ac:dyDescent="0.2">
      <c r="A44" s="4"/>
      <c r="B44" s="4"/>
      <c r="C44" s="4"/>
      <c r="D44" s="4"/>
      <c r="E44" s="4"/>
      <c r="F44" s="4"/>
      <c r="G44" s="4"/>
      <c r="H44" s="4"/>
    </row>
    <row r="52" spans="1:2" ht="16" x14ac:dyDescent="0.2">
      <c r="A52" s="1"/>
      <c r="B52" s="4"/>
    </row>
    <row r="60" spans="1:2" ht="16" x14ac:dyDescent="0.2">
      <c r="A60" s="1"/>
    </row>
    <row r="64" spans="1:2" x14ac:dyDescent="0.2">
      <c r="B64" s="5"/>
    </row>
    <row r="65" spans="1:7" x14ac:dyDescent="0.2">
      <c r="B65" s="5"/>
    </row>
    <row r="66" spans="1:7" x14ac:dyDescent="0.2">
      <c r="B66" s="5"/>
    </row>
    <row r="67" spans="1:7" x14ac:dyDescent="0.2">
      <c r="B67" s="5"/>
    </row>
    <row r="68" spans="1:7" x14ac:dyDescent="0.2">
      <c r="B68" s="5"/>
    </row>
    <row r="69" spans="1:7" ht="16" x14ac:dyDescent="0.2">
      <c r="A69" s="2"/>
      <c r="B69" s="5"/>
      <c r="G69" s="2"/>
    </row>
    <row r="70" spans="1:7" x14ac:dyDescent="0.2">
      <c r="B70" s="3"/>
    </row>
  </sheetData>
  <autoFilter ref="A1:J2"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Xiaojin</dc:creator>
  <cp:lastModifiedBy>Romain Sacchi</cp:lastModifiedBy>
  <dcterms:created xsi:type="dcterms:W3CDTF">2020-03-26T07:51:53Z</dcterms:created>
  <dcterms:modified xsi:type="dcterms:W3CDTF">2024-06-06T15:08:14Z</dcterms:modified>
</cp:coreProperties>
</file>