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0188" yWindow="-216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Variables!$A$2:$AA$154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5" i="2" l="1"/>
  <c r="N64" i="2"/>
  <c r="N63" i="2"/>
  <c r="N129" i="2"/>
  <c r="N126" i="2"/>
  <c r="N125" i="2"/>
  <c r="N124" i="2"/>
  <c r="N123" i="2"/>
  <c r="N122" i="2"/>
  <c r="N121" i="2"/>
  <c r="N120" i="2"/>
  <c r="N117" i="2"/>
  <c r="N116" i="2"/>
  <c r="N115" i="2"/>
  <c r="N114" i="2"/>
  <c r="N113" i="2"/>
  <c r="N112" i="2"/>
  <c r="N111" i="2"/>
  <c r="N108" i="2"/>
  <c r="N104" i="2"/>
  <c r="N90" i="2"/>
  <c r="N87" i="2"/>
  <c r="N100" i="2"/>
  <c r="N96" i="2"/>
  <c r="N93" i="2"/>
  <c r="N92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<sst xmlns="http://schemas.openxmlformats.org/spreadsheetml/2006/main" count="2722" uniqueCount="949">
  <si>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</si>
  <si>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</si>
  <si>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</si>
  <si>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</si>
  <si>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</si>
  <si>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</si>
  <si>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</si>
  <si>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</si>
  <si>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</si>
  <si>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</si>
  <si>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</si>
  <si>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</si>
  <si>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</si>
  <si>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</si>
  <si>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</si>
  <si>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</si>
  <si>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</si>
  <si>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</si>
  <si>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</si>
  <si>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</si>
  <si>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</si>
  <si>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</si>
  <si>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</si>
  <si>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</si>
  <si>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</si>
  <si>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</si>
  <si>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</si>
  <si>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</si>
  <si>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</si>
  <si>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</si>
  <si>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</si>
  <si>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</si>
  <si>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</si>
  <si>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</si>
  <si>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</si>
  <si>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</si>
  <si>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</si>
  <si>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</si>
  <si>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</si>
  <si>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</si>
  <si>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</si>
  <si>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</si>
  <si>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</si>
  <si>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</si>
  <si>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</si>
  <si>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</si>
  <si>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</si>
  <si>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</si>
  <si>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</si>
  <si>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</si>
  <si>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</si>
  <si>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</si>
  <si>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</si>
  <si>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</si>
  <si>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</si>
  <si>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</si>
  <si>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</si>
  <si>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</si>
  <si>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</si>
  <si>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</si>
  <si>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</si>
  <si>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</si>
  <si>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</si>
  <si>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</si>
  <si>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</si>
  <si>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</si>
  <si>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</si>
  <si>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</si>
  <si>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</si>
  <si>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</si>
  <si>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</si>
  <si>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</si>
  <si>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</si>
  <si>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</si>
  <si>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</si>
  <si>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</si>
  <si>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</si>
  <si>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</si>
  <si>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</si>
  <si>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</si>
  <si>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</si>
  <si>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</si>
  <si>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</si>
  <si>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</si>
  <si>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</si>
  <si>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</si>
  <si>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</si>
  <si>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</si>
  <si>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</si>
  <si>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</si>
  <si>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</si>
  <si>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</si>
  <si>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</si>
  <si>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</si>
  <si>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</si>
  <si>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</si>
  <si>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</si>
  <si>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</si>
  <si>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</si>
  <si>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</si>
  <si>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</si>
  <si>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</si>
  <si>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</si>
  <si>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</si>
  <si>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</si>
  <si>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</si>
  <si>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</si>
  <si>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</si>
  <si>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</si>
  <si>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</si>
  <si>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</si>
  <si>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</si>
  <si>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</si>
  <si>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</si>
  <si>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</si>
  <si>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</si>
  <si>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</si>
  <si>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</si>
  <si>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</si>
  <si>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</si>
  <si>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</si>
  <si>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</si>
  <si>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</si>
  <si>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</si>
  <si>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</si>
  <si>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</si>
  <si>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</si>
  <si>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</si>
  <si>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</si>
  <si>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</si>
  <si>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</si>
  <si>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</si>
  <si>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</si>
  <si>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</si>
  <si>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</si>
  <si>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</si>
  <si>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</si>
  <si>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</si>
  <si>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</si>
  <si>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</si>
  <si>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</si>
  <si>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</si>
  <si>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</si>
  <si>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</si>
  <si>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</si>
  <si>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</si>
  <si>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</si>
  <si>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</si>
  <si>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</si>
  <si>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</si>
  <si>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</si>
  <si>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</si>
  <si>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</si>
  <si>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</si>
  <si>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</si>
  <si>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</si>
  <si>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</si>
  <si>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</si>
  <si>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</si>
  <si>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</si>
  <si>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</si>
  <si>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</si>
  <si>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</si>
  <si>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</si>
  <si>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</si>
  <si>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</si>
  <si>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</si>
  <si>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</si>
  <si>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</si>
  <si>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</si>
  <si>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</si>
  <si>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</si>
  <si>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</si>
  <si>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</si>
  <si>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</si>
  <si>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</si>
  <si>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</si>
  <si>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</si>
  <si>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</si>
  <si>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</si>
  <si>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</si>
  <si>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</si>
  <si>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</si>
  <si>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</si>
  <si>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</si>
  <si>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</si>
  <si>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</si>
  <si>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</si>
  <si>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</si>
  <si>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</si>
  <si>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</si>
  <si>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</si>
  <si>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</si>
  <si>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</si>
  <si>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</si>
  <si>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</si>
  <si>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</si>
  <si>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</si>
  <si>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</si>
  <si>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</si>
  <si>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</si>
  <si>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</si>
  <si>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</si>
  <si>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</si>
  <si>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</si>
  <si>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</si>
  <si>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</si>
  <si>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</si>
  <si>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</si>
  <si>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</si>
  <si>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</si>
  <si>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</si>
  <si>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</si>
  <si>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</si>
  <si>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</si>
  <si>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</si>
  <si>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</si>
  <si>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</si>
  <si>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</si>
  <si>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</si>
  <si>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</si>
  <si>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</si>
  <si>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</si>
  <si>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</si>
  <si>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</si>
  <si>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</si>
  <si>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</si>
  <si>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</si>
  <si>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</si>
  <si>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</si>
  <si>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</si>
  <si>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</si>
  <si>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</si>
  <si>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</si>
  <si>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</si>
  <si>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</si>
  <si>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</si>
  <si>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</si>
  <si>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</si>
  <si>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</si>
  <si>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</si>
  <si>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</si>
  <si>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</si>
  <si>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</si>
  <si>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</si>
  <si>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</si>
  <si>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</si>
  <si>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</si>
  <si>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</si>
  <si>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</si>
  <si>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</si>
  <si>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</si>
  <si>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</si>
  <si>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</si>
  <si>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</si>
  <si>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</si>
  <si>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</si>
  <si>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</si>
  <si>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</si>
  <si>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</si>
  <si>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</si>
  <si>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</si>
  <si>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</si>
  <si>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</si>
  <si>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</si>
  <si>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</si>
  <si>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</si>
  <si>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</si>
  <si>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</si>
  <si>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</si>
  <si>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</si>
  <si>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</si>
  <si>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</si>
  <si>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</si>
  <si>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</si>
  <si>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</si>
  <si>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</si>
  <si>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</si>
  <si>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</si>
  <si>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</si>
  <si>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</si>
  <si>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</si>
  <si>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</si>
  <si>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</si>
  <si>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</si>
  <si>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</si>
  <si>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</si>
  <si>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</si>
  <si>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</si>
  <si>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</si>
  <si>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</si>
  <si>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</si>
  <si>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</si>
  <si>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</si>
  <si>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</si>
  <si>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</si>
  <si>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</si>
  <si>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</si>
  <si>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</si>
  <si>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</si>
  <si>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</si>
  <si>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</si>
  <si>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</si>
  <si>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</si>
  <si>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</si>
  <si>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</si>
  <si>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</si>
  <si>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</si>
  <si>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</si>
  <si>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</si>
  <si>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</si>
  <si>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</si>
  <si>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</si>
  <si>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</si>
  <si>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</si>
  <si>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</si>
  <si>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</si>
  <si>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</si>
  <si>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</si>
  <si>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</si>
  <si>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</si>
  <si>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</si>
  <si>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</si>
  <si>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</si>
  <si>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</si>
  <si>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</si>
  <si>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</si>
  <si>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</si>
  <si>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</si>
  <si>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</si>
  <si>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</si>
  <si>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</si>
  <si>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</si>
  <si>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</si>
  <si>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</si>
  <si>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</si>
  <si>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</si>
  <si>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</si>
  <si>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</si>
  <si>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</si>
  <si>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</si>
  <si>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</si>
  <si>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</si>
  <si>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</si>
  <si>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</si>
  <si>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</si>
  <si>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</si>
  <si>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</si>
  <si>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</si>
  <si>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</si>
  <si>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</si>
  <si>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</si>
  <si>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</si>
  <si>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</si>
  <si>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</si>
  <si>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</si>
  <si>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</si>
  <si>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</si>
  <si>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</si>
  <si>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</si>
  <si>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</si>
  <si>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</si>
  <si>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</si>
  <si>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</si>
  <si>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</si>
  <si>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</si>
  <si>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</si>
  <si>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</si>
  <si>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</si>
  <si>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</si>
  <si>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</si>
  <si>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</si>
  <si>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</si>
  <si>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</si>
  <si>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</si>
  <si>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</si>
  <si>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</si>
  <si>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</si>
  <si>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</si>
  <si>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</si>
  <si>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</si>
  <si>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</si>
  <si>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</si>
  <si>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</si>
  <si>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</si>
  <si>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</si>
  <si>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</si>
  <si>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</si>
  <si>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</si>
  <si>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</si>
  <si>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</si>
  <si>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</si>
  <si>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</si>
  <si>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</si>
  <si>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</si>
  <si>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</si>
  <si>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</si>
  <si>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</si>
  <si>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</si>
  <si>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</si>
  <si>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</si>
  <si>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</si>
  <si>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</si>
  <si>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</si>
  <si>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</si>
  <si>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</si>
  <si>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</si>
  <si>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</si>
  <si>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</si>
  <si>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</si>
  <si>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</si>
  <si>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</si>
  <si>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</si>
  <si>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</si>
  <si>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</si>
  <si>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</si>
  <si>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</si>
  <si>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</si>
  <si>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</si>
  <si>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</si>
  <si>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</si>
  <si>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</si>
  <si>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</si>
  <si>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</si>
  <si>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</si>
  <si>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</si>
  <si>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</si>
  <si>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</si>
  <si>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</si>
  <si>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</si>
  <si>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</si>
  <si>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</si>
  <si>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</si>
  <si>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</si>
  <si>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</si>
  <si>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</si>
  <si>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</si>
  <si>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</si>
  <si>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</si>
  <si>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</si>
  <si>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</si>
  <si>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</si>
  <si>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</si>
  <si>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</si>
  <si>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</si>
  <si>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</si>
  <si>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</si>
  <si>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</si>
  <si>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</si>
  <si>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</si>
  <si>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</si>
  <si>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</si>
  <si>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</si>
  <si>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</si>
  <si>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</si>
  <si>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</si>
  <si>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</si>
  <si>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</si>
  <si>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</si>
  <si>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</si>
  <si>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</si>
  <si>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</si>
  <si>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</si>
  <si>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</si>
  <si>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</si>
  <si>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</si>
  <si>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</si>
  <si>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</si>
  <si>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</si>
  <si>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</si>
  <si>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</si>
  <si>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</si>
  <si>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</si>
  <si>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</si>
  <si>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</si>
  <si>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</si>
  <si>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</si>
  <si>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</si>
  <si>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</si>
  <si>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</si>
  <si>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</si>
  <si>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</si>
  <si>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</si>
  <si>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</si>
  <si>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</si>
  <si>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</si>
  <si>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</si>
  <si>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</si>
  <si>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</si>
  <si>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</si>
  <si>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</si>
  <si>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</si>
  <si>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</si>
  <si>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</si>
  <si>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</si>
  <si>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</si>
  <si>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</si>
  <si>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</si>
  <si>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</si>
  <si>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</si>
  <si>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</si>
  <si>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</si>
  <si>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</si>
  <si>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</si>
  <si>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</si>
  <si>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</si>
  <si>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</si>
  <si>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</si>
  <si>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</si>
  <si>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</si>
  <si>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</si>
  <si>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</si>
  <si>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</si>
  <si>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</si>
  <si>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</si>
  <si>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</si>
  <si>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</si>
  <si>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</si>
  <si>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</si>
  <si>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</si>
  <si>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</si>
  <si>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</si>
  <si>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</si>
  <si>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</si>
  <si>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</si>
  <si>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</si>
  <si>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</si>
  <si>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</si>
  <si>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</si>
  <si>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</si>
  <si>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</si>
  <si>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</si>
  <si>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</si>
  <si>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</si>
  <si>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</si>
  <si>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</si>
  <si>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</si>
  <si>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</si>
  <si>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</si>
  <si>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</si>
  <si>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</si>
  <si>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</si>
  <si>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</si>
  <si>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</si>
  <si>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</si>
  <si>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</si>
  <si>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</si>
  <si>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</si>
  <si>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</si>
  <si>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</si>
  <si>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</si>
  <si>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</si>
  <si>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</si>
  <si>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</si>
  <si>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</si>
  <si>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</si>
  <si>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</si>
  <si>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</si>
  <si>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</si>
  <si>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</si>
  <si>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</si>
  <si>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</si>
  <si>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</si>
  <si>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</si>
  <si>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</si>
  <si>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</si>
  <si>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</si>
  <si>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</si>
  <si>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</si>
  <si>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</si>
  <si>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</si>
  <si>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</si>
  <si>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</si>
  <si>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</si>
  <si>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</si>
  <si>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</si>
  <si>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</si>
  <si>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</si>
  <si>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</si>
  <si>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</si>
  <si>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</si>
  <si>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</si>
  <si>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</si>
  <si>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</si>
  <si>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</si>
  <si>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</si>
  <si>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</si>
  <si>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</si>
  <si>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</si>
  <si>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</si>
  <si>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</si>
  <si>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</si>
  <si>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</si>
  <si>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</si>
  <si>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</si>
  <si>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</si>
  <si>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</si>
  <si>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</si>
  <si>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</si>
  <si>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</si>
  <si>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</si>
  <si>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</si>
  <si>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</si>
  <si>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</si>
  <si>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</si>
  <si>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</si>
  <si>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</si>
  <si>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</si>
  <si>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</si>
  <si>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</si>
  <si>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</si>
  <si>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</si>
  <si>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</si>
  <si>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</si>
  <si>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</si>
  <si>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</si>
  <si>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</si>
  <si>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</si>
  <si>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</si>
  <si>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</si>
  <si>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</si>
  <si>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</si>
  <si>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Taxonomy Identifier</t>
  </si>
  <si>
    <t>Machine Name thats Link to Dencity Taxonomy</t>
  </si>
  <si>
    <t>Temp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</si>
  <si>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</si>
  <si>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</si>
  <si>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</si>
  <si>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</si>
  <si>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</si>
  <si>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</si>
  <si>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</si>
  <si>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</si>
  <si>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</si>
  <si>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</si>
  <si>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</si>
  <si>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%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</si>
  <si>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</si>
  <si>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</si>
  <si>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</si>
  <si>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</si>
  <si>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</si>
  <si>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</si>
  <si>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</si>
  <si>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</si>
  <si>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</si>
  <si>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</si>
  <si>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</si>
  <si>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</si>
  <si>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</si>
  <si>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</si>
  <si>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</si>
  <si>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</si>
  <si>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</si>
  <si>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</si>
  <si>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</si>
  <si>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</si>
  <si>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</si>
  <si>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</si>
  <si>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</si>
  <si>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</si>
  <si>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</si>
  <si>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</si>
  <si>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</si>
  <si>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</si>
  <si>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</si>
  <si>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../analysis</t>
  </si>
  <si>
    <t>Electric CVRMSE within limit</t>
  </si>
  <si>
    <t>Electric NMBE within limit</t>
  </si>
  <si>
    <t>Gas CVRMSE within limit</t>
  </si>
  <si>
    <t>Gas NMBE within limit</t>
  </si>
  <si>
    <t>2013-01-1</t>
  </si>
  <si>
    <t>2013-12-31</t>
  </si>
  <si>
    <t>0.4.2</t>
  </si>
  <si>
    <t>Parameter Short Display Name</t>
  </si>
  <si>
    <t>Short Display Name</t>
  </si>
  <si>
    <t>Short display names are used for plots and exported to metadata</t>
  </si>
  <si>
    <t>name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</si>
  <si>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</si>
  <si>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</si>
  <si>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</si>
  <si>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</si>
  <si>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</si>
  <si>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</si>
  <si>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</si>
  <si>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</si>
  <si>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</si>
  <si>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</si>
  <si>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</si>
  <si>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</si>
  <si>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</si>
  <si>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</si>
  <si>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</si>
  <si>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</si>
  <si>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</si>
  <si>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../../../lib/calibration_data/gas.json</t>
  </si>
  <si>
    <t>Gas Bill</t>
  </si>
  <si>
    <t>Gas</t>
  </si>
  <si>
    <t>tot_therms</t>
  </si>
  <si>
    <t>FALSE</t>
  </si>
  <si>
    <t>AddMonthlyJSONUtilityDataElectric</t>
  </si>
  <si>
    <t>AddMonthlyJSONUtilityDataGas</t>
  </si>
  <si>
    <t>Set RunPeriod</t>
  </si>
  <si>
    <t>set_runperiod</t>
  </si>
  <si>
    <t>default</t>
  </si>
  <si>
    <t>uniform</t>
  </si>
  <si>
    <t>1.21.14</t>
  </si>
  <si>
    <t>CalibrationReportsEnhanced21</t>
  </si>
  <si>
    <t>Calibration Reports Enhanced 21</t>
  </si>
  <si>
    <t>CalibrationReportsEnhanced21.electricity_consumption_modeled</t>
  </si>
  <si>
    <t>CalibrationReportsEnhanced21.natural_gas_consumption_modeled</t>
  </si>
  <si>
    <t>CalibrationReportsEnhanced21.electricity_rmse</t>
  </si>
  <si>
    <t>CalibrationReportsEnhanced21.natural_gas_rmse</t>
  </si>
  <si>
    <t>CalibrationReportsEnhanced21.electricity_consumption_cvrmse</t>
  </si>
  <si>
    <t>CalibrationReportsEnhanced21.electricity_consumption_nmbe</t>
  </si>
  <si>
    <t>CalibrationReportsEnhanced21.natural_gas_consumption_cvrmse</t>
  </si>
  <si>
    <t>CalibrationReportsEnhanced21.natural_gas_consumption_nmbe</t>
  </si>
  <si>
    <t>CalibrationReportsEnhanced21.electricity_cvrmse_within_limit</t>
  </si>
  <si>
    <t>CalibrationReportsEnhanced21.electricity_nmbe_within_limit</t>
  </si>
  <si>
    <t>CalibrationReportsEnhanced21.natural_gas_cvrmse_within_limit</t>
  </si>
  <si>
    <t>CalibrationReportsEnhanced21.natural_gas_nmbe_within_limit</t>
  </si>
  <si>
    <t>Building Area</t>
  </si>
  <si>
    <t>OpenStudioResults.total_building_area</t>
  </si>
  <si>
    <t>m2</t>
  </si>
  <si>
    <t>Total Electricity Use (kWh)</t>
  </si>
  <si>
    <t>OpenStudioResults.electricity_ip</t>
  </si>
  <si>
    <t>Total Gas Use (MBtu)</t>
  </si>
  <si>
    <t>OpenStudioResults.natural_gas_ip</t>
  </si>
  <si>
    <t>MBtu</t>
  </si>
  <si>
    <t>Unmet Cooling Hours</t>
  </si>
  <si>
    <t>OpenStudioResults.time_setpoint_not_met_during_occupied_cooling</t>
  </si>
  <si>
    <t>hrs</t>
  </si>
  <si>
    <t>Unmet Heating Hours</t>
  </si>
  <si>
    <t>OpenStudioResults.time_setpoint_not_met_during_occupied_heating</t>
  </si>
  <si>
    <t>Total Unmet Hours</t>
  </si>
  <si>
    <t>OpenStudioResults.time_setpoint_not_met_during_occupied_hours</t>
  </si>
  <si>
    <t>OpenStudio Results</t>
  </si>
  <si>
    <t>OpenStudioResults</t>
  </si>
  <si>
    <t>Change Lighting Loads by Percentage</t>
  </si>
  <si>
    <t>ChangeLightingLoadsByPercentage</t>
  </si>
  <si>
    <t>Lighting Power (% CHG)</t>
  </si>
  <si>
    <t>lighting_power_change_percent</t>
  </si>
  <si>
    <t>Change Electric Equipment Loads by Percentage</t>
  </si>
  <si>
    <t>ChangeElectricEquipmentLoadsByPercentage</t>
  </si>
  <si>
    <t>Electric Equipment Power (% CHG)</t>
  </si>
  <si>
    <t>elecequip_power_change_percent</t>
  </si>
  <si>
    <t>Modify Internal Mass Area</t>
  </si>
  <si>
    <t>modify_internal_mass_area</t>
  </si>
  <si>
    <t>ModifyInternalMassArea</t>
  </si>
  <si>
    <t>Thermal Mass Area (Multiplier)</t>
  </si>
  <si>
    <t>area_multiplier</t>
  </si>
  <si>
    <t>Set Occupancy</t>
  </si>
  <si>
    <t>set_occupancy</t>
  </si>
  <si>
    <t>SetOccupancy</t>
  </si>
  <si>
    <t>Zone Name</t>
  </si>
  <si>
    <t>zone_name</t>
  </si>
  <si>
    <t>Seatorium</t>
  </si>
  <si>
    <t>Calculation Method</t>
  </si>
  <si>
    <t>calculation_method</t>
  </si>
  <si>
    <t>People</t>
  </si>
  <si>
    <t>Number of People</t>
  </si>
  <si>
    <t>people_value</t>
  </si>
  <si>
    <t>Change Parameters Of Material deck</t>
  </si>
  <si>
    <t>change_parameters_of_material</t>
  </si>
  <si>
    <t>ChangeParametersOfMaterial</t>
  </si>
  <si>
    <t>Choose a Construction to Alter</t>
  </si>
  <si>
    <t>mpact - floor</t>
  </si>
  <si>
    <t>Thickness Deck (m)</t>
  </si>
  <si>
    <t>thickness</t>
  </si>
  <si>
    <t>Density Deck (kg/m3)</t>
  </si>
  <si>
    <t>density</t>
  </si>
  <si>
    <t>Thermal Absorptance Deck</t>
  </si>
  <si>
    <t>thermal_absorptance</t>
  </si>
  <si>
    <t>Solar Absorptance Deck</t>
  </si>
  <si>
    <t>solar_absorptance</t>
  </si>
  <si>
    <t>Visisble Absorptance Deck</t>
  </si>
  <si>
    <t>visible_absorptance</t>
  </si>
  <si>
    <t>Thermal Conductivity Deck (W/m-K)</t>
  </si>
  <si>
    <t>thermal_conductivity</t>
  </si>
  <si>
    <t>Specific Heat Deck (J/kg-K)</t>
  </si>
  <si>
    <t>specific_heat</t>
  </si>
  <si>
    <t>Change Parameters Of Material hull</t>
  </si>
  <si>
    <t>mpact - hull</t>
  </si>
  <si>
    <t>Thickness Hull (m)</t>
  </si>
  <si>
    <t>Density Hull (kg/m3)</t>
  </si>
  <si>
    <t>Thermal Absorptance Hull</t>
  </si>
  <si>
    <t>Solar Absorptance Hull</t>
  </si>
  <si>
    <t>Visisble Absorptance</t>
  </si>
  <si>
    <t>Thermal Conductivity Hull (W/m-K)</t>
  </si>
  <si>
    <t>Specific Heat Hull (J/kg-K)</t>
  </si>
  <si>
    <t>Insulation Thickness hull</t>
  </si>
  <si>
    <t>change_r_value_of_insulation_for_construction_by_a_specified_percentage</t>
  </si>
  <si>
    <t>ChangeRValueOfInsulationForConstructionByASpecifiedPercentage</t>
  </si>
  <si>
    <t>R-value Hull (% CHG)</t>
  </si>
  <si>
    <t>r_value_prct_inc</t>
  </si>
  <si>
    <t>Change Run Period</t>
  </si>
  <si>
    <t>ChangeRunPeriod</t>
  </si>
  <si>
    <t>ChangeBuildingLocation</t>
  </si>
  <si>
    <t>Weather File Name</t>
  </si>
  <si>
    <t>weather_file_name</t>
  </si>
  <si>
    <t>Climate Zone</t>
  </si>
  <si>
    <t>climate_zone</t>
  </si>
  <si>
    <t>USA_CA_Chula.Vista-Brown.Field.Muni.AP.722904_TMY3.epw</t>
  </si>
  <si>
    <t>Create Bar From Building Type Ratios</t>
  </si>
  <si>
    <t>CreateBarFromBuildingTypeRatios</t>
  </si>
  <si>
    <t>HVAC System Type</t>
  </si>
  <si>
    <t>General Space Type Calibration Measure</t>
  </si>
  <si>
    <t>general_space_type_calibration_measure</t>
  </si>
  <si>
    <t>GeneralSpaceTypeCalibrationMeasure</t>
  </si>
  <si>
    <t>Occupancy Multiplier</t>
  </si>
  <si>
    <t>multiplier_occ</t>
  </si>
  <si>
    <t>Ventilation Multiplier</t>
  </si>
  <si>
    <t>multiplier_ventilation</t>
  </si>
  <si>
    <t>Infiltration Multiplier</t>
  </si>
  <si>
    <t>multiplier_infiltration</t>
  </si>
  <si>
    <t>SmallOffice</t>
  </si>
  <si>
    <t>bldg_type_a</t>
  </si>
  <si>
    <t>Primary Building Type</t>
  </si>
  <si>
    <t>bldg_type_a_num_units</t>
  </si>
  <si>
    <t>Primary Building Type Number of Units</t>
  </si>
  <si>
    <t>bldg_type_b</t>
  </si>
  <si>
    <t>Building Type B</t>
  </si>
  <si>
    <t>bldg_type_b_fract_bldg_area</t>
  </si>
  <si>
    <t>Building Type B Fraction of Building Floor Area</t>
  </si>
  <si>
    <t>Building Type B Number of Units</t>
  </si>
  <si>
    <t>bldg_type_b_num_units</t>
  </si>
  <si>
    <t>bldg_type_c</t>
  </si>
  <si>
    <t>Building Type C</t>
  </si>
  <si>
    <t>bldg_type_c_num_units</t>
  </si>
  <si>
    <t>Building Type C Number of Units</t>
  </si>
  <si>
    <t>bldg_type_c_fract_bldg_area</t>
  </si>
  <si>
    <t>Building Type C Fraction of Building Floor Area</t>
  </si>
  <si>
    <t>bldg_type_d</t>
  </si>
  <si>
    <t>Building Type D</t>
  </si>
  <si>
    <t>bldg_type_d_fract_bldg_area</t>
  </si>
  <si>
    <t>bldg_type_d_num_units</t>
  </si>
  <si>
    <t>Building Type D Fraction of Building Floor Area</t>
  </si>
  <si>
    <t>Building Type D Number of Units</t>
  </si>
  <si>
    <t>total_bldg_floor_area</t>
  </si>
  <si>
    <t>Total Building Floor Area</t>
  </si>
  <si>
    <t>ft2</t>
  </si>
  <si>
    <t>floor_height</t>
  </si>
  <si>
    <t>Typical Floor to FLoor Height</t>
  </si>
  <si>
    <t>ft</t>
  </si>
  <si>
    <t>num_stories_above_grade</t>
  </si>
  <si>
    <t>Number of Stories Above Grade</t>
  </si>
  <si>
    <t>num_stories_below_grade</t>
  </si>
  <si>
    <t>Number of Stories Below Grade</t>
  </si>
  <si>
    <t>building_rotation</t>
  </si>
  <si>
    <t>Building Rotation</t>
  </si>
  <si>
    <t>degrees</t>
  </si>
  <si>
    <t>template</t>
  </si>
  <si>
    <t>Target Standard</t>
  </si>
  <si>
    <t>90.1-2010</t>
  </si>
  <si>
    <t>Ratio of North/South Facade Length Relative to East/West Facade Length</t>
  </si>
  <si>
    <t>Window to Wall Ratio</t>
  </si>
  <si>
    <t>party_wall_fraction</t>
  </si>
  <si>
    <t>Fraction of Exterior Wall Area with Adjacent Structure</t>
  </si>
  <si>
    <t>party_wall_stories_north</t>
  </si>
  <si>
    <t>Number of North facing stories with party wall</t>
  </si>
  <si>
    <t>party_wall_stories_south</t>
  </si>
  <si>
    <t>party_wall_stories_east</t>
  </si>
  <si>
    <t>party_wall_stories_west</t>
  </si>
  <si>
    <t>Number of West facing stories with party wall</t>
  </si>
  <si>
    <t>Number of East facing stories with party wall</t>
  </si>
  <si>
    <t>Number of South facing stories with party wall</t>
  </si>
  <si>
    <t>bottom_story_ground_exposed_floor</t>
  </si>
  <si>
    <t>Is the Bottom Story Exposed to Ground</t>
  </si>
  <si>
    <t>top_story_exterior_exposed_roof</t>
  </si>
  <si>
    <t>Is the Top Story an Exterior Roof</t>
  </si>
  <si>
    <t>story_multiplier</t>
  </si>
  <si>
    <t>Calculation Method for Story Multiplier</t>
  </si>
  <si>
    <t>Basements Ground Mid Top</t>
  </si>
  <si>
    <t>bar_division_method</t>
  </si>
  <si>
    <t>Division Method for Bar Space Types</t>
  </si>
  <si>
    <t>Multiple Space Types - Individual Stories Sliced</t>
  </si>
  <si>
    <t>make_mid_story_surfaces_adiabatic</t>
  </si>
  <si>
    <t>Make Mid Story Floor Surfaces Adibatic</t>
  </si>
  <si>
    <t>Create Typical Building from Model</t>
  </si>
  <si>
    <t>CreateTypicalBuildingfromModel</t>
  </si>
  <si>
    <t>system_type</t>
  </si>
  <si>
    <t>Ideal Air Loads</t>
  </si>
  <si>
    <t>hvac_delivery_type</t>
  </si>
  <si>
    <t>HVAC System Delivery Type</t>
  </si>
  <si>
    <t>Forced Air</t>
  </si>
  <si>
    <t>htg_src</t>
  </si>
  <si>
    <t>HVAC Heating Source</t>
  </si>
  <si>
    <t>NaturalGas</t>
  </si>
  <si>
    <t>clg_src</t>
  </si>
  <si>
    <t>HVAC Cooling Source</t>
  </si>
  <si>
    <t>kitchen_makeup</t>
  </si>
  <si>
    <t>Kitchen Exhaust MakeUp Air Calculation Method</t>
  </si>
  <si>
    <t>Adjacent</t>
  </si>
  <si>
    <t>exterior_lighting_zone</t>
  </si>
  <si>
    <t>Exterior Lighting Zone</t>
  </si>
  <si>
    <t>3 - All Other Areas</t>
  </si>
  <si>
    <t>add_constructions</t>
  </si>
  <si>
    <t>Add Constructions to Model</t>
  </si>
  <si>
    <t>add_space_type_loads</t>
  </si>
  <si>
    <t>Add Space Type Loads to Model</t>
  </si>
  <si>
    <t>add_elevators</t>
  </si>
  <si>
    <t>Add Elevators to Model</t>
  </si>
  <si>
    <t>add_exterior_lights</t>
  </si>
  <si>
    <t>Add Exterior Lights to Model</t>
  </si>
  <si>
    <t>add_exhaust</t>
  </si>
  <si>
    <t>Add Exhaust Fans to Model</t>
  </si>
  <si>
    <t>onsite_parking_fraction</t>
  </si>
  <si>
    <t>Onsite Parking Fraction</t>
  </si>
  <si>
    <t>add_swh</t>
  </si>
  <si>
    <t>Add Service Water Heating to Model</t>
  </si>
  <si>
    <t>add_thermostat</t>
  </si>
  <si>
    <t>Add Thermostats</t>
  </si>
  <si>
    <t>add_hvac</t>
  </si>
  <si>
    <t>Add HVAC System to Model</t>
  </si>
  <si>
    <t>remove_objects</t>
  </si>
  <si>
    <t>Clean Model of non-gemoetry objects</t>
  </si>
  <si>
    <t>create_typical_building_from_model</t>
  </si>
  <si>
    <t>create_bar_from_building_type_ratios</t>
  </si>
  <si>
    <t>Lookup From Stat File</t>
  </si>
  <si>
    <t>Create DOE Prototype Building</t>
  </si>
  <si>
    <t>create_DOE_prototype_building_1</t>
  </si>
  <si>
    <t>CreateDOEPrototypeBuilding</t>
  </si>
  <si>
    <t>Select a Building Type</t>
  </si>
  <si>
    <t>building_type</t>
  </si>
  <si>
    <t>choice</t>
  </si>
  <si>
    <t>|SmallOffice,SecondarySchool,SmallHotel|</t>
  </si>
  <si>
    <t>discrete</t>
  </si>
  <si>
    <t>Select a Vintage</t>
  </si>
  <si>
    <t>|DOE Ref Pre-1980,DOE Ref 1980-2004,90.1-2010|</t>
  </si>
  <si>
    <t>["DOE Ref Pre-1980","90.1-2004","90.1-2010"]</t>
  </si>
  <si>
    <t>Select a Climate Zone</t>
  </si>
  <si>
    <t>|ASHRAE 169-2006-2A,ASHRAE 169-2006-3B,ASHRAE 169-2006-4A,ASHRAE 169-2006-5A|</t>
  </si>
  <si>
    <t>ASHRAE 169-2006-2A</t>
  </si>
  <si>
    <t>["ASHRAE 169-2006-3C"]</t>
  </si>
  <si>
    <t>ASHRAE 169-2006-5B</t>
  </si>
  <si>
    <t>morris</t>
  </si>
  <si>
    <t>r</t>
  </si>
  <si>
    <t>levels</t>
  </si>
  <si>
    <t>grid_jump</t>
  </si>
  <si>
    <t>oat</t>
  </si>
  <si>
    <t>["SmallOffice", "MediumOffice","LargeOffice","SecondarySchool","PrimarySchool","SmallHotel","LargeHotel","Retail","MidriseApartment"]</t>
  </si>
  <si>
    <t>Failed F Value</t>
  </si>
  <si>
    <t>Return Value for F(x) if F fails</t>
  </si>
  <si>
    <t>FullServiceRestaurant</t>
  </si>
  <si>
    <t>Calibration prototype Morris FullServiceRestaurant</t>
  </si>
  <si>
    <t>../measures</t>
  </si>
  <si>
    <t>../weather/*</t>
  </si>
  <si>
    <t>../seeds/seed_1C_tolerance.osm</t>
  </si>
  <si>
    <t>../lib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</si>
</sst>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  <font>
      <sz val="10"/>
      <color rgb="FF000000"/>
      <name val="Arial Unicode MS"/>
      <family val="2"/>
    </font>
    <font>
      <sz val="14"/>
      <color rgb="FF0000FF"/>
      <name val="Courier New"/>
      <family val="3"/>
    </font>
    <font>
      <sz val="14"/>
      <color rgb="FF008000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49" fontId="0" fillId="0" borderId="0" xfId="0" applyNumberFormat="1" applyFill="1"/>
    <xf numFmtId="0" fontId="7" fillId="11" borderId="0" xfId="0" applyFont="1" applyFill="1"/>
    <xf numFmtId="0" fontId="9" fillId="12" borderId="0" xfId="0" applyFont="1" applyFill="1"/>
    <xf numFmtId="0" fontId="9" fillId="12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9" fillId="12" borderId="0" xfId="0" applyFont="1" applyFill="1" applyAlignment="1">
      <alignment wrapText="1"/>
    </xf>
    <xf numFmtId="49" fontId="0" fillId="3" borderId="0" xfId="0" applyNumberFormat="1" applyFill="1"/>
    <xf numFmtId="0" fontId="0" fillId="2" borderId="0" xfId="0" applyFill="1"/>
    <xf numFmtId="0" fontId="6" fillId="2" borderId="0" xfId="0" applyFont="1" applyFill="1"/>
    <xf numFmtId="0" fontId="0" fillId="0" borderId="1" xfId="0" applyFill="1" applyBorder="1"/>
    <xf numFmtId="0" fontId="0" fillId="0" borderId="0" xfId="0" applyFill="1" applyBorder="1"/>
    <xf numFmtId="0" fontId="0" fillId="3" borderId="0" xfId="0" applyFont="1" applyFill="1"/>
    <xf numFmtId="0" fontId="0" fillId="0" borderId="0" xfId="0" applyFont="1"/>
    <xf numFmtId="0" fontId="0" fillId="0" borderId="0" xfId="0" applyFont="1" applyFill="1" applyAlignment="1">
      <alignment horizontal="right"/>
    </xf>
    <xf numFmtId="0" fontId="0" fillId="0" borderId="0" xfId="0" applyFont="1" applyFill="1"/>
    <xf numFmtId="0" fontId="0" fillId="0" borderId="0" xfId="0" applyFont="1" applyFill="1" applyAlignment="1">
      <alignment horizontal="left" vertical="center" wrapText="1"/>
    </xf>
    <xf numFmtId="0" fontId="8" fillId="10" borderId="0" xfId="0" applyFont="1" applyFill="1"/>
    <xf numFmtId="0" fontId="7" fillId="10" borderId="0" xfId="0" applyFont="1" applyFill="1"/>
    <xf numFmtId="0" fontId="10" fillId="0" borderId="0" xfId="0" applyFont="1" applyAlignment="1">
      <alignment vertical="center"/>
    </xf>
    <xf numFmtId="0" fontId="8" fillId="10" borderId="0" xfId="0" applyFont="1" applyFill="1" applyAlignment="1"/>
    <xf numFmtId="0" fontId="8" fillId="10" borderId="0" xfId="0" applyFont="1" applyFill="1" applyAlignment="1">
      <alignment horizontal="right"/>
    </xf>
    <xf numFmtId="0" fontId="8" fillId="10" borderId="0" xfId="0" applyFont="1" applyFill="1" applyAlignment="1">
      <alignment horizontal="left" vertical="center" wrapText="1"/>
    </xf>
    <xf numFmtId="0" fontId="0" fillId="10" borderId="0" xfId="0" applyFont="1" applyFill="1"/>
    <xf numFmtId="0" fontId="0" fillId="10" borderId="0" xfId="0" applyFont="1" applyFill="1" applyAlignment="1"/>
    <xf numFmtId="0" fontId="0" fillId="10" borderId="0" xfId="0" applyFont="1" applyFill="1" applyAlignment="1">
      <alignment horizontal="right"/>
    </xf>
    <xf numFmtId="0" fontId="7" fillId="13" borderId="0" xfId="0" applyFont="1" applyFill="1"/>
    <xf numFmtId="0" fontId="7" fillId="13" borderId="0" xfId="0" applyFont="1" applyFill="1" applyAlignment="1">
      <alignment horizontal="right"/>
    </xf>
    <xf numFmtId="0" fontId="0" fillId="14" borderId="0" xfId="0" applyFont="1" applyFill="1"/>
    <xf numFmtId="0" fontId="7" fillId="0" borderId="0" xfId="0" applyFont="1" applyFill="1" applyAlignment="1">
      <alignment horizontal="right"/>
    </xf>
    <xf numFmtId="0" fontId="8" fillId="0" borderId="0" xfId="0" applyFont="1" applyFill="1"/>
    <xf numFmtId="0" fontId="11" fillId="0" borderId="0" xfId="0" applyFont="1"/>
    <xf numFmtId="0" fontId="0" fillId="3" borderId="0" xfId="0" applyFont="1" applyFill="1" applyAlignment="1"/>
    <xf numFmtId="0" fontId="7" fillId="12" borderId="0" xfId="0" applyFont="1" applyFill="1"/>
    <xf numFmtId="0" fontId="7" fillId="2" borderId="0" xfId="0" applyFont="1" applyFill="1"/>
    <xf numFmtId="0" fontId="7" fillId="12" borderId="0" xfId="0" applyFont="1" applyFill="1" applyAlignment="1">
      <alignment horizontal="right"/>
    </xf>
    <xf numFmtId="0" fontId="0" fillId="2" borderId="0" xfId="0" applyFont="1" applyFill="1"/>
    <xf numFmtId="0" fontId="12" fillId="0" borderId="0" xfId="0" applyFont="1"/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topLeftCell="A25" workbookViewId="0">
      <selection activeCell="C42" sqref="C42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673</v>
      </c>
      <c r="E3" s="1" t="s">
        <v>435</v>
      </c>
    </row>
    <row r="4" spans="1:5" ht="28.8" x14ac:dyDescent="0.3">
      <c r="A4" s="1" t="s">
        <v>454</v>
      </c>
      <c r="B4" s="24" t="s">
        <v>677</v>
      </c>
      <c r="E4" s="2" t="s">
        <v>455</v>
      </c>
    </row>
    <row r="5" spans="1:5" ht="72" x14ac:dyDescent="0.3">
      <c r="A5" s="1" t="s">
        <v>464</v>
      </c>
      <c r="B5" s="25" t="s">
        <v>706</v>
      </c>
      <c r="E5" s="2" t="s">
        <v>608</v>
      </c>
    </row>
    <row r="6" spans="1:5" ht="46.2" customHeight="1" x14ac:dyDescent="0.3">
      <c r="A6" s="1" t="s">
        <v>465</v>
      </c>
      <c r="B6" s="24" t="s">
        <v>704</v>
      </c>
      <c r="E6" s="2" t="s">
        <v>467</v>
      </c>
    </row>
    <row r="7" spans="1:5" ht="28.8" x14ac:dyDescent="0.3">
      <c r="A7" s="1" t="s">
        <v>440</v>
      </c>
      <c r="B7" s="24" t="s">
        <v>598</v>
      </c>
      <c r="C7" s="31" t="str">
        <f>VLOOKUP($B7,instance_defs,2,FALSE)&amp;VLOOKUP($B7,instance_defs,4,FALSE)</f>
        <v>16 Cores - Worker Only - Recommended for Worker</v>
      </c>
      <c r="D7" s="31" t="str">
        <f>VLOOKUP($B7,instance_defs,3,FALSE)</f>
        <v>$1.68/hour</v>
      </c>
      <c r="E7" s="1" t="s">
        <v>602</v>
      </c>
    </row>
    <row r="8" spans="1:5" ht="28.8" x14ac:dyDescent="0.3">
      <c r="A8" s="1" t="s">
        <v>441</v>
      </c>
      <c r="B8" s="24" t="s">
        <v>598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1"/>
      <c r="E9" s="2" t="s">
        <v>601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944</v>
      </c>
      <c r="E12" s="1" t="s">
        <v>466</v>
      </c>
    </row>
    <row r="13" spans="1:5" x14ac:dyDescent="0.3">
      <c r="A13" s="1" t="s">
        <v>24</v>
      </c>
      <c r="B13" s="24" t="s">
        <v>945</v>
      </c>
      <c r="E13" s="1" t="s">
        <v>634</v>
      </c>
    </row>
    <row r="14" spans="1:5" x14ac:dyDescent="0.3">
      <c r="A14" s="1" t="s">
        <v>25</v>
      </c>
      <c r="B14" s="24" t="s">
        <v>666</v>
      </c>
      <c r="E14" s="30" t="s">
        <v>634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539</v>
      </c>
      <c r="E16" s="1" t="s">
        <v>435</v>
      </c>
    </row>
    <row r="18" spans="1:5" s="2" customFormat="1" ht="57.6" x14ac:dyDescent="0.3">
      <c r="A18" s="11" t="s">
        <v>26</v>
      </c>
      <c r="B18" s="26" t="s">
        <v>603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935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606</v>
      </c>
      <c r="C21" s="11" t="s">
        <v>604</v>
      </c>
      <c r="D21" s="11" t="s">
        <v>605</v>
      </c>
      <c r="E21" s="13" t="s">
        <v>453</v>
      </c>
    </row>
    <row r="22" spans="1:5" s="30" customFormat="1" x14ac:dyDescent="0.3">
      <c r="A22" s="29" t="s">
        <v>936</v>
      </c>
      <c r="B22" s="29">
        <v>10</v>
      </c>
      <c r="C22" s="29" t="s">
        <v>567</v>
      </c>
      <c r="D22" s="32"/>
    </row>
    <row r="23" spans="1:5" s="30" customFormat="1" x14ac:dyDescent="0.3">
      <c r="A23" s="29" t="s">
        <v>937</v>
      </c>
      <c r="B23" s="29">
        <v>10</v>
      </c>
      <c r="C23" s="29" t="s">
        <v>583</v>
      </c>
      <c r="D23" s="32"/>
    </row>
    <row r="24" spans="1:5" s="30" customFormat="1" x14ac:dyDescent="0.3">
      <c r="A24" s="30" t="s">
        <v>938</v>
      </c>
      <c r="B24" s="29">
        <v>1</v>
      </c>
      <c r="C24" s="29"/>
      <c r="D24" s="32"/>
    </row>
    <row r="25" spans="1:5" s="30" customFormat="1" x14ac:dyDescent="0.3">
      <c r="A25" s="30" t="s">
        <v>0</v>
      </c>
      <c r="B25" s="29" t="s">
        <v>939</v>
      </c>
      <c r="C25" s="29"/>
      <c r="D25" s="32"/>
    </row>
    <row r="26" spans="1:5" s="30" customFormat="1" x14ac:dyDescent="0.3">
      <c r="A26" s="30" t="s">
        <v>941</v>
      </c>
      <c r="B26" s="28">
        <v>0</v>
      </c>
      <c r="C26" s="29" t="s">
        <v>942</v>
      </c>
      <c r="D26" s="32"/>
    </row>
    <row r="27" spans="1:5" s="30" customFormat="1" x14ac:dyDescent="0.3">
      <c r="D27" s="2"/>
    </row>
    <row r="28" spans="1:5" s="30" customFormat="1" x14ac:dyDescent="0.3">
      <c r="B28" s="29"/>
      <c r="C28" s="29"/>
      <c r="D28" s="32"/>
    </row>
    <row r="29" spans="1:5" s="30" customFormat="1" x14ac:dyDescent="0.3">
      <c r="C29" s="29"/>
      <c r="D29" s="32"/>
    </row>
    <row r="30" spans="1:5" s="30" customFormat="1" x14ac:dyDescent="0.3">
      <c r="C30" s="29"/>
      <c r="D30" s="32"/>
    </row>
    <row r="35" spans="1:5" s="2" customFormat="1" ht="43.2" x14ac:dyDescent="0.3">
      <c r="A35" s="11" t="s">
        <v>32</v>
      </c>
      <c r="B35" s="26" t="s">
        <v>633</v>
      </c>
      <c r="C35" s="11" t="s">
        <v>30</v>
      </c>
      <c r="D35" s="11"/>
      <c r="E35" s="13"/>
    </row>
    <row r="36" spans="1:5" x14ac:dyDescent="0.3">
      <c r="A36" s="1" t="s">
        <v>28</v>
      </c>
      <c r="B36" s="24" t="s">
        <v>946</v>
      </c>
    </row>
    <row r="38" spans="1:5" s="2" customFormat="1" ht="28.8" x14ac:dyDescent="0.3">
      <c r="A38" s="11" t="s">
        <v>29</v>
      </c>
      <c r="B38" s="26" t="s">
        <v>451</v>
      </c>
      <c r="C38" s="11" t="s">
        <v>37</v>
      </c>
      <c r="D38" s="11" t="s">
        <v>633</v>
      </c>
      <c r="E38" s="13" t="s">
        <v>447</v>
      </c>
    </row>
    <row r="39" spans="1:5" s="30" customFormat="1" x14ac:dyDescent="0.3">
      <c r="A39" s="30" t="s">
        <v>31</v>
      </c>
      <c r="C39" s="30" t="s">
        <v>625</v>
      </c>
      <c r="D39" s="30" t="s">
        <v>947</v>
      </c>
      <c r="E39" s="2"/>
    </row>
    <row r="41" spans="1:5" s="2" customFormat="1" ht="57.6" x14ac:dyDescent="0.3">
      <c r="A41" s="11" t="s">
        <v>34</v>
      </c>
      <c r="B41" s="26" t="s">
        <v>33</v>
      </c>
      <c r="C41" s="11" t="s">
        <v>635</v>
      </c>
      <c r="D41" s="11"/>
      <c r="E41" s="13" t="s">
        <v>607</v>
      </c>
    </row>
    <row r="42" spans="1:5" x14ac:dyDescent="0.3">
      <c r="A42" s="30" t="s">
        <v>628</v>
      </c>
      <c r="B42" s="25" t="s">
        <v>627</v>
      </c>
      <c r="C42" s="30" t="s">
        <v>948</v>
      </c>
    </row>
    <row r="43" spans="1:5" s="30" customFormat="1" x14ac:dyDescent="0.3">
      <c r="B43" s="25"/>
      <c r="D43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7"/>
  <sheetViews>
    <sheetView topLeftCell="D1" zoomScaleNormal="100" zoomScalePageLayoutView="70" workbookViewId="0">
      <pane ySplit="3" topLeftCell="A4" activePane="bottomLeft" state="frozen"/>
      <selection pane="bottomLeft" activeCell="I11" sqref="I11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hidden="1" customWidth="1"/>
    <col min="4" max="4" width="39.109375" style="30" customWidth="1"/>
    <col min="5" max="5" width="24.109375" style="30" customWidth="1"/>
    <col min="6" max="6" width="24.109375" style="30" hidden="1" customWidth="1"/>
    <col min="7" max="7" width="9.6640625" style="30" customWidth="1"/>
    <col min="8" max="8" width="9.33203125" style="30" hidden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39"/>
      <c r="G1" s="5"/>
      <c r="H1" s="5"/>
      <c r="I1" s="6"/>
      <c r="J1" s="6"/>
      <c r="K1" s="21" t="s">
        <v>468</v>
      </c>
      <c r="L1" s="22"/>
      <c r="M1" s="22"/>
      <c r="N1" s="22"/>
      <c r="O1" s="22"/>
      <c r="P1" s="33" t="s">
        <v>469</v>
      </c>
      <c r="Q1" s="23"/>
      <c r="R1" s="5"/>
      <c r="S1" s="5"/>
      <c r="T1" s="5"/>
      <c r="U1" s="76" t="s">
        <v>59</v>
      </c>
      <c r="V1" s="76"/>
      <c r="W1" s="76"/>
      <c r="X1" s="76"/>
      <c r="Y1" s="76"/>
      <c r="Z1" s="76"/>
    </row>
    <row r="2" spans="1:26" s="8" customFormat="1" ht="15.6" x14ac:dyDescent="0.3">
      <c r="A2" s="8" t="s">
        <v>3</v>
      </c>
      <c r="B2" s="8" t="s">
        <v>36</v>
      </c>
      <c r="C2" s="8" t="s">
        <v>541</v>
      </c>
      <c r="D2" s="8" t="s">
        <v>540</v>
      </c>
      <c r="F2" s="40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41" t="s">
        <v>674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610</v>
      </c>
      <c r="P3" s="16" t="s">
        <v>470</v>
      </c>
      <c r="Q3" s="16" t="s">
        <v>471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50" customFormat="1" ht="15.6" customHeight="1" x14ac:dyDescent="0.3">
      <c r="A4" s="34" t="b">
        <v>1</v>
      </c>
      <c r="B4" s="50" t="s">
        <v>795</v>
      </c>
      <c r="C4" s="50" t="s">
        <v>796</v>
      </c>
      <c r="D4" s="50" t="s">
        <v>796</v>
      </c>
      <c r="E4" s="50" t="s">
        <v>66</v>
      </c>
      <c r="H4" s="70"/>
      <c r="I4" s="70"/>
    </row>
    <row r="5" spans="1:26" s="53" customFormat="1" ht="15.6" customHeight="1" x14ac:dyDescent="0.3">
      <c r="B5" s="53" t="s">
        <v>21</v>
      </c>
      <c r="D5" s="53" t="s">
        <v>649</v>
      </c>
      <c r="E5" s="53" t="s">
        <v>650</v>
      </c>
      <c r="G5" s="53" t="s">
        <v>648</v>
      </c>
      <c r="I5" s="38" t="s">
        <v>671</v>
      </c>
    </row>
    <row r="6" spans="1:26" s="53" customFormat="1" ht="15.6" customHeight="1" x14ac:dyDescent="0.3">
      <c r="B6" s="53" t="s">
        <v>21</v>
      </c>
      <c r="D6" s="53" t="s">
        <v>651</v>
      </c>
      <c r="E6" s="53" t="s">
        <v>652</v>
      </c>
      <c r="G6" s="53" t="s">
        <v>648</v>
      </c>
      <c r="I6" s="38" t="s">
        <v>672</v>
      </c>
    </row>
    <row r="7" spans="1:26" s="66" customFormat="1" ht="15.6" customHeight="1" x14ac:dyDescent="0.3">
      <c r="A7" s="64" t="b">
        <v>1</v>
      </c>
      <c r="B7" s="64" t="s">
        <v>797</v>
      </c>
      <c r="C7" s="64" t="s">
        <v>797</v>
      </c>
      <c r="D7" s="64" t="s">
        <v>797</v>
      </c>
      <c r="E7" s="64" t="s">
        <v>66</v>
      </c>
      <c r="F7" s="64"/>
      <c r="G7" s="64"/>
      <c r="H7" s="64"/>
      <c r="I7" s="64"/>
      <c r="J7" s="64"/>
      <c r="K7" s="65"/>
      <c r="L7" s="65"/>
      <c r="M7" s="65"/>
      <c r="N7" s="65"/>
      <c r="O7" s="65"/>
      <c r="P7" s="65"/>
      <c r="Q7" s="65"/>
      <c r="R7" s="64"/>
      <c r="S7" s="64"/>
      <c r="T7" s="64"/>
      <c r="U7" s="64"/>
      <c r="V7" s="64"/>
      <c r="W7" s="64"/>
      <c r="X7" s="64"/>
      <c r="Y7" s="64"/>
      <c r="Z7" s="64"/>
    </row>
    <row r="8" spans="1:26" s="53" customFormat="1" ht="15.6" customHeight="1" x14ac:dyDescent="0.3">
      <c r="A8" s="42"/>
      <c r="B8" s="37" t="s">
        <v>21</v>
      </c>
      <c r="C8" s="42"/>
      <c r="D8" s="42" t="s">
        <v>798</v>
      </c>
      <c r="E8" s="42" t="s">
        <v>799</v>
      </c>
      <c r="F8" s="42"/>
      <c r="G8" s="42" t="s">
        <v>102</v>
      </c>
      <c r="H8" s="42"/>
      <c r="I8" s="42" t="s">
        <v>802</v>
      </c>
      <c r="J8" s="42"/>
      <c r="K8" s="42"/>
      <c r="L8" s="42"/>
      <c r="M8" s="42"/>
      <c r="N8" s="42"/>
      <c r="O8" s="67"/>
      <c r="P8" s="42"/>
      <c r="Q8" s="67"/>
      <c r="R8" s="42"/>
      <c r="S8" s="42"/>
      <c r="T8" s="42"/>
      <c r="U8" s="42"/>
      <c r="V8" s="42"/>
      <c r="W8" s="42"/>
      <c r="X8" s="42"/>
      <c r="Y8" s="42"/>
      <c r="Z8" s="42"/>
    </row>
    <row r="9" spans="1:26" s="51" customFormat="1" ht="15.6" customHeight="1" x14ac:dyDescent="0.3">
      <c r="A9" s="37"/>
      <c r="B9" s="37" t="s">
        <v>21</v>
      </c>
      <c r="C9" s="37"/>
      <c r="D9" s="37" t="s">
        <v>800</v>
      </c>
      <c r="E9" s="37" t="s">
        <v>801</v>
      </c>
      <c r="F9" s="37"/>
      <c r="G9" s="51" t="s">
        <v>60</v>
      </c>
      <c r="H9" s="37"/>
      <c r="I9" s="37" t="s">
        <v>918</v>
      </c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s="34" customFormat="1" x14ac:dyDescent="0.3">
      <c r="A10" s="34" t="b">
        <v>1</v>
      </c>
      <c r="B10" s="34" t="s">
        <v>919</v>
      </c>
      <c r="C10" s="34" t="s">
        <v>920</v>
      </c>
      <c r="D10" s="34" t="s">
        <v>921</v>
      </c>
      <c r="E10" s="34" t="s">
        <v>66</v>
      </c>
      <c r="H10" s="35"/>
      <c r="I10" s="35"/>
    </row>
    <row r="11" spans="1:26" ht="18" x14ac:dyDescent="0.35">
      <c r="B11" s="30" t="s">
        <v>21</v>
      </c>
      <c r="D11" s="30" t="s">
        <v>922</v>
      </c>
      <c r="E11" s="30" t="s">
        <v>923</v>
      </c>
      <c r="G11" s="30" t="s">
        <v>924</v>
      </c>
      <c r="I11" s="75" t="s">
        <v>943</v>
      </c>
      <c r="J11" s="30" t="s">
        <v>925</v>
      </c>
      <c r="K11" s="75" t="s">
        <v>815</v>
      </c>
      <c r="L11" s="75" t="s">
        <v>815</v>
      </c>
      <c r="M11" s="75" t="s">
        <v>815</v>
      </c>
      <c r="N11" s="75" t="s">
        <v>815</v>
      </c>
      <c r="P11" s="30" t="s">
        <v>940</v>
      </c>
      <c r="R11" s="30" t="s">
        <v>926</v>
      </c>
    </row>
    <row r="12" spans="1:26" x14ac:dyDescent="0.3">
      <c r="B12" s="30" t="s">
        <v>21</v>
      </c>
      <c r="D12" s="30" t="s">
        <v>927</v>
      </c>
      <c r="E12" s="30" t="s">
        <v>851</v>
      </c>
      <c r="G12" s="30" t="s">
        <v>924</v>
      </c>
      <c r="I12" s="30" t="s">
        <v>853</v>
      </c>
      <c r="J12" s="30" t="s">
        <v>928</v>
      </c>
      <c r="K12" s="30" t="s">
        <v>853</v>
      </c>
      <c r="L12" s="30" t="s">
        <v>853</v>
      </c>
      <c r="M12" s="30" t="s">
        <v>853</v>
      </c>
      <c r="N12" s="30" t="s">
        <v>853</v>
      </c>
      <c r="P12" s="30" t="s">
        <v>929</v>
      </c>
      <c r="R12" s="30" t="s">
        <v>926</v>
      </c>
    </row>
    <row r="13" spans="1:26" x14ac:dyDescent="0.3">
      <c r="B13" s="30" t="s">
        <v>21</v>
      </c>
      <c r="D13" s="30" t="s">
        <v>930</v>
      </c>
      <c r="E13" s="30" t="s">
        <v>801</v>
      </c>
      <c r="G13" s="30" t="s">
        <v>924</v>
      </c>
      <c r="I13" s="38" t="s">
        <v>934</v>
      </c>
      <c r="J13" s="30" t="s">
        <v>931</v>
      </c>
      <c r="K13" s="38" t="s">
        <v>932</v>
      </c>
      <c r="L13" s="38" t="s">
        <v>932</v>
      </c>
      <c r="M13" s="38" t="s">
        <v>932</v>
      </c>
      <c r="N13" s="38" t="s">
        <v>932</v>
      </c>
      <c r="P13" s="38" t="s">
        <v>933</v>
      </c>
      <c r="R13" s="30" t="s">
        <v>926</v>
      </c>
    </row>
    <row r="14" spans="1:26" s="74" customFormat="1" ht="15.6" customHeight="1" x14ac:dyDescent="0.3">
      <c r="A14" s="71" t="b">
        <v>0</v>
      </c>
      <c r="B14" s="72" t="s">
        <v>803</v>
      </c>
      <c r="C14" s="72" t="s">
        <v>917</v>
      </c>
      <c r="D14" s="72" t="s">
        <v>804</v>
      </c>
      <c r="E14" s="71" t="s">
        <v>66</v>
      </c>
      <c r="F14" s="71"/>
      <c r="G14" s="71"/>
      <c r="H14" s="71"/>
      <c r="I14" s="71"/>
      <c r="J14" s="71"/>
      <c r="K14" s="73"/>
      <c r="L14" s="73"/>
      <c r="M14" s="73"/>
      <c r="N14" s="73"/>
      <c r="O14" s="73"/>
      <c r="P14" s="73"/>
      <c r="Q14" s="73"/>
      <c r="R14" s="71"/>
      <c r="S14" s="71"/>
      <c r="T14" s="71"/>
      <c r="U14" s="71"/>
      <c r="V14" s="71"/>
      <c r="W14" s="71"/>
      <c r="X14" s="71"/>
      <c r="Y14" s="71"/>
      <c r="Z14" s="71"/>
    </row>
    <row r="15" spans="1:26" ht="18" x14ac:dyDescent="0.35">
      <c r="B15" s="30" t="s">
        <v>21</v>
      </c>
      <c r="D15" s="30" t="s">
        <v>817</v>
      </c>
      <c r="E15" s="30" t="s">
        <v>816</v>
      </c>
      <c r="F15" s="29"/>
      <c r="G15" s="51" t="s">
        <v>60</v>
      </c>
      <c r="I15" s="75" t="s">
        <v>815</v>
      </c>
      <c r="J15" s="3"/>
      <c r="K15" s="3"/>
      <c r="L15" s="3"/>
      <c r="M15" s="3"/>
      <c r="N15" s="3"/>
      <c r="O15" s="3"/>
      <c r="Q15" s="36"/>
      <c r="R15" s="2"/>
    </row>
    <row r="16" spans="1:26" x14ac:dyDescent="0.3">
      <c r="B16" s="30" t="s">
        <v>21</v>
      </c>
      <c r="D16" s="30" t="s">
        <v>819</v>
      </c>
      <c r="E16" s="30" t="s">
        <v>818</v>
      </c>
      <c r="G16" s="30" t="s">
        <v>620</v>
      </c>
      <c r="I16" s="4">
        <v>1</v>
      </c>
      <c r="J16" s="3"/>
      <c r="K16" s="3"/>
      <c r="L16" s="3"/>
      <c r="M16" s="3"/>
      <c r="P16" s="4"/>
      <c r="Q16" s="3"/>
    </row>
    <row r="17" spans="2:18" ht="18" x14ac:dyDescent="0.35">
      <c r="B17" s="30" t="s">
        <v>21</v>
      </c>
      <c r="D17" s="30" t="s">
        <v>821</v>
      </c>
      <c r="E17" s="30" t="s">
        <v>820</v>
      </c>
      <c r="F17" s="29"/>
      <c r="G17" s="51" t="s">
        <v>60</v>
      </c>
      <c r="I17" s="75" t="s">
        <v>815</v>
      </c>
      <c r="J17" s="3"/>
      <c r="K17" s="3"/>
      <c r="L17" s="3"/>
      <c r="M17" s="3"/>
      <c r="N17" s="3"/>
      <c r="O17" s="3"/>
      <c r="Q17" s="36"/>
      <c r="R17" s="2"/>
    </row>
    <row r="18" spans="2:18" x14ac:dyDescent="0.3">
      <c r="B18" s="30" t="s">
        <v>21</v>
      </c>
      <c r="D18" s="30" t="s">
        <v>823</v>
      </c>
      <c r="E18" s="30" t="s">
        <v>822</v>
      </c>
      <c r="G18" s="30" t="s">
        <v>611</v>
      </c>
      <c r="I18" s="4">
        <v>0</v>
      </c>
      <c r="J18" s="3"/>
      <c r="K18" s="3"/>
      <c r="L18" s="3"/>
      <c r="M18" s="3"/>
      <c r="P18" s="4"/>
      <c r="Q18" s="3"/>
    </row>
    <row r="19" spans="2:18" x14ac:dyDescent="0.3">
      <c r="B19" s="30" t="s">
        <v>21</v>
      </c>
      <c r="D19" s="30" t="s">
        <v>824</v>
      </c>
      <c r="E19" s="30" t="s">
        <v>825</v>
      </c>
      <c r="G19" s="30" t="s">
        <v>620</v>
      </c>
      <c r="I19" s="4">
        <v>1</v>
      </c>
      <c r="J19" s="3"/>
      <c r="K19" s="3"/>
      <c r="L19" s="3"/>
      <c r="M19" s="3"/>
      <c r="P19" s="4"/>
      <c r="Q19" s="3"/>
    </row>
    <row r="20" spans="2:18" ht="18" x14ac:dyDescent="0.35">
      <c r="B20" s="30" t="s">
        <v>21</v>
      </c>
      <c r="D20" s="30" t="s">
        <v>827</v>
      </c>
      <c r="E20" s="30" t="s">
        <v>826</v>
      </c>
      <c r="F20" s="29"/>
      <c r="G20" s="51" t="s">
        <v>60</v>
      </c>
      <c r="I20" s="75" t="s">
        <v>815</v>
      </c>
      <c r="J20" s="3"/>
      <c r="K20" s="3"/>
      <c r="L20" s="3"/>
      <c r="M20" s="3"/>
      <c r="N20" s="3"/>
      <c r="O20" s="3"/>
      <c r="Q20" s="36"/>
      <c r="R20" s="2"/>
    </row>
    <row r="21" spans="2:18" x14ac:dyDescent="0.3">
      <c r="B21" s="30" t="s">
        <v>21</v>
      </c>
      <c r="D21" s="30" t="s">
        <v>831</v>
      </c>
      <c r="E21" s="30" t="s">
        <v>830</v>
      </c>
      <c r="G21" s="30" t="s">
        <v>611</v>
      </c>
      <c r="I21" s="4">
        <v>0</v>
      </c>
      <c r="J21" s="3"/>
      <c r="K21" s="3"/>
      <c r="L21" s="3"/>
      <c r="M21" s="3"/>
      <c r="P21" s="4"/>
      <c r="Q21" s="3"/>
    </row>
    <row r="22" spans="2:18" x14ac:dyDescent="0.3">
      <c r="B22" s="30" t="s">
        <v>21</v>
      </c>
      <c r="D22" s="30" t="s">
        <v>829</v>
      </c>
      <c r="E22" s="30" t="s">
        <v>828</v>
      </c>
      <c r="G22" s="30" t="s">
        <v>620</v>
      </c>
      <c r="I22" s="4">
        <v>1</v>
      </c>
      <c r="J22" s="3"/>
      <c r="K22" s="3"/>
      <c r="L22" s="3"/>
      <c r="M22" s="3"/>
      <c r="P22" s="4"/>
      <c r="Q22" s="3"/>
    </row>
    <row r="23" spans="2:18" ht="18" x14ac:dyDescent="0.35">
      <c r="B23" s="30" t="s">
        <v>21</v>
      </c>
      <c r="D23" s="30" t="s">
        <v>833</v>
      </c>
      <c r="E23" s="30" t="s">
        <v>832</v>
      </c>
      <c r="F23" s="29"/>
      <c r="G23" s="51" t="s">
        <v>60</v>
      </c>
      <c r="I23" s="75" t="s">
        <v>815</v>
      </c>
      <c r="J23" s="3"/>
      <c r="K23" s="3"/>
      <c r="L23" s="3"/>
      <c r="M23" s="3"/>
      <c r="N23" s="3"/>
      <c r="O23" s="3"/>
      <c r="Q23" s="36"/>
      <c r="R23" s="2"/>
    </row>
    <row r="24" spans="2:18" x14ac:dyDescent="0.3">
      <c r="B24" s="30" t="s">
        <v>21</v>
      </c>
      <c r="D24" s="30" t="s">
        <v>836</v>
      </c>
      <c r="E24" s="30" t="s">
        <v>834</v>
      </c>
      <c r="G24" s="30" t="s">
        <v>611</v>
      </c>
      <c r="I24" s="4">
        <v>0</v>
      </c>
      <c r="J24" s="3"/>
      <c r="K24" s="3"/>
      <c r="L24" s="3"/>
      <c r="M24" s="3"/>
      <c r="P24" s="4"/>
      <c r="Q24" s="3"/>
    </row>
    <row r="25" spans="2:18" x14ac:dyDescent="0.3">
      <c r="B25" s="30" t="s">
        <v>21</v>
      </c>
      <c r="D25" s="30" t="s">
        <v>837</v>
      </c>
      <c r="E25" s="30" t="s">
        <v>835</v>
      </c>
      <c r="G25" s="30" t="s">
        <v>620</v>
      </c>
      <c r="I25" s="4">
        <v>1</v>
      </c>
      <c r="J25" s="3"/>
      <c r="K25" s="3"/>
      <c r="L25" s="3"/>
      <c r="M25" s="3"/>
      <c r="P25" s="4"/>
      <c r="Q25" s="3"/>
    </row>
    <row r="26" spans="2:18" x14ac:dyDescent="0.3">
      <c r="B26" s="30" t="s">
        <v>21</v>
      </c>
      <c r="D26" s="30" t="s">
        <v>839</v>
      </c>
      <c r="E26" s="30" t="s">
        <v>838</v>
      </c>
      <c r="G26" s="30" t="s">
        <v>611</v>
      </c>
      <c r="H26" s="30" t="s">
        <v>840</v>
      </c>
      <c r="I26" s="4">
        <v>53628</v>
      </c>
      <c r="J26" s="3"/>
      <c r="K26" s="3"/>
      <c r="L26" s="3"/>
      <c r="M26" s="3"/>
      <c r="P26" s="4"/>
      <c r="Q26" s="3"/>
    </row>
    <row r="27" spans="2:18" x14ac:dyDescent="0.3">
      <c r="B27" s="30" t="s">
        <v>21</v>
      </c>
      <c r="D27" s="30" t="s">
        <v>842</v>
      </c>
      <c r="E27" s="30" t="s">
        <v>841</v>
      </c>
      <c r="G27" s="30" t="s">
        <v>611</v>
      </c>
      <c r="H27" s="30" t="s">
        <v>843</v>
      </c>
      <c r="I27" s="4">
        <v>0</v>
      </c>
      <c r="J27" s="3"/>
      <c r="K27" s="3"/>
      <c r="L27" s="3"/>
      <c r="M27" s="3"/>
      <c r="P27" s="4"/>
      <c r="Q27" s="3"/>
    </row>
    <row r="28" spans="2:18" x14ac:dyDescent="0.3">
      <c r="B28" s="30" t="s">
        <v>21</v>
      </c>
      <c r="D28" s="30" t="s">
        <v>845</v>
      </c>
      <c r="E28" s="30" t="s">
        <v>844</v>
      </c>
      <c r="G28" s="30" t="s">
        <v>611</v>
      </c>
      <c r="I28" s="4">
        <v>3</v>
      </c>
      <c r="J28" s="3"/>
      <c r="K28" s="3"/>
      <c r="L28" s="3"/>
      <c r="M28" s="3"/>
      <c r="P28" s="4"/>
      <c r="Q28" s="3"/>
    </row>
    <row r="29" spans="2:18" x14ac:dyDescent="0.3">
      <c r="B29" s="30" t="s">
        <v>21</v>
      </c>
      <c r="D29" s="30" t="s">
        <v>847</v>
      </c>
      <c r="E29" s="30" t="s">
        <v>846</v>
      </c>
      <c r="G29" s="30" t="s">
        <v>620</v>
      </c>
      <c r="I29" s="4">
        <v>0</v>
      </c>
      <c r="J29" s="3"/>
      <c r="K29" s="3"/>
      <c r="L29" s="3"/>
      <c r="M29" s="3"/>
      <c r="P29" s="4"/>
      <c r="Q29" s="3"/>
    </row>
    <row r="30" spans="2:18" x14ac:dyDescent="0.3">
      <c r="B30" s="30" t="s">
        <v>21</v>
      </c>
      <c r="D30" s="30" t="s">
        <v>849</v>
      </c>
      <c r="E30" s="30" t="s">
        <v>848</v>
      </c>
      <c r="G30" s="30" t="s">
        <v>611</v>
      </c>
      <c r="H30" s="30" t="s">
        <v>850</v>
      </c>
      <c r="I30" s="4">
        <v>0</v>
      </c>
      <c r="J30" s="3"/>
      <c r="K30" s="3"/>
      <c r="L30" s="3"/>
      <c r="M30" s="3"/>
      <c r="P30" s="4"/>
      <c r="Q30" s="3"/>
    </row>
    <row r="31" spans="2:18" ht="18" x14ac:dyDescent="0.35">
      <c r="B31" s="30" t="s">
        <v>21</v>
      </c>
      <c r="D31" s="30" t="s">
        <v>852</v>
      </c>
      <c r="E31" s="30" t="s">
        <v>851</v>
      </c>
      <c r="F31" s="29"/>
      <c r="G31" s="51" t="s">
        <v>60</v>
      </c>
      <c r="I31" s="75" t="s">
        <v>853</v>
      </c>
      <c r="J31" s="3"/>
      <c r="K31" s="3"/>
      <c r="L31" s="3"/>
      <c r="M31" s="3"/>
      <c r="N31" s="3"/>
      <c r="O31" s="3"/>
      <c r="Q31" s="36"/>
      <c r="R31" s="2"/>
    </row>
    <row r="32" spans="2:18" x14ac:dyDescent="0.3">
      <c r="B32" s="30" t="s">
        <v>21</v>
      </c>
      <c r="D32" s="30" t="s">
        <v>854</v>
      </c>
      <c r="E32" s="30" t="s">
        <v>198</v>
      </c>
      <c r="G32" s="30" t="s">
        <v>611</v>
      </c>
      <c r="I32" s="4">
        <v>0</v>
      </c>
      <c r="J32" s="3"/>
      <c r="K32" s="3"/>
      <c r="L32" s="3"/>
      <c r="M32" s="3"/>
      <c r="P32" s="4"/>
      <c r="Q32" s="3"/>
    </row>
    <row r="33" spans="1:26" x14ac:dyDescent="0.3">
      <c r="B33" s="30" t="s">
        <v>21</v>
      </c>
      <c r="D33" s="30" t="s">
        <v>855</v>
      </c>
      <c r="E33" s="30" t="s">
        <v>75</v>
      </c>
      <c r="G33" s="30" t="s">
        <v>611</v>
      </c>
      <c r="I33" s="4">
        <v>0</v>
      </c>
      <c r="J33" s="3"/>
      <c r="K33" s="3"/>
      <c r="L33" s="3"/>
      <c r="M33" s="3"/>
      <c r="P33" s="4"/>
      <c r="Q33" s="3"/>
    </row>
    <row r="34" spans="1:26" x14ac:dyDescent="0.3">
      <c r="B34" s="30" t="s">
        <v>21</v>
      </c>
      <c r="D34" s="30" t="s">
        <v>857</v>
      </c>
      <c r="E34" s="30" t="s">
        <v>856</v>
      </c>
      <c r="G34" s="30" t="s">
        <v>611</v>
      </c>
      <c r="I34" s="4">
        <v>0</v>
      </c>
      <c r="J34" s="3"/>
      <c r="K34" s="3"/>
      <c r="L34" s="3"/>
      <c r="M34" s="3"/>
      <c r="P34" s="4"/>
      <c r="Q34" s="3"/>
    </row>
    <row r="35" spans="1:26" x14ac:dyDescent="0.3">
      <c r="B35" s="30" t="s">
        <v>21</v>
      </c>
      <c r="D35" s="30" t="s">
        <v>859</v>
      </c>
      <c r="E35" s="30" t="s">
        <v>858</v>
      </c>
      <c r="G35" s="30" t="s">
        <v>620</v>
      </c>
      <c r="I35" s="4">
        <v>0</v>
      </c>
      <c r="J35" s="3"/>
      <c r="K35" s="3"/>
      <c r="L35" s="3"/>
      <c r="M35" s="3"/>
      <c r="P35" s="4"/>
      <c r="Q35" s="3"/>
    </row>
    <row r="36" spans="1:26" x14ac:dyDescent="0.3">
      <c r="B36" s="30" t="s">
        <v>21</v>
      </c>
      <c r="D36" s="30" t="s">
        <v>865</v>
      </c>
      <c r="E36" s="30" t="s">
        <v>860</v>
      </c>
      <c r="G36" s="30" t="s">
        <v>620</v>
      </c>
      <c r="I36" s="4">
        <v>0</v>
      </c>
      <c r="J36" s="3"/>
      <c r="K36" s="3"/>
      <c r="L36" s="3"/>
      <c r="M36" s="3"/>
      <c r="P36" s="4"/>
      <c r="Q36" s="3"/>
    </row>
    <row r="37" spans="1:26" x14ac:dyDescent="0.3">
      <c r="B37" s="30" t="s">
        <v>21</v>
      </c>
      <c r="D37" s="30" t="s">
        <v>864</v>
      </c>
      <c r="E37" s="30" t="s">
        <v>861</v>
      </c>
      <c r="G37" s="30" t="s">
        <v>620</v>
      </c>
      <c r="I37" s="4">
        <v>0</v>
      </c>
      <c r="J37" s="3"/>
      <c r="K37" s="3"/>
      <c r="L37" s="3"/>
      <c r="M37" s="3"/>
      <c r="P37" s="4"/>
      <c r="Q37" s="3"/>
    </row>
    <row r="38" spans="1:26" x14ac:dyDescent="0.3">
      <c r="A38" s="49"/>
      <c r="B38" s="30" t="s">
        <v>21</v>
      </c>
      <c r="D38" s="30" t="s">
        <v>863</v>
      </c>
      <c r="E38" s="30" t="s">
        <v>862</v>
      </c>
      <c r="G38" s="30" t="s">
        <v>620</v>
      </c>
      <c r="I38" s="4">
        <v>0</v>
      </c>
      <c r="J38" s="3"/>
      <c r="K38" s="3"/>
      <c r="L38" s="3"/>
      <c r="M38" s="3"/>
      <c r="P38" s="4"/>
      <c r="Q38" s="3"/>
    </row>
    <row r="39" spans="1:26" x14ac:dyDescent="0.3">
      <c r="A39" s="49"/>
      <c r="B39" s="30" t="s">
        <v>21</v>
      </c>
      <c r="D39" s="30" t="s">
        <v>867</v>
      </c>
      <c r="E39" s="30" t="s">
        <v>866</v>
      </c>
      <c r="F39" s="42"/>
      <c r="G39" s="30" t="s">
        <v>61</v>
      </c>
      <c r="I39" s="30" t="b">
        <v>1</v>
      </c>
      <c r="K39" s="3"/>
      <c r="L39" s="3"/>
      <c r="M39" s="3"/>
      <c r="N39" s="3"/>
      <c r="O39" s="3"/>
    </row>
    <row r="40" spans="1:26" x14ac:dyDescent="0.3">
      <c r="A40" s="49"/>
      <c r="B40" s="30" t="s">
        <v>21</v>
      </c>
      <c r="D40" s="30" t="s">
        <v>869</v>
      </c>
      <c r="E40" s="30" t="s">
        <v>868</v>
      </c>
      <c r="F40" s="42"/>
      <c r="G40" s="30" t="s">
        <v>61</v>
      </c>
      <c r="I40" s="30" t="b">
        <v>1</v>
      </c>
      <c r="K40" s="3"/>
      <c r="L40" s="3"/>
      <c r="M40" s="3"/>
      <c r="N40" s="3"/>
      <c r="O40" s="3"/>
    </row>
    <row r="41" spans="1:26" ht="18" x14ac:dyDescent="0.35">
      <c r="A41" s="49"/>
      <c r="B41" s="30" t="s">
        <v>21</v>
      </c>
      <c r="D41" s="30" t="s">
        <v>871</v>
      </c>
      <c r="E41" s="30" t="s">
        <v>870</v>
      </c>
      <c r="F41" s="29"/>
      <c r="G41" s="51" t="s">
        <v>60</v>
      </c>
      <c r="I41" s="75" t="s">
        <v>872</v>
      </c>
      <c r="J41" s="3"/>
      <c r="K41" s="3"/>
      <c r="L41" s="3"/>
      <c r="M41" s="3"/>
      <c r="N41" s="3"/>
      <c r="O41" s="3"/>
      <c r="Q41" s="36"/>
      <c r="R41" s="2"/>
    </row>
    <row r="42" spans="1:26" ht="18" x14ac:dyDescent="0.35">
      <c r="A42" s="49"/>
      <c r="B42" s="30" t="s">
        <v>21</v>
      </c>
      <c r="D42" s="30" t="s">
        <v>874</v>
      </c>
      <c r="E42" s="30" t="s">
        <v>873</v>
      </c>
      <c r="F42" s="29"/>
      <c r="G42" s="51" t="s">
        <v>60</v>
      </c>
      <c r="I42" s="75" t="s">
        <v>875</v>
      </c>
      <c r="J42" s="3"/>
      <c r="K42" s="3"/>
      <c r="L42" s="3"/>
      <c r="M42" s="3"/>
      <c r="N42" s="3"/>
      <c r="O42" s="3"/>
      <c r="Q42" s="36"/>
      <c r="R42" s="2"/>
    </row>
    <row r="43" spans="1:26" x14ac:dyDescent="0.3">
      <c r="A43" s="48"/>
      <c r="B43" s="30" t="s">
        <v>21</v>
      </c>
      <c r="D43" s="30" t="s">
        <v>877</v>
      </c>
      <c r="E43" s="30" t="s">
        <v>876</v>
      </c>
      <c r="F43" s="42"/>
      <c r="G43" s="30" t="s">
        <v>61</v>
      </c>
      <c r="I43" s="30" t="b">
        <v>0</v>
      </c>
      <c r="K43" s="3"/>
      <c r="L43" s="3"/>
      <c r="M43" s="3"/>
      <c r="N43" s="3"/>
      <c r="O43" s="3"/>
    </row>
    <row r="44" spans="1:26" s="74" customFormat="1" ht="15.6" customHeight="1" x14ac:dyDescent="0.3">
      <c r="A44" s="71" t="b">
        <v>0</v>
      </c>
      <c r="B44" s="72" t="s">
        <v>878</v>
      </c>
      <c r="C44" s="72" t="s">
        <v>916</v>
      </c>
      <c r="D44" s="72" t="s">
        <v>879</v>
      </c>
      <c r="E44" s="71" t="s">
        <v>66</v>
      </c>
      <c r="F44" s="71"/>
      <c r="G44" s="71"/>
      <c r="H44" s="71"/>
      <c r="I44" s="71"/>
      <c r="J44" s="71"/>
      <c r="K44" s="73"/>
      <c r="L44" s="73"/>
      <c r="M44" s="73"/>
      <c r="N44" s="73"/>
      <c r="O44" s="73"/>
      <c r="P44" s="73"/>
      <c r="Q44" s="73"/>
      <c r="R44" s="71"/>
      <c r="S44" s="71"/>
      <c r="T44" s="71"/>
      <c r="U44" s="71"/>
      <c r="V44" s="71"/>
      <c r="W44" s="71"/>
      <c r="X44" s="71"/>
      <c r="Y44" s="71"/>
      <c r="Z44" s="71"/>
    </row>
    <row r="45" spans="1:26" ht="18" x14ac:dyDescent="0.35">
      <c r="B45" s="30" t="s">
        <v>21</v>
      </c>
      <c r="D45" s="30" t="s">
        <v>852</v>
      </c>
      <c r="E45" s="30" t="s">
        <v>851</v>
      </c>
      <c r="F45" s="29"/>
      <c r="G45" s="51" t="s">
        <v>60</v>
      </c>
      <c r="I45" s="75" t="s">
        <v>853</v>
      </c>
      <c r="J45" s="3"/>
      <c r="K45" s="3"/>
      <c r="L45" s="3"/>
      <c r="M45" s="3"/>
      <c r="N45" s="3"/>
      <c r="O45" s="3"/>
      <c r="Q45" s="36"/>
      <c r="R45" s="2"/>
    </row>
    <row r="46" spans="1:26" ht="18" x14ac:dyDescent="0.35">
      <c r="B46" s="30" t="s">
        <v>21</v>
      </c>
      <c r="D46" s="30" t="s">
        <v>805</v>
      </c>
      <c r="E46" s="30" t="s">
        <v>880</v>
      </c>
      <c r="F46" s="29"/>
      <c r="G46" s="51" t="s">
        <v>60</v>
      </c>
      <c r="I46" s="75" t="s">
        <v>881</v>
      </c>
      <c r="J46" s="3"/>
      <c r="K46" s="3"/>
      <c r="L46" s="3"/>
      <c r="M46" s="3"/>
      <c r="N46" s="3"/>
      <c r="O46" s="3"/>
      <c r="Q46" s="36"/>
      <c r="R46" s="2"/>
    </row>
    <row r="47" spans="1:26" ht="18" x14ac:dyDescent="0.35">
      <c r="B47" s="30" t="s">
        <v>21</v>
      </c>
      <c r="D47" s="30" t="s">
        <v>883</v>
      </c>
      <c r="E47" s="30" t="s">
        <v>882</v>
      </c>
      <c r="F47" s="29"/>
      <c r="G47" s="51" t="s">
        <v>60</v>
      </c>
      <c r="I47" s="75" t="s">
        <v>884</v>
      </c>
      <c r="J47" s="3"/>
      <c r="K47" s="3"/>
      <c r="L47" s="3"/>
      <c r="M47" s="3"/>
      <c r="N47" s="3"/>
      <c r="O47" s="3"/>
      <c r="Q47" s="36"/>
      <c r="R47" s="2"/>
    </row>
    <row r="48" spans="1:26" ht="18" x14ac:dyDescent="0.35">
      <c r="B48" s="30" t="s">
        <v>21</v>
      </c>
      <c r="D48" s="30" t="s">
        <v>886</v>
      </c>
      <c r="E48" s="30" t="s">
        <v>885</v>
      </c>
      <c r="F48" s="29"/>
      <c r="G48" s="51" t="s">
        <v>60</v>
      </c>
      <c r="I48" s="75" t="s">
        <v>887</v>
      </c>
      <c r="J48" s="3"/>
      <c r="K48" s="3"/>
      <c r="L48" s="3"/>
      <c r="M48" s="3"/>
      <c r="N48" s="3"/>
      <c r="O48" s="3"/>
      <c r="Q48" s="36"/>
      <c r="R48" s="2"/>
    </row>
    <row r="49" spans="1:18" ht="18" x14ac:dyDescent="0.35">
      <c r="B49" s="30" t="s">
        <v>21</v>
      </c>
      <c r="D49" s="30" t="s">
        <v>889</v>
      </c>
      <c r="E49" s="30" t="s">
        <v>888</v>
      </c>
      <c r="F49" s="29"/>
      <c r="G49" s="51" t="s">
        <v>60</v>
      </c>
      <c r="I49" s="75" t="s">
        <v>686</v>
      </c>
      <c r="J49" s="3"/>
      <c r="K49" s="3"/>
      <c r="L49" s="3"/>
      <c r="M49" s="3"/>
      <c r="N49" s="3"/>
      <c r="O49" s="3"/>
      <c r="Q49" s="36"/>
      <c r="R49" s="2"/>
    </row>
    <row r="50" spans="1:18" ht="18" x14ac:dyDescent="0.35">
      <c r="B50" s="30" t="s">
        <v>21</v>
      </c>
      <c r="D50" s="30" t="s">
        <v>891</v>
      </c>
      <c r="E50" s="30" t="s">
        <v>890</v>
      </c>
      <c r="F50" s="29"/>
      <c r="G50" s="51" t="s">
        <v>60</v>
      </c>
      <c r="I50" s="75" t="s">
        <v>892</v>
      </c>
      <c r="J50" s="3"/>
      <c r="K50" s="3"/>
      <c r="L50" s="3"/>
      <c r="M50" s="3"/>
      <c r="N50" s="3"/>
      <c r="O50" s="3"/>
      <c r="Q50" s="36"/>
      <c r="R50" s="2"/>
    </row>
    <row r="51" spans="1:18" ht="18" x14ac:dyDescent="0.35">
      <c r="A51" s="49"/>
      <c r="B51" s="30" t="s">
        <v>21</v>
      </c>
      <c r="D51" s="30" t="s">
        <v>894</v>
      </c>
      <c r="E51" s="30" t="s">
        <v>893</v>
      </c>
      <c r="F51" s="29"/>
      <c r="G51" s="51" t="s">
        <v>60</v>
      </c>
      <c r="I51" s="75" t="s">
        <v>895</v>
      </c>
      <c r="J51" s="3"/>
      <c r="K51" s="3"/>
      <c r="L51" s="3"/>
      <c r="M51" s="3"/>
      <c r="N51" s="3"/>
      <c r="O51" s="3"/>
      <c r="Q51" s="36"/>
      <c r="R51" s="2"/>
    </row>
    <row r="52" spans="1:18" x14ac:dyDescent="0.3">
      <c r="A52" s="49"/>
      <c r="B52" s="30" t="s">
        <v>21</v>
      </c>
      <c r="D52" s="30" t="s">
        <v>897</v>
      </c>
      <c r="E52" s="30" t="s">
        <v>896</v>
      </c>
      <c r="F52" s="42"/>
      <c r="G52" s="30" t="s">
        <v>61</v>
      </c>
      <c r="I52" s="30" t="b">
        <v>1</v>
      </c>
      <c r="K52" s="3"/>
      <c r="L52" s="3"/>
      <c r="M52" s="3"/>
      <c r="N52" s="3"/>
      <c r="O52" s="3"/>
    </row>
    <row r="53" spans="1:18" x14ac:dyDescent="0.3">
      <c r="A53" s="49"/>
      <c r="B53" s="30" t="s">
        <v>21</v>
      </c>
      <c r="D53" s="30" t="s">
        <v>899</v>
      </c>
      <c r="E53" s="30" t="s">
        <v>898</v>
      </c>
      <c r="F53" s="42"/>
      <c r="G53" s="30" t="s">
        <v>61</v>
      </c>
      <c r="I53" s="30" t="b">
        <v>1</v>
      </c>
      <c r="K53" s="3"/>
      <c r="L53" s="3"/>
      <c r="M53" s="3"/>
      <c r="N53" s="3"/>
      <c r="O53" s="3"/>
    </row>
    <row r="54" spans="1:18" x14ac:dyDescent="0.3">
      <c r="A54" s="49"/>
      <c r="B54" s="30" t="s">
        <v>21</v>
      </c>
      <c r="D54" s="30" t="s">
        <v>901</v>
      </c>
      <c r="E54" s="30" t="s">
        <v>900</v>
      </c>
      <c r="F54" s="42"/>
      <c r="G54" s="30" t="s">
        <v>61</v>
      </c>
      <c r="I54" s="30" t="b">
        <v>1</v>
      </c>
      <c r="K54" s="3"/>
      <c r="L54" s="3"/>
      <c r="M54" s="3"/>
      <c r="N54" s="3"/>
      <c r="O54" s="3"/>
    </row>
    <row r="55" spans="1:18" x14ac:dyDescent="0.3">
      <c r="A55" s="49"/>
      <c r="B55" s="30" t="s">
        <v>21</v>
      </c>
      <c r="D55" s="30" t="s">
        <v>903</v>
      </c>
      <c r="E55" s="30" t="s">
        <v>902</v>
      </c>
      <c r="F55" s="42"/>
      <c r="G55" s="30" t="s">
        <v>61</v>
      </c>
      <c r="I55" s="30" t="b">
        <v>1</v>
      </c>
      <c r="K55" s="3"/>
      <c r="L55" s="3"/>
      <c r="M55" s="3"/>
      <c r="N55" s="3"/>
      <c r="O55" s="3"/>
    </row>
    <row r="56" spans="1:18" x14ac:dyDescent="0.3">
      <c r="A56" s="49"/>
      <c r="B56" s="30" t="s">
        <v>21</v>
      </c>
      <c r="D56" s="30" t="s">
        <v>907</v>
      </c>
      <c r="E56" s="30" t="s">
        <v>906</v>
      </c>
      <c r="G56" s="30" t="s">
        <v>611</v>
      </c>
      <c r="I56" s="30">
        <v>1</v>
      </c>
      <c r="J56" s="3"/>
      <c r="K56" s="3"/>
      <c r="L56" s="3"/>
      <c r="M56" s="3"/>
      <c r="O56" s="3"/>
      <c r="Q56" s="36"/>
      <c r="R56" s="2" t="s">
        <v>705</v>
      </c>
    </row>
    <row r="57" spans="1:18" x14ac:dyDescent="0.3">
      <c r="A57" s="49"/>
      <c r="B57" s="30" t="s">
        <v>21</v>
      </c>
      <c r="D57" s="30" t="s">
        <v>905</v>
      </c>
      <c r="E57" s="30" t="s">
        <v>904</v>
      </c>
      <c r="F57" s="42"/>
      <c r="G57" s="30" t="s">
        <v>61</v>
      </c>
      <c r="I57" s="30" t="b">
        <v>1</v>
      </c>
      <c r="K57" s="3"/>
      <c r="L57" s="3"/>
      <c r="M57" s="3"/>
      <c r="N57" s="3"/>
      <c r="O57" s="3"/>
    </row>
    <row r="58" spans="1:18" x14ac:dyDescent="0.3">
      <c r="A58" s="49"/>
      <c r="B58" s="30" t="s">
        <v>21</v>
      </c>
      <c r="D58" s="30" t="s">
        <v>909</v>
      </c>
      <c r="E58" s="30" t="s">
        <v>908</v>
      </c>
      <c r="F58" s="42"/>
      <c r="G58" s="30" t="s">
        <v>61</v>
      </c>
      <c r="I58" s="30" t="b">
        <v>1</v>
      </c>
      <c r="K58" s="3"/>
      <c r="L58" s="3"/>
      <c r="M58" s="3"/>
      <c r="N58" s="3"/>
      <c r="O58" s="3"/>
    </row>
    <row r="59" spans="1:18" x14ac:dyDescent="0.3">
      <c r="A59" s="49"/>
      <c r="B59" s="30" t="s">
        <v>21</v>
      </c>
      <c r="D59" s="30" t="s">
        <v>911</v>
      </c>
      <c r="E59" s="30" t="s">
        <v>910</v>
      </c>
      <c r="F59" s="42"/>
      <c r="G59" s="30" t="s">
        <v>61</v>
      </c>
      <c r="I59" s="30" t="b">
        <v>1</v>
      </c>
      <c r="K59" s="3"/>
      <c r="L59" s="3"/>
      <c r="M59" s="3"/>
      <c r="N59" s="3"/>
      <c r="O59" s="3"/>
    </row>
    <row r="60" spans="1:18" x14ac:dyDescent="0.3">
      <c r="A60" s="49"/>
      <c r="B60" s="30" t="s">
        <v>21</v>
      </c>
      <c r="D60" s="30" t="s">
        <v>913</v>
      </c>
      <c r="E60" s="30" t="s">
        <v>912</v>
      </c>
      <c r="F60" s="42"/>
      <c r="G60" s="30" t="s">
        <v>61</v>
      </c>
      <c r="I60" s="30" t="b">
        <v>1</v>
      </c>
      <c r="K60" s="3"/>
      <c r="L60" s="3"/>
      <c r="M60" s="3"/>
      <c r="N60" s="3"/>
      <c r="O60" s="3"/>
    </row>
    <row r="61" spans="1:18" x14ac:dyDescent="0.3">
      <c r="A61" s="49"/>
      <c r="B61" s="30" t="s">
        <v>21</v>
      </c>
      <c r="D61" s="30" t="s">
        <v>915</v>
      </c>
      <c r="E61" s="30" t="s">
        <v>914</v>
      </c>
      <c r="F61" s="42"/>
      <c r="G61" s="30" t="s">
        <v>61</v>
      </c>
      <c r="I61" s="30" t="b">
        <v>1</v>
      </c>
      <c r="K61" s="3"/>
      <c r="L61" s="3"/>
      <c r="M61" s="3"/>
      <c r="N61" s="3"/>
      <c r="O61" s="3"/>
    </row>
    <row r="62" spans="1:18" s="34" customFormat="1" x14ac:dyDescent="0.3">
      <c r="A62" s="34" t="b">
        <v>1</v>
      </c>
      <c r="B62" s="34" t="s">
        <v>806</v>
      </c>
      <c r="C62" s="34" t="s">
        <v>807</v>
      </c>
      <c r="D62" s="34" t="s">
        <v>808</v>
      </c>
      <c r="E62" s="34" t="s">
        <v>66</v>
      </c>
      <c r="H62" s="35"/>
      <c r="I62" s="35"/>
    </row>
    <row r="63" spans="1:18" x14ac:dyDescent="0.3">
      <c r="B63" s="30" t="s">
        <v>22</v>
      </c>
      <c r="D63" s="30" t="s">
        <v>809</v>
      </c>
      <c r="E63" s="30" t="s">
        <v>810</v>
      </c>
      <c r="G63" s="30" t="s">
        <v>611</v>
      </c>
      <c r="I63" s="30">
        <v>1</v>
      </c>
      <c r="J63" s="3"/>
      <c r="K63" s="3">
        <v>0.01</v>
      </c>
      <c r="L63" s="3">
        <v>3</v>
      </c>
      <c r="M63" s="3">
        <v>1</v>
      </c>
      <c r="N63" s="30">
        <f>(K63+L63)/6</f>
        <v>0.50166666666666659</v>
      </c>
      <c r="O63" s="3"/>
      <c r="Q63" s="36"/>
      <c r="R63" s="2" t="s">
        <v>705</v>
      </c>
    </row>
    <row r="64" spans="1:18" x14ac:dyDescent="0.3">
      <c r="B64" s="30" t="s">
        <v>22</v>
      </c>
      <c r="D64" s="30" t="s">
        <v>811</v>
      </c>
      <c r="E64" s="30" t="s">
        <v>812</v>
      </c>
      <c r="G64" s="30" t="s">
        <v>611</v>
      </c>
      <c r="I64" s="30">
        <v>1</v>
      </c>
      <c r="J64" s="3"/>
      <c r="K64" s="3">
        <v>0.01</v>
      </c>
      <c r="L64" s="3">
        <v>3</v>
      </c>
      <c r="M64" s="3">
        <v>1</v>
      </c>
      <c r="N64" s="30">
        <f>(K64+L64)/6</f>
        <v>0.50166666666666659</v>
      </c>
      <c r="O64" s="3"/>
      <c r="Q64" s="36"/>
      <c r="R64" s="2" t="s">
        <v>705</v>
      </c>
    </row>
    <row r="65" spans="1:18" x14ac:dyDescent="0.3">
      <c r="B65" s="30" t="s">
        <v>22</v>
      </c>
      <c r="D65" s="30" t="s">
        <v>813</v>
      </c>
      <c r="E65" s="30" t="s">
        <v>814</v>
      </c>
      <c r="G65" s="30" t="s">
        <v>611</v>
      </c>
      <c r="I65" s="30">
        <v>1</v>
      </c>
      <c r="J65" s="3"/>
      <c r="K65" s="3">
        <v>0.01</v>
      </c>
      <c r="L65" s="3">
        <v>3</v>
      </c>
      <c r="M65" s="3">
        <v>1</v>
      </c>
      <c r="N65" s="30">
        <f>(K65+L65)/6</f>
        <v>0.50166666666666659</v>
      </c>
      <c r="O65" s="3"/>
      <c r="Q65" s="36"/>
      <c r="R65" s="2" t="s">
        <v>705</v>
      </c>
    </row>
    <row r="66" spans="1:18" s="34" customFormat="1" x14ac:dyDescent="0.3">
      <c r="A66" s="34" t="b">
        <v>1</v>
      </c>
      <c r="B66" s="34" t="s">
        <v>700</v>
      </c>
      <c r="C66" s="34" t="s">
        <v>678</v>
      </c>
      <c r="D66" s="34" t="s">
        <v>678</v>
      </c>
      <c r="E66" s="34" t="s">
        <v>66</v>
      </c>
      <c r="H66" s="35"/>
      <c r="I66" s="35"/>
    </row>
    <row r="67" spans="1:18" x14ac:dyDescent="0.3">
      <c r="B67" s="30" t="s">
        <v>21</v>
      </c>
      <c r="D67" s="30" t="s">
        <v>679</v>
      </c>
      <c r="E67" s="30" t="s">
        <v>680</v>
      </c>
      <c r="F67" s="42"/>
      <c r="G67" s="30" t="s">
        <v>648</v>
      </c>
      <c r="I67" s="30" t="s">
        <v>681</v>
      </c>
      <c r="J67" s="30"/>
    </row>
    <row r="68" spans="1:18" x14ac:dyDescent="0.3">
      <c r="B68" s="30" t="s">
        <v>21</v>
      </c>
      <c r="D68" s="30" t="s">
        <v>682</v>
      </c>
      <c r="E68" s="30" t="s">
        <v>164</v>
      </c>
      <c r="F68" s="42"/>
      <c r="G68" s="30" t="s">
        <v>648</v>
      </c>
      <c r="I68" s="30" t="s">
        <v>683</v>
      </c>
      <c r="J68" s="30"/>
    </row>
    <row r="69" spans="1:18" x14ac:dyDescent="0.3">
      <c r="B69" s="30" t="s">
        <v>21</v>
      </c>
      <c r="D69" s="30" t="s">
        <v>684</v>
      </c>
      <c r="E69" s="30" t="s">
        <v>685</v>
      </c>
      <c r="F69" s="42"/>
      <c r="G69" s="30" t="s">
        <v>648</v>
      </c>
      <c r="I69" s="30" t="s">
        <v>686</v>
      </c>
      <c r="J69" s="30"/>
    </row>
    <row r="70" spans="1:18" x14ac:dyDescent="0.3">
      <c r="B70" s="30" t="s">
        <v>21</v>
      </c>
      <c r="D70" s="30" t="s">
        <v>687</v>
      </c>
      <c r="E70" s="30" t="s">
        <v>688</v>
      </c>
      <c r="F70" s="42"/>
      <c r="G70" s="30" t="s">
        <v>648</v>
      </c>
      <c r="I70" s="30" t="s">
        <v>630</v>
      </c>
      <c r="J70" s="30"/>
    </row>
    <row r="71" spans="1:18" x14ac:dyDescent="0.3">
      <c r="B71" s="30" t="s">
        <v>21</v>
      </c>
      <c r="D71" s="30" t="s">
        <v>689</v>
      </c>
      <c r="E71" s="30" t="s">
        <v>690</v>
      </c>
      <c r="F71" s="42"/>
      <c r="G71" s="30" t="s">
        <v>648</v>
      </c>
      <c r="I71" s="30" t="s">
        <v>691</v>
      </c>
      <c r="J71" s="30"/>
    </row>
    <row r="72" spans="1:18" x14ac:dyDescent="0.3">
      <c r="B72" s="30" t="s">
        <v>21</v>
      </c>
      <c r="D72" s="30" t="s">
        <v>649</v>
      </c>
      <c r="E72" s="30" t="s">
        <v>650</v>
      </c>
      <c r="F72" s="42"/>
      <c r="G72" s="30" t="s">
        <v>648</v>
      </c>
      <c r="I72" s="38" t="s">
        <v>671</v>
      </c>
      <c r="J72" s="30"/>
    </row>
    <row r="73" spans="1:18" x14ac:dyDescent="0.3">
      <c r="B73" s="30" t="s">
        <v>21</v>
      </c>
      <c r="D73" s="30" t="s">
        <v>651</v>
      </c>
      <c r="E73" s="30" t="s">
        <v>652</v>
      </c>
      <c r="F73" s="42"/>
      <c r="G73" s="30" t="s">
        <v>648</v>
      </c>
      <c r="I73" s="38" t="s">
        <v>672</v>
      </c>
      <c r="J73" s="30"/>
    </row>
    <row r="74" spans="1:18" x14ac:dyDescent="0.3">
      <c r="B74" s="30" t="s">
        <v>21</v>
      </c>
      <c r="D74" s="30" t="s">
        <v>692</v>
      </c>
      <c r="E74" s="30" t="s">
        <v>693</v>
      </c>
      <c r="F74" s="42"/>
      <c r="G74" s="30" t="s">
        <v>61</v>
      </c>
      <c r="I74" s="38" t="s">
        <v>694</v>
      </c>
      <c r="J74" s="30"/>
    </row>
    <row r="75" spans="1:18" x14ac:dyDescent="0.3">
      <c r="B75" s="30" t="s">
        <v>21</v>
      </c>
      <c r="D75" s="30" t="s">
        <v>702</v>
      </c>
      <c r="E75" s="30" t="s">
        <v>703</v>
      </c>
      <c r="F75" s="42"/>
      <c r="G75" s="30" t="s">
        <v>61</v>
      </c>
      <c r="I75" s="38" t="s">
        <v>694</v>
      </c>
      <c r="J75" s="30"/>
    </row>
    <row r="76" spans="1:18" s="34" customFormat="1" x14ac:dyDescent="0.3">
      <c r="A76" s="34" t="b">
        <v>1</v>
      </c>
      <c r="B76" s="34" t="s">
        <v>701</v>
      </c>
      <c r="C76" s="34" t="s">
        <v>678</v>
      </c>
      <c r="D76" s="34" t="s">
        <v>678</v>
      </c>
      <c r="E76" s="34" t="s">
        <v>66</v>
      </c>
      <c r="H76" s="35"/>
      <c r="I76" s="35"/>
    </row>
    <row r="77" spans="1:18" x14ac:dyDescent="0.3">
      <c r="B77" s="30" t="s">
        <v>21</v>
      </c>
      <c r="D77" s="30" t="s">
        <v>679</v>
      </c>
      <c r="E77" s="30" t="s">
        <v>680</v>
      </c>
      <c r="F77" s="42"/>
      <c r="G77" s="30" t="s">
        <v>648</v>
      </c>
      <c r="I77" s="30" t="s">
        <v>695</v>
      </c>
      <c r="J77" s="30"/>
    </row>
    <row r="78" spans="1:18" x14ac:dyDescent="0.3">
      <c r="B78" s="30" t="s">
        <v>21</v>
      </c>
      <c r="D78" s="30" t="s">
        <v>682</v>
      </c>
      <c r="E78" s="30" t="s">
        <v>164</v>
      </c>
      <c r="F78" s="42"/>
      <c r="G78" s="30" t="s">
        <v>648</v>
      </c>
      <c r="I78" s="30" t="s">
        <v>696</v>
      </c>
      <c r="J78" s="30"/>
    </row>
    <row r="79" spans="1:18" x14ac:dyDescent="0.3">
      <c r="B79" s="30" t="s">
        <v>21</v>
      </c>
      <c r="D79" s="30" t="s">
        <v>684</v>
      </c>
      <c r="E79" s="30" t="s">
        <v>685</v>
      </c>
      <c r="F79" s="42"/>
      <c r="G79" s="30" t="s">
        <v>648</v>
      </c>
      <c r="I79" s="30" t="s">
        <v>697</v>
      </c>
      <c r="J79" s="30"/>
    </row>
    <row r="80" spans="1:18" x14ac:dyDescent="0.3">
      <c r="B80" s="30" t="s">
        <v>21</v>
      </c>
      <c r="D80" s="30" t="s">
        <v>687</v>
      </c>
      <c r="E80" s="30" t="s">
        <v>688</v>
      </c>
      <c r="F80" s="42"/>
      <c r="G80" s="30" t="s">
        <v>648</v>
      </c>
      <c r="I80" s="30" t="s">
        <v>632</v>
      </c>
      <c r="J80" s="30"/>
    </row>
    <row r="81" spans="1:18" x14ac:dyDescent="0.3">
      <c r="B81" s="30" t="s">
        <v>21</v>
      </c>
      <c r="D81" s="30" t="s">
        <v>689</v>
      </c>
      <c r="E81" s="30" t="s">
        <v>690</v>
      </c>
      <c r="F81" s="42"/>
      <c r="G81" s="30" t="s">
        <v>648</v>
      </c>
      <c r="I81" s="30" t="s">
        <v>698</v>
      </c>
      <c r="J81" s="30"/>
    </row>
    <row r="82" spans="1:18" x14ac:dyDescent="0.3">
      <c r="B82" s="30" t="s">
        <v>21</v>
      </c>
      <c r="D82" s="30" t="s">
        <v>649</v>
      </c>
      <c r="E82" s="30" t="s">
        <v>650</v>
      </c>
      <c r="F82" s="42"/>
      <c r="G82" s="30" t="s">
        <v>648</v>
      </c>
      <c r="I82" s="38" t="s">
        <v>671</v>
      </c>
      <c r="J82" s="30"/>
    </row>
    <row r="83" spans="1:18" x14ac:dyDescent="0.3">
      <c r="B83" s="30" t="s">
        <v>21</v>
      </c>
      <c r="D83" s="30" t="s">
        <v>651</v>
      </c>
      <c r="E83" s="30" t="s">
        <v>652</v>
      </c>
      <c r="F83" s="42"/>
      <c r="G83" s="30" t="s">
        <v>648</v>
      </c>
      <c r="I83" s="38" t="s">
        <v>672</v>
      </c>
      <c r="J83" s="30"/>
    </row>
    <row r="84" spans="1:18" x14ac:dyDescent="0.3">
      <c r="B84" s="30" t="s">
        <v>21</v>
      </c>
      <c r="D84" s="30" t="s">
        <v>692</v>
      </c>
      <c r="E84" s="30" t="s">
        <v>693</v>
      </c>
      <c r="F84" s="42"/>
      <c r="G84" s="30" t="s">
        <v>61</v>
      </c>
      <c r="I84" s="38" t="s">
        <v>699</v>
      </c>
      <c r="J84" s="30"/>
    </row>
    <row r="85" spans="1:18" s="50" customFormat="1" ht="15.6" customHeight="1" x14ac:dyDescent="0.3">
      <c r="A85" s="34" t="b">
        <v>1</v>
      </c>
      <c r="B85" s="50" t="s">
        <v>738</v>
      </c>
      <c r="C85" s="50" t="s">
        <v>739</v>
      </c>
      <c r="D85" s="50" t="s">
        <v>739</v>
      </c>
      <c r="E85" s="50" t="s">
        <v>66</v>
      </c>
    </row>
    <row r="86" spans="1:18" s="53" customFormat="1" ht="15.6" customHeight="1" x14ac:dyDescent="0.3">
      <c r="A86" s="51"/>
      <c r="B86" s="51" t="s">
        <v>21</v>
      </c>
      <c r="C86" s="51"/>
      <c r="D86" s="51" t="s">
        <v>42</v>
      </c>
      <c r="E86" s="51" t="s">
        <v>43</v>
      </c>
      <c r="F86" s="42"/>
      <c r="G86" s="51" t="s">
        <v>60</v>
      </c>
      <c r="H86" s="51"/>
      <c r="I86" s="51" t="s">
        <v>64</v>
      </c>
      <c r="J86" s="51" t="s">
        <v>81</v>
      </c>
      <c r="K86" s="52"/>
      <c r="L86" s="52"/>
      <c r="M86" s="52"/>
      <c r="N86" s="52"/>
      <c r="O86" s="52"/>
      <c r="Q86" s="54"/>
    </row>
    <row r="87" spans="1:18" s="55" customFormat="1" ht="15.6" customHeight="1" x14ac:dyDescent="0.3">
      <c r="B87" s="55" t="s">
        <v>22</v>
      </c>
      <c r="D87" s="55" t="s">
        <v>740</v>
      </c>
      <c r="E87" s="55" t="s">
        <v>741</v>
      </c>
      <c r="F87" s="56"/>
      <c r="G87" s="55" t="s">
        <v>62</v>
      </c>
      <c r="H87" s="55" t="s">
        <v>636</v>
      </c>
      <c r="I87" s="57">
        <v>0</v>
      </c>
      <c r="J87" s="58"/>
      <c r="K87" s="59">
        <v>-40</v>
      </c>
      <c r="L87" s="59">
        <v>40</v>
      </c>
      <c r="M87" s="59">
        <v>0</v>
      </c>
      <c r="N87" s="59">
        <f>(L87-K87)/6</f>
        <v>13.333333333333334</v>
      </c>
      <c r="O87" s="59"/>
      <c r="Q87" s="60"/>
      <c r="R87" s="61" t="s">
        <v>705</v>
      </c>
    </row>
    <row r="88" spans="1:18" s="50" customFormat="1" ht="15.6" customHeight="1" x14ac:dyDescent="0.3">
      <c r="A88" s="34" t="b">
        <v>1</v>
      </c>
      <c r="B88" s="50" t="s">
        <v>742</v>
      </c>
      <c r="C88" s="50" t="s">
        <v>743</v>
      </c>
      <c r="D88" s="50" t="s">
        <v>743</v>
      </c>
      <c r="E88" s="50" t="s">
        <v>66</v>
      </c>
    </row>
    <row r="89" spans="1:18" s="51" customFormat="1" ht="15.6" customHeight="1" x14ac:dyDescent="0.3">
      <c r="B89" s="51" t="s">
        <v>21</v>
      </c>
      <c r="D89" s="51" t="s">
        <v>371</v>
      </c>
      <c r="E89" s="51" t="s">
        <v>43</v>
      </c>
      <c r="F89" s="42"/>
      <c r="G89" s="51" t="s">
        <v>60</v>
      </c>
      <c r="I89" s="51" t="s">
        <v>64</v>
      </c>
      <c r="J89" s="51" t="s">
        <v>81</v>
      </c>
    </row>
    <row r="90" spans="1:18" s="61" customFormat="1" ht="15.6" customHeight="1" x14ac:dyDescent="0.3">
      <c r="B90" s="61" t="s">
        <v>22</v>
      </c>
      <c r="D90" s="61" t="s">
        <v>744</v>
      </c>
      <c r="E90" s="61" t="s">
        <v>745</v>
      </c>
      <c r="F90" s="56"/>
      <c r="G90" s="61" t="s">
        <v>62</v>
      </c>
      <c r="H90" s="61" t="s">
        <v>636</v>
      </c>
      <c r="I90" s="57">
        <v>0</v>
      </c>
      <c r="J90" s="62"/>
      <c r="K90" s="63">
        <v>-80</v>
      </c>
      <c r="L90" s="63">
        <v>80</v>
      </c>
      <c r="M90" s="63">
        <v>0</v>
      </c>
      <c r="N90" s="63">
        <f>(L90-K90)/6</f>
        <v>26.666666666666668</v>
      </c>
      <c r="O90" s="63"/>
      <c r="R90" s="61" t="s">
        <v>705</v>
      </c>
    </row>
    <row r="91" spans="1:18" s="46" customFormat="1" x14ac:dyDescent="0.3">
      <c r="A91" s="34" t="b">
        <v>1</v>
      </c>
      <c r="B91" s="46" t="s">
        <v>185</v>
      </c>
      <c r="C91" s="46" t="s">
        <v>637</v>
      </c>
      <c r="D91" s="46" t="s">
        <v>637</v>
      </c>
      <c r="E91" s="46" t="s">
        <v>66</v>
      </c>
    </row>
    <row r="92" spans="1:18" ht="15.6" x14ac:dyDescent="0.3">
      <c r="A92" s="49"/>
      <c r="B92" s="30" t="s">
        <v>22</v>
      </c>
      <c r="D92" s="30" t="s">
        <v>638</v>
      </c>
      <c r="E92" s="30" t="s">
        <v>188</v>
      </c>
      <c r="F92" s="43"/>
      <c r="G92" s="30" t="s">
        <v>62</v>
      </c>
      <c r="H92" s="30" t="s">
        <v>639</v>
      </c>
      <c r="I92" s="30">
        <v>0</v>
      </c>
      <c r="K92" s="3">
        <v>-2</v>
      </c>
      <c r="L92" s="3">
        <v>2</v>
      </c>
      <c r="M92" s="3">
        <v>0</v>
      </c>
      <c r="N92" s="3">
        <f>(L92-K92)/6</f>
        <v>0.66666666666666663</v>
      </c>
      <c r="O92" s="3">
        <v>1</v>
      </c>
      <c r="R92" s="30" t="s">
        <v>705</v>
      </c>
    </row>
    <row r="93" spans="1:18" ht="15.6" x14ac:dyDescent="0.3">
      <c r="A93" s="49"/>
      <c r="B93" s="30" t="s">
        <v>22</v>
      </c>
      <c r="D93" s="30" t="s">
        <v>640</v>
      </c>
      <c r="E93" s="30" t="s">
        <v>190</v>
      </c>
      <c r="F93" s="43"/>
      <c r="G93" s="30" t="s">
        <v>62</v>
      </c>
      <c r="H93" s="30" t="s">
        <v>639</v>
      </c>
      <c r="I93" s="30">
        <v>0</v>
      </c>
      <c r="K93" s="3">
        <v>-2</v>
      </c>
      <c r="L93" s="3">
        <v>2</v>
      </c>
      <c r="M93" s="3">
        <v>0</v>
      </c>
      <c r="N93" s="3">
        <f>(L93-K93)/6</f>
        <v>0.66666666666666663</v>
      </c>
      <c r="O93" s="3">
        <v>1</v>
      </c>
      <c r="R93" s="30" t="s">
        <v>705</v>
      </c>
    </row>
    <row r="94" spans="1:18" x14ac:dyDescent="0.3">
      <c r="A94" s="48"/>
      <c r="B94" s="30" t="s">
        <v>21</v>
      </c>
      <c r="D94" s="30" t="s">
        <v>641</v>
      </c>
      <c r="E94" s="30" t="s">
        <v>192</v>
      </c>
      <c r="F94" s="42"/>
      <c r="G94" s="30" t="s">
        <v>61</v>
      </c>
      <c r="I94" s="30" t="b">
        <v>0</v>
      </c>
      <c r="K94" s="3"/>
      <c r="L94" s="3"/>
      <c r="M94" s="3"/>
      <c r="N94" s="3"/>
      <c r="O94" s="3"/>
    </row>
    <row r="95" spans="1:18" s="46" customFormat="1" ht="15.6" x14ac:dyDescent="0.3">
      <c r="A95" s="34" t="b">
        <v>1</v>
      </c>
      <c r="B95" s="47" t="s">
        <v>659</v>
      </c>
      <c r="C95" s="47" t="s">
        <v>660</v>
      </c>
      <c r="D95" s="47" t="s">
        <v>660</v>
      </c>
      <c r="E95" s="46" t="s">
        <v>66</v>
      </c>
      <c r="G95" s="47"/>
      <c r="H95" s="47"/>
      <c r="I95" s="47"/>
      <c r="J95" s="47"/>
      <c r="K95" s="47"/>
      <c r="L95" s="47"/>
    </row>
    <row r="96" spans="1:18" ht="15.6" x14ac:dyDescent="0.3">
      <c r="B96" s="30" t="s">
        <v>22</v>
      </c>
      <c r="C96" s="43"/>
      <c r="D96" s="43" t="s">
        <v>653</v>
      </c>
      <c r="E96" s="43" t="s">
        <v>654</v>
      </c>
      <c r="F96" s="43"/>
      <c r="G96" s="43" t="s">
        <v>62</v>
      </c>
      <c r="H96" s="43"/>
      <c r="I96" s="43">
        <v>1</v>
      </c>
      <c r="J96" s="43"/>
      <c r="K96" s="43">
        <v>0.5</v>
      </c>
      <c r="L96" s="43">
        <v>4.5</v>
      </c>
      <c r="M96" s="3">
        <v>1.75</v>
      </c>
      <c r="N96" s="30">
        <f>1.5/6</f>
        <v>0.25</v>
      </c>
      <c r="O96" s="43">
        <v>0.1</v>
      </c>
      <c r="R96" s="30" t="s">
        <v>705</v>
      </c>
    </row>
    <row r="97" spans="1:26" ht="15.6" x14ac:dyDescent="0.3">
      <c r="A97" s="43"/>
      <c r="B97" s="30" t="s">
        <v>21</v>
      </c>
      <c r="C97" s="43"/>
      <c r="D97" s="43" t="s">
        <v>655</v>
      </c>
      <c r="E97" s="43" t="s">
        <v>656</v>
      </c>
      <c r="F97" s="43"/>
      <c r="G97" s="43" t="s">
        <v>62</v>
      </c>
      <c r="H97" s="43"/>
      <c r="I97" s="43">
        <v>1</v>
      </c>
      <c r="J97" s="43"/>
      <c r="K97" s="43">
        <v>0.1</v>
      </c>
      <c r="L97" s="43">
        <v>4.5</v>
      </c>
      <c r="M97" s="3">
        <v>1.75</v>
      </c>
      <c r="N97" s="43">
        <v>0.25</v>
      </c>
      <c r="O97" s="43">
        <v>0.1</v>
      </c>
      <c r="R97" s="30" t="s">
        <v>705</v>
      </c>
    </row>
    <row r="98" spans="1:26" ht="15.6" x14ac:dyDescent="0.3">
      <c r="A98" s="43"/>
      <c r="B98" s="30" t="s">
        <v>21</v>
      </c>
      <c r="C98" s="43"/>
      <c r="D98" s="43" t="s">
        <v>657</v>
      </c>
      <c r="E98" s="43" t="s">
        <v>658</v>
      </c>
      <c r="F98" s="43"/>
      <c r="G98" s="43" t="s">
        <v>62</v>
      </c>
      <c r="H98" s="43"/>
      <c r="I98" s="43">
        <v>1</v>
      </c>
      <c r="J98" s="43"/>
      <c r="K98" s="43">
        <v>0.5</v>
      </c>
      <c r="L98" s="43">
        <v>3</v>
      </c>
      <c r="M98" s="3">
        <v>1.75</v>
      </c>
      <c r="N98" s="3">
        <v>0.25</v>
      </c>
      <c r="O98" s="3">
        <v>0.1</v>
      </c>
      <c r="P98" s="3"/>
      <c r="Q98" s="3"/>
      <c r="R98" s="30" t="s">
        <v>705</v>
      </c>
    </row>
    <row r="99" spans="1:26" s="46" customFormat="1" ht="15.6" x14ac:dyDescent="0.3">
      <c r="A99" s="34" t="b">
        <v>1</v>
      </c>
      <c r="B99" s="47" t="s">
        <v>661</v>
      </c>
      <c r="C99" s="47" t="s">
        <v>662</v>
      </c>
      <c r="D99" s="47" t="s">
        <v>662</v>
      </c>
      <c r="E99" s="46" t="s">
        <v>66</v>
      </c>
      <c r="G99" s="47"/>
      <c r="H99" s="47"/>
      <c r="I99" s="47"/>
      <c r="J99" s="47"/>
      <c r="K99" s="47"/>
      <c r="L99" s="47"/>
    </row>
    <row r="100" spans="1:26" ht="15.6" x14ac:dyDescent="0.3">
      <c r="B100" s="30" t="s">
        <v>22</v>
      </c>
      <c r="C100" s="43"/>
      <c r="D100" s="43" t="s">
        <v>663</v>
      </c>
      <c r="E100" s="43" t="s">
        <v>654</v>
      </c>
      <c r="F100" s="43"/>
      <c r="G100" s="43" t="s">
        <v>62</v>
      </c>
      <c r="H100" s="43"/>
      <c r="I100" s="43">
        <v>1</v>
      </c>
      <c r="J100" s="43"/>
      <c r="K100" s="43">
        <v>0.5</v>
      </c>
      <c r="L100" s="43">
        <v>4</v>
      </c>
      <c r="M100" s="3">
        <v>1.75</v>
      </c>
      <c r="N100" s="30">
        <f>1.5/6</f>
        <v>0.25</v>
      </c>
      <c r="O100" s="43">
        <v>0.1</v>
      </c>
      <c r="R100" s="30" t="s">
        <v>705</v>
      </c>
    </row>
    <row r="101" spans="1:26" ht="15.6" x14ac:dyDescent="0.3">
      <c r="A101" s="43"/>
      <c r="B101" s="30" t="s">
        <v>21</v>
      </c>
      <c r="C101" s="43"/>
      <c r="D101" s="43" t="s">
        <v>664</v>
      </c>
      <c r="E101" s="43" t="s">
        <v>656</v>
      </c>
      <c r="F101" s="43"/>
      <c r="G101" s="43" t="s">
        <v>62</v>
      </c>
      <c r="H101" s="43"/>
      <c r="I101" s="43">
        <v>1</v>
      </c>
      <c r="J101" s="43"/>
      <c r="K101" s="43">
        <v>0.5</v>
      </c>
      <c r="L101" s="43">
        <v>4</v>
      </c>
      <c r="M101" s="3">
        <v>1.75</v>
      </c>
      <c r="N101" s="43">
        <v>0.25</v>
      </c>
      <c r="O101" s="43">
        <v>0.1</v>
      </c>
      <c r="R101" s="30" t="s">
        <v>705</v>
      </c>
    </row>
    <row r="102" spans="1:26" ht="15.6" x14ac:dyDescent="0.3">
      <c r="A102" s="43"/>
      <c r="B102" s="30" t="s">
        <v>21</v>
      </c>
      <c r="C102" s="43"/>
      <c r="D102" s="43" t="s">
        <v>665</v>
      </c>
      <c r="E102" s="43" t="s">
        <v>658</v>
      </c>
      <c r="F102" s="43"/>
      <c r="G102" s="43" t="s">
        <v>62</v>
      </c>
      <c r="H102" s="43"/>
      <c r="I102" s="43">
        <v>1</v>
      </c>
      <c r="J102" s="43"/>
      <c r="K102" s="43">
        <v>0.5</v>
      </c>
      <c r="L102" s="43">
        <v>3</v>
      </c>
      <c r="M102" s="3">
        <v>1.75</v>
      </c>
      <c r="N102" s="3">
        <v>0.25</v>
      </c>
      <c r="O102" s="3">
        <v>0.1</v>
      </c>
      <c r="P102" s="3"/>
      <c r="Q102" s="3"/>
      <c r="R102" s="30" t="s">
        <v>705</v>
      </c>
    </row>
    <row r="103" spans="1:26" s="66" customFormat="1" ht="15.6" customHeight="1" x14ac:dyDescent="0.3">
      <c r="A103" s="64" t="b">
        <v>0</v>
      </c>
      <c r="B103" s="64" t="s">
        <v>746</v>
      </c>
      <c r="C103" s="64" t="s">
        <v>747</v>
      </c>
      <c r="D103" s="64" t="s">
        <v>748</v>
      </c>
      <c r="E103" s="64" t="s">
        <v>66</v>
      </c>
      <c r="F103" s="64"/>
      <c r="G103" s="64"/>
      <c r="H103" s="64"/>
      <c r="I103" s="64"/>
      <c r="J103" s="64"/>
      <c r="K103" s="65"/>
      <c r="L103" s="65"/>
      <c r="M103" s="65"/>
      <c r="N103" s="65"/>
      <c r="O103" s="65"/>
      <c r="P103" s="65"/>
      <c r="Q103" s="65"/>
      <c r="R103" s="64"/>
      <c r="S103" s="64"/>
      <c r="T103" s="64"/>
      <c r="U103" s="64"/>
      <c r="V103" s="64"/>
      <c r="W103" s="64"/>
      <c r="X103" s="64"/>
      <c r="Y103" s="64"/>
      <c r="Z103" s="64"/>
    </row>
    <row r="104" spans="1:26" s="55" customFormat="1" ht="15.6" customHeight="1" x14ac:dyDescent="0.3">
      <c r="B104" s="55" t="s">
        <v>22</v>
      </c>
      <c r="D104" s="55" t="s">
        <v>749</v>
      </c>
      <c r="E104" s="55" t="s">
        <v>750</v>
      </c>
      <c r="G104" s="55" t="s">
        <v>62</v>
      </c>
      <c r="I104" s="57">
        <v>2.6621832043897302</v>
      </c>
      <c r="K104" s="55">
        <v>2.5</v>
      </c>
      <c r="L104" s="55">
        <v>2.8</v>
      </c>
      <c r="M104" s="55">
        <v>2.8</v>
      </c>
      <c r="N104" s="63">
        <f>(L104-K104)/6</f>
        <v>4.9999999999999968E-2</v>
      </c>
      <c r="R104" s="61" t="s">
        <v>705</v>
      </c>
    </row>
    <row r="105" spans="1:26" s="66" customFormat="1" ht="15.6" customHeight="1" x14ac:dyDescent="0.3">
      <c r="A105" s="64" t="b">
        <v>0</v>
      </c>
      <c r="B105" s="64" t="s">
        <v>751</v>
      </c>
      <c r="C105" s="64" t="s">
        <v>752</v>
      </c>
      <c r="D105" s="64" t="s">
        <v>753</v>
      </c>
      <c r="E105" s="64" t="s">
        <v>66</v>
      </c>
      <c r="F105" s="64"/>
      <c r="G105" s="64"/>
      <c r="H105" s="64"/>
      <c r="I105" s="64"/>
      <c r="J105" s="64"/>
      <c r="K105" s="65"/>
      <c r="L105" s="65"/>
      <c r="M105" s="65"/>
      <c r="N105" s="65"/>
      <c r="O105" s="65"/>
      <c r="P105" s="65"/>
      <c r="Q105" s="65"/>
      <c r="R105" s="64"/>
      <c r="S105" s="64"/>
      <c r="T105" s="64"/>
      <c r="U105" s="64"/>
      <c r="V105" s="64"/>
      <c r="W105" s="64"/>
      <c r="X105" s="64"/>
      <c r="Y105" s="64"/>
      <c r="Z105" s="64"/>
    </row>
    <row r="106" spans="1:26" s="51" customFormat="1" ht="15.6" customHeight="1" x14ac:dyDescent="0.3">
      <c r="A106" s="37"/>
      <c r="B106" s="51" t="s">
        <v>21</v>
      </c>
      <c r="D106" s="37" t="s">
        <v>754</v>
      </c>
      <c r="E106" s="37" t="s">
        <v>755</v>
      </c>
      <c r="F106" s="37"/>
      <c r="G106" s="37" t="s">
        <v>102</v>
      </c>
      <c r="H106" s="37"/>
      <c r="I106" s="37" t="s">
        <v>756</v>
      </c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s="53" customFormat="1" ht="15.6" customHeight="1" x14ac:dyDescent="0.3">
      <c r="A107" s="42"/>
      <c r="B107" s="37" t="s">
        <v>21</v>
      </c>
      <c r="C107" s="42"/>
      <c r="D107" s="42" t="s">
        <v>757</v>
      </c>
      <c r="E107" s="42" t="s">
        <v>758</v>
      </c>
      <c r="F107" s="42"/>
      <c r="G107" s="42" t="s">
        <v>102</v>
      </c>
      <c r="H107" s="42"/>
      <c r="I107" s="42" t="s">
        <v>759</v>
      </c>
      <c r="J107" s="42"/>
      <c r="K107" s="42"/>
      <c r="L107" s="42"/>
      <c r="M107" s="42"/>
      <c r="N107" s="42"/>
      <c r="O107" s="67"/>
      <c r="P107" s="42"/>
      <c r="Q107" s="67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s="61" customFormat="1" ht="15.6" customHeight="1" x14ac:dyDescent="0.3">
      <c r="A108" s="56"/>
      <c r="B108" s="55" t="s">
        <v>22</v>
      </c>
      <c r="C108" s="56"/>
      <c r="D108" s="56" t="s">
        <v>760</v>
      </c>
      <c r="E108" s="56" t="s">
        <v>761</v>
      </c>
      <c r="F108" s="56"/>
      <c r="G108" s="56" t="s">
        <v>62</v>
      </c>
      <c r="H108" s="56"/>
      <c r="I108" s="57">
        <v>1.8027584733927899</v>
      </c>
      <c r="J108" s="56"/>
      <c r="K108" s="56">
        <v>0.01</v>
      </c>
      <c r="L108" s="56">
        <v>5</v>
      </c>
      <c r="M108" s="56">
        <v>1</v>
      </c>
      <c r="N108" s="63">
        <f>(L108-K108)/6</f>
        <v>0.83166666666666667</v>
      </c>
      <c r="O108" s="56"/>
      <c r="P108" s="56"/>
      <c r="Q108" s="56"/>
      <c r="R108" s="61" t="s">
        <v>705</v>
      </c>
      <c r="S108" s="56"/>
      <c r="T108" s="56"/>
      <c r="U108" s="56"/>
      <c r="V108" s="56"/>
      <c r="W108" s="56"/>
      <c r="X108" s="56"/>
      <c r="Y108" s="56"/>
      <c r="Z108" s="56"/>
    </row>
    <row r="109" spans="1:26" s="66" customFormat="1" ht="15.6" customHeight="1" x14ac:dyDescent="0.3">
      <c r="A109" s="64" t="b">
        <v>0</v>
      </c>
      <c r="B109" s="64" t="s">
        <v>762</v>
      </c>
      <c r="C109" s="64" t="s">
        <v>763</v>
      </c>
      <c r="D109" s="64" t="s">
        <v>764</v>
      </c>
      <c r="E109" s="64" t="s">
        <v>66</v>
      </c>
      <c r="F109" s="64"/>
      <c r="G109" s="64"/>
      <c r="H109" s="64"/>
      <c r="I109" s="64"/>
      <c r="J109" s="64"/>
      <c r="K109" s="65"/>
      <c r="L109" s="65"/>
      <c r="M109" s="65"/>
      <c r="N109" s="65"/>
      <c r="O109" s="65"/>
      <c r="P109" s="65"/>
      <c r="Q109" s="65"/>
      <c r="R109" s="64"/>
      <c r="S109" s="64"/>
      <c r="T109" s="64"/>
      <c r="U109" s="64"/>
      <c r="V109" s="64"/>
      <c r="W109" s="64"/>
      <c r="X109" s="64"/>
      <c r="Y109" s="64"/>
      <c r="Z109" s="64"/>
    </row>
    <row r="110" spans="1:26" s="68" customFormat="1" ht="15.6" customHeight="1" x14ac:dyDescent="0.3">
      <c r="B110" s="68" t="s">
        <v>21</v>
      </c>
      <c r="D110" s="68" t="s">
        <v>765</v>
      </c>
      <c r="E110" s="68" t="s">
        <v>87</v>
      </c>
      <c r="G110" s="68" t="s">
        <v>102</v>
      </c>
      <c r="I110" s="68" t="s">
        <v>766</v>
      </c>
    </row>
    <row r="111" spans="1:26" s="55" customFormat="1" ht="15.6" customHeight="1" x14ac:dyDescent="0.3">
      <c r="B111" s="55" t="s">
        <v>22</v>
      </c>
      <c r="D111" s="55" t="s">
        <v>767</v>
      </c>
      <c r="E111" s="55" t="s">
        <v>768</v>
      </c>
      <c r="G111" s="55" t="s">
        <v>62</v>
      </c>
      <c r="I111" s="57">
        <v>0.40422159884852599</v>
      </c>
      <c r="K111" s="55">
        <v>0.4</v>
      </c>
      <c r="L111" s="55">
        <v>0.6</v>
      </c>
      <c r="M111" s="55">
        <v>0.5</v>
      </c>
      <c r="N111" s="63">
        <f>(L111-K111)/6</f>
        <v>3.3333333333333326E-2</v>
      </c>
      <c r="R111" s="61" t="s">
        <v>705</v>
      </c>
    </row>
    <row r="112" spans="1:26" s="55" customFormat="1" ht="15.6" customHeight="1" x14ac:dyDescent="0.3">
      <c r="B112" s="55" t="s">
        <v>22</v>
      </c>
      <c r="D112" s="55" t="s">
        <v>769</v>
      </c>
      <c r="E112" s="55" t="s">
        <v>770</v>
      </c>
      <c r="G112" s="55" t="s">
        <v>62</v>
      </c>
      <c r="I112" s="57">
        <v>1464.4753894078101</v>
      </c>
      <c r="K112" s="55">
        <v>1300</v>
      </c>
      <c r="L112" s="55">
        <v>1500</v>
      </c>
      <c r="M112" s="55">
        <v>1400</v>
      </c>
      <c r="N112" s="63">
        <f>(L112-K112)/6</f>
        <v>33.333333333333336</v>
      </c>
      <c r="R112" s="61" t="s">
        <v>705</v>
      </c>
    </row>
    <row r="113" spans="1:26" s="68" customFormat="1" ht="15.6" customHeight="1" x14ac:dyDescent="0.3">
      <c r="B113" s="68" t="s">
        <v>21</v>
      </c>
      <c r="D113" s="68" t="s">
        <v>771</v>
      </c>
      <c r="E113" s="68" t="s">
        <v>772</v>
      </c>
      <c r="G113" s="68" t="s">
        <v>62</v>
      </c>
      <c r="I113" s="68">
        <v>0.9</v>
      </c>
      <c r="K113" s="68">
        <v>0.8</v>
      </c>
      <c r="L113" s="68">
        <v>0.95</v>
      </c>
      <c r="M113" s="68">
        <v>0.9</v>
      </c>
      <c r="N113" s="52">
        <f>(L113-K113)/6</f>
        <v>2.4999999999999984E-2</v>
      </c>
      <c r="R113" s="53" t="s">
        <v>705</v>
      </c>
    </row>
    <row r="114" spans="1:26" s="68" customFormat="1" ht="15.6" customHeight="1" x14ac:dyDescent="0.3">
      <c r="B114" s="68" t="s">
        <v>21</v>
      </c>
      <c r="D114" s="68" t="s">
        <v>773</v>
      </c>
      <c r="E114" s="68" t="s">
        <v>774</v>
      </c>
      <c r="G114" s="68" t="s">
        <v>62</v>
      </c>
      <c r="I114" s="68">
        <v>0.5</v>
      </c>
      <c r="K114" s="68">
        <v>0.7</v>
      </c>
      <c r="L114" s="68">
        <v>0.9</v>
      </c>
      <c r="M114" s="68">
        <v>0.85</v>
      </c>
      <c r="N114" s="52">
        <f t="shared" ref="N114:N117" si="0">(L114-K114)/6</f>
        <v>3.3333333333333347E-2</v>
      </c>
      <c r="R114" s="53" t="s">
        <v>705</v>
      </c>
    </row>
    <row r="115" spans="1:26" s="68" customFormat="1" ht="15.6" customHeight="1" x14ac:dyDescent="0.3">
      <c r="B115" s="68" t="s">
        <v>21</v>
      </c>
      <c r="D115" s="68" t="s">
        <v>775</v>
      </c>
      <c r="E115" s="68" t="s">
        <v>776</v>
      </c>
      <c r="G115" s="68" t="s">
        <v>62</v>
      </c>
      <c r="I115" s="68">
        <v>0.5</v>
      </c>
      <c r="K115" s="68">
        <v>0.7</v>
      </c>
      <c r="L115" s="68">
        <v>0.9</v>
      </c>
      <c r="M115" s="68">
        <v>0.85</v>
      </c>
      <c r="N115" s="52">
        <f t="shared" si="0"/>
        <v>3.3333333333333347E-2</v>
      </c>
      <c r="R115" s="53" t="s">
        <v>705</v>
      </c>
    </row>
    <row r="116" spans="1:26" s="55" customFormat="1" ht="15.6" customHeight="1" x14ac:dyDescent="0.3">
      <c r="B116" s="55" t="s">
        <v>22</v>
      </c>
      <c r="D116" s="55" t="s">
        <v>777</v>
      </c>
      <c r="E116" s="55" t="s">
        <v>778</v>
      </c>
      <c r="G116" s="55" t="s">
        <v>62</v>
      </c>
      <c r="I116" s="57">
        <v>1.2488810889317401</v>
      </c>
      <c r="K116" s="55">
        <v>1.2</v>
      </c>
      <c r="L116" s="55">
        <v>1.3</v>
      </c>
      <c r="M116" s="55">
        <v>1.27</v>
      </c>
      <c r="N116" s="63">
        <f t="shared" si="0"/>
        <v>1.666666666666668E-2</v>
      </c>
      <c r="R116" s="61" t="s">
        <v>705</v>
      </c>
    </row>
    <row r="117" spans="1:26" s="68" customFormat="1" ht="15.6" customHeight="1" x14ac:dyDescent="0.3">
      <c r="B117" s="68" t="s">
        <v>21</v>
      </c>
      <c r="D117" s="68" t="s">
        <v>779</v>
      </c>
      <c r="E117" s="68" t="s">
        <v>780</v>
      </c>
      <c r="G117" s="68" t="s">
        <v>62</v>
      </c>
      <c r="I117" s="68">
        <v>840</v>
      </c>
      <c r="K117" s="68">
        <v>400</v>
      </c>
      <c r="L117" s="68">
        <v>550</v>
      </c>
      <c r="M117" s="68">
        <v>500</v>
      </c>
      <c r="N117" s="52">
        <f t="shared" si="0"/>
        <v>25</v>
      </c>
      <c r="R117" s="53" t="s">
        <v>705</v>
      </c>
    </row>
    <row r="118" spans="1:26" s="66" customFormat="1" ht="15.6" customHeight="1" x14ac:dyDescent="0.3">
      <c r="A118" s="64" t="b">
        <v>0</v>
      </c>
      <c r="B118" s="64" t="s">
        <v>781</v>
      </c>
      <c r="C118" s="64" t="s">
        <v>763</v>
      </c>
      <c r="D118" s="64" t="s">
        <v>764</v>
      </c>
      <c r="E118" s="64" t="s">
        <v>66</v>
      </c>
      <c r="F118" s="64"/>
      <c r="G118" s="64"/>
      <c r="H118" s="64"/>
      <c r="I118" s="64"/>
      <c r="J118" s="64"/>
      <c r="K118" s="65"/>
      <c r="L118" s="65"/>
      <c r="M118" s="65"/>
      <c r="N118" s="65"/>
      <c r="O118" s="65"/>
      <c r="P118" s="65"/>
      <c r="Q118" s="65"/>
      <c r="R118" s="64"/>
      <c r="S118" s="64"/>
      <c r="T118" s="64"/>
      <c r="U118" s="64"/>
      <c r="V118" s="64"/>
      <c r="W118" s="64"/>
      <c r="X118" s="64"/>
      <c r="Y118" s="64"/>
      <c r="Z118" s="64"/>
    </row>
    <row r="119" spans="1:26" s="68" customFormat="1" ht="15.6" customHeight="1" x14ac:dyDescent="0.3">
      <c r="B119" s="68" t="s">
        <v>21</v>
      </c>
      <c r="D119" s="68" t="s">
        <v>765</v>
      </c>
      <c r="E119" s="68" t="s">
        <v>87</v>
      </c>
      <c r="G119" s="68" t="s">
        <v>102</v>
      </c>
      <c r="I119" s="68" t="s">
        <v>782</v>
      </c>
    </row>
    <row r="120" spans="1:26" s="68" customFormat="1" ht="15.6" customHeight="1" x14ac:dyDescent="0.35">
      <c r="B120" s="68" t="s">
        <v>21</v>
      </c>
      <c r="D120" s="68" t="s">
        <v>783</v>
      </c>
      <c r="E120" s="68" t="s">
        <v>768</v>
      </c>
      <c r="G120" s="68" t="s">
        <v>62</v>
      </c>
      <c r="I120" s="69">
        <v>1.7999999999999999E-2</v>
      </c>
      <c r="J120" s="55"/>
      <c r="K120" s="55">
        <v>1.7999999999999999E-2</v>
      </c>
      <c r="L120" s="55">
        <v>2.0500000000000001E-2</v>
      </c>
      <c r="M120" s="55">
        <v>2.5399999999999999E-2</v>
      </c>
      <c r="N120" s="63">
        <f>(L120-K120)/6</f>
        <v>4.1666666666666702E-4</v>
      </c>
      <c r="R120" s="53" t="s">
        <v>705</v>
      </c>
    </row>
    <row r="121" spans="1:26" s="55" customFormat="1" ht="15.6" customHeight="1" x14ac:dyDescent="0.3">
      <c r="B121" s="55" t="s">
        <v>22</v>
      </c>
      <c r="D121" s="55" t="s">
        <v>784</v>
      </c>
      <c r="E121" s="55" t="s">
        <v>770</v>
      </c>
      <c r="G121" s="55" t="s">
        <v>62</v>
      </c>
      <c r="I121" s="57">
        <v>7294.8533754616701</v>
      </c>
      <c r="K121" s="55">
        <v>7250</v>
      </c>
      <c r="L121" s="55">
        <v>7300</v>
      </c>
      <c r="M121" s="55">
        <v>7275</v>
      </c>
      <c r="N121" s="63">
        <f>(L121-K121)/6</f>
        <v>8.3333333333333339</v>
      </c>
      <c r="R121" s="61" t="s">
        <v>705</v>
      </c>
    </row>
    <row r="122" spans="1:26" s="55" customFormat="1" ht="15.6" customHeight="1" x14ac:dyDescent="0.3">
      <c r="B122" s="55" t="s">
        <v>22</v>
      </c>
      <c r="D122" s="55" t="s">
        <v>785</v>
      </c>
      <c r="E122" s="55" t="s">
        <v>772</v>
      </c>
      <c r="G122" s="55" t="s">
        <v>62</v>
      </c>
      <c r="I122" s="57">
        <v>0.85848069081459</v>
      </c>
      <c r="K122" s="55">
        <v>0.84</v>
      </c>
      <c r="L122" s="55">
        <v>0.87</v>
      </c>
      <c r="M122" s="55">
        <v>0.86</v>
      </c>
      <c r="N122" s="63">
        <f>(L122-K122)/6</f>
        <v>5.0000000000000044E-3</v>
      </c>
      <c r="R122" s="61" t="s">
        <v>705</v>
      </c>
    </row>
    <row r="123" spans="1:26" s="55" customFormat="1" ht="15.6" customHeight="1" x14ac:dyDescent="0.3">
      <c r="B123" s="55" t="s">
        <v>22</v>
      </c>
      <c r="D123" s="55" t="s">
        <v>786</v>
      </c>
      <c r="E123" s="55" t="s">
        <v>774</v>
      </c>
      <c r="G123" s="55" t="s">
        <v>62</v>
      </c>
      <c r="I123" s="57">
        <v>0.77716886546211705</v>
      </c>
      <c r="K123" s="55">
        <v>0.74</v>
      </c>
      <c r="L123" s="55">
        <v>0.78</v>
      </c>
      <c r="M123" s="55">
        <v>0.76</v>
      </c>
      <c r="N123" s="63">
        <f t="shared" ref="N123:N126" si="1">(L123-K123)/6</f>
        <v>6.6666666666666723E-3</v>
      </c>
      <c r="R123" s="61" t="s">
        <v>705</v>
      </c>
    </row>
    <row r="124" spans="1:26" s="55" customFormat="1" ht="15.6" customHeight="1" x14ac:dyDescent="0.3">
      <c r="B124" s="55" t="s">
        <v>22</v>
      </c>
      <c r="D124" s="55" t="s">
        <v>787</v>
      </c>
      <c r="E124" s="55" t="s">
        <v>776</v>
      </c>
      <c r="G124" s="55" t="s">
        <v>62</v>
      </c>
      <c r="I124" s="57">
        <v>0.80297909112105803</v>
      </c>
      <c r="K124" s="55">
        <v>0.78</v>
      </c>
      <c r="L124" s="55">
        <v>0.82</v>
      </c>
      <c r="M124" s="55">
        <v>0.81</v>
      </c>
      <c r="N124" s="63">
        <f t="shared" si="1"/>
        <v>6.6666666666666541E-3</v>
      </c>
      <c r="R124" s="61" t="s">
        <v>705</v>
      </c>
    </row>
    <row r="125" spans="1:26" s="55" customFormat="1" ht="15.6" customHeight="1" x14ac:dyDescent="0.3">
      <c r="B125" s="55" t="s">
        <v>22</v>
      </c>
      <c r="D125" s="55" t="s">
        <v>788</v>
      </c>
      <c r="E125" s="55" t="s">
        <v>778</v>
      </c>
      <c r="G125" s="55" t="s">
        <v>62</v>
      </c>
      <c r="I125" s="57">
        <v>22.517275426502</v>
      </c>
      <c r="K125" s="55">
        <v>22</v>
      </c>
      <c r="L125" s="55">
        <v>24</v>
      </c>
      <c r="M125" s="55">
        <v>22.75</v>
      </c>
      <c r="N125" s="63">
        <f t="shared" si="1"/>
        <v>0.33333333333333331</v>
      </c>
      <c r="R125" s="61" t="s">
        <v>705</v>
      </c>
    </row>
    <row r="126" spans="1:26" s="68" customFormat="1" ht="15.6" customHeight="1" x14ac:dyDescent="0.3">
      <c r="B126" s="68" t="s">
        <v>21</v>
      </c>
      <c r="D126" s="68" t="s">
        <v>789</v>
      </c>
      <c r="E126" s="68" t="s">
        <v>780</v>
      </c>
      <c r="G126" s="68" t="s">
        <v>62</v>
      </c>
      <c r="I126" s="68">
        <v>500</v>
      </c>
      <c r="K126" s="68">
        <v>400</v>
      </c>
      <c r="L126" s="68">
        <v>550</v>
      </c>
      <c r="M126" s="68">
        <v>500</v>
      </c>
      <c r="N126" s="52">
        <f t="shared" si="1"/>
        <v>25</v>
      </c>
      <c r="R126" s="53" t="s">
        <v>705</v>
      </c>
    </row>
    <row r="127" spans="1:26" s="66" customFormat="1" ht="15.6" customHeight="1" x14ac:dyDescent="0.3">
      <c r="A127" s="64" t="b">
        <v>0</v>
      </c>
      <c r="B127" s="64" t="s">
        <v>790</v>
      </c>
      <c r="C127" s="64" t="s">
        <v>791</v>
      </c>
      <c r="D127" s="64" t="s">
        <v>792</v>
      </c>
      <c r="E127" s="64" t="s">
        <v>66</v>
      </c>
      <c r="F127" s="64"/>
      <c r="G127" s="64"/>
      <c r="H127" s="64"/>
      <c r="I127" s="64"/>
      <c r="J127" s="64"/>
      <c r="K127" s="65"/>
      <c r="L127" s="65"/>
      <c r="M127" s="65"/>
      <c r="N127" s="65"/>
      <c r="O127" s="65"/>
      <c r="P127" s="65"/>
      <c r="Q127" s="65"/>
      <c r="R127" s="64"/>
      <c r="S127" s="64"/>
      <c r="T127" s="64"/>
      <c r="U127" s="64"/>
      <c r="V127" s="64"/>
      <c r="W127" s="64"/>
      <c r="X127" s="64"/>
      <c r="Y127" s="64"/>
      <c r="Z127" s="64"/>
    </row>
    <row r="128" spans="1:26" s="68" customFormat="1" ht="15.6" customHeight="1" x14ac:dyDescent="0.3">
      <c r="B128" s="68" t="s">
        <v>21</v>
      </c>
      <c r="D128" s="68" t="s">
        <v>765</v>
      </c>
      <c r="E128" s="68" t="s">
        <v>87</v>
      </c>
      <c r="G128" s="68" t="s">
        <v>102</v>
      </c>
      <c r="I128" s="68" t="s">
        <v>782</v>
      </c>
    </row>
    <row r="129" spans="1:18" s="55" customFormat="1" ht="15.6" customHeight="1" x14ac:dyDescent="0.3">
      <c r="B129" s="55" t="s">
        <v>22</v>
      </c>
      <c r="D129" s="55" t="s">
        <v>793</v>
      </c>
      <c r="E129" s="55" t="s">
        <v>794</v>
      </c>
      <c r="G129" s="55" t="s">
        <v>62</v>
      </c>
      <c r="I129" s="57">
        <v>66.726590182616405</v>
      </c>
      <c r="K129" s="55">
        <v>50</v>
      </c>
      <c r="L129" s="55">
        <v>110</v>
      </c>
      <c r="M129" s="55">
        <v>60</v>
      </c>
      <c r="N129" s="63">
        <f>(L129-K129)/6</f>
        <v>10</v>
      </c>
      <c r="R129" s="61" t="s">
        <v>705</v>
      </c>
    </row>
    <row r="130" spans="1:18" s="34" customFormat="1" x14ac:dyDescent="0.3">
      <c r="A130" s="34" t="b">
        <v>1</v>
      </c>
      <c r="B130" s="34" t="s">
        <v>708</v>
      </c>
      <c r="C130" s="34" t="s">
        <v>707</v>
      </c>
      <c r="D130" s="34" t="s">
        <v>707</v>
      </c>
      <c r="E130" s="34" t="s">
        <v>231</v>
      </c>
      <c r="H130" s="35"/>
      <c r="I130" s="35"/>
    </row>
    <row r="131" spans="1:18" s="34" customFormat="1" x14ac:dyDescent="0.3">
      <c r="A131" s="34" t="b">
        <v>1</v>
      </c>
      <c r="B131" s="34" t="s">
        <v>736</v>
      </c>
      <c r="C131" s="34" t="s">
        <v>736</v>
      </c>
      <c r="D131" s="34" t="s">
        <v>737</v>
      </c>
      <c r="E131" s="34" t="s">
        <v>231</v>
      </c>
      <c r="I131" s="45"/>
    </row>
    <row r="132" spans="1:18" x14ac:dyDescent="0.3">
      <c r="F132" s="37"/>
      <c r="I132" s="30"/>
      <c r="J132" s="30"/>
    </row>
    <row r="133" spans="1:18" x14ac:dyDescent="0.3">
      <c r="F133" s="37"/>
      <c r="I133" s="30"/>
      <c r="J133" s="30"/>
    </row>
    <row r="134" spans="1:18" x14ac:dyDescent="0.3">
      <c r="F134" s="37"/>
      <c r="I134" s="30"/>
      <c r="J134" s="30"/>
    </row>
    <row r="135" spans="1:18" x14ac:dyDescent="0.3">
      <c r="F135" s="37"/>
      <c r="I135" s="30"/>
      <c r="J135" s="30"/>
    </row>
    <row r="136" spans="1:18" x14ac:dyDescent="0.3">
      <c r="F136" s="37"/>
      <c r="I136" s="30"/>
      <c r="J136" s="30"/>
    </row>
    <row r="137" spans="1:18" x14ac:dyDescent="0.3">
      <c r="F137" s="37"/>
      <c r="I137" s="30"/>
      <c r="J137" s="30"/>
    </row>
    <row r="138" spans="1:18" x14ac:dyDescent="0.3">
      <c r="F138" s="37"/>
      <c r="I138" s="30"/>
      <c r="J138" s="30"/>
    </row>
    <row r="139" spans="1:18" x14ac:dyDescent="0.3">
      <c r="F139" s="37"/>
      <c r="I139" s="30"/>
      <c r="J139" s="30"/>
    </row>
    <row r="140" spans="1:18" x14ac:dyDescent="0.3">
      <c r="I140" s="30"/>
      <c r="J140" s="30"/>
    </row>
    <row r="141" spans="1:18" x14ac:dyDescent="0.3">
      <c r="I141" s="30"/>
      <c r="J141" s="30"/>
    </row>
    <row r="142" spans="1:18" x14ac:dyDescent="0.3">
      <c r="I142" s="30"/>
      <c r="J142" s="30"/>
    </row>
    <row r="143" spans="1:18" x14ac:dyDescent="0.3">
      <c r="I143" s="30"/>
      <c r="J143" s="30"/>
    </row>
    <row r="144" spans="1:18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  <row r="148" spans="9:10" x14ac:dyDescent="0.3">
      <c r="I148" s="30"/>
      <c r="J148" s="30"/>
    </row>
    <row r="149" spans="9:10" x14ac:dyDescent="0.3">
      <c r="I149" s="30"/>
      <c r="J149" s="30"/>
    </row>
    <row r="150" spans="9:10" x14ac:dyDescent="0.3">
      <c r="I150" s="30"/>
      <c r="J150" s="30"/>
    </row>
    <row r="151" spans="9:10" x14ac:dyDescent="0.3">
      <c r="I151" s="30"/>
      <c r="J151" s="30"/>
    </row>
    <row r="152" spans="9:10" x14ac:dyDescent="0.3">
      <c r="I152" s="30"/>
      <c r="J152" s="30"/>
    </row>
    <row r="153" spans="9:10" x14ac:dyDescent="0.3">
      <c r="I153" s="30"/>
      <c r="J153" s="30"/>
    </row>
    <row r="154" spans="9:10" x14ac:dyDescent="0.3">
      <c r="I154" s="30"/>
      <c r="J154" s="30"/>
    </row>
    <row r="155" spans="9:10" x14ac:dyDescent="0.3">
      <c r="I155" s="30"/>
      <c r="J155" s="30"/>
    </row>
    <row r="156" spans="9:10" x14ac:dyDescent="0.3">
      <c r="I156" s="30"/>
      <c r="J156" s="30"/>
    </row>
    <row r="157" spans="9:10" x14ac:dyDescent="0.3">
      <c r="I157" s="30"/>
      <c r="J157" s="30"/>
    </row>
    <row r="158" spans="9:10" x14ac:dyDescent="0.3">
      <c r="I158" s="30"/>
      <c r="J158" s="30"/>
    </row>
    <row r="159" spans="9:10" x14ac:dyDescent="0.3">
      <c r="I159" s="30"/>
      <c r="J159" s="30"/>
    </row>
    <row r="160" spans="9:10" x14ac:dyDescent="0.3">
      <c r="I160" s="30"/>
      <c r="J160" s="30"/>
    </row>
    <row r="161" spans="9:10" x14ac:dyDescent="0.3">
      <c r="I161" s="30"/>
      <c r="J161" s="30"/>
    </row>
    <row r="162" spans="9:10" x14ac:dyDescent="0.3">
      <c r="I162" s="30"/>
      <c r="J162" s="30"/>
    </row>
    <row r="163" spans="9:10" x14ac:dyDescent="0.3">
      <c r="I163" s="30"/>
      <c r="J163" s="30"/>
    </row>
    <row r="164" spans="9:10" x14ac:dyDescent="0.3">
      <c r="I164" s="30"/>
      <c r="J164" s="30"/>
    </row>
    <row r="165" spans="9:10" x14ac:dyDescent="0.3">
      <c r="I165" s="30"/>
      <c r="J165" s="30"/>
    </row>
    <row r="166" spans="9:10" x14ac:dyDescent="0.3">
      <c r="I166" s="30"/>
      <c r="J166" s="30"/>
    </row>
    <row r="167" spans="9:10" x14ac:dyDescent="0.3">
      <c r="I167" s="30"/>
      <c r="J167" s="30"/>
    </row>
    <row r="168" spans="9:10" x14ac:dyDescent="0.3">
      <c r="I168" s="30"/>
      <c r="J168" s="30"/>
    </row>
    <row r="169" spans="9:10" x14ac:dyDescent="0.3">
      <c r="I169" s="30"/>
      <c r="J169" s="30"/>
    </row>
    <row r="170" spans="9:10" x14ac:dyDescent="0.3">
      <c r="I170" s="30"/>
      <c r="J170" s="30"/>
    </row>
    <row r="171" spans="9:10" x14ac:dyDescent="0.3">
      <c r="I171" s="30"/>
      <c r="J171" s="30"/>
    </row>
    <row r="172" spans="9:10" x14ac:dyDescent="0.3">
      <c r="I172" s="30"/>
      <c r="J172" s="30"/>
    </row>
    <row r="173" spans="9:10" x14ac:dyDescent="0.3">
      <c r="I173" s="30"/>
      <c r="J173" s="30"/>
    </row>
    <row r="174" spans="9:10" x14ac:dyDescent="0.3">
      <c r="I174" s="30"/>
      <c r="J174" s="30"/>
    </row>
    <row r="175" spans="9:10" x14ac:dyDescent="0.3">
      <c r="I175" s="30"/>
      <c r="J175" s="30"/>
    </row>
    <row r="176" spans="9:10" x14ac:dyDescent="0.3">
      <c r="I176" s="30"/>
      <c r="J176" s="30"/>
    </row>
    <row r="177" spans="9:10" x14ac:dyDescent="0.3">
      <c r="I177" s="30"/>
      <c r="J177" s="30"/>
    </row>
    <row r="178" spans="9:10" x14ac:dyDescent="0.3">
      <c r="I178" s="30"/>
      <c r="J178" s="30"/>
    </row>
    <row r="179" spans="9:10" x14ac:dyDescent="0.3">
      <c r="I179" s="30"/>
      <c r="J179" s="30"/>
    </row>
    <row r="180" spans="9:10" x14ac:dyDescent="0.3">
      <c r="I180" s="30"/>
      <c r="J180" s="30"/>
    </row>
    <row r="181" spans="9:10" x14ac:dyDescent="0.3">
      <c r="I181" s="30"/>
      <c r="J181" s="30"/>
    </row>
    <row r="182" spans="9:10" x14ac:dyDescent="0.3">
      <c r="I182" s="30"/>
      <c r="J182" s="30"/>
    </row>
    <row r="183" spans="9:10" x14ac:dyDescent="0.3">
      <c r="I183" s="30"/>
      <c r="J183" s="30"/>
    </row>
    <row r="184" spans="9:10" x14ac:dyDescent="0.3">
      <c r="I184" s="30"/>
      <c r="J184" s="30"/>
    </row>
    <row r="185" spans="9:10" x14ac:dyDescent="0.3">
      <c r="I185" s="30"/>
      <c r="J185" s="30"/>
    </row>
    <row r="186" spans="9:10" x14ac:dyDescent="0.3">
      <c r="I186" s="30"/>
      <c r="J186" s="30"/>
    </row>
    <row r="187" spans="9:10" x14ac:dyDescent="0.3">
      <c r="I187" s="30"/>
      <c r="J187" s="30"/>
    </row>
    <row r="188" spans="9:10" x14ac:dyDescent="0.3">
      <c r="I188" s="30"/>
      <c r="J188" s="30"/>
    </row>
    <row r="189" spans="9:10" x14ac:dyDescent="0.3">
      <c r="I189" s="30"/>
      <c r="J189" s="30"/>
    </row>
    <row r="190" spans="9:10" x14ac:dyDescent="0.3">
      <c r="I190" s="30"/>
      <c r="J190" s="30"/>
    </row>
    <row r="191" spans="9:10" x14ac:dyDescent="0.3">
      <c r="I191" s="30"/>
      <c r="J191" s="30"/>
    </row>
    <row r="192" spans="9:10" x14ac:dyDescent="0.3">
      <c r="I192" s="30"/>
      <c r="J192" s="30"/>
    </row>
    <row r="193" spans="9:10" x14ac:dyDescent="0.3">
      <c r="I193" s="30"/>
      <c r="J193" s="30"/>
    </row>
    <row r="194" spans="9:10" x14ac:dyDescent="0.3">
      <c r="I194" s="30"/>
      <c r="J194" s="30"/>
    </row>
    <row r="195" spans="9:10" x14ac:dyDescent="0.3">
      <c r="I195" s="30"/>
      <c r="J195" s="30"/>
    </row>
    <row r="196" spans="9:10" x14ac:dyDescent="0.3">
      <c r="I196" s="30"/>
      <c r="J196" s="30"/>
    </row>
    <row r="197" spans="9:10" x14ac:dyDescent="0.3">
      <c r="I197" s="30"/>
      <c r="J197" s="30"/>
    </row>
    <row r="198" spans="9:10" x14ac:dyDescent="0.3">
      <c r="I198" s="30"/>
      <c r="J198" s="30"/>
    </row>
    <row r="199" spans="9:10" x14ac:dyDescent="0.3">
      <c r="I199" s="30"/>
      <c r="J199" s="30"/>
    </row>
    <row r="200" spans="9:10" x14ac:dyDescent="0.3">
      <c r="I200" s="30"/>
      <c r="J200" s="30"/>
    </row>
    <row r="201" spans="9:10" x14ac:dyDescent="0.3">
      <c r="I201" s="30"/>
      <c r="J201" s="30"/>
    </row>
    <row r="202" spans="9:10" x14ac:dyDescent="0.3">
      <c r="I202" s="30"/>
      <c r="J202" s="30"/>
    </row>
    <row r="203" spans="9:10" x14ac:dyDescent="0.3">
      <c r="I203" s="30"/>
      <c r="J203" s="30"/>
    </row>
    <row r="204" spans="9:10" x14ac:dyDescent="0.3">
      <c r="I204" s="30"/>
      <c r="J204" s="30"/>
    </row>
    <row r="205" spans="9:10" x14ac:dyDescent="0.3">
      <c r="I205" s="30"/>
      <c r="J205" s="30"/>
    </row>
    <row r="206" spans="9:10" x14ac:dyDescent="0.3">
      <c r="I206" s="30"/>
      <c r="J206" s="30"/>
    </row>
    <row r="207" spans="9:10" x14ac:dyDescent="0.3">
      <c r="I207" s="30"/>
      <c r="J207" s="30"/>
    </row>
    <row r="208" spans="9:10" x14ac:dyDescent="0.3">
      <c r="I208" s="30"/>
      <c r="J208" s="30"/>
    </row>
    <row r="209" spans="9:10" x14ac:dyDescent="0.3">
      <c r="I209" s="30"/>
      <c r="J209" s="30"/>
    </row>
    <row r="210" spans="9:10" x14ac:dyDescent="0.3">
      <c r="I210" s="30"/>
      <c r="J210" s="30"/>
    </row>
    <row r="211" spans="9:10" x14ac:dyDescent="0.3">
      <c r="I211" s="30"/>
      <c r="J211" s="30"/>
    </row>
    <row r="212" spans="9:10" x14ac:dyDescent="0.3">
      <c r="I212" s="30"/>
      <c r="J212" s="30"/>
    </row>
    <row r="213" spans="9:10" x14ac:dyDescent="0.3">
      <c r="I213" s="30"/>
      <c r="J213" s="30"/>
    </row>
    <row r="214" spans="9:10" x14ac:dyDescent="0.3">
      <c r="I214" s="30"/>
      <c r="J214" s="30"/>
    </row>
    <row r="215" spans="9:10" x14ac:dyDescent="0.3">
      <c r="I215" s="30"/>
      <c r="J215" s="30"/>
    </row>
    <row r="216" spans="9:10" x14ac:dyDescent="0.3">
      <c r="I216" s="30"/>
      <c r="J216" s="30"/>
    </row>
    <row r="217" spans="9:10" x14ac:dyDescent="0.3">
      <c r="I217" s="30"/>
      <c r="J217" s="30"/>
    </row>
    <row r="218" spans="9:10" x14ac:dyDescent="0.3">
      <c r="I218" s="30"/>
      <c r="J218" s="30"/>
    </row>
    <row r="219" spans="9:10" x14ac:dyDescent="0.3">
      <c r="I219" s="30"/>
      <c r="J219" s="30"/>
    </row>
    <row r="220" spans="9:10" x14ac:dyDescent="0.3">
      <c r="I220" s="30"/>
      <c r="J220" s="30"/>
    </row>
    <row r="221" spans="9:10" x14ac:dyDescent="0.3">
      <c r="I221" s="30"/>
      <c r="J221" s="30"/>
    </row>
    <row r="222" spans="9:10" x14ac:dyDescent="0.3">
      <c r="I222" s="30"/>
      <c r="J222" s="30"/>
    </row>
    <row r="223" spans="9:10" x14ac:dyDescent="0.3">
      <c r="I223" s="30"/>
      <c r="J223" s="30"/>
    </row>
    <row r="224" spans="9:10" x14ac:dyDescent="0.3">
      <c r="I224" s="30"/>
      <c r="J224" s="30"/>
    </row>
    <row r="225" spans="9:10" x14ac:dyDescent="0.3">
      <c r="I225" s="30"/>
      <c r="J225" s="30"/>
    </row>
    <row r="226" spans="9:10" x14ac:dyDescent="0.3">
      <c r="I226" s="30"/>
      <c r="J226" s="30"/>
    </row>
    <row r="227" spans="9:10" x14ac:dyDescent="0.3">
      <c r="I227" s="30"/>
      <c r="J227" s="30"/>
    </row>
  </sheetData>
  <autoFilter ref="A2:AA154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zoomScale="110" zoomScaleNormal="110" zoomScalePageLayoutView="90" workbookViewId="0">
      <pane ySplit="3" topLeftCell="A4" activePane="bottomLeft" state="frozen"/>
      <selection pane="bottomLeft" activeCell="J14" sqref="J14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39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44" t="s">
        <v>675</v>
      </c>
      <c r="C2" s="14" t="s">
        <v>622</v>
      </c>
      <c r="D2" s="8" t="s">
        <v>458</v>
      </c>
      <c r="E2" s="8" t="s">
        <v>7</v>
      </c>
      <c r="F2" s="8" t="s">
        <v>11</v>
      </c>
      <c r="G2" s="8" t="s">
        <v>612</v>
      </c>
      <c r="H2" s="8" t="s">
        <v>613</v>
      </c>
      <c r="I2" s="8" t="s">
        <v>614</v>
      </c>
      <c r="J2" s="8" t="s">
        <v>615</v>
      </c>
      <c r="K2" s="8" t="s">
        <v>616</v>
      </c>
      <c r="L2" s="8" t="s">
        <v>617</v>
      </c>
    </row>
    <row r="3" spans="1:13" s="14" customFormat="1" ht="46.8" x14ac:dyDescent="0.3">
      <c r="A3" s="14" t="s">
        <v>618</v>
      </c>
      <c r="B3" s="44" t="s">
        <v>676</v>
      </c>
      <c r="C3" s="14" t="s">
        <v>623</v>
      </c>
      <c r="D3" s="10" t="s">
        <v>621</v>
      </c>
      <c r="E3" s="10"/>
      <c r="F3" s="10" t="s">
        <v>619</v>
      </c>
      <c r="G3" s="10" t="s">
        <v>459</v>
      </c>
      <c r="H3" s="10" t="s">
        <v>459</v>
      </c>
      <c r="I3" s="10" t="s">
        <v>459</v>
      </c>
      <c r="J3" s="10" t="s">
        <v>611</v>
      </c>
      <c r="K3" s="15" t="s">
        <v>611</v>
      </c>
      <c r="L3" s="10" t="s">
        <v>620</v>
      </c>
      <c r="M3" s="14" t="s">
        <v>624</v>
      </c>
    </row>
    <row r="4" spans="1:13" x14ac:dyDescent="0.3">
      <c r="A4" s="37" t="s">
        <v>721</v>
      </c>
      <c r="B4" s="37" t="s">
        <v>721</v>
      </c>
      <c r="C4" s="37"/>
      <c r="D4" s="37" t="s">
        <v>722</v>
      </c>
      <c r="E4" s="37" t="s">
        <v>723</v>
      </c>
      <c r="F4" s="37" t="s">
        <v>62</v>
      </c>
      <c r="G4" s="37" t="b">
        <v>0</v>
      </c>
      <c r="H4" s="37" t="b">
        <v>1</v>
      </c>
      <c r="I4" s="37" t="b">
        <v>0</v>
      </c>
      <c r="J4" s="37"/>
      <c r="K4" s="37"/>
      <c r="L4" s="37"/>
      <c r="M4" s="37"/>
    </row>
    <row r="5" spans="1:13" x14ac:dyDescent="0.3">
      <c r="A5" s="29" t="s">
        <v>724</v>
      </c>
      <c r="B5" s="29" t="s">
        <v>724</v>
      </c>
      <c r="C5" s="37"/>
      <c r="D5" s="37" t="s">
        <v>725</v>
      </c>
      <c r="E5" s="37" t="s">
        <v>630</v>
      </c>
      <c r="F5" s="37" t="s">
        <v>62</v>
      </c>
      <c r="G5" s="37" t="b">
        <v>1</v>
      </c>
      <c r="H5" s="37" t="b">
        <v>1</v>
      </c>
      <c r="I5" s="29" t="b">
        <v>1</v>
      </c>
      <c r="J5" s="37"/>
      <c r="K5" s="37"/>
      <c r="L5" s="37"/>
      <c r="M5" s="37"/>
    </row>
    <row r="6" spans="1:13" x14ac:dyDescent="0.3">
      <c r="A6" s="29" t="s">
        <v>726</v>
      </c>
      <c r="B6" s="29" t="s">
        <v>726</v>
      </c>
      <c r="C6" s="37"/>
      <c r="D6" s="37" t="s">
        <v>727</v>
      </c>
      <c r="E6" s="37" t="s">
        <v>728</v>
      </c>
      <c r="F6" s="37" t="s">
        <v>62</v>
      </c>
      <c r="G6" s="37" t="b">
        <v>1</v>
      </c>
      <c r="H6" s="37" t="b">
        <v>1</v>
      </c>
      <c r="I6" s="29" t="b">
        <v>1</v>
      </c>
      <c r="J6" s="37"/>
      <c r="K6" s="37"/>
      <c r="L6" s="37"/>
      <c r="M6" s="37"/>
    </row>
    <row r="7" spans="1:13" x14ac:dyDescent="0.3">
      <c r="A7" s="37" t="s">
        <v>729</v>
      </c>
      <c r="B7" s="29"/>
      <c r="C7" s="37"/>
      <c r="D7" s="37" t="s">
        <v>730</v>
      </c>
      <c r="E7" s="37" t="s">
        <v>731</v>
      </c>
      <c r="F7" s="37" t="s">
        <v>62</v>
      </c>
      <c r="G7" s="37" t="b">
        <v>0</v>
      </c>
      <c r="H7" s="37" t="b">
        <v>1</v>
      </c>
      <c r="I7" s="37" t="b">
        <v>0</v>
      </c>
      <c r="J7" s="37"/>
      <c r="K7" s="37"/>
      <c r="L7" s="37"/>
      <c r="M7" s="37"/>
    </row>
    <row r="8" spans="1:13" x14ac:dyDescent="0.3">
      <c r="A8" s="37" t="s">
        <v>732</v>
      </c>
      <c r="B8" s="29"/>
      <c r="C8" s="37"/>
      <c r="D8" s="37" t="s">
        <v>733</v>
      </c>
      <c r="E8" s="37" t="s">
        <v>731</v>
      </c>
      <c r="F8" s="37" t="s">
        <v>62</v>
      </c>
      <c r="G8" s="37" t="b">
        <v>0</v>
      </c>
      <c r="H8" s="37" t="b">
        <v>1</v>
      </c>
      <c r="I8" s="37" t="b">
        <v>0</v>
      </c>
      <c r="J8" s="37"/>
      <c r="K8" s="37"/>
      <c r="L8" s="37"/>
      <c r="M8" s="37"/>
    </row>
    <row r="9" spans="1:13" x14ac:dyDescent="0.3">
      <c r="A9" s="37" t="s">
        <v>734</v>
      </c>
      <c r="B9" s="29"/>
      <c r="C9" s="37"/>
      <c r="D9" s="37" t="s">
        <v>735</v>
      </c>
      <c r="E9" s="37" t="s">
        <v>731</v>
      </c>
      <c r="F9" s="37" t="s">
        <v>62</v>
      </c>
      <c r="G9" s="37" t="b">
        <v>0</v>
      </c>
      <c r="H9" s="37" t="b">
        <v>1</v>
      </c>
      <c r="I9" s="37" t="b">
        <v>0</v>
      </c>
      <c r="J9" s="37"/>
      <c r="K9" s="37"/>
      <c r="L9" s="37"/>
      <c r="M9" s="37"/>
    </row>
    <row r="10" spans="1:13" x14ac:dyDescent="0.3">
      <c r="A10" s="29" t="s">
        <v>629</v>
      </c>
      <c r="B10" s="37"/>
      <c r="C10" s="29"/>
      <c r="D10" s="29" t="s">
        <v>709</v>
      </c>
      <c r="E10" s="29" t="s">
        <v>630</v>
      </c>
      <c r="F10" s="29" t="s">
        <v>62</v>
      </c>
      <c r="G10" s="29" t="b">
        <v>0</v>
      </c>
      <c r="H10" s="29" t="b">
        <v>1</v>
      </c>
      <c r="I10" s="29" t="b">
        <v>0</v>
      </c>
      <c r="J10" s="29"/>
      <c r="K10" s="29"/>
      <c r="L10" s="29"/>
      <c r="M10" s="29"/>
    </row>
    <row r="11" spans="1:13" x14ac:dyDescent="0.3">
      <c r="A11" s="29" t="s">
        <v>631</v>
      </c>
      <c r="B11" s="37"/>
      <c r="C11" s="29"/>
      <c r="D11" s="29" t="s">
        <v>710</v>
      </c>
      <c r="E11" s="29" t="s">
        <v>632</v>
      </c>
      <c r="F11" s="29" t="s">
        <v>62</v>
      </c>
      <c r="G11" s="29" t="b">
        <v>0</v>
      </c>
      <c r="H11" s="29" t="b">
        <v>1</v>
      </c>
      <c r="I11" s="29" t="b">
        <v>0</v>
      </c>
      <c r="J11" s="29"/>
      <c r="K11" s="29"/>
      <c r="L11" s="29"/>
      <c r="M11" s="29"/>
    </row>
    <row r="12" spans="1:13" x14ac:dyDescent="0.3">
      <c r="A12" s="29" t="s">
        <v>642</v>
      </c>
      <c r="B12" s="37"/>
      <c r="C12" s="29"/>
      <c r="D12" s="29" t="s">
        <v>711</v>
      </c>
      <c r="E12" s="29" t="s">
        <v>636</v>
      </c>
      <c r="F12" s="30" t="s">
        <v>62</v>
      </c>
      <c r="G12" s="29" t="b">
        <v>0</v>
      </c>
      <c r="H12" s="29" t="b">
        <v>1</v>
      </c>
      <c r="I12" s="29" t="b">
        <v>0</v>
      </c>
      <c r="K12" s="29"/>
      <c r="L12" s="29"/>
      <c r="M12" s="29"/>
    </row>
    <row r="13" spans="1:13" x14ac:dyDescent="0.3">
      <c r="A13" s="29" t="s">
        <v>643</v>
      </c>
      <c r="B13" s="29"/>
      <c r="C13" s="29"/>
      <c r="D13" s="29" t="s">
        <v>712</v>
      </c>
      <c r="E13" s="29" t="s">
        <v>636</v>
      </c>
      <c r="F13" s="30" t="s">
        <v>62</v>
      </c>
      <c r="G13" s="29" t="b">
        <v>0</v>
      </c>
      <c r="H13" s="29" t="b">
        <v>1</v>
      </c>
      <c r="I13" s="29" t="b">
        <v>0</v>
      </c>
      <c r="K13" s="29"/>
      <c r="L13" s="29"/>
      <c r="M13" s="29"/>
    </row>
    <row r="14" spans="1:13" x14ac:dyDescent="0.3">
      <c r="A14" s="29" t="s">
        <v>644</v>
      </c>
      <c r="B14" s="29"/>
      <c r="C14" s="29"/>
      <c r="D14" s="29" t="s">
        <v>713</v>
      </c>
      <c r="E14" s="29" t="s">
        <v>636</v>
      </c>
      <c r="F14" s="30" t="s">
        <v>62</v>
      </c>
      <c r="G14" s="29" t="b">
        <v>1</v>
      </c>
      <c r="H14" s="29" t="b">
        <v>1</v>
      </c>
      <c r="I14" s="29" t="b">
        <v>1</v>
      </c>
      <c r="K14" s="29"/>
      <c r="L14" s="29"/>
      <c r="M14" s="29"/>
    </row>
    <row r="15" spans="1:13" x14ac:dyDescent="0.3">
      <c r="A15" s="29" t="s">
        <v>645</v>
      </c>
      <c r="B15" s="29"/>
      <c r="C15" s="29"/>
      <c r="D15" s="29" t="s">
        <v>714</v>
      </c>
      <c r="E15" s="29" t="s">
        <v>636</v>
      </c>
      <c r="F15" s="30" t="s">
        <v>62</v>
      </c>
      <c r="G15" s="29" t="b">
        <v>1</v>
      </c>
      <c r="H15" s="29" t="b">
        <v>1</v>
      </c>
      <c r="I15" s="29" t="b">
        <v>1</v>
      </c>
      <c r="K15" s="29"/>
      <c r="L15" s="29"/>
      <c r="M15" s="29"/>
    </row>
    <row r="16" spans="1:13" x14ac:dyDescent="0.3">
      <c r="A16" s="29" t="s">
        <v>646</v>
      </c>
      <c r="B16" s="29"/>
      <c r="C16" s="29"/>
      <c r="D16" s="29" t="s">
        <v>715</v>
      </c>
      <c r="E16" s="29" t="s">
        <v>636</v>
      </c>
      <c r="F16" s="30" t="s">
        <v>62</v>
      </c>
      <c r="G16" s="29" t="b">
        <v>1</v>
      </c>
      <c r="H16" s="29" t="b">
        <v>1</v>
      </c>
      <c r="I16" s="29" t="b">
        <v>0</v>
      </c>
      <c r="K16" s="29"/>
      <c r="L16" s="29"/>
      <c r="M16" s="29"/>
    </row>
    <row r="17" spans="1:13" x14ac:dyDescent="0.3">
      <c r="A17" s="29" t="s">
        <v>647</v>
      </c>
      <c r="B17" s="29"/>
      <c r="C17" s="29"/>
      <c r="D17" s="29" t="s">
        <v>716</v>
      </c>
      <c r="E17" s="29" t="s">
        <v>636</v>
      </c>
      <c r="F17" s="30" t="s">
        <v>62</v>
      </c>
      <c r="G17" s="29" t="b">
        <v>1</v>
      </c>
      <c r="H17" s="29" t="b">
        <v>1</v>
      </c>
      <c r="I17" s="29" t="b">
        <v>0</v>
      </c>
      <c r="K17" s="29"/>
      <c r="L17" s="29"/>
      <c r="M17" s="29"/>
    </row>
    <row r="18" spans="1:13" x14ac:dyDescent="0.3">
      <c r="A18" s="29" t="s">
        <v>667</v>
      </c>
      <c r="B18" s="29"/>
      <c r="C18" s="29"/>
      <c r="D18" s="29" t="s">
        <v>717</v>
      </c>
      <c r="E18" s="29"/>
      <c r="F18" s="30" t="s">
        <v>62</v>
      </c>
      <c r="G18" s="29" t="b">
        <v>0</v>
      </c>
      <c r="H18" s="29" t="b">
        <v>1</v>
      </c>
      <c r="I18" s="29" t="b">
        <v>0</v>
      </c>
    </row>
    <row r="19" spans="1:13" x14ac:dyDescent="0.3">
      <c r="A19" s="29" t="s">
        <v>668</v>
      </c>
      <c r="B19" s="29"/>
      <c r="C19" s="29"/>
      <c r="D19" s="29" t="s">
        <v>718</v>
      </c>
      <c r="E19" s="29"/>
      <c r="F19" s="30" t="s">
        <v>62</v>
      </c>
      <c r="G19" s="29" t="b">
        <v>0</v>
      </c>
      <c r="H19" s="29" t="b">
        <v>1</v>
      </c>
      <c r="I19" s="29" t="b">
        <v>0</v>
      </c>
    </row>
    <row r="20" spans="1:13" x14ac:dyDescent="0.3">
      <c r="A20" s="29" t="s">
        <v>669</v>
      </c>
      <c r="B20" s="29"/>
      <c r="C20" s="29"/>
      <c r="D20" s="29" t="s">
        <v>719</v>
      </c>
      <c r="E20" s="29"/>
      <c r="F20" s="30" t="s">
        <v>62</v>
      </c>
      <c r="G20" s="29" t="b">
        <v>0</v>
      </c>
      <c r="H20" s="29" t="b">
        <v>1</v>
      </c>
      <c r="I20" s="29" t="b">
        <v>0</v>
      </c>
    </row>
    <row r="21" spans="1:13" x14ac:dyDescent="0.3">
      <c r="A21" s="29" t="s">
        <v>670</v>
      </c>
      <c r="B21" s="29"/>
      <c r="D21" s="29" t="s">
        <v>720</v>
      </c>
      <c r="F21" s="30" t="s">
        <v>62</v>
      </c>
      <c r="G21" s="29" t="b">
        <v>0</v>
      </c>
      <c r="H21" s="29" t="b">
        <v>1</v>
      </c>
      <c r="I21" s="29" t="b">
        <v>0</v>
      </c>
    </row>
    <row r="22" spans="1:13" x14ac:dyDescent="0.3">
      <c r="B22" s="29"/>
    </row>
    <row r="23" spans="1:13" x14ac:dyDescent="0.3">
      <c r="B23" s="29"/>
    </row>
    <row r="24" spans="1:13" x14ac:dyDescent="0.3">
      <c r="B24" s="29"/>
    </row>
    <row r="25" spans="1:13" x14ac:dyDescent="0.3">
      <c r="B25" s="29"/>
    </row>
    <row r="26" spans="1:13" x14ac:dyDescent="0.3">
      <c r="B26" s="29"/>
    </row>
    <row r="27" spans="1:13" x14ac:dyDescent="0.3">
      <c r="B27" s="29"/>
    </row>
    <row r="28" spans="1:13" x14ac:dyDescent="0.3">
      <c r="B28" s="29"/>
    </row>
    <row r="29" spans="1:13" x14ac:dyDescent="0.3">
      <c r="B29" s="29"/>
    </row>
    <row r="30" spans="1:13" x14ac:dyDescent="0.3">
      <c r="B30" s="29"/>
    </row>
    <row r="31" spans="1:13" x14ac:dyDescent="0.3">
      <c r="B31" s="29"/>
    </row>
    <row r="32" spans="1:13" x14ac:dyDescent="0.3">
      <c r="B32" s="29"/>
    </row>
    <row r="33" spans="2:2" x14ac:dyDescent="0.3">
      <c r="B33" s="29"/>
    </row>
    <row r="34" spans="2:2" x14ac:dyDescent="0.3">
      <c r="B34" s="29"/>
    </row>
    <row r="35" spans="2:2" x14ac:dyDescent="0.3">
      <c r="B35" s="29"/>
    </row>
    <row r="36" spans="2:2" x14ac:dyDescent="0.3">
      <c r="B36" s="29"/>
    </row>
    <row r="37" spans="2:2" x14ac:dyDescent="0.3">
      <c r="B37" s="29"/>
    </row>
    <row r="38" spans="2:2" x14ac:dyDescent="0.3">
      <c r="B38" s="29"/>
    </row>
    <row r="39" spans="2:2" x14ac:dyDescent="0.3">
      <c r="B39" s="29"/>
    </row>
    <row r="40" spans="2:2" x14ac:dyDescent="0.3">
      <c r="B40" s="29"/>
    </row>
    <row r="41" spans="2:2" x14ac:dyDescent="0.3">
      <c r="B41" s="29"/>
    </row>
    <row r="42" spans="2:2" x14ac:dyDescent="0.3">
      <c r="B42" s="29"/>
    </row>
    <row r="43" spans="2:2" x14ac:dyDescent="0.3">
      <c r="B43" s="29"/>
    </row>
    <row r="44" spans="2:2" x14ac:dyDescent="0.3">
      <c r="B44" s="29"/>
    </row>
    <row r="45" spans="2:2" x14ac:dyDescent="0.3">
      <c r="B45" s="29"/>
    </row>
    <row r="46" spans="2:2" x14ac:dyDescent="0.3">
      <c r="B46" s="29"/>
    </row>
    <row r="47" spans="2:2" x14ac:dyDescent="0.3">
      <c r="B47" s="29"/>
    </row>
    <row r="48" spans="2:2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  <row r="74" spans="2:2" x14ac:dyDescent="0.3">
      <c r="B74" s="29"/>
    </row>
    <row r="75" spans="2:2" x14ac:dyDescent="0.3">
      <c r="B75" s="29"/>
    </row>
    <row r="76" spans="2:2" x14ac:dyDescent="0.3">
      <c r="B76" s="29"/>
    </row>
    <row r="77" spans="2:2" x14ac:dyDescent="0.3">
      <c r="B77" s="29"/>
    </row>
    <row r="78" spans="2:2" x14ac:dyDescent="0.3">
      <c r="B78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40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472</v>
      </c>
      <c r="C328" t="s">
        <v>473</v>
      </c>
      <c r="D328" t="s">
        <v>66</v>
      </c>
    </row>
    <row r="329" spans="1:9" x14ac:dyDescent="0.3">
      <c r="B329" t="s">
        <v>21</v>
      </c>
      <c r="C329" t="s">
        <v>474</v>
      </c>
      <c r="D329" t="s">
        <v>475</v>
      </c>
      <c r="E329" t="s">
        <v>2</v>
      </c>
      <c r="F329" t="s">
        <v>60</v>
      </c>
      <c r="H329" t="s">
        <v>476</v>
      </c>
      <c r="I329" t="s">
        <v>477</v>
      </c>
    </row>
    <row r="330" spans="1:9" x14ac:dyDescent="0.3">
      <c r="B330" t="s">
        <v>21</v>
      </c>
      <c r="C330" t="s">
        <v>478</v>
      </c>
      <c r="D330" t="s">
        <v>479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480</v>
      </c>
      <c r="D331" t="s">
        <v>481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482</v>
      </c>
      <c r="D332" t="s">
        <v>483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484</v>
      </c>
      <c r="D333" t="s">
        <v>485</v>
      </c>
      <c r="E333" t="s">
        <v>2</v>
      </c>
      <c r="F333" t="s">
        <v>62</v>
      </c>
    </row>
    <row r="334" spans="1:9" x14ac:dyDescent="0.3">
      <c r="B334" t="s">
        <v>21</v>
      </c>
      <c r="C334" t="s">
        <v>486</v>
      </c>
      <c r="D334" t="s">
        <v>487</v>
      </c>
      <c r="E334" t="s">
        <v>2</v>
      </c>
      <c r="F334" t="s">
        <v>60</v>
      </c>
      <c r="H334" t="s">
        <v>488</v>
      </c>
      <c r="I334" t="s">
        <v>489</v>
      </c>
    </row>
    <row r="335" spans="1:9" x14ac:dyDescent="0.3">
      <c r="B335" t="s">
        <v>21</v>
      </c>
      <c r="C335" t="s">
        <v>490</v>
      </c>
      <c r="D335" t="s">
        <v>491</v>
      </c>
      <c r="E335" t="s">
        <v>2</v>
      </c>
      <c r="F335" t="s">
        <v>60</v>
      </c>
      <c r="H335" t="s">
        <v>492</v>
      </c>
      <c r="I335" t="s">
        <v>493</v>
      </c>
    </row>
    <row r="336" spans="1:9" x14ac:dyDescent="0.3">
      <c r="A336" t="b">
        <v>0</v>
      </c>
      <c r="B336" t="s">
        <v>494</v>
      </c>
      <c r="C336" t="s">
        <v>495</v>
      </c>
      <c r="D336" t="s">
        <v>66</v>
      </c>
    </row>
    <row r="337" spans="1:16" x14ac:dyDescent="0.3">
      <c r="B337" t="s">
        <v>21</v>
      </c>
      <c r="C337" t="s">
        <v>496</v>
      </c>
      <c r="D337" t="s">
        <v>497</v>
      </c>
      <c r="E337" t="s">
        <v>2</v>
      </c>
      <c r="F337" t="s">
        <v>60</v>
      </c>
      <c r="H337" t="s">
        <v>498</v>
      </c>
      <c r="I337" t="s">
        <v>499</v>
      </c>
    </row>
    <row r="338" spans="1:16" x14ac:dyDescent="0.3">
      <c r="B338" t="s">
        <v>21</v>
      </c>
      <c r="C338" t="s">
        <v>486</v>
      </c>
      <c r="D338" t="s">
        <v>500</v>
      </c>
      <c r="E338" t="s">
        <v>2</v>
      </c>
      <c r="F338" t="s">
        <v>60</v>
      </c>
      <c r="H338" t="s">
        <v>501</v>
      </c>
      <c r="I338" t="s">
        <v>502</v>
      </c>
    </row>
    <row r="339" spans="1:16" x14ac:dyDescent="0.3">
      <c r="B339" t="s">
        <v>21</v>
      </c>
      <c r="C339" t="s">
        <v>503</v>
      </c>
      <c r="D339" t="s">
        <v>504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505</v>
      </c>
      <c r="D340" t="s">
        <v>506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507</v>
      </c>
      <c r="D341" t="s">
        <v>508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509</v>
      </c>
      <c r="C342" s="1" t="s">
        <v>509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474</v>
      </c>
      <c r="D343" t="s">
        <v>510</v>
      </c>
      <c r="E343" t="s">
        <v>2</v>
      </c>
      <c r="F343" t="s">
        <v>60</v>
      </c>
      <c r="H343" t="s">
        <v>513</v>
      </c>
      <c r="I343" t="s">
        <v>514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511</v>
      </c>
      <c r="D344" t="s">
        <v>512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518</v>
      </c>
      <c r="C345" t="s">
        <v>516</v>
      </c>
      <c r="D345" s="1" t="s">
        <v>66</v>
      </c>
    </row>
    <row r="346" spans="1:16" x14ac:dyDescent="0.3">
      <c r="B346" t="s">
        <v>21</v>
      </c>
      <c r="C346" t="s">
        <v>515</v>
      </c>
      <c r="D346" s="1" t="s">
        <v>517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520</v>
      </c>
      <c r="C357" t="s">
        <v>519</v>
      </c>
      <c r="D357" t="s">
        <v>66</v>
      </c>
    </row>
    <row r="358" spans="1:18" x14ac:dyDescent="0.3">
      <c r="B358" t="s">
        <v>21</v>
      </c>
      <c r="C358" t="s">
        <v>521</v>
      </c>
      <c r="D358" t="s">
        <v>522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524</v>
      </c>
      <c r="D359" t="s">
        <v>523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509</v>
      </c>
      <c r="C360" s="1" t="s">
        <v>509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474</v>
      </c>
      <c r="D361" t="s">
        <v>510</v>
      </c>
      <c r="E361" t="s">
        <v>2</v>
      </c>
      <c r="F361" t="s">
        <v>60</v>
      </c>
      <c r="G361"/>
      <c r="H361" t="s">
        <v>513</v>
      </c>
      <c r="I361" t="s">
        <v>514</v>
      </c>
      <c r="J361"/>
      <c r="K361"/>
    </row>
    <row r="362" spans="1:18" s="1" customFormat="1" ht="15.6" x14ac:dyDescent="0.3">
      <c r="A362" s="17"/>
      <c r="B362" t="s">
        <v>22</v>
      </c>
      <c r="C362" t="s">
        <v>511</v>
      </c>
      <c r="D362" t="s">
        <v>512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526</v>
      </c>
      <c r="C363" t="s">
        <v>525</v>
      </c>
      <c r="D363" s="1" t="s">
        <v>66</v>
      </c>
    </row>
    <row r="364" spans="1:18" x14ac:dyDescent="0.3">
      <c r="B364" t="s">
        <v>21</v>
      </c>
      <c r="C364" t="s">
        <v>527</v>
      </c>
      <c r="D364" t="s">
        <v>528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532</v>
      </c>
      <c r="C365" t="s">
        <v>529</v>
      </c>
      <c r="D365" s="1" t="s">
        <v>66</v>
      </c>
    </row>
    <row r="366" spans="1:18" x14ac:dyDescent="0.3">
      <c r="B366" t="s">
        <v>21</v>
      </c>
      <c r="C366" t="s">
        <v>531</v>
      </c>
      <c r="D366" t="s">
        <v>530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F17" sqref="F17:H18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584</v>
      </c>
      <c r="B2" s="29" t="s">
        <v>443</v>
      </c>
      <c r="C2" s="29" t="s">
        <v>585</v>
      </c>
      <c r="D2" s="29" t="s">
        <v>586</v>
      </c>
    </row>
    <row r="3" spans="1:21" s="29" customFormat="1" x14ac:dyDescent="0.3">
      <c r="A3" s="29" t="s">
        <v>587</v>
      </c>
      <c r="B3" s="29" t="s">
        <v>444</v>
      </c>
      <c r="C3" s="29" t="s">
        <v>588</v>
      </c>
      <c r="D3" s="29" t="s">
        <v>586</v>
      </c>
    </row>
    <row r="4" spans="1:21" s="29" customFormat="1" x14ac:dyDescent="0.3">
      <c r="A4" s="29" t="s">
        <v>589</v>
      </c>
      <c r="B4" s="29" t="s">
        <v>445</v>
      </c>
      <c r="C4" s="29" t="s">
        <v>590</v>
      </c>
      <c r="D4" s="29" t="s">
        <v>586</v>
      </c>
    </row>
    <row r="5" spans="1:21" s="29" customFormat="1" x14ac:dyDescent="0.3">
      <c r="A5" s="29" t="s">
        <v>591</v>
      </c>
      <c r="B5" s="29" t="s">
        <v>443</v>
      </c>
      <c r="C5" s="29" t="s">
        <v>592</v>
      </c>
      <c r="D5" s="29" t="s">
        <v>609</v>
      </c>
    </row>
    <row r="6" spans="1:21" s="29" customFormat="1" x14ac:dyDescent="0.3">
      <c r="A6" s="29" t="s">
        <v>593</v>
      </c>
      <c r="B6" s="29" t="s">
        <v>444</v>
      </c>
      <c r="C6" s="29" t="s">
        <v>594</v>
      </c>
      <c r="D6" s="29" t="s">
        <v>609</v>
      </c>
    </row>
    <row r="7" spans="1:21" s="29" customFormat="1" x14ac:dyDescent="0.3">
      <c r="A7" s="29" t="s">
        <v>438</v>
      </c>
      <c r="B7" s="29" t="s">
        <v>445</v>
      </c>
      <c r="C7" s="29" t="s">
        <v>595</v>
      </c>
      <c r="D7" s="29" t="s">
        <v>600</v>
      </c>
    </row>
    <row r="8" spans="1:21" s="29" customFormat="1" x14ac:dyDescent="0.3">
      <c r="A8" s="29" t="s">
        <v>596</v>
      </c>
      <c r="B8" s="29" t="s">
        <v>445</v>
      </c>
      <c r="C8" s="29" t="s">
        <v>597</v>
      </c>
      <c r="D8" s="29" t="s">
        <v>600</v>
      </c>
    </row>
    <row r="9" spans="1:21" s="29" customFormat="1" x14ac:dyDescent="0.3">
      <c r="A9" s="29" t="s">
        <v>598</v>
      </c>
      <c r="B9" s="29" t="s">
        <v>446</v>
      </c>
      <c r="C9" s="29" t="s">
        <v>599</v>
      </c>
      <c r="D9" s="29" t="s">
        <v>600</v>
      </c>
    </row>
    <row r="11" spans="1:21" x14ac:dyDescent="0.3">
      <c r="A11" t="s">
        <v>564</v>
      </c>
      <c r="C11" s="18" t="s">
        <v>548</v>
      </c>
      <c r="E11" t="s">
        <v>549</v>
      </c>
      <c r="G11" t="s">
        <v>566</v>
      </c>
    </row>
    <row r="12" spans="1:21" x14ac:dyDescent="0.3">
      <c r="A12" t="s">
        <v>452</v>
      </c>
      <c r="C12" t="b">
        <v>1</v>
      </c>
      <c r="E12" t="s">
        <v>550</v>
      </c>
      <c r="G12" t="s">
        <v>461</v>
      </c>
    </row>
    <row r="13" spans="1:21" x14ac:dyDescent="0.3">
      <c r="A13" t="s">
        <v>450</v>
      </c>
      <c r="C13" t="b">
        <v>0</v>
      </c>
      <c r="E13" t="s">
        <v>539</v>
      </c>
    </row>
    <row r="14" spans="1:21" s="29" customFormat="1" x14ac:dyDescent="0.3"/>
    <row r="16" spans="1:21" x14ac:dyDescent="0.3">
      <c r="A16" t="s">
        <v>542</v>
      </c>
      <c r="C16" t="s">
        <v>543</v>
      </c>
      <c r="F16" t="s">
        <v>15</v>
      </c>
      <c r="I16" t="s">
        <v>551</v>
      </c>
      <c r="L16" t="s">
        <v>554</v>
      </c>
      <c r="O16" t="s">
        <v>558</v>
      </c>
      <c r="R16" s="29" t="s">
        <v>546</v>
      </c>
      <c r="U16" s="29" t="s">
        <v>547</v>
      </c>
    </row>
    <row r="17" spans="1:17" x14ac:dyDescent="0.3">
      <c r="A17" t="s">
        <v>543</v>
      </c>
      <c r="F17" t="s">
        <v>565</v>
      </c>
      <c r="G17" t="s">
        <v>452</v>
      </c>
      <c r="H17" t="s">
        <v>567</v>
      </c>
      <c r="I17" s="1" t="s">
        <v>533</v>
      </c>
      <c r="J17" s="28">
        <v>0.01</v>
      </c>
      <c r="K17" s="30" t="s">
        <v>572</v>
      </c>
      <c r="L17" s="1" t="s">
        <v>556</v>
      </c>
      <c r="M17">
        <v>30</v>
      </c>
      <c r="N17" t="s">
        <v>574</v>
      </c>
      <c r="O17" t="s">
        <v>4</v>
      </c>
      <c r="P17">
        <v>30</v>
      </c>
      <c r="Q17" s="29" t="s">
        <v>574</v>
      </c>
    </row>
    <row r="18" spans="1:17" x14ac:dyDescent="0.3">
      <c r="A18" t="s">
        <v>15</v>
      </c>
      <c r="F18" t="s">
        <v>4</v>
      </c>
      <c r="G18">
        <v>30</v>
      </c>
      <c r="H18" t="s">
        <v>583</v>
      </c>
      <c r="I18" s="1" t="s">
        <v>538</v>
      </c>
      <c r="J18" s="28">
        <v>0.01</v>
      </c>
      <c r="K18" t="s">
        <v>571</v>
      </c>
      <c r="L18" s="30" t="s">
        <v>559</v>
      </c>
      <c r="M18">
        <v>5</v>
      </c>
      <c r="N18" s="29" t="s">
        <v>573</v>
      </c>
      <c r="O18" s="30" t="s">
        <v>559</v>
      </c>
      <c r="P18">
        <v>3</v>
      </c>
      <c r="Q18" t="s">
        <v>573</v>
      </c>
    </row>
    <row r="19" spans="1:17" x14ac:dyDescent="0.3">
      <c r="A19" t="s">
        <v>537</v>
      </c>
      <c r="I19" s="1" t="s">
        <v>552</v>
      </c>
      <c r="J19" s="28">
        <v>45036000000000</v>
      </c>
      <c r="K19" t="s">
        <v>570</v>
      </c>
      <c r="L19" s="1" t="s">
        <v>555</v>
      </c>
      <c r="M19">
        <v>2</v>
      </c>
      <c r="N19" t="s">
        <v>578</v>
      </c>
      <c r="O19" s="30" t="s">
        <v>560</v>
      </c>
      <c r="P19">
        <v>0.85</v>
      </c>
      <c r="Q19" t="s">
        <v>579</v>
      </c>
    </row>
    <row r="20" spans="1:17" x14ac:dyDescent="0.3">
      <c r="A20" t="s">
        <v>545</v>
      </c>
      <c r="I20" s="1" t="s">
        <v>553</v>
      </c>
      <c r="J20">
        <v>100</v>
      </c>
      <c r="K20" t="s">
        <v>569</v>
      </c>
      <c r="L20" t="s">
        <v>575</v>
      </c>
      <c r="M20">
        <v>2</v>
      </c>
      <c r="N20" t="s">
        <v>576</v>
      </c>
      <c r="O20" s="30" t="s">
        <v>561</v>
      </c>
      <c r="P20">
        <v>2</v>
      </c>
      <c r="Q20" t="s">
        <v>581</v>
      </c>
    </row>
    <row r="21" spans="1:17" x14ac:dyDescent="0.3">
      <c r="A21" t="s">
        <v>544</v>
      </c>
      <c r="I21" s="1" t="s">
        <v>534</v>
      </c>
      <c r="J21" s="30" t="s">
        <v>535</v>
      </c>
      <c r="L21" s="1" t="s">
        <v>557</v>
      </c>
      <c r="M21" s="28">
        <v>0.01</v>
      </c>
      <c r="N21" s="30" t="s">
        <v>577</v>
      </c>
      <c r="O21" s="30" t="s">
        <v>562</v>
      </c>
      <c r="P21">
        <v>2</v>
      </c>
      <c r="Q21" s="29" t="s">
        <v>582</v>
      </c>
    </row>
    <row r="22" spans="1:17" x14ac:dyDescent="0.3">
      <c r="A22" t="s">
        <v>546</v>
      </c>
      <c r="I22" s="1" t="s">
        <v>536</v>
      </c>
      <c r="J22" s="30">
        <v>2</v>
      </c>
      <c r="K22" t="s">
        <v>568</v>
      </c>
      <c r="L22" s="1" t="s">
        <v>533</v>
      </c>
      <c r="M22" s="28">
        <v>0.01</v>
      </c>
      <c r="N22" s="30" t="s">
        <v>572</v>
      </c>
      <c r="O22" s="30" t="s">
        <v>563</v>
      </c>
      <c r="P22">
        <v>0.8</v>
      </c>
      <c r="Q22" t="s">
        <v>580</v>
      </c>
    </row>
    <row r="23" spans="1:17" x14ac:dyDescent="0.3">
      <c r="A23" t="s">
        <v>547</v>
      </c>
      <c r="L23" s="1" t="s">
        <v>538</v>
      </c>
      <c r="M23" s="28">
        <v>0.01</v>
      </c>
      <c r="N23" s="29" t="s">
        <v>571</v>
      </c>
      <c r="O23" s="30" t="s">
        <v>534</v>
      </c>
      <c r="P23" s="30" t="s">
        <v>535</v>
      </c>
    </row>
    <row r="24" spans="1:17" x14ac:dyDescent="0.3">
      <c r="A24" t="s">
        <v>626</v>
      </c>
      <c r="L24" s="1" t="s">
        <v>552</v>
      </c>
      <c r="M24" s="28">
        <v>45036000000000</v>
      </c>
      <c r="N24" s="29" t="s">
        <v>570</v>
      </c>
      <c r="O24" s="30" t="s">
        <v>536</v>
      </c>
      <c r="P24" s="30">
        <v>2</v>
      </c>
      <c r="Q24" s="29" t="s">
        <v>568</v>
      </c>
    </row>
    <row r="25" spans="1:17" x14ac:dyDescent="0.3">
      <c r="L25" s="1" t="s">
        <v>553</v>
      </c>
      <c r="M25" s="29">
        <v>100</v>
      </c>
      <c r="N25" s="29" t="s">
        <v>569</v>
      </c>
    </row>
    <row r="26" spans="1:17" x14ac:dyDescent="0.3">
      <c r="L26" s="1" t="s">
        <v>534</v>
      </c>
      <c r="M26" s="30" t="s">
        <v>535</v>
      </c>
    </row>
    <row r="27" spans="1:17" x14ac:dyDescent="0.3">
      <c r="L27" s="1" t="s">
        <v>536</v>
      </c>
      <c r="M27" s="30">
        <v>2</v>
      </c>
      <c r="N27" s="29" t="s">
        <v>568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2017-06-13T15:28:25Z</dcterms:modified>
</cp:coreProperties>
</file>