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2" l="1"/>
  <c r="N64" i="2"/>
  <c r="N63" i="2"/>
  <c r="N129" i="2"/>
  <c r="N126" i="2"/>
  <c r="N125" i="2"/>
  <c r="N124" i="2"/>
  <c r="N123" i="2"/>
  <c r="N122" i="2"/>
  <c r="N121" i="2"/>
  <c r="N120" i="2"/>
  <c r="N117" i="2"/>
  <c r="N116" i="2"/>
  <c r="N115" i="2"/>
  <c r="N114" i="2"/>
  <c r="N113" i="2"/>
  <c r="N112" i="2"/>
  <c r="N111" i="2"/>
  <c r="N108" i="2"/>
  <c r="N104" i="2"/>
  <c r="N90" i="2"/>
  <c r="N87" i="2"/>
  <c r="N100" i="2"/>
  <c r="N96" i="2"/>
  <c r="N93" i="2"/>
  <c r="N9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<sst xmlns="http://schemas.openxmlformats.org/spreadsheetml/2006/main" count="2722" uniqueCount="949">
  <si>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</si>
  <si>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</si>
  <si>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</si>
  <si>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</si>
  <si>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</si>
  <si>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</si>
  <si>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</si>
  <si>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</si>
  <si>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</si>
  <si>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</si>
  <si>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</si>
  <si>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</si>
  <si>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</si>
  <si>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</si>
  <si>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</si>
  <si>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</si>
  <si>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</si>
  <si>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</si>
  <si>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</si>
  <si>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</si>
  <si>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</si>
  <si>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</si>
  <si>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</si>
  <si>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</si>
  <si>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</si>
  <si>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</si>
  <si>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</si>
  <si>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</si>
  <si>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</si>
  <si>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</si>
  <si>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</si>
  <si>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</si>
  <si>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</si>
  <si>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</si>
  <si>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</si>
  <si>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</si>
  <si>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</si>
  <si>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</si>
  <si>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</si>
  <si>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</si>
  <si>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</si>
  <si>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</si>
  <si>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</si>
  <si>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</si>
  <si>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</si>
  <si>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</si>
  <si>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</si>
  <si>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</si>
  <si>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</si>
  <si>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</si>
  <si>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</si>
  <si>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</si>
  <si>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</si>
  <si>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</si>
  <si>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</si>
  <si>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</si>
  <si>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</si>
  <si>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</si>
  <si>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</si>
  <si>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</si>
  <si>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</si>
  <si>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</si>
  <si>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</si>
  <si>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</si>
  <si>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</si>
  <si>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</si>
  <si>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</si>
  <si>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</si>
  <si>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</si>
  <si>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</si>
  <si>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</si>
  <si>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</si>
  <si>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</si>
  <si>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</si>
  <si>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</si>
  <si>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</si>
  <si>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</si>
  <si>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</si>
  <si>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</si>
  <si>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</si>
  <si>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</si>
  <si>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</si>
  <si>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</si>
  <si>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</si>
  <si>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</si>
  <si>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</si>
  <si>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</si>
  <si>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</si>
  <si>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</si>
  <si>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</si>
  <si>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</si>
  <si>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</si>
  <si>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</si>
  <si>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</si>
  <si>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</si>
  <si>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</si>
  <si>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</si>
  <si>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</si>
  <si>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</si>
  <si>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</si>
  <si>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</si>
  <si>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</si>
  <si>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</si>
  <si>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</si>
  <si>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</si>
  <si>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</si>
  <si>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</si>
  <si>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</si>
  <si>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</si>
  <si>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</si>
  <si>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</si>
  <si>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</si>
  <si>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</si>
  <si>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</si>
  <si>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</si>
  <si>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</si>
  <si>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</si>
  <si>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</si>
  <si>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</si>
  <si>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</si>
  <si>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</si>
  <si>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</si>
  <si>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</si>
  <si>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</si>
  <si>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</si>
  <si>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</si>
  <si>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</si>
  <si>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</si>
  <si>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</si>
  <si>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</si>
  <si>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</si>
  <si>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</si>
  <si>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</si>
  <si>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</si>
  <si>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</si>
  <si>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</si>
  <si>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</si>
  <si>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</si>
  <si>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</si>
  <si>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</si>
  <si>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</si>
  <si>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</si>
  <si>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</si>
  <si>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</si>
  <si>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</si>
  <si>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</si>
  <si>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</si>
  <si>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</si>
  <si>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</si>
  <si>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</si>
  <si>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</si>
  <si>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</si>
  <si>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</si>
  <si>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</si>
  <si>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</si>
  <si>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</si>
  <si>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</si>
  <si>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</si>
  <si>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</si>
  <si>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</si>
  <si>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</si>
  <si>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</si>
  <si>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</si>
  <si>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</si>
  <si>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</si>
  <si>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</si>
  <si>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</si>
  <si>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</si>
  <si>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</si>
  <si>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</si>
  <si>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</si>
  <si>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</si>
  <si>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</si>
  <si>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</si>
  <si>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</si>
  <si>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</si>
  <si>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</si>
  <si>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</si>
  <si>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</si>
  <si>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</si>
  <si>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</si>
  <si>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</si>
  <si>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</si>
  <si>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</si>
  <si>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</si>
  <si>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</si>
  <si>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</si>
  <si>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</si>
  <si>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</si>
  <si>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</si>
  <si>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</si>
  <si>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</si>
  <si>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</si>
  <si>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</si>
  <si>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</si>
  <si>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</si>
  <si>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</si>
  <si>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</si>
  <si>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</si>
  <si>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</si>
  <si>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</si>
  <si>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</si>
  <si>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</si>
  <si>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</si>
  <si>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</si>
  <si>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</si>
  <si>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</si>
  <si>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</si>
  <si>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</si>
  <si>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</si>
  <si>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</si>
  <si>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</si>
  <si>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</si>
  <si>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</si>
  <si>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</si>
  <si>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</si>
  <si>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</si>
  <si>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</si>
  <si>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</si>
  <si>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</si>
  <si>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</si>
  <si>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</si>
  <si>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</si>
  <si>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</si>
  <si>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</si>
  <si>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</si>
  <si>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</si>
  <si>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</si>
  <si>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</si>
  <si>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</si>
  <si>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</si>
  <si>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</si>
  <si>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</si>
  <si>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</si>
  <si>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</si>
  <si>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</si>
  <si>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</si>
  <si>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</si>
  <si>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</si>
  <si>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</si>
  <si>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</si>
  <si>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</si>
  <si>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</si>
  <si>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</si>
  <si>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</si>
  <si>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</si>
  <si>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</si>
  <si>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</si>
  <si>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</si>
  <si>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</si>
  <si>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</si>
  <si>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</si>
  <si>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</si>
  <si>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</si>
  <si>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</si>
  <si>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</si>
  <si>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</si>
  <si>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</si>
  <si>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</si>
  <si>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</si>
  <si>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</si>
  <si>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</si>
  <si>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</si>
  <si>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</si>
  <si>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</si>
  <si>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</si>
  <si>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</si>
  <si>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</si>
  <si>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</si>
  <si>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</si>
  <si>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</si>
  <si>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</si>
  <si>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</si>
  <si>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</si>
  <si>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</si>
  <si>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</si>
  <si>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</si>
  <si>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</si>
  <si>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</si>
  <si>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</si>
  <si>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</si>
  <si>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</si>
  <si>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</si>
  <si>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</si>
  <si>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</si>
  <si>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</si>
  <si>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</si>
  <si>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</si>
  <si>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</si>
  <si>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</si>
  <si>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</si>
  <si>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</si>
  <si>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</si>
  <si>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</si>
  <si>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</si>
  <si>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</si>
  <si>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</si>
  <si>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</si>
  <si>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</si>
  <si>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</si>
  <si>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</si>
  <si>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</si>
  <si>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</si>
  <si>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</si>
  <si>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</si>
  <si>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</si>
  <si>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</si>
  <si>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</si>
  <si>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</si>
  <si>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</si>
  <si>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</si>
  <si>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</si>
  <si>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</si>
  <si>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</si>
  <si>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</si>
  <si>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</si>
  <si>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</si>
  <si>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</si>
  <si>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</si>
  <si>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</si>
  <si>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</si>
  <si>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</si>
  <si>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</si>
  <si>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</si>
  <si>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</si>
  <si>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</si>
  <si>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</si>
  <si>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</si>
  <si>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</si>
  <si>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</si>
  <si>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</si>
  <si>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</si>
  <si>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</si>
  <si>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</si>
  <si>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</si>
  <si>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</si>
  <si>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</si>
  <si>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</si>
  <si>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</si>
  <si>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</si>
  <si>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</si>
  <si>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</si>
  <si>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</si>
  <si>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</si>
  <si>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</si>
  <si>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</si>
  <si>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</si>
  <si>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</si>
  <si>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</si>
  <si>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</si>
  <si>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</si>
  <si>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</si>
  <si>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</si>
  <si>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</si>
  <si>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</si>
  <si>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</si>
  <si>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</si>
  <si>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</si>
  <si>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</si>
  <si>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</si>
  <si>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</si>
  <si>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</si>
  <si>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</si>
  <si>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</si>
  <si>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</si>
  <si>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</si>
  <si>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</si>
  <si>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</si>
  <si>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</si>
  <si>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</si>
  <si>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</si>
  <si>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</si>
  <si>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</si>
  <si>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</si>
  <si>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</si>
  <si>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</si>
  <si>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</si>
  <si>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</si>
  <si>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</si>
  <si>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</si>
  <si>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</si>
  <si>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</si>
  <si>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</si>
  <si>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</si>
  <si>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</si>
  <si>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</si>
  <si>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</si>
  <si>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</si>
  <si>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</si>
  <si>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</si>
  <si>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</si>
  <si>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</si>
  <si>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</si>
  <si>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</si>
  <si>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</si>
  <si>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</si>
  <si>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</si>
  <si>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</si>
  <si>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</si>
  <si>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</si>
  <si>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</si>
  <si>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</si>
  <si>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</si>
  <si>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</si>
  <si>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</si>
  <si>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</si>
  <si>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</si>
  <si>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</si>
  <si>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</si>
  <si>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</si>
  <si>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</si>
  <si>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</si>
  <si>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</si>
  <si>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</si>
  <si>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</si>
  <si>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</si>
  <si>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</si>
  <si>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</si>
  <si>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</si>
  <si>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</si>
  <si>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</si>
  <si>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</si>
  <si>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</si>
  <si>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</si>
  <si>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</si>
  <si>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</si>
  <si>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</si>
  <si>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</si>
  <si>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</si>
  <si>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</si>
  <si>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</si>
  <si>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</si>
  <si>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</si>
  <si>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</si>
  <si>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</si>
  <si>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</si>
  <si>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</si>
  <si>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</si>
  <si>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</si>
  <si>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</si>
  <si>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</si>
  <si>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</si>
  <si>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</si>
  <si>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</si>
  <si>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</si>
  <si>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</si>
  <si>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</si>
  <si>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</si>
  <si>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</si>
  <si>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</si>
  <si>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</si>
  <si>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</si>
  <si>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</si>
  <si>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</si>
  <si>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</si>
  <si>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</si>
  <si>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</si>
  <si>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</si>
  <si>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</si>
  <si>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</si>
  <si>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</si>
  <si>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</si>
  <si>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</si>
  <si>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</si>
  <si>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</si>
  <si>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</si>
  <si>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</si>
  <si>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</si>
  <si>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</si>
  <si>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</si>
  <si>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</si>
  <si>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</si>
  <si>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</si>
  <si>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</si>
  <si>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</si>
  <si>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</si>
  <si>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</si>
  <si>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</si>
  <si>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</si>
  <si>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</si>
  <si>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</si>
  <si>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</si>
  <si>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</si>
  <si>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</si>
  <si>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</si>
  <si>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</si>
  <si>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</si>
  <si>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</si>
  <si>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</si>
  <si>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</si>
  <si>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</si>
  <si>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</si>
  <si>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</si>
  <si>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</si>
  <si>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</si>
  <si>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</si>
  <si>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</si>
  <si>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</si>
  <si>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</si>
  <si>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</si>
  <si>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</si>
  <si>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</si>
  <si>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</si>
  <si>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</si>
  <si>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</si>
  <si>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</si>
  <si>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</si>
  <si>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</si>
  <si>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</si>
  <si>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</si>
  <si>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</si>
  <si>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</si>
  <si>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</si>
  <si>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</si>
  <si>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</si>
  <si>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</si>
  <si>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</si>
  <si>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</si>
  <si>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</si>
  <si>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</si>
  <si>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</si>
  <si>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</si>
  <si>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</si>
  <si>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</si>
  <si>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</si>
  <si>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</si>
  <si>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</si>
  <si>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</si>
  <si>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</si>
  <si>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</si>
  <si>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</si>
  <si>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</si>
  <si>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</si>
  <si>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</si>
  <si>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</si>
  <si>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</si>
  <si>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</si>
  <si>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</si>
  <si>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</si>
  <si>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</si>
  <si>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</si>
  <si>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</si>
  <si>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</si>
  <si>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</si>
  <si>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</si>
  <si>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</si>
  <si>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</si>
  <si>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</si>
  <si>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</si>
  <si>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</si>
  <si>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</si>
  <si>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</si>
  <si>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</si>
  <si>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</si>
  <si>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</si>
  <si>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</si>
  <si>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</si>
  <si>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</si>
  <si>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</si>
  <si>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</si>
  <si>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</si>
  <si>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</si>
  <si>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</si>
  <si>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</si>
  <si>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</si>
  <si>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</si>
  <si>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</si>
  <si>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</si>
  <si>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</si>
  <si>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</si>
  <si>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</si>
  <si>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</si>
  <si>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</si>
  <si>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</si>
  <si>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</si>
  <si>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</si>
  <si>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</si>
  <si>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</si>
  <si>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</si>
  <si>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</si>
  <si>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</si>
  <si>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</si>
  <si>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</si>
  <si>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</si>
  <si>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</si>
  <si>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</si>
  <si>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</si>
  <si>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</si>
  <si>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</si>
  <si>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</si>
  <si>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</si>
  <si>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</si>
  <si>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</si>
  <si>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</si>
  <si>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</si>
  <si>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</si>
  <si>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</si>
  <si>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</si>
  <si>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</si>
  <si>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</si>
  <si>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</si>
  <si>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</si>
  <si>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</si>
  <si>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</si>
  <si>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</si>
  <si>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</si>
  <si>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</si>
  <si>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</si>
  <si>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</si>
  <si>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</si>
  <si>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</si>
  <si>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</si>
  <si>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</si>
  <si>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</si>
  <si>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</si>
  <si>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</si>
  <si>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</si>
  <si>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</si>
  <si>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</si>
  <si>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</si>
  <si>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</si>
  <si>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</si>
  <si>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</si>
  <si>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</si>
  <si>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</si>
  <si>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</si>
  <si>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</si>
  <si>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</si>
  <si>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</si>
  <si>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</si>
  <si>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</si>
  <si>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</si>
  <si>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</si>
  <si>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</si>
  <si>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</si>
  <si>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</si>
  <si>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</si>
  <si>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</si>
  <si>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</si>
  <si>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</si>
  <si>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</si>
  <si>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</si>
  <si>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</si>
  <si>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</si>
  <si>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</si>
  <si>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</si>
  <si>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</si>
  <si>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</si>
  <si>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</si>
  <si>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</si>
  <si>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</si>
  <si>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</si>
  <si>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</si>
  <si>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</si>
  <si>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</si>
  <si>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</si>
  <si>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</si>
  <si>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</si>
  <si>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</si>
  <si>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</si>
  <si>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</si>
  <si>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</si>
  <si>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</si>
  <si>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</si>
  <si>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</si>
  <si>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</si>
  <si>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</si>
  <si>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</si>
  <si>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</si>
  <si>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</si>
  <si>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</si>
  <si>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</si>
  <si>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</si>
  <si>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</si>
  <si>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</si>
  <si>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</si>
  <si>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</si>
  <si>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</si>
  <si>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</si>
  <si>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</si>
  <si>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</si>
  <si>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</si>
  <si>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</si>
  <si>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</si>
  <si>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</si>
  <si>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</si>
  <si>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</si>
  <si>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</si>
  <si>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</si>
  <si>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</si>
  <si>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</si>
  <si>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</si>
  <si>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</si>
  <si>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</si>
  <si>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</si>
  <si>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</si>
  <si>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</si>
  <si>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</si>
  <si>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</si>
  <si>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</si>
  <si>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</si>
  <si>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</si>
  <si>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</si>
  <si>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</si>
  <si>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</si>
  <si>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</si>
  <si>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</si>
  <si>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</si>
  <si>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</si>
  <si>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</si>
  <si>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</si>
  <si>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</si>
  <si>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</si>
  <si>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</si>
  <si>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</si>
  <si>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</si>
  <si>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</si>
  <si>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</si>
  <si>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</si>
  <si>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</si>
  <si>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</si>
  <si>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</si>
  <si>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</si>
  <si>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</si>
  <si>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</si>
  <si>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</si>
  <si>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</si>
  <si>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</si>
  <si>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</si>
  <si>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</si>
  <si>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</si>
  <si>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</si>
  <si>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</si>
  <si>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</si>
  <si>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</si>
  <si>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</si>
  <si>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</si>
  <si>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</si>
  <si>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</si>
  <si>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</si>
  <si>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</si>
  <si>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</si>
  <si>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</si>
  <si>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</si>
  <si>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</si>
  <si>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</si>
  <si>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</si>
  <si>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</si>
  <si>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</si>
  <si>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</si>
  <si>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</si>
  <si>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</si>
  <si>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</si>
  <si>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</si>
  <si>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</si>
  <si>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</si>
  <si>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</si>
  <si>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</si>
  <si>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</si>
  <si>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</si>
  <si>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</si>
  <si>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</si>
  <si>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</si>
  <si>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</si>
  <si>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</si>
  <si>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</si>
  <si>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</si>
  <si>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</si>
  <si>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</si>
  <si>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</si>
  <si>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</si>
  <si>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</si>
  <si>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</si>
  <si>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</si>
  <si>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</si>
  <si>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</si>
  <si>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</si>
  <si>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</si>
  <si>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</si>
  <si>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</si>
  <si>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</si>
  <si>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</si>
  <si>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</si>
  <si>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</si>
  <si>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</si>
  <si>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</si>
  <si>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</si>
  <si>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</si>
  <si>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</si>
  <si>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</si>
  <si>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</si>
  <si>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</si>
  <si>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</si>
  <si>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</si>
  <si>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</si>
  <si>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</si>
  <si>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</si>
  <si>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</si>
  <si>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</si>
  <si>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</si>
  <si>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</si>
  <si>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</si>
  <si>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</si>
  <si>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</si>
  <si>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</si>
  <si>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</si>
  <si>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</si>
  <si>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</si>
  <si>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</si>
  <si>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</si>
  <si>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</si>
  <si>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</si>
  <si>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</si>
  <si>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</si>
  <si>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</si>
  <si>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</si>
  <si>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</si>
  <si>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</si>
  <si>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</si>
  <si>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</si>
  <si>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</si>
  <si>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</si>
  <si>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</si>
  <si>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</si>
  <si>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</si>
  <si>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</si>
  <si>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</si>
  <si>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</si>
  <si>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</si>
  <si>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</si>
  <si>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</si>
  <si>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</si>
  <si>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</si>
  <si>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</si>
  <si>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</si>
  <si>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</si>
  <si>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</si>
  <si>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</si>
  <si>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</si>
  <si>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</si>
  <si>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</si>
  <si>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</si>
  <si>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</si>
  <si>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</si>
  <si>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</si>
  <si>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</si>
  <si>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</si>
  <si>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</si>
  <si>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</si>
  <si>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</si>
  <si>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</si>
  <si>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</si>
  <si>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</si>
  <si>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</si>
  <si>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</si>
  <si>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</si>
  <si>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</si>
  <si>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</si>
  <si>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</si>
  <si>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</si>
  <si>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</si>
  <si>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</si>
  <si>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</si>
  <si>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</si>
  <si>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</si>
  <si>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</si>
  <si>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</si>
  <si>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</si>
  <si>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</si>
  <si>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</si>
  <si>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</si>
  <si>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</si>
  <si>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</si>
  <si>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</si>
  <si>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</si>
  <si>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</si>
  <si>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</si>
  <si>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</si>
  <si>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</si>
  <si>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</si>
  <si>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</si>
  <si>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</si>
  <si>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</si>
  <si>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</si>
  <si>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</si>
  <si>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</si>
  <si>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</si>
  <si>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</si>
  <si>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</si>
  <si>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</si>
  <si>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</si>
  <si>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</si>
  <si>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</si>
  <si>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</si>
  <si>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</si>
  <si>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</si>
  <si>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</si>
  <si>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</si>
  <si>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</si>
  <si>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</si>
  <si>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</si>
  <si>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</si>
  <si>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</si>
  <si>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</si>
  <si>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</si>
  <si>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</si>
  <si>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</si>
  <si>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</si>
  <si>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</si>
  <si>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</si>
  <si>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</si>
  <si>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</si>
  <si>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</si>
  <si>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</si>
  <si>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</si>
  <si>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</si>
  <si>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</si>
  <si>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</si>
  <si>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</si>
  <si>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</si>
  <si>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</si>
  <si>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</si>
  <si>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</si>
  <si>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</si>
  <si>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</si>
  <si>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</si>
  <si>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</si>
  <si>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</si>
  <si>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</si>
  <si>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</si>
  <si>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</si>
  <si>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</si>
  <si>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</si>
  <si>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</si>
  <si>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</si>
  <si>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</si>
  <si>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</si>
  <si>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</si>
  <si>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</si>
  <si>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</si>
  <si>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</si>
  <si>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Failed F Value</t>
  </si>
  <si>
    <t>Return Value for F(x) if F fails</t>
  </si>
  <si>
    <t>Calibration prototype Morris Outpatient</t>
  </si>
  <si>
    <t>Outpatient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</si>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</sst>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8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943</v>
      </c>
      <c r="E12" s="1" t="s">
        <v>466</v>
      </c>
    </row>
    <row r="13" spans="1:5" x14ac:dyDescent="0.3">
      <c r="A13" s="1" t="s">
        <v>24</v>
      </c>
      <c r="B13" s="24" t="s">
        <v>945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935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936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937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938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939</v>
      </c>
      <c r="C25" s="29"/>
      <c r="D25" s="32"/>
    </row>
    <row r="26" spans="1:5" s="30" customFormat="1" x14ac:dyDescent="0.3">
      <c r="A26" s="30" t="s">
        <v>941</v>
      </c>
      <c r="B26" s="28">
        <v>0</v>
      </c>
      <c r="C26" s="29" t="s">
        <v>942</v>
      </c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946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947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948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opLeftCell="D1" zoomScaleNormal="100" zoomScalePageLayoutView="70" workbookViewId="0">
      <pane ySplit="3" topLeftCell="A4" activePane="bottomLeft" state="frozen"/>
      <selection pane="bottomLeft" activeCell="I11" sqref="I1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919</v>
      </c>
      <c r="C10" s="34" t="s">
        <v>920</v>
      </c>
      <c r="D10" s="34" t="s">
        <v>921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922</v>
      </c>
      <c r="E11" s="30" t="s">
        <v>923</v>
      </c>
      <c r="G11" s="30" t="s">
        <v>924</v>
      </c>
      <c r="I11" s="75" t="s">
        <v>944</v>
      </c>
      <c r="J11" s="30" t="s">
        <v>925</v>
      </c>
      <c r="K11" s="75" t="s">
        <v>815</v>
      </c>
      <c r="L11" s="75" t="s">
        <v>815</v>
      </c>
      <c r="M11" s="75" t="s">
        <v>815</v>
      </c>
      <c r="N11" s="75" t="s">
        <v>815</v>
      </c>
      <c r="P11" s="30" t="s">
        <v>940</v>
      </c>
      <c r="R11" s="30" t="s">
        <v>926</v>
      </c>
    </row>
    <row r="12" spans="1:26" x14ac:dyDescent="0.3">
      <c r="B12" s="30" t="s">
        <v>21</v>
      </c>
      <c r="D12" s="30" t="s">
        <v>927</v>
      </c>
      <c r="E12" s="30" t="s">
        <v>851</v>
      </c>
      <c r="G12" s="30" t="s">
        <v>924</v>
      </c>
      <c r="I12" s="30" t="s">
        <v>853</v>
      </c>
      <c r="J12" s="30" t="s">
        <v>928</v>
      </c>
      <c r="K12" s="30" t="s">
        <v>853</v>
      </c>
      <c r="L12" s="30" t="s">
        <v>853</v>
      </c>
      <c r="M12" s="30" t="s">
        <v>853</v>
      </c>
      <c r="N12" s="30" t="s">
        <v>853</v>
      </c>
      <c r="P12" s="30" t="s">
        <v>929</v>
      </c>
      <c r="R12" s="30" t="s">
        <v>926</v>
      </c>
    </row>
    <row r="13" spans="1:26" x14ac:dyDescent="0.3">
      <c r="B13" s="30" t="s">
        <v>21</v>
      </c>
      <c r="D13" s="30" t="s">
        <v>930</v>
      </c>
      <c r="E13" s="30" t="s">
        <v>801</v>
      </c>
      <c r="G13" s="30" t="s">
        <v>924</v>
      </c>
      <c r="I13" s="38" t="s">
        <v>934</v>
      </c>
      <c r="J13" s="30" t="s">
        <v>931</v>
      </c>
      <c r="K13" s="38" t="s">
        <v>932</v>
      </c>
      <c r="L13" s="38" t="s">
        <v>932</v>
      </c>
      <c r="M13" s="38" t="s">
        <v>932</v>
      </c>
      <c r="N13" s="38" t="s">
        <v>932</v>
      </c>
      <c r="P13" s="38" t="s">
        <v>933</v>
      </c>
      <c r="R13" s="30" t="s">
        <v>926</v>
      </c>
    </row>
    <row r="14" spans="1:26" s="74" customFormat="1" ht="15.6" customHeight="1" x14ac:dyDescent="0.3">
      <c r="A14" s="71" t="b">
        <v>0</v>
      </c>
      <c r="B14" s="72" t="s">
        <v>803</v>
      </c>
      <c r="C14" s="72" t="s">
        <v>917</v>
      </c>
      <c r="D14" s="72" t="s">
        <v>804</v>
      </c>
      <c r="E14" s="71" t="s">
        <v>66</v>
      </c>
      <c r="F14" s="71"/>
      <c r="G14" s="71"/>
      <c r="H14" s="71"/>
      <c r="I14" s="71"/>
      <c r="J14" s="71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 x14ac:dyDescent="0.35">
      <c r="B15" s="30" t="s">
        <v>21</v>
      </c>
      <c r="D15" s="30" t="s">
        <v>817</v>
      </c>
      <c r="E15" s="30" t="s">
        <v>816</v>
      </c>
      <c r="F15" s="29"/>
      <c r="G15" s="51" t="s">
        <v>60</v>
      </c>
      <c r="I15" s="75" t="s">
        <v>815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819</v>
      </c>
      <c r="E16" s="30" t="s">
        <v>818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821</v>
      </c>
      <c r="E17" s="30" t="s">
        <v>820</v>
      </c>
      <c r="F17" s="29"/>
      <c r="G17" s="51" t="s">
        <v>60</v>
      </c>
      <c r="I17" s="75" t="s">
        <v>815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823</v>
      </c>
      <c r="E18" s="30" t="s">
        <v>822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824</v>
      </c>
      <c r="E19" s="30" t="s">
        <v>825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827</v>
      </c>
      <c r="E20" s="30" t="s">
        <v>826</v>
      </c>
      <c r="F20" s="29"/>
      <c r="G20" s="51" t="s">
        <v>60</v>
      </c>
      <c r="I20" s="75" t="s">
        <v>815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831</v>
      </c>
      <c r="E21" s="30" t="s">
        <v>830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829</v>
      </c>
      <c r="E22" s="30" t="s">
        <v>828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833</v>
      </c>
      <c r="E23" s="30" t="s">
        <v>832</v>
      </c>
      <c r="F23" s="29"/>
      <c r="G23" s="51" t="s">
        <v>60</v>
      </c>
      <c r="I23" s="75" t="s">
        <v>815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836</v>
      </c>
      <c r="E24" s="30" t="s">
        <v>834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837</v>
      </c>
      <c r="E25" s="30" t="s">
        <v>835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839</v>
      </c>
      <c r="E26" s="30" t="s">
        <v>838</v>
      </c>
      <c r="G26" s="30" t="s">
        <v>611</v>
      </c>
      <c r="H26" s="30" t="s">
        <v>840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842</v>
      </c>
      <c r="E27" s="30" t="s">
        <v>841</v>
      </c>
      <c r="G27" s="30" t="s">
        <v>611</v>
      </c>
      <c r="H27" s="30" t="s">
        <v>843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845</v>
      </c>
      <c r="E28" s="30" t="s">
        <v>844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847</v>
      </c>
      <c r="E29" s="30" t="s">
        <v>846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849</v>
      </c>
      <c r="E30" s="30" t="s">
        <v>848</v>
      </c>
      <c r="G30" s="30" t="s">
        <v>611</v>
      </c>
      <c r="H30" s="30" t="s">
        <v>850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852</v>
      </c>
      <c r="E31" s="30" t="s">
        <v>851</v>
      </c>
      <c r="F31" s="29"/>
      <c r="G31" s="51" t="s">
        <v>60</v>
      </c>
      <c r="I31" s="75" t="s">
        <v>853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854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855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857</v>
      </c>
      <c r="E34" s="30" t="s">
        <v>856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859</v>
      </c>
      <c r="E35" s="30" t="s">
        <v>858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865</v>
      </c>
      <c r="E36" s="30" t="s">
        <v>860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864</v>
      </c>
      <c r="E37" s="30" t="s">
        <v>861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863</v>
      </c>
      <c r="E38" s="30" t="s">
        <v>862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867</v>
      </c>
      <c r="E39" s="30" t="s">
        <v>866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869</v>
      </c>
      <c r="E40" s="30" t="s">
        <v>868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871</v>
      </c>
      <c r="E41" s="30" t="s">
        <v>870</v>
      </c>
      <c r="F41" s="29"/>
      <c r="G41" s="51" t="s">
        <v>60</v>
      </c>
      <c r="I41" s="75" t="s">
        <v>872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874</v>
      </c>
      <c r="E42" s="30" t="s">
        <v>873</v>
      </c>
      <c r="F42" s="29"/>
      <c r="G42" s="51" t="s">
        <v>60</v>
      </c>
      <c r="I42" s="75" t="s">
        <v>875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877</v>
      </c>
      <c r="E43" s="30" t="s">
        <v>876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74" customFormat="1" ht="15.6" customHeight="1" x14ac:dyDescent="0.3">
      <c r="A44" s="71" t="b">
        <v>0</v>
      </c>
      <c r="B44" s="72" t="s">
        <v>878</v>
      </c>
      <c r="C44" s="72" t="s">
        <v>916</v>
      </c>
      <c r="D44" s="72" t="s">
        <v>879</v>
      </c>
      <c r="E44" s="71" t="s">
        <v>66</v>
      </c>
      <c r="F44" s="71"/>
      <c r="G44" s="71"/>
      <c r="H44" s="71"/>
      <c r="I44" s="71"/>
      <c r="J44" s="71"/>
      <c r="K44" s="73"/>
      <c r="L44" s="73"/>
      <c r="M44" s="73"/>
      <c r="N44" s="73"/>
      <c r="O44" s="73"/>
      <c r="P44" s="73"/>
      <c r="Q44" s="73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8" x14ac:dyDescent="0.35">
      <c r="B45" s="30" t="s">
        <v>21</v>
      </c>
      <c r="D45" s="30" t="s">
        <v>852</v>
      </c>
      <c r="E45" s="30" t="s">
        <v>851</v>
      </c>
      <c r="F45" s="29"/>
      <c r="G45" s="51" t="s">
        <v>60</v>
      </c>
      <c r="I45" s="75" t="s">
        <v>853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805</v>
      </c>
      <c r="E46" s="30" t="s">
        <v>880</v>
      </c>
      <c r="F46" s="29"/>
      <c r="G46" s="51" t="s">
        <v>60</v>
      </c>
      <c r="I46" s="75" t="s">
        <v>881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883</v>
      </c>
      <c r="E47" s="30" t="s">
        <v>882</v>
      </c>
      <c r="F47" s="29"/>
      <c r="G47" s="51" t="s">
        <v>60</v>
      </c>
      <c r="I47" s="75" t="s">
        <v>884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886</v>
      </c>
      <c r="E48" s="30" t="s">
        <v>885</v>
      </c>
      <c r="F48" s="29"/>
      <c r="G48" s="51" t="s">
        <v>60</v>
      </c>
      <c r="I48" s="75" t="s">
        <v>887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889</v>
      </c>
      <c r="E49" s="30" t="s">
        <v>888</v>
      </c>
      <c r="F49" s="29"/>
      <c r="G49" s="51" t="s">
        <v>60</v>
      </c>
      <c r="I49" s="75" t="s">
        <v>686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891</v>
      </c>
      <c r="E50" s="30" t="s">
        <v>890</v>
      </c>
      <c r="F50" s="29"/>
      <c r="G50" s="51" t="s">
        <v>60</v>
      </c>
      <c r="I50" s="75" t="s">
        <v>892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894</v>
      </c>
      <c r="E51" s="30" t="s">
        <v>893</v>
      </c>
      <c r="F51" s="29"/>
      <c r="G51" s="51" t="s">
        <v>60</v>
      </c>
      <c r="I51" s="75" t="s">
        <v>895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897</v>
      </c>
      <c r="E52" s="30" t="s">
        <v>896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899</v>
      </c>
      <c r="E53" s="30" t="s">
        <v>898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901</v>
      </c>
      <c r="E54" s="30" t="s">
        <v>900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903</v>
      </c>
      <c r="E55" s="30" t="s">
        <v>902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907</v>
      </c>
      <c r="E56" s="30" t="s">
        <v>906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705</v>
      </c>
    </row>
    <row r="57" spans="1:18" x14ac:dyDescent="0.3">
      <c r="A57" s="49"/>
      <c r="B57" s="30" t="s">
        <v>21</v>
      </c>
      <c r="D57" s="30" t="s">
        <v>905</v>
      </c>
      <c r="E57" s="30" t="s">
        <v>904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909</v>
      </c>
      <c r="E58" s="30" t="s">
        <v>908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911</v>
      </c>
      <c r="E59" s="30" t="s">
        <v>910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913</v>
      </c>
      <c r="E60" s="30" t="s">
        <v>912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915</v>
      </c>
      <c r="E61" s="30" t="s">
        <v>914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806</v>
      </c>
      <c r="C62" s="34" t="s">
        <v>807</v>
      </c>
      <c r="D62" s="34" t="s">
        <v>808</v>
      </c>
      <c r="E62" s="34" t="s">
        <v>66</v>
      </c>
      <c r="H62" s="35"/>
      <c r="I62" s="35"/>
    </row>
    <row r="63" spans="1:18" x14ac:dyDescent="0.3">
      <c r="B63" s="30" t="s">
        <v>22</v>
      </c>
      <c r="D63" s="30" t="s">
        <v>809</v>
      </c>
      <c r="E63" s="30" t="s">
        <v>810</v>
      </c>
      <c r="G63" s="30" t="s">
        <v>611</v>
      </c>
      <c r="I63" s="30">
        <v>1</v>
      </c>
      <c r="J63" s="3"/>
      <c r="K63" s="3">
        <v>0.01</v>
      </c>
      <c r="L63" s="3">
        <v>3</v>
      </c>
      <c r="M63" s="3">
        <v>1</v>
      </c>
      <c r="N63" s="30">
        <f>(K63+L63)/6</f>
        <v>0.50166666666666659</v>
      </c>
      <c r="O63" s="3"/>
      <c r="Q63" s="36"/>
      <c r="R63" s="2" t="s">
        <v>705</v>
      </c>
    </row>
    <row r="64" spans="1:18" x14ac:dyDescent="0.3">
      <c r="B64" s="30" t="s">
        <v>22</v>
      </c>
      <c r="D64" s="30" t="s">
        <v>811</v>
      </c>
      <c r="E64" s="30" t="s">
        <v>812</v>
      </c>
      <c r="G64" s="30" t="s">
        <v>611</v>
      </c>
      <c r="I64" s="30">
        <v>1</v>
      </c>
      <c r="J64" s="3"/>
      <c r="K64" s="3">
        <v>0.01</v>
      </c>
      <c r="L64" s="3">
        <v>3</v>
      </c>
      <c r="M64" s="3">
        <v>1</v>
      </c>
      <c r="N64" s="30">
        <f>(K64+L64)/6</f>
        <v>0.50166666666666659</v>
      </c>
      <c r="O64" s="3"/>
      <c r="Q64" s="36"/>
      <c r="R64" s="2" t="s">
        <v>705</v>
      </c>
    </row>
    <row r="65" spans="1:18" x14ac:dyDescent="0.3">
      <c r="B65" s="30" t="s">
        <v>22</v>
      </c>
      <c r="D65" s="30" t="s">
        <v>813</v>
      </c>
      <c r="E65" s="30" t="s">
        <v>814</v>
      </c>
      <c r="G65" s="30" t="s">
        <v>611</v>
      </c>
      <c r="I65" s="30">
        <v>1</v>
      </c>
      <c r="J65" s="3"/>
      <c r="K65" s="3">
        <v>0.01</v>
      </c>
      <c r="L65" s="3">
        <v>3</v>
      </c>
      <c r="M65" s="3">
        <v>1</v>
      </c>
      <c r="N65" s="30">
        <f>(K65+L65)/6</f>
        <v>0.50166666666666659</v>
      </c>
      <c r="O65" s="3"/>
      <c r="Q65" s="36"/>
      <c r="R65" s="2" t="s">
        <v>705</v>
      </c>
    </row>
    <row r="66" spans="1:18" s="34" customFormat="1" x14ac:dyDescent="0.3">
      <c r="A66" s="34" t="b">
        <v>1</v>
      </c>
      <c r="B66" s="34" t="s">
        <v>700</v>
      </c>
      <c r="C66" s="34" t="s">
        <v>678</v>
      </c>
      <c r="D66" s="34" t="s">
        <v>678</v>
      </c>
      <c r="E66" s="34" t="s">
        <v>66</v>
      </c>
      <c r="H66" s="35"/>
      <c r="I66" s="35"/>
    </row>
    <row r="67" spans="1:18" x14ac:dyDescent="0.3">
      <c r="B67" s="30" t="s">
        <v>21</v>
      </c>
      <c r="D67" s="30" t="s">
        <v>679</v>
      </c>
      <c r="E67" s="30" t="s">
        <v>680</v>
      </c>
      <c r="F67" s="42"/>
      <c r="G67" s="30" t="s">
        <v>648</v>
      </c>
      <c r="I67" s="30" t="s">
        <v>681</v>
      </c>
      <c r="J67" s="30"/>
    </row>
    <row r="68" spans="1:18" x14ac:dyDescent="0.3">
      <c r="B68" s="30" t="s">
        <v>21</v>
      </c>
      <c r="D68" s="30" t="s">
        <v>682</v>
      </c>
      <c r="E68" s="30" t="s">
        <v>164</v>
      </c>
      <c r="F68" s="42"/>
      <c r="G68" s="30" t="s">
        <v>648</v>
      </c>
      <c r="I68" s="30" t="s">
        <v>683</v>
      </c>
      <c r="J68" s="30"/>
    </row>
    <row r="69" spans="1:18" x14ac:dyDescent="0.3">
      <c r="B69" s="30" t="s">
        <v>21</v>
      </c>
      <c r="D69" s="30" t="s">
        <v>684</v>
      </c>
      <c r="E69" s="30" t="s">
        <v>685</v>
      </c>
      <c r="F69" s="42"/>
      <c r="G69" s="30" t="s">
        <v>648</v>
      </c>
      <c r="I69" s="30" t="s">
        <v>686</v>
      </c>
      <c r="J69" s="30"/>
    </row>
    <row r="70" spans="1:18" x14ac:dyDescent="0.3">
      <c r="B70" s="30" t="s">
        <v>21</v>
      </c>
      <c r="D70" s="30" t="s">
        <v>687</v>
      </c>
      <c r="E70" s="30" t="s">
        <v>688</v>
      </c>
      <c r="F70" s="42"/>
      <c r="G70" s="30" t="s">
        <v>648</v>
      </c>
      <c r="I70" s="30" t="s">
        <v>630</v>
      </c>
      <c r="J70" s="30"/>
    </row>
    <row r="71" spans="1:18" x14ac:dyDescent="0.3">
      <c r="B71" s="30" t="s">
        <v>21</v>
      </c>
      <c r="D71" s="30" t="s">
        <v>689</v>
      </c>
      <c r="E71" s="30" t="s">
        <v>690</v>
      </c>
      <c r="F71" s="42"/>
      <c r="G71" s="30" t="s">
        <v>648</v>
      </c>
      <c r="I71" s="30" t="s">
        <v>691</v>
      </c>
      <c r="J71" s="30"/>
    </row>
    <row r="72" spans="1:18" x14ac:dyDescent="0.3">
      <c r="B72" s="30" t="s">
        <v>21</v>
      </c>
      <c r="D72" s="30" t="s">
        <v>649</v>
      </c>
      <c r="E72" s="30" t="s">
        <v>650</v>
      </c>
      <c r="F72" s="42"/>
      <c r="G72" s="30" t="s">
        <v>648</v>
      </c>
      <c r="I72" s="38" t="s">
        <v>671</v>
      </c>
      <c r="J72" s="30"/>
    </row>
    <row r="73" spans="1:18" x14ac:dyDescent="0.3">
      <c r="B73" s="30" t="s">
        <v>21</v>
      </c>
      <c r="D73" s="30" t="s">
        <v>651</v>
      </c>
      <c r="E73" s="30" t="s">
        <v>652</v>
      </c>
      <c r="F73" s="42"/>
      <c r="G73" s="30" t="s">
        <v>648</v>
      </c>
      <c r="I73" s="38" t="s">
        <v>672</v>
      </c>
      <c r="J73" s="30"/>
    </row>
    <row r="74" spans="1:18" x14ac:dyDescent="0.3">
      <c r="B74" s="30" t="s">
        <v>21</v>
      </c>
      <c r="D74" s="30" t="s">
        <v>692</v>
      </c>
      <c r="E74" s="30" t="s">
        <v>693</v>
      </c>
      <c r="F74" s="42"/>
      <c r="G74" s="30" t="s">
        <v>61</v>
      </c>
      <c r="I74" s="38" t="s">
        <v>694</v>
      </c>
      <c r="J74" s="30"/>
    </row>
    <row r="75" spans="1:18" x14ac:dyDescent="0.3">
      <c r="B75" s="30" t="s">
        <v>21</v>
      </c>
      <c r="D75" s="30" t="s">
        <v>702</v>
      </c>
      <c r="E75" s="30" t="s">
        <v>703</v>
      </c>
      <c r="F75" s="42"/>
      <c r="G75" s="30" t="s">
        <v>61</v>
      </c>
      <c r="I75" s="38" t="s">
        <v>694</v>
      </c>
      <c r="J75" s="30"/>
    </row>
    <row r="76" spans="1:18" s="34" customFormat="1" x14ac:dyDescent="0.3">
      <c r="A76" s="34" t="b">
        <v>1</v>
      </c>
      <c r="B76" s="34" t="s">
        <v>701</v>
      </c>
      <c r="C76" s="34" t="s">
        <v>678</v>
      </c>
      <c r="D76" s="34" t="s">
        <v>678</v>
      </c>
      <c r="E76" s="34" t="s">
        <v>66</v>
      </c>
      <c r="H76" s="35"/>
      <c r="I76" s="35"/>
    </row>
    <row r="77" spans="1:18" x14ac:dyDescent="0.3">
      <c r="B77" s="30" t="s">
        <v>21</v>
      </c>
      <c r="D77" s="30" t="s">
        <v>679</v>
      </c>
      <c r="E77" s="30" t="s">
        <v>680</v>
      </c>
      <c r="F77" s="42"/>
      <c r="G77" s="30" t="s">
        <v>648</v>
      </c>
      <c r="I77" s="30" t="s">
        <v>695</v>
      </c>
      <c r="J77" s="30"/>
    </row>
    <row r="78" spans="1:18" x14ac:dyDescent="0.3">
      <c r="B78" s="30" t="s">
        <v>21</v>
      </c>
      <c r="D78" s="30" t="s">
        <v>682</v>
      </c>
      <c r="E78" s="30" t="s">
        <v>164</v>
      </c>
      <c r="F78" s="42"/>
      <c r="G78" s="30" t="s">
        <v>648</v>
      </c>
      <c r="I78" s="30" t="s">
        <v>696</v>
      </c>
      <c r="J78" s="30"/>
    </row>
    <row r="79" spans="1:18" x14ac:dyDescent="0.3">
      <c r="B79" s="30" t="s">
        <v>21</v>
      </c>
      <c r="D79" s="30" t="s">
        <v>684</v>
      </c>
      <c r="E79" s="30" t="s">
        <v>685</v>
      </c>
      <c r="F79" s="42"/>
      <c r="G79" s="30" t="s">
        <v>648</v>
      </c>
      <c r="I79" s="30" t="s">
        <v>697</v>
      </c>
      <c r="J79" s="30"/>
    </row>
    <row r="80" spans="1:18" x14ac:dyDescent="0.3">
      <c r="B80" s="30" t="s">
        <v>21</v>
      </c>
      <c r="D80" s="30" t="s">
        <v>687</v>
      </c>
      <c r="E80" s="30" t="s">
        <v>688</v>
      </c>
      <c r="F80" s="42"/>
      <c r="G80" s="30" t="s">
        <v>648</v>
      </c>
      <c r="I80" s="30" t="s">
        <v>632</v>
      </c>
      <c r="J80" s="30"/>
    </row>
    <row r="81" spans="1:18" x14ac:dyDescent="0.3">
      <c r="B81" s="30" t="s">
        <v>21</v>
      </c>
      <c r="D81" s="30" t="s">
        <v>689</v>
      </c>
      <c r="E81" s="30" t="s">
        <v>690</v>
      </c>
      <c r="F81" s="42"/>
      <c r="G81" s="30" t="s">
        <v>648</v>
      </c>
      <c r="I81" s="30" t="s">
        <v>698</v>
      </c>
      <c r="J81" s="30"/>
    </row>
    <row r="82" spans="1:18" x14ac:dyDescent="0.3">
      <c r="B82" s="30" t="s">
        <v>21</v>
      </c>
      <c r="D82" s="30" t="s">
        <v>649</v>
      </c>
      <c r="E82" s="30" t="s">
        <v>650</v>
      </c>
      <c r="F82" s="42"/>
      <c r="G82" s="30" t="s">
        <v>648</v>
      </c>
      <c r="I82" s="38" t="s">
        <v>671</v>
      </c>
      <c r="J82" s="30"/>
    </row>
    <row r="83" spans="1:18" x14ac:dyDescent="0.3">
      <c r="B83" s="30" t="s">
        <v>21</v>
      </c>
      <c r="D83" s="30" t="s">
        <v>651</v>
      </c>
      <c r="E83" s="30" t="s">
        <v>652</v>
      </c>
      <c r="F83" s="42"/>
      <c r="G83" s="30" t="s">
        <v>648</v>
      </c>
      <c r="I83" s="38" t="s">
        <v>672</v>
      </c>
      <c r="J83" s="30"/>
    </row>
    <row r="84" spans="1:18" x14ac:dyDescent="0.3">
      <c r="B84" s="30" t="s">
        <v>21</v>
      </c>
      <c r="D84" s="30" t="s">
        <v>692</v>
      </c>
      <c r="E84" s="30" t="s">
        <v>693</v>
      </c>
      <c r="F84" s="42"/>
      <c r="G84" s="30" t="s">
        <v>61</v>
      </c>
      <c r="I84" s="38" t="s">
        <v>699</v>
      </c>
      <c r="J84" s="30"/>
    </row>
    <row r="85" spans="1:18" s="50" customFormat="1" ht="15.6" customHeight="1" x14ac:dyDescent="0.3">
      <c r="A85" s="34" t="b">
        <v>1</v>
      </c>
      <c r="B85" s="50" t="s">
        <v>738</v>
      </c>
      <c r="C85" s="50" t="s">
        <v>739</v>
      </c>
      <c r="D85" s="50" t="s">
        <v>739</v>
      </c>
      <c r="E85" s="50" t="s">
        <v>66</v>
      </c>
    </row>
    <row r="86" spans="1:18" s="53" customFormat="1" ht="15.6" customHeight="1" x14ac:dyDescent="0.3">
      <c r="A86" s="51"/>
      <c r="B86" s="51" t="s">
        <v>21</v>
      </c>
      <c r="C86" s="51"/>
      <c r="D86" s="51" t="s">
        <v>42</v>
      </c>
      <c r="E86" s="51" t="s">
        <v>43</v>
      </c>
      <c r="F86" s="42"/>
      <c r="G86" s="51" t="s">
        <v>60</v>
      </c>
      <c r="H86" s="51"/>
      <c r="I86" s="51" t="s">
        <v>64</v>
      </c>
      <c r="J86" s="51" t="s">
        <v>81</v>
      </c>
      <c r="K86" s="52"/>
      <c r="L86" s="52"/>
      <c r="M86" s="52"/>
      <c r="N86" s="52"/>
      <c r="O86" s="52"/>
      <c r="Q86" s="54"/>
    </row>
    <row r="87" spans="1:18" s="55" customFormat="1" ht="15.6" customHeight="1" x14ac:dyDescent="0.3">
      <c r="B87" s="55" t="s">
        <v>22</v>
      </c>
      <c r="D87" s="55" t="s">
        <v>740</v>
      </c>
      <c r="E87" s="55" t="s">
        <v>741</v>
      </c>
      <c r="F87" s="56"/>
      <c r="G87" s="55" t="s">
        <v>62</v>
      </c>
      <c r="H87" s="55" t="s">
        <v>636</v>
      </c>
      <c r="I87" s="57">
        <v>0</v>
      </c>
      <c r="J87" s="58"/>
      <c r="K87" s="59">
        <v>-40</v>
      </c>
      <c r="L87" s="59">
        <v>40</v>
      </c>
      <c r="M87" s="59">
        <v>0</v>
      </c>
      <c r="N87" s="59">
        <f>(L87-K87)/6</f>
        <v>13.333333333333334</v>
      </c>
      <c r="O87" s="59"/>
      <c r="Q87" s="60"/>
      <c r="R87" s="61" t="s">
        <v>705</v>
      </c>
    </row>
    <row r="88" spans="1:18" s="50" customFormat="1" ht="15.6" customHeight="1" x14ac:dyDescent="0.3">
      <c r="A88" s="34" t="b">
        <v>1</v>
      </c>
      <c r="B88" s="50" t="s">
        <v>742</v>
      </c>
      <c r="C88" s="50" t="s">
        <v>743</v>
      </c>
      <c r="D88" s="50" t="s">
        <v>743</v>
      </c>
      <c r="E88" s="50" t="s">
        <v>66</v>
      </c>
    </row>
    <row r="89" spans="1:18" s="51" customFormat="1" ht="15.6" customHeight="1" x14ac:dyDescent="0.3">
      <c r="B89" s="51" t="s">
        <v>21</v>
      </c>
      <c r="D89" s="51" t="s">
        <v>371</v>
      </c>
      <c r="E89" s="51" t="s">
        <v>43</v>
      </c>
      <c r="F89" s="42"/>
      <c r="G89" s="51" t="s">
        <v>60</v>
      </c>
      <c r="I89" s="51" t="s">
        <v>64</v>
      </c>
      <c r="J89" s="51" t="s">
        <v>81</v>
      </c>
    </row>
    <row r="90" spans="1:18" s="61" customFormat="1" ht="15.6" customHeight="1" x14ac:dyDescent="0.3">
      <c r="B90" s="61" t="s">
        <v>22</v>
      </c>
      <c r="D90" s="61" t="s">
        <v>744</v>
      </c>
      <c r="E90" s="61" t="s">
        <v>745</v>
      </c>
      <c r="F90" s="56"/>
      <c r="G90" s="61" t="s">
        <v>62</v>
      </c>
      <c r="H90" s="61" t="s">
        <v>636</v>
      </c>
      <c r="I90" s="57">
        <v>0</v>
      </c>
      <c r="J90" s="62"/>
      <c r="K90" s="63">
        <v>-80</v>
      </c>
      <c r="L90" s="63">
        <v>80</v>
      </c>
      <c r="M90" s="63">
        <v>0</v>
      </c>
      <c r="N90" s="63">
        <f>(L90-K90)/6</f>
        <v>26.666666666666668</v>
      </c>
      <c r="O90" s="63"/>
      <c r="R90" s="61" t="s">
        <v>705</v>
      </c>
    </row>
    <row r="91" spans="1:18" s="46" customFormat="1" x14ac:dyDescent="0.3">
      <c r="A91" s="34" t="b">
        <v>1</v>
      </c>
      <c r="B91" s="46" t="s">
        <v>185</v>
      </c>
      <c r="C91" s="46" t="s">
        <v>637</v>
      </c>
      <c r="D91" s="46" t="s">
        <v>637</v>
      </c>
      <c r="E91" s="46" t="s">
        <v>66</v>
      </c>
    </row>
    <row r="92" spans="1:18" ht="15.6" x14ac:dyDescent="0.3">
      <c r="A92" s="49"/>
      <c r="B92" s="30" t="s">
        <v>22</v>
      </c>
      <c r="D92" s="30" t="s">
        <v>638</v>
      </c>
      <c r="E92" s="30" t="s">
        <v>188</v>
      </c>
      <c r="F92" s="43"/>
      <c r="G92" s="30" t="s">
        <v>62</v>
      </c>
      <c r="H92" s="30" t="s">
        <v>639</v>
      </c>
      <c r="I92" s="30">
        <v>0</v>
      </c>
      <c r="K92" s="3">
        <v>-2</v>
      </c>
      <c r="L92" s="3">
        <v>2</v>
      </c>
      <c r="M92" s="3">
        <v>0</v>
      </c>
      <c r="N92" s="3">
        <f>(L92-K92)/6</f>
        <v>0.66666666666666663</v>
      </c>
      <c r="O92" s="3">
        <v>1</v>
      </c>
      <c r="R92" s="30" t="s">
        <v>705</v>
      </c>
    </row>
    <row r="93" spans="1:18" ht="15.6" x14ac:dyDescent="0.3">
      <c r="A93" s="49"/>
      <c r="B93" s="30" t="s">
        <v>22</v>
      </c>
      <c r="D93" s="30" t="s">
        <v>640</v>
      </c>
      <c r="E93" s="30" t="s">
        <v>190</v>
      </c>
      <c r="F93" s="43"/>
      <c r="G93" s="30" t="s">
        <v>62</v>
      </c>
      <c r="H93" s="30" t="s">
        <v>639</v>
      </c>
      <c r="I93" s="30">
        <v>0</v>
      </c>
      <c r="K93" s="3">
        <v>-2</v>
      </c>
      <c r="L93" s="3">
        <v>2</v>
      </c>
      <c r="M93" s="3">
        <v>0</v>
      </c>
      <c r="N93" s="3">
        <f>(L93-K93)/6</f>
        <v>0.66666666666666663</v>
      </c>
      <c r="O93" s="3">
        <v>1</v>
      </c>
      <c r="R93" s="30" t="s">
        <v>705</v>
      </c>
    </row>
    <row r="94" spans="1:18" x14ac:dyDescent="0.3">
      <c r="A94" s="48"/>
      <c r="B94" s="30" t="s">
        <v>21</v>
      </c>
      <c r="D94" s="30" t="s">
        <v>641</v>
      </c>
      <c r="E94" s="30" t="s">
        <v>192</v>
      </c>
      <c r="F94" s="42"/>
      <c r="G94" s="30" t="s">
        <v>61</v>
      </c>
      <c r="I94" s="30" t="b">
        <v>0</v>
      </c>
      <c r="K94" s="3"/>
      <c r="L94" s="3"/>
      <c r="M94" s="3"/>
      <c r="N94" s="3"/>
      <c r="O94" s="3"/>
    </row>
    <row r="95" spans="1:18" s="46" customFormat="1" ht="15.6" x14ac:dyDescent="0.3">
      <c r="A95" s="34" t="b">
        <v>1</v>
      </c>
      <c r="B95" s="47" t="s">
        <v>659</v>
      </c>
      <c r="C95" s="47" t="s">
        <v>660</v>
      </c>
      <c r="D95" s="47" t="s">
        <v>660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653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4.5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655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0.1</v>
      </c>
      <c r="L97" s="43">
        <v>4.5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657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46" customFormat="1" ht="15.6" x14ac:dyDescent="0.3">
      <c r="A99" s="34" t="b">
        <v>1</v>
      </c>
      <c r="B99" s="47" t="s">
        <v>661</v>
      </c>
      <c r="C99" s="47" t="s">
        <v>662</v>
      </c>
      <c r="D99" s="47" t="s">
        <v>662</v>
      </c>
      <c r="E99" s="46" t="s">
        <v>66</v>
      </c>
      <c r="G99" s="47"/>
      <c r="H99" s="47"/>
      <c r="I99" s="47"/>
      <c r="J99" s="47"/>
      <c r="K99" s="47"/>
      <c r="L99" s="47"/>
    </row>
    <row r="100" spans="1:26" ht="15.6" x14ac:dyDescent="0.3">
      <c r="B100" s="30" t="s">
        <v>22</v>
      </c>
      <c r="C100" s="43"/>
      <c r="D100" s="43" t="s">
        <v>663</v>
      </c>
      <c r="E100" s="43" t="s">
        <v>654</v>
      </c>
      <c r="F100" s="43"/>
      <c r="G100" s="43" t="s">
        <v>62</v>
      </c>
      <c r="H100" s="43"/>
      <c r="I100" s="43">
        <v>1</v>
      </c>
      <c r="J100" s="43"/>
      <c r="K100" s="43">
        <v>0.5</v>
      </c>
      <c r="L100" s="43">
        <v>4</v>
      </c>
      <c r="M100" s="3">
        <v>1.75</v>
      </c>
      <c r="N100" s="30">
        <f>1.5/6</f>
        <v>0.25</v>
      </c>
      <c r="O100" s="43">
        <v>0.1</v>
      </c>
      <c r="R100" s="30" t="s">
        <v>705</v>
      </c>
    </row>
    <row r="101" spans="1:26" ht="15.6" x14ac:dyDescent="0.3">
      <c r="A101" s="43"/>
      <c r="B101" s="30" t="s">
        <v>21</v>
      </c>
      <c r="C101" s="43"/>
      <c r="D101" s="43" t="s">
        <v>664</v>
      </c>
      <c r="E101" s="43" t="s">
        <v>656</v>
      </c>
      <c r="F101" s="43"/>
      <c r="G101" s="43" t="s">
        <v>62</v>
      </c>
      <c r="H101" s="43"/>
      <c r="I101" s="43">
        <v>1</v>
      </c>
      <c r="J101" s="43"/>
      <c r="K101" s="43">
        <v>0.5</v>
      </c>
      <c r="L101" s="43">
        <v>4</v>
      </c>
      <c r="M101" s="3">
        <v>1.75</v>
      </c>
      <c r="N101" s="43">
        <v>0.25</v>
      </c>
      <c r="O101" s="43">
        <v>0.1</v>
      </c>
      <c r="R101" s="30" t="s">
        <v>705</v>
      </c>
    </row>
    <row r="102" spans="1:26" ht="15.6" x14ac:dyDescent="0.3">
      <c r="A102" s="43"/>
      <c r="B102" s="30" t="s">
        <v>21</v>
      </c>
      <c r="C102" s="43"/>
      <c r="D102" s="43" t="s">
        <v>665</v>
      </c>
      <c r="E102" s="43" t="s">
        <v>658</v>
      </c>
      <c r="F102" s="43"/>
      <c r="G102" s="43" t="s">
        <v>62</v>
      </c>
      <c r="H102" s="43"/>
      <c r="I102" s="43">
        <v>1</v>
      </c>
      <c r="J102" s="43"/>
      <c r="K102" s="43">
        <v>0.5</v>
      </c>
      <c r="L102" s="43">
        <v>3</v>
      </c>
      <c r="M102" s="3">
        <v>1.75</v>
      </c>
      <c r="N102" s="3">
        <v>0.25</v>
      </c>
      <c r="O102" s="3">
        <v>0.1</v>
      </c>
      <c r="P102" s="3"/>
      <c r="Q102" s="3"/>
      <c r="R102" s="30" t="s">
        <v>705</v>
      </c>
    </row>
    <row r="103" spans="1:26" s="66" customFormat="1" ht="15.6" customHeight="1" x14ac:dyDescent="0.3">
      <c r="A103" s="64" t="b">
        <v>0</v>
      </c>
      <c r="B103" s="64" t="s">
        <v>746</v>
      </c>
      <c r="C103" s="64" t="s">
        <v>747</v>
      </c>
      <c r="D103" s="64" t="s">
        <v>748</v>
      </c>
      <c r="E103" s="64" t="s">
        <v>66</v>
      </c>
      <c r="F103" s="64"/>
      <c r="G103" s="64"/>
      <c r="H103" s="64"/>
      <c r="I103" s="64"/>
      <c r="J103" s="64"/>
      <c r="K103" s="65"/>
      <c r="L103" s="65"/>
      <c r="M103" s="65"/>
      <c r="N103" s="65"/>
      <c r="O103" s="65"/>
      <c r="P103" s="65"/>
      <c r="Q103" s="65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s="55" customFormat="1" ht="15.6" customHeight="1" x14ac:dyDescent="0.3">
      <c r="B104" s="55" t="s">
        <v>22</v>
      </c>
      <c r="D104" s="55" t="s">
        <v>749</v>
      </c>
      <c r="E104" s="55" t="s">
        <v>750</v>
      </c>
      <c r="G104" s="55" t="s">
        <v>62</v>
      </c>
      <c r="I104" s="57">
        <v>2.6621832043897302</v>
      </c>
      <c r="K104" s="55">
        <v>2.5</v>
      </c>
      <c r="L104" s="55">
        <v>2.8</v>
      </c>
      <c r="M104" s="55">
        <v>2.8</v>
      </c>
      <c r="N104" s="63">
        <f>(L104-K104)/6</f>
        <v>4.9999999999999968E-2</v>
      </c>
      <c r="R104" s="61" t="s">
        <v>705</v>
      </c>
    </row>
    <row r="105" spans="1:26" s="66" customFormat="1" ht="15.6" customHeight="1" x14ac:dyDescent="0.3">
      <c r="A105" s="64" t="b">
        <v>0</v>
      </c>
      <c r="B105" s="64" t="s">
        <v>751</v>
      </c>
      <c r="C105" s="64" t="s">
        <v>752</v>
      </c>
      <c r="D105" s="64" t="s">
        <v>753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51" customFormat="1" ht="15.6" customHeight="1" x14ac:dyDescent="0.3">
      <c r="A106" s="37"/>
      <c r="B106" s="51" t="s">
        <v>21</v>
      </c>
      <c r="D106" s="37" t="s">
        <v>754</v>
      </c>
      <c r="E106" s="37" t="s">
        <v>755</v>
      </c>
      <c r="F106" s="37"/>
      <c r="G106" s="37" t="s">
        <v>102</v>
      </c>
      <c r="H106" s="37"/>
      <c r="I106" s="37" t="s">
        <v>756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s="53" customFormat="1" ht="15.6" customHeight="1" x14ac:dyDescent="0.3">
      <c r="A107" s="42"/>
      <c r="B107" s="37" t="s">
        <v>21</v>
      </c>
      <c r="C107" s="42"/>
      <c r="D107" s="42" t="s">
        <v>757</v>
      </c>
      <c r="E107" s="42" t="s">
        <v>758</v>
      </c>
      <c r="F107" s="42"/>
      <c r="G107" s="42" t="s">
        <v>102</v>
      </c>
      <c r="H107" s="42"/>
      <c r="I107" s="42" t="s">
        <v>759</v>
      </c>
      <c r="J107" s="42"/>
      <c r="K107" s="42"/>
      <c r="L107" s="42"/>
      <c r="M107" s="42"/>
      <c r="N107" s="42"/>
      <c r="O107" s="67"/>
      <c r="P107" s="42"/>
      <c r="Q107" s="67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s="61" customFormat="1" ht="15.6" customHeight="1" x14ac:dyDescent="0.3">
      <c r="A108" s="56"/>
      <c r="B108" s="55" t="s">
        <v>22</v>
      </c>
      <c r="C108" s="56"/>
      <c r="D108" s="56" t="s">
        <v>760</v>
      </c>
      <c r="E108" s="56" t="s">
        <v>761</v>
      </c>
      <c r="F108" s="56"/>
      <c r="G108" s="56" t="s">
        <v>62</v>
      </c>
      <c r="H108" s="56"/>
      <c r="I108" s="57">
        <v>1.8027584733927899</v>
      </c>
      <c r="J108" s="56"/>
      <c r="K108" s="56">
        <v>0.01</v>
      </c>
      <c r="L108" s="56">
        <v>5</v>
      </c>
      <c r="M108" s="56">
        <v>1</v>
      </c>
      <c r="N108" s="63">
        <f>(L108-K108)/6</f>
        <v>0.83166666666666667</v>
      </c>
      <c r="O108" s="56"/>
      <c r="P108" s="56"/>
      <c r="Q108" s="56"/>
      <c r="R108" s="61" t="s">
        <v>705</v>
      </c>
      <c r="S108" s="56"/>
      <c r="T108" s="56"/>
      <c r="U108" s="56"/>
      <c r="V108" s="56"/>
      <c r="W108" s="56"/>
      <c r="X108" s="56"/>
      <c r="Y108" s="56"/>
      <c r="Z108" s="56"/>
    </row>
    <row r="109" spans="1:26" s="66" customFormat="1" ht="15.6" customHeight="1" x14ac:dyDescent="0.3">
      <c r="A109" s="64" t="b">
        <v>0</v>
      </c>
      <c r="B109" s="64" t="s">
        <v>762</v>
      </c>
      <c r="C109" s="64" t="s">
        <v>763</v>
      </c>
      <c r="D109" s="64" t="s">
        <v>764</v>
      </c>
      <c r="E109" s="64" t="s">
        <v>66</v>
      </c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s="68" customFormat="1" ht="15.6" customHeight="1" x14ac:dyDescent="0.3">
      <c r="B110" s="68" t="s">
        <v>21</v>
      </c>
      <c r="D110" s="68" t="s">
        <v>765</v>
      </c>
      <c r="E110" s="68" t="s">
        <v>87</v>
      </c>
      <c r="G110" s="68" t="s">
        <v>102</v>
      </c>
      <c r="I110" s="68" t="s">
        <v>766</v>
      </c>
    </row>
    <row r="111" spans="1:26" s="55" customFormat="1" ht="15.6" customHeight="1" x14ac:dyDescent="0.3">
      <c r="B111" s="55" t="s">
        <v>22</v>
      </c>
      <c r="D111" s="55" t="s">
        <v>767</v>
      </c>
      <c r="E111" s="55" t="s">
        <v>768</v>
      </c>
      <c r="G111" s="55" t="s">
        <v>62</v>
      </c>
      <c r="I111" s="57">
        <v>0.40422159884852599</v>
      </c>
      <c r="K111" s="55">
        <v>0.4</v>
      </c>
      <c r="L111" s="55">
        <v>0.6</v>
      </c>
      <c r="M111" s="55">
        <v>0.5</v>
      </c>
      <c r="N111" s="63">
        <f>(L111-K111)/6</f>
        <v>3.3333333333333326E-2</v>
      </c>
      <c r="R111" s="61" t="s">
        <v>705</v>
      </c>
    </row>
    <row r="112" spans="1:26" s="55" customFormat="1" ht="15.6" customHeight="1" x14ac:dyDescent="0.3">
      <c r="B112" s="55" t="s">
        <v>22</v>
      </c>
      <c r="D112" s="55" t="s">
        <v>769</v>
      </c>
      <c r="E112" s="55" t="s">
        <v>770</v>
      </c>
      <c r="G112" s="55" t="s">
        <v>62</v>
      </c>
      <c r="I112" s="57">
        <v>1464.4753894078101</v>
      </c>
      <c r="K112" s="55">
        <v>1300</v>
      </c>
      <c r="L112" s="55">
        <v>1500</v>
      </c>
      <c r="M112" s="55">
        <v>1400</v>
      </c>
      <c r="N112" s="63">
        <f>(L112-K112)/6</f>
        <v>33.333333333333336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771</v>
      </c>
      <c r="E113" s="68" t="s">
        <v>772</v>
      </c>
      <c r="G113" s="68" t="s">
        <v>62</v>
      </c>
      <c r="I113" s="68">
        <v>0.9</v>
      </c>
      <c r="K113" s="68">
        <v>0.8</v>
      </c>
      <c r="L113" s="68">
        <v>0.95</v>
      </c>
      <c r="M113" s="68">
        <v>0.9</v>
      </c>
      <c r="N113" s="52">
        <f>(L113-K113)/6</f>
        <v>2.4999999999999984E-2</v>
      </c>
      <c r="R113" s="53" t="s">
        <v>705</v>
      </c>
    </row>
    <row r="114" spans="1:26" s="68" customFormat="1" ht="15.6" customHeight="1" x14ac:dyDescent="0.3">
      <c r="B114" s="68" t="s">
        <v>21</v>
      </c>
      <c r="D114" s="68" t="s">
        <v>773</v>
      </c>
      <c r="E114" s="68" t="s">
        <v>774</v>
      </c>
      <c r="G114" s="68" t="s">
        <v>62</v>
      </c>
      <c r="I114" s="68">
        <v>0.5</v>
      </c>
      <c r="K114" s="68">
        <v>0.7</v>
      </c>
      <c r="L114" s="68">
        <v>0.9</v>
      </c>
      <c r="M114" s="68">
        <v>0.85</v>
      </c>
      <c r="N114" s="52">
        <f t="shared" ref="N114:N117" si="0">(L114-K114)/6</f>
        <v>3.3333333333333347E-2</v>
      </c>
      <c r="R114" s="53" t="s">
        <v>705</v>
      </c>
    </row>
    <row r="115" spans="1:26" s="68" customFormat="1" ht="15.6" customHeight="1" x14ac:dyDescent="0.3">
      <c r="B115" s="68" t="s">
        <v>21</v>
      </c>
      <c r="D115" s="68" t="s">
        <v>775</v>
      </c>
      <c r="E115" s="68" t="s">
        <v>776</v>
      </c>
      <c r="G115" s="68" t="s">
        <v>62</v>
      </c>
      <c r="I115" s="68">
        <v>0.5</v>
      </c>
      <c r="K115" s="68">
        <v>0.7</v>
      </c>
      <c r="L115" s="68">
        <v>0.9</v>
      </c>
      <c r="M115" s="68">
        <v>0.85</v>
      </c>
      <c r="N115" s="52">
        <f t="shared" si="0"/>
        <v>3.3333333333333347E-2</v>
      </c>
      <c r="R115" s="53" t="s">
        <v>705</v>
      </c>
    </row>
    <row r="116" spans="1:26" s="55" customFormat="1" ht="15.6" customHeight="1" x14ac:dyDescent="0.3">
      <c r="B116" s="55" t="s">
        <v>22</v>
      </c>
      <c r="D116" s="55" t="s">
        <v>777</v>
      </c>
      <c r="E116" s="55" t="s">
        <v>778</v>
      </c>
      <c r="G116" s="55" t="s">
        <v>62</v>
      </c>
      <c r="I116" s="57">
        <v>1.2488810889317401</v>
      </c>
      <c r="K116" s="55">
        <v>1.2</v>
      </c>
      <c r="L116" s="55">
        <v>1.3</v>
      </c>
      <c r="M116" s="55">
        <v>1.27</v>
      </c>
      <c r="N116" s="63">
        <f t="shared" si="0"/>
        <v>1.666666666666668E-2</v>
      </c>
      <c r="R116" s="61" t="s">
        <v>705</v>
      </c>
    </row>
    <row r="117" spans="1:26" s="68" customFormat="1" ht="15.6" customHeight="1" x14ac:dyDescent="0.3">
      <c r="B117" s="68" t="s">
        <v>21</v>
      </c>
      <c r="D117" s="68" t="s">
        <v>779</v>
      </c>
      <c r="E117" s="68" t="s">
        <v>780</v>
      </c>
      <c r="G117" s="68" t="s">
        <v>62</v>
      </c>
      <c r="I117" s="68">
        <v>840</v>
      </c>
      <c r="K117" s="68">
        <v>400</v>
      </c>
      <c r="L117" s="68">
        <v>550</v>
      </c>
      <c r="M117" s="68">
        <v>500</v>
      </c>
      <c r="N117" s="52">
        <f t="shared" si="0"/>
        <v>25</v>
      </c>
      <c r="R117" s="53" t="s">
        <v>705</v>
      </c>
    </row>
    <row r="118" spans="1:26" s="66" customFormat="1" ht="15.6" customHeight="1" x14ac:dyDescent="0.3">
      <c r="A118" s="64" t="b">
        <v>0</v>
      </c>
      <c r="B118" s="64" t="s">
        <v>781</v>
      </c>
      <c r="C118" s="64" t="s">
        <v>763</v>
      </c>
      <c r="D118" s="64" t="s">
        <v>764</v>
      </c>
      <c r="E118" s="64" t="s">
        <v>66</v>
      </c>
      <c r="F118" s="64"/>
      <c r="G118" s="64"/>
      <c r="H118" s="64"/>
      <c r="I118" s="64"/>
      <c r="J118" s="64"/>
      <c r="K118" s="65"/>
      <c r="L118" s="65"/>
      <c r="M118" s="65"/>
      <c r="N118" s="65"/>
      <c r="O118" s="65"/>
      <c r="P118" s="65"/>
      <c r="Q118" s="65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s="68" customFormat="1" ht="15.6" customHeight="1" x14ac:dyDescent="0.3">
      <c r="B119" s="68" t="s">
        <v>21</v>
      </c>
      <c r="D119" s="68" t="s">
        <v>765</v>
      </c>
      <c r="E119" s="68" t="s">
        <v>87</v>
      </c>
      <c r="G119" s="68" t="s">
        <v>102</v>
      </c>
      <c r="I119" s="68" t="s">
        <v>782</v>
      </c>
    </row>
    <row r="120" spans="1:26" s="68" customFormat="1" ht="15.6" customHeight="1" x14ac:dyDescent="0.35">
      <c r="B120" s="68" t="s">
        <v>21</v>
      </c>
      <c r="D120" s="68" t="s">
        <v>783</v>
      </c>
      <c r="E120" s="68" t="s">
        <v>768</v>
      </c>
      <c r="G120" s="68" t="s">
        <v>62</v>
      </c>
      <c r="I120" s="69">
        <v>1.7999999999999999E-2</v>
      </c>
      <c r="J120" s="55"/>
      <c r="K120" s="55">
        <v>1.7999999999999999E-2</v>
      </c>
      <c r="L120" s="55">
        <v>2.0500000000000001E-2</v>
      </c>
      <c r="M120" s="55">
        <v>2.5399999999999999E-2</v>
      </c>
      <c r="N120" s="63">
        <f>(L120-K120)/6</f>
        <v>4.1666666666666702E-4</v>
      </c>
      <c r="R120" s="53" t="s">
        <v>705</v>
      </c>
    </row>
    <row r="121" spans="1:26" s="55" customFormat="1" ht="15.6" customHeight="1" x14ac:dyDescent="0.3">
      <c r="B121" s="55" t="s">
        <v>22</v>
      </c>
      <c r="D121" s="55" t="s">
        <v>784</v>
      </c>
      <c r="E121" s="55" t="s">
        <v>770</v>
      </c>
      <c r="G121" s="55" t="s">
        <v>62</v>
      </c>
      <c r="I121" s="57">
        <v>7294.8533754616701</v>
      </c>
      <c r="K121" s="55">
        <v>7250</v>
      </c>
      <c r="L121" s="55">
        <v>7300</v>
      </c>
      <c r="M121" s="55">
        <v>7275</v>
      </c>
      <c r="N121" s="63">
        <f>(L121-K121)/6</f>
        <v>8.3333333333333339</v>
      </c>
      <c r="R121" s="61" t="s">
        <v>705</v>
      </c>
    </row>
    <row r="122" spans="1:26" s="55" customFormat="1" ht="15.6" customHeight="1" x14ac:dyDescent="0.3">
      <c r="B122" s="55" t="s">
        <v>22</v>
      </c>
      <c r="D122" s="55" t="s">
        <v>785</v>
      </c>
      <c r="E122" s="55" t="s">
        <v>772</v>
      </c>
      <c r="G122" s="55" t="s">
        <v>62</v>
      </c>
      <c r="I122" s="57">
        <v>0.85848069081459</v>
      </c>
      <c r="K122" s="55">
        <v>0.84</v>
      </c>
      <c r="L122" s="55">
        <v>0.87</v>
      </c>
      <c r="M122" s="55">
        <v>0.86</v>
      </c>
      <c r="N122" s="63">
        <f>(L122-K122)/6</f>
        <v>5.0000000000000044E-3</v>
      </c>
      <c r="R122" s="61" t="s">
        <v>705</v>
      </c>
    </row>
    <row r="123" spans="1:26" s="55" customFormat="1" ht="15.6" customHeight="1" x14ac:dyDescent="0.3">
      <c r="B123" s="55" t="s">
        <v>22</v>
      </c>
      <c r="D123" s="55" t="s">
        <v>786</v>
      </c>
      <c r="E123" s="55" t="s">
        <v>774</v>
      </c>
      <c r="G123" s="55" t="s">
        <v>62</v>
      </c>
      <c r="I123" s="57">
        <v>0.77716886546211705</v>
      </c>
      <c r="K123" s="55">
        <v>0.74</v>
      </c>
      <c r="L123" s="55">
        <v>0.78</v>
      </c>
      <c r="M123" s="55">
        <v>0.76</v>
      </c>
      <c r="N123" s="63">
        <f t="shared" ref="N123:N126" si="1">(L123-K123)/6</f>
        <v>6.6666666666666723E-3</v>
      </c>
      <c r="R123" s="61" t="s">
        <v>705</v>
      </c>
    </row>
    <row r="124" spans="1:26" s="55" customFormat="1" ht="15.6" customHeight="1" x14ac:dyDescent="0.3">
      <c r="B124" s="55" t="s">
        <v>22</v>
      </c>
      <c r="D124" s="55" t="s">
        <v>787</v>
      </c>
      <c r="E124" s="55" t="s">
        <v>776</v>
      </c>
      <c r="G124" s="55" t="s">
        <v>62</v>
      </c>
      <c r="I124" s="57">
        <v>0.80297909112105803</v>
      </c>
      <c r="K124" s="55">
        <v>0.78</v>
      </c>
      <c r="L124" s="55">
        <v>0.82</v>
      </c>
      <c r="M124" s="55">
        <v>0.81</v>
      </c>
      <c r="N124" s="63">
        <f t="shared" si="1"/>
        <v>6.6666666666666541E-3</v>
      </c>
      <c r="R124" s="61" t="s">
        <v>705</v>
      </c>
    </row>
    <row r="125" spans="1:26" s="55" customFormat="1" ht="15.6" customHeight="1" x14ac:dyDescent="0.3">
      <c r="B125" s="55" t="s">
        <v>22</v>
      </c>
      <c r="D125" s="55" t="s">
        <v>788</v>
      </c>
      <c r="E125" s="55" t="s">
        <v>778</v>
      </c>
      <c r="G125" s="55" t="s">
        <v>62</v>
      </c>
      <c r="I125" s="57">
        <v>22.517275426502</v>
      </c>
      <c r="K125" s="55">
        <v>22</v>
      </c>
      <c r="L125" s="55">
        <v>24</v>
      </c>
      <c r="M125" s="55">
        <v>22.75</v>
      </c>
      <c r="N125" s="63">
        <f t="shared" si="1"/>
        <v>0.33333333333333331</v>
      </c>
      <c r="R125" s="61" t="s">
        <v>705</v>
      </c>
    </row>
    <row r="126" spans="1:26" s="68" customFormat="1" ht="15.6" customHeight="1" x14ac:dyDescent="0.3">
      <c r="B126" s="68" t="s">
        <v>21</v>
      </c>
      <c r="D126" s="68" t="s">
        <v>789</v>
      </c>
      <c r="E126" s="68" t="s">
        <v>780</v>
      </c>
      <c r="G126" s="68" t="s">
        <v>62</v>
      </c>
      <c r="I126" s="68">
        <v>500</v>
      </c>
      <c r="K126" s="68">
        <v>400</v>
      </c>
      <c r="L126" s="68">
        <v>550</v>
      </c>
      <c r="M126" s="68">
        <v>500</v>
      </c>
      <c r="N126" s="52">
        <f t="shared" si="1"/>
        <v>25</v>
      </c>
      <c r="R126" s="53" t="s">
        <v>705</v>
      </c>
    </row>
    <row r="127" spans="1:26" s="66" customFormat="1" ht="15.6" customHeight="1" x14ac:dyDescent="0.3">
      <c r="A127" s="64" t="b">
        <v>0</v>
      </c>
      <c r="B127" s="64" t="s">
        <v>790</v>
      </c>
      <c r="C127" s="64" t="s">
        <v>791</v>
      </c>
      <c r="D127" s="64" t="s">
        <v>792</v>
      </c>
      <c r="E127" s="64" t="s">
        <v>66</v>
      </c>
      <c r="F127" s="64"/>
      <c r="G127" s="64"/>
      <c r="H127" s="64"/>
      <c r="I127" s="64"/>
      <c r="J127" s="64"/>
      <c r="K127" s="65"/>
      <c r="L127" s="65"/>
      <c r="M127" s="65"/>
      <c r="N127" s="65"/>
      <c r="O127" s="65"/>
      <c r="P127" s="65"/>
      <c r="Q127" s="65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s="68" customFormat="1" ht="15.6" customHeight="1" x14ac:dyDescent="0.3">
      <c r="B128" s="68" t="s">
        <v>21</v>
      </c>
      <c r="D128" s="68" t="s">
        <v>765</v>
      </c>
      <c r="E128" s="68" t="s">
        <v>87</v>
      </c>
      <c r="G128" s="68" t="s">
        <v>102</v>
      </c>
      <c r="I128" s="68" t="s">
        <v>782</v>
      </c>
    </row>
    <row r="129" spans="1:18" s="55" customFormat="1" ht="15.6" customHeight="1" x14ac:dyDescent="0.3">
      <c r="B129" s="55" t="s">
        <v>22</v>
      </c>
      <c r="D129" s="55" t="s">
        <v>793</v>
      </c>
      <c r="E129" s="55" t="s">
        <v>794</v>
      </c>
      <c r="G129" s="55" t="s">
        <v>62</v>
      </c>
      <c r="I129" s="57">
        <v>66.726590182616405</v>
      </c>
      <c r="K129" s="55">
        <v>50</v>
      </c>
      <c r="L129" s="55">
        <v>110</v>
      </c>
      <c r="M129" s="55">
        <v>60</v>
      </c>
      <c r="N129" s="63">
        <f>(L129-K129)/6</f>
        <v>10</v>
      </c>
      <c r="R129" s="61" t="s">
        <v>705</v>
      </c>
    </row>
    <row r="130" spans="1:18" s="34" customFormat="1" x14ac:dyDescent="0.3">
      <c r="A130" s="34" t="b">
        <v>1</v>
      </c>
      <c r="B130" s="34" t="s">
        <v>708</v>
      </c>
      <c r="C130" s="34" t="s">
        <v>707</v>
      </c>
      <c r="D130" s="34" t="s">
        <v>707</v>
      </c>
      <c r="E130" s="34" t="s">
        <v>231</v>
      </c>
      <c r="H130" s="35"/>
      <c r="I130" s="35"/>
    </row>
    <row r="131" spans="1:18" s="34" customFormat="1" x14ac:dyDescent="0.3">
      <c r="A131" s="34" t="b">
        <v>1</v>
      </c>
      <c r="B131" s="34" t="s">
        <v>736</v>
      </c>
      <c r="C131" s="34" t="s">
        <v>736</v>
      </c>
      <c r="D131" s="34" t="s">
        <v>737</v>
      </c>
      <c r="E131" s="34" t="s">
        <v>231</v>
      </c>
      <c r="I131" s="45"/>
    </row>
    <row r="132" spans="1:18" x14ac:dyDescent="0.3">
      <c r="F132" s="37"/>
      <c r="I132" s="30"/>
      <c r="J132" s="30"/>
    </row>
    <row r="133" spans="1:18" x14ac:dyDescent="0.3">
      <c r="F133" s="37"/>
      <c r="I133" s="30"/>
      <c r="J133" s="30"/>
    </row>
    <row r="134" spans="1:18" x14ac:dyDescent="0.3">
      <c r="F134" s="37"/>
      <c r="I134" s="30"/>
      <c r="J134" s="30"/>
    </row>
    <row r="135" spans="1:18" x14ac:dyDescent="0.3">
      <c r="F135" s="37"/>
      <c r="I135" s="30"/>
      <c r="J135" s="30"/>
    </row>
    <row r="136" spans="1:18" x14ac:dyDescent="0.3">
      <c r="F136" s="37"/>
      <c r="I136" s="30"/>
      <c r="J136" s="30"/>
    </row>
    <row r="137" spans="1:18" x14ac:dyDescent="0.3">
      <c r="F137" s="37"/>
      <c r="I137" s="30"/>
      <c r="J137" s="30"/>
    </row>
    <row r="138" spans="1:18" x14ac:dyDescent="0.3">
      <c r="F138" s="37"/>
      <c r="I138" s="30"/>
      <c r="J138" s="30"/>
    </row>
    <row r="139" spans="1:18" x14ac:dyDescent="0.3">
      <c r="F139" s="37"/>
      <c r="I139" s="30"/>
      <c r="J139" s="30"/>
    </row>
    <row r="140" spans="1:18" x14ac:dyDescent="0.3">
      <c r="I140" s="30"/>
      <c r="J140" s="30"/>
    </row>
    <row r="141" spans="1:18" x14ac:dyDescent="0.3">
      <c r="I141" s="30"/>
      <c r="J141" s="30"/>
    </row>
    <row r="142" spans="1:18" x14ac:dyDescent="0.3">
      <c r="I142" s="30"/>
      <c r="J142" s="30"/>
    </row>
    <row r="143" spans="1:18" x14ac:dyDescent="0.3">
      <c r="I143" s="30"/>
      <c r="J143" s="30"/>
    </row>
    <row r="144" spans="1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  <row r="224" spans="9:10" x14ac:dyDescent="0.3">
      <c r="I224" s="30"/>
      <c r="J224" s="30"/>
    </row>
    <row r="225" spans="9:10" x14ac:dyDescent="0.3">
      <c r="I225" s="30"/>
      <c r="J225" s="30"/>
    </row>
    <row r="226" spans="9:10" x14ac:dyDescent="0.3">
      <c r="I226" s="30"/>
      <c r="J226" s="30"/>
    </row>
    <row r="227" spans="9:10" x14ac:dyDescent="0.3">
      <c r="I227" s="30"/>
      <c r="J227" s="30"/>
    </row>
  </sheetData>
  <autoFilter ref="A2:AA15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2017-06-13T15:27:41Z</dcterms:modified>
</cp:coreProperties>
</file>