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345" yWindow="-15" windowWidth="9855" windowHeight="123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7" i="7" l="1"/>
  <c r="E7" i="7" l="1"/>
  <c r="E8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  <c r="E9" i="7" l="1"/>
</calcChain>
</file>

<file path=xl/sharedStrings.xml><?xml version="1.0" encoding="utf-8"?>
<sst xmlns="http://schemas.openxmlformats.org/spreadsheetml/2006/main" count="2334" uniqueCount="802">
  <si>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</si>
  <si>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</si>
  <si>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</si>
  <si>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</si>
  <si>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</si>
  <si>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</si>
  <si>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</si>
  <si>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</si>
  <si>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</si>
  <si>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</si>
  <si>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</si>
  <si>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</si>
  <si>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</si>
  <si>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</si>
  <si>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</si>
  <si>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</si>
  <si>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</si>
  <si>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</si>
  <si>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</si>
  <si>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</si>
  <si>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</si>
  <si>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</si>
  <si>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</si>
  <si>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</si>
  <si>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</si>
  <si>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</si>
  <si>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</si>
  <si>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</si>
  <si>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</si>
  <si>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</si>
  <si>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</si>
  <si>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</si>
  <si>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</si>
  <si>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</si>
  <si>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</si>
  <si>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</si>
  <si>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</si>
  <si>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</si>
  <si>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</si>
  <si>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</si>
  <si>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</si>
  <si>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</si>
  <si>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</si>
  <si>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</si>
  <si>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</si>
  <si>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</si>
  <si>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</si>
  <si>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</si>
  <si>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</si>
  <si>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</si>
  <si>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</si>
  <si>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</si>
  <si>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</si>
  <si>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</si>
  <si>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</si>
  <si>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</si>
  <si>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</si>
  <si>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</si>
  <si>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</si>
  <si>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</si>
  <si>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</si>
  <si>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</si>
  <si>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</si>
  <si>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</si>
  <si>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</si>
  <si>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</si>
  <si>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</si>
  <si>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</si>
  <si>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</si>
  <si>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</si>
  <si>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</si>
  <si>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</si>
  <si>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</si>
  <si>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</si>
  <si>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</si>
  <si>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</si>
  <si>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</si>
  <si>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</si>
  <si>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</si>
  <si>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</si>
  <si>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</si>
  <si>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</si>
  <si>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</si>
  <si>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</si>
  <si>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</si>
  <si>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</si>
  <si>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</si>
  <si>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</si>
  <si>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</si>
  <si>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</si>
  <si>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</si>
  <si>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</si>
  <si>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</si>
  <si>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</si>
  <si>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</si>
  <si>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</si>
  <si>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</si>
  <si>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</si>
  <si>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</si>
  <si>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</si>
  <si>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</si>
  <si>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</si>
  <si>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</si>
  <si>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</si>
  <si>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</si>
  <si>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</si>
  <si>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</si>
  <si>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</si>
  <si>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</si>
  <si>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</si>
  <si>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</si>
  <si>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</si>
  <si>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</si>
  <si>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</si>
  <si>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</si>
  <si>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</si>
  <si>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</si>
  <si>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</si>
  <si>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</si>
  <si>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</si>
  <si>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</si>
  <si>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</si>
  <si>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</si>
  <si>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</si>
  <si>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</si>
  <si>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</si>
  <si>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</si>
  <si>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</si>
  <si>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</si>
  <si>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</si>
  <si>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</si>
  <si>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</si>
  <si>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</si>
  <si>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</si>
  <si>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</si>
  <si>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</si>
  <si>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</si>
  <si>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</si>
  <si>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</si>
  <si>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</si>
  <si>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</si>
  <si>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</si>
  <si>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</si>
  <si>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</si>
  <si>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</si>
  <si>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</si>
  <si>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</si>
  <si>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</si>
  <si>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</si>
  <si>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</si>
  <si>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</si>
  <si>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</si>
  <si>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</si>
  <si>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</si>
  <si>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</si>
  <si>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</si>
  <si>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</si>
  <si>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</si>
  <si>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</si>
  <si>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</si>
  <si>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</si>
  <si>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</si>
  <si>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</si>
  <si>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</si>
  <si>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</si>
  <si>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</si>
  <si>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</si>
  <si>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</si>
  <si>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</si>
  <si>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</si>
  <si>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</si>
  <si>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</si>
  <si>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</si>
  <si>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</si>
  <si>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</si>
  <si>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</si>
  <si>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</si>
  <si>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</si>
  <si>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</si>
  <si>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</si>
  <si>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</si>
  <si>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</si>
  <si>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</si>
  <si>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</si>
  <si>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</si>
  <si>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</si>
  <si>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</si>
  <si>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</si>
  <si>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</si>
  <si>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</si>
  <si>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</si>
  <si>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</si>
  <si>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</si>
  <si>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</si>
  <si>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</si>
  <si>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</si>
  <si>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</si>
  <si>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</si>
  <si>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</si>
  <si>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</si>
  <si>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</si>
  <si>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</si>
  <si>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</si>
  <si>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</si>
  <si>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</si>
  <si>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</si>
  <si>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</si>
  <si>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</si>
  <si>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</si>
  <si>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</si>
  <si>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</si>
  <si>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</si>
  <si>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</si>
  <si>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</si>
  <si>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</si>
  <si>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</si>
  <si>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</si>
  <si>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</si>
  <si>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</si>
  <si>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</si>
  <si>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</si>
  <si>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</si>
  <si>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</si>
  <si>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</si>
  <si>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</si>
  <si>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</si>
  <si>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</si>
  <si>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</si>
  <si>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</si>
  <si>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</si>
  <si>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</si>
  <si>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</si>
  <si>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</si>
  <si>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</si>
  <si>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</si>
  <si>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</si>
  <si>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</si>
  <si>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</si>
  <si>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</si>
  <si>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</si>
  <si>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</si>
  <si>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</si>
  <si>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</si>
  <si>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</si>
  <si>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</si>
  <si>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</si>
  <si>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</si>
  <si>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</si>
  <si>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</si>
  <si>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</si>
  <si>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</si>
  <si>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</si>
  <si>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</si>
  <si>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</si>
  <si>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</si>
  <si>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</si>
  <si>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</si>
  <si>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</si>
  <si>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</si>
  <si>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</si>
  <si>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</si>
  <si>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</si>
  <si>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</si>
  <si>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</si>
  <si>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</si>
  <si>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</si>
  <si>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</si>
  <si>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</si>
  <si>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</si>
  <si>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</si>
  <si>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</si>
  <si>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</si>
  <si>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</si>
  <si>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</si>
  <si>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</si>
  <si>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</si>
  <si>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</si>
  <si>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</si>
  <si>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</si>
  <si>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</si>
  <si>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</si>
  <si>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</si>
  <si>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</si>
  <si>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</si>
  <si>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</si>
  <si>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</si>
  <si>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</si>
  <si>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</si>
  <si>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</si>
  <si>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</si>
  <si>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</si>
  <si>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</si>
  <si>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</si>
  <si>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</si>
  <si>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</si>
  <si>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</si>
  <si>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</si>
  <si>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</si>
  <si>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</si>
  <si>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</si>
  <si>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</si>
  <si>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</si>
  <si>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</si>
  <si>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</si>
  <si>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</si>
  <si>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</si>
  <si>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</si>
  <si>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</si>
  <si>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</si>
  <si>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</si>
  <si>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</si>
  <si>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</si>
  <si>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</si>
  <si>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</si>
  <si>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</si>
  <si>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</si>
  <si>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</si>
  <si>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</si>
  <si>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</si>
  <si>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</si>
  <si>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</si>
  <si>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</si>
  <si>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</si>
  <si>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</si>
  <si>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</si>
  <si>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</si>
  <si>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</si>
  <si>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</si>
  <si>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</si>
  <si>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</si>
  <si>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</si>
  <si>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</si>
  <si>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</si>
  <si>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</si>
  <si>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</si>
  <si>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</si>
  <si>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</si>
  <si>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</si>
  <si>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</si>
  <si>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</si>
  <si>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</si>
  <si>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</si>
  <si>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</si>
  <si>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</si>
  <si>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</si>
  <si>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</si>
  <si>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</si>
  <si>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</si>
  <si>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</si>
  <si>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</si>
  <si>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</si>
  <si>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</si>
  <si>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</si>
  <si>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</si>
  <si>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</si>
  <si>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</si>
  <si>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</si>
  <si>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</si>
  <si>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</si>
  <si>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</si>
  <si>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</si>
  <si>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</si>
  <si>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</si>
  <si>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</si>
  <si>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</si>
  <si>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</si>
  <si>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</si>
  <si>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</si>
  <si>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</si>
  <si>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</si>
  <si>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</si>
  <si>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</si>
  <si>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</si>
  <si>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</si>
  <si>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</si>
  <si>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</si>
  <si>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</si>
  <si>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</si>
  <si>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</si>
  <si>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</si>
  <si>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</si>
  <si>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</si>
  <si>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</si>
  <si>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</si>
  <si>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</si>
  <si>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</si>
  <si>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</si>
  <si>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</si>
  <si>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</si>
  <si>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</si>
  <si>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</si>
  <si>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</si>
  <si>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</si>
  <si>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</si>
  <si>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</si>
  <si>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</si>
  <si>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</si>
  <si>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</si>
  <si>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</si>
  <si>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</si>
  <si>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</si>
  <si>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</si>
  <si>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</si>
  <si>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</si>
  <si>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</si>
  <si>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</si>
  <si>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</si>
  <si>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</si>
  <si>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</si>
  <si>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</si>
  <si>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</si>
  <si>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</si>
  <si>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</si>
  <si>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</si>
  <si>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</si>
  <si>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</si>
  <si>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</si>
  <si>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</si>
  <si>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</si>
  <si>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</si>
  <si>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</si>
  <si>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</si>
  <si>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</si>
  <si>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</si>
  <si>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</si>
  <si>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</si>
  <si>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</si>
  <si>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</si>
  <si>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</si>
  <si>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</si>
  <si>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</si>
  <si>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</si>
  <si>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</si>
  <si>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</si>
  <si>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</si>
  <si>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</si>
  <si>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</si>
  <si>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</si>
  <si>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</si>
  <si>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</si>
  <si>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</si>
  <si>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</si>
  <si>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</si>
  <si>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</si>
  <si>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</si>
  <si>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</si>
  <si>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</si>
  <si>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</si>
  <si>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</si>
  <si>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</si>
  <si>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</si>
  <si>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</si>
  <si>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</si>
  <si>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</si>
  <si>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</si>
  <si>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</si>
  <si>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</si>
  <si>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</si>
  <si>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</si>
  <si>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</si>
  <si>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</si>
  <si>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</si>
  <si>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</si>
  <si>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</si>
  <si>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</si>
  <si>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</si>
  <si>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</si>
  <si>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</si>
  <si>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</si>
  <si>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</si>
  <si>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</si>
  <si>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</si>
  <si>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</si>
  <si>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</si>
  <si>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</si>
  <si>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</si>
  <si>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</si>
  <si>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</si>
  <si>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</si>
  <si>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</si>
  <si>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</si>
  <si>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</si>
  <si>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</si>
  <si>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</si>
  <si>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</si>
  <si>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</si>
  <si>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</si>
  <si>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</si>
  <si>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</si>
  <si>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</si>
  <si>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</si>
  <si>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</si>
  <si>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</si>
  <si>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</si>
  <si>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</si>
  <si>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</si>
  <si>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</si>
  <si>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</si>
  <si>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</si>
  <si>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</si>
  <si>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</si>
  <si>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</si>
  <si>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</si>
  <si>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</si>
  <si>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</si>
  <si>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</si>
  <si>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</si>
  <si>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</si>
  <si>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</si>
  <si>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</si>
  <si>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</si>
  <si>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</si>
  <si>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</si>
  <si>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</si>
  <si>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</si>
  <si>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</si>
  <si>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</si>
  <si>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</si>
  <si>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</si>
  <si>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</si>
  <si>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</si>
  <si>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</si>
  <si>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</si>
  <si>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</si>
  <si>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</si>
  <si>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</si>
  <si>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</si>
  <si>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</si>
  <si>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</si>
  <si>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</si>
  <si>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</si>
  <si>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</si>
  <si>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</si>
  <si>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</si>
  <si>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</si>
  <si>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</si>
  <si>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</si>
  <si>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</si>
  <si>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</si>
  <si>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</si>
  <si>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</si>
  <si>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</si>
  <si>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</si>
  <si>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</si>
  <si>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</si>
  <si>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</si>
  <si>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</si>
  <si>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</si>
  <si>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</si>
  <si>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</si>
  <si>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</si>
  <si>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</si>
  <si>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</si>
  <si>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</si>
  <si>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</si>
  <si>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</si>
  <si>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</si>
  <si>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</si>
  <si>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</si>
  <si>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</si>
  <si>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</si>
  <si>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</si>
  <si>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</si>
  <si>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</si>
  <si>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</si>
  <si>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</si>
  <si>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</si>
  <si>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</si>
  <si>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</si>
  <si>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</si>
  <si>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</si>
  <si>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</si>
  <si>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</si>
  <si>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Simulation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</si>
  <si>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</si>
  <si>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</si>
  <si>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</si>
  <si>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</si>
  <si>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</si>
  <si>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</si>
  <si>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</si>
  <si>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</si>
  <si>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</si>
  <si>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</si>
  <si>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</si>
  <si>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</si>
  <si>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</si>
  <si>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</si>
  <si>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</si>
  <si>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</si>
  <si>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</si>
  <si>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</si>
  <si>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</si>
  <si>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</si>
  <si>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</si>
  <si>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</si>
  <si>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</si>
  <si>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</si>
  <si>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</si>
  <si>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</si>
  <si>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</si>
  <si>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</si>
  <si>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</si>
  <si>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</si>
  <si>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</si>
  <si>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</si>
  <si>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</si>
  <si>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</si>
  <si>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</si>
  <si>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</si>
  <si>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</si>
  <si>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</si>
  <si>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</si>
  <si>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</si>
  <si>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</si>
  <si>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</si>
  <si>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</si>
  <si>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</si>
  <si>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</si>
  <si>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</si>
  <si>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</si>
  <si>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</si>
  <si>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</si>
  <si>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</si>
  <si>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</si>
  <si>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</si>
  <si>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</si>
  <si>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</si>
  <si>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</si>
  <si>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</si>
  <si>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</si>
  <si>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</si>
  <si>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</si>
  <si>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</si>
  <si>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</si>
  <si>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</si>
  <si>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</si>
  <si>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</si>
  <si>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</si>
  <si>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</si>
  <si>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</si>
  <si>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</si>
  <si>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</si>
  <si>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</si>
  <si>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</si>
  <si>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</si>
  <si>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</si>
  <si>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</si>
  <si>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</si>
  <si>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</si>
  <si>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</si>
  <si>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</si>
  <si>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</si>
  <si>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</si>
  <si>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</si>
  <si>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</si>
  <si>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</si>
  <si>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</si>
  <si>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</si>
  <si>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</si>
  <si>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</si>
  <si>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</si>
  <si>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</si>
  <si>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</si>
  <si>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</si>
  <si>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</si>
  <si>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</si>
  <si>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</si>
  <si>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</si>
  <si>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</si>
  <si>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</si>
  <si>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</si>
  <si>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</si>
  <si>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</si>
  <si>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</si>
  <si>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</si>
  <si>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</si>
  <si>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</si>
  <si>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</si>
  <si>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</si>
  <si>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</si>
  <si>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</si>
  <si>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</si>
  <si>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</si>
  <si>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</si>
  <si>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</si>
  <si>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</si>
  <si>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</si>
  <si>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</si>
  <si>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</si>
  <si>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</si>
  <si>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</si>
  <si>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</si>
  <si>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</si>
  <si>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</si>
  <si>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</si>
  <si>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</si>
  <si>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</si>
  <si>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</si>
  <si>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</si>
  <si>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</si>
  <si>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</si>
  <si>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</si>
  <si>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</si>
  <si>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</si>
  <si>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</si>
  <si>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</si>
  <si>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</si>
  <si>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</si>
  <si>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</si>
  <si>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</si>
  <si>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</si>
  <si>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</si>
  <si>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</si>
  <si>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</si>
  <si>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</si>
  <si>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</si>
  <si>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</si>
  <si>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</si>
  <si>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</si>
  <si>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full_factorial</t>
  </si>
  <si>
    <t>doe</t>
  </si>
  <si>
    <t>Experiement Type</t>
  </si>
  <si>
    <t>discrete_uncertain</t>
  </si>
  <si>
    <t>../measures</t>
  </si>
  <si>
    <t>../../OpenStudio-Prototype-Buildings</t>
  </si>
  <si>
    <t>DOE Prototype</t>
  </si>
  <si>
    <t>../weather/*.epw</t>
  </si>
  <si>
    <t>../seeds/empty_model.osm</t>
  </si>
  <si>
    <t>Create DOE Prototype Building</t>
  </si>
  <si>
    <t>create_DOE_prototype_building</t>
  </si>
  <si>
    <t>CreateDOEPrototypeBuilding</t>
  </si>
  <si>
    <t>Building Type</t>
  </si>
  <si>
    <t>building_type</t>
  </si>
  <si>
    <t>SmallOffice</t>
  </si>
  <si>
    <t>Building Vintage</t>
  </si>
  <si>
    <t>building_vintage</t>
  </si>
  <si>
    <t>DOE Ref Pre-1980</t>
  </si>
  <si>
    <t>Climate Zone</t>
  </si>
  <si>
    <t>climate_zone</t>
  </si>
  <si>
    <t>ASHRAE 169-2006-2A</t>
  </si>
  <si>
    <t>|SmallOffice,SecondarySchool|</t>
  </si>
  <si>
    <t>[SmallOffice,SecondarySchool]</t>
  </si>
  <si>
    <t>|ASHRAE 169-2006-2A,ASHRAE 169-2006-3B|</t>
  </si>
  <si>
    <t>[ASHRAE 169-2006-2A,ASHRAE 169-2006-3B]</t>
  </si>
  <si>
    <t>[DOE Ref Pre-1980,90.1-2010]</t>
  </si>
  <si>
    <t>|DOE Ref Pre-1980,90.1-2010|</t>
  </si>
  <si>
    <t>AddEIFSWallInsulation</t>
  </si>
  <si>
    <t>add_eifs_wall_insulation</t>
  </si>
  <si>
    <t>Add EIFS Wall Insulation</t>
  </si>
  <si>
    <t>apply_measure</t>
  </si>
  <si>
    <t>|TRUE,FALSE|</t>
  </si>
  <si>
    <t>r_value_ip</t>
  </si>
  <si>
    <t>EIFS R Value</t>
  </si>
  <si>
    <t>Ptool Small Factorial with Measures</t>
  </si>
  <si>
    <t>Wireless Lighting Occupancy Sensors</t>
  </si>
  <si>
    <t>WirelessLightingOccupancySensors</t>
  </si>
  <si>
    <t>wireless_lighting_occupancy_sensors</t>
  </si>
  <si>
    <t>percent_runtime_reduction</t>
  </si>
  <si>
    <t>Percent Runtime Reduction</t>
  </si>
  <si>
    <t>AddEnergyRecoveryVentilator</t>
  </si>
  <si>
    <t>add_energy_recovery_ventilator</t>
  </si>
  <si>
    <t>Add Energy Recovery Ventilator</t>
  </si>
  <si>
    <t>fan_pressure_increase_inH2O</t>
  </si>
  <si>
    <t>sensible_eff_at_100_heating</t>
  </si>
  <si>
    <t>latent_eff_at_100_heating</t>
  </si>
  <si>
    <t>sensible_eff_at_75_heating</t>
  </si>
  <si>
    <t>latent_eff_at_75_heating</t>
  </si>
  <si>
    <t>sensible_eff_at_100_cooling</t>
  </si>
  <si>
    <t>latent_eff_at_100_cooling</t>
  </si>
  <si>
    <t>Fan Pressure Increase</t>
  </si>
  <si>
    <t>Sensible Eff at 100 Pct Htg</t>
  </si>
  <si>
    <t>Latent Eff at 100 Pct Htg</t>
  </si>
  <si>
    <t>Sensible Eff at 75 Pct Htg</t>
  </si>
  <si>
    <t>Latent Eff at 75 Pct Htg</t>
  </si>
  <si>
    <t>sensible_eff_at_75_cooling</t>
  </si>
  <si>
    <t>latent_eff_at_75_cooling</t>
  </si>
  <si>
    <t>Sensible Eff at 100 Pct Clg</t>
  </si>
  <si>
    <t>Latent Eff at 100 Pct Clg</t>
  </si>
  <si>
    <t>Sensible Eff at 75 Pct Clg</t>
  </si>
  <si>
    <t>Latent Eff at 75 Pct Clg</t>
  </si>
  <si>
    <t>AddDemandControlVentilation</t>
  </si>
  <si>
    <t>Add Demand Control Ventilation</t>
  </si>
  <si>
    <t>add_demand_control_ventilation</t>
  </si>
  <si>
    <t>advanced_power_strips</t>
  </si>
  <si>
    <t>Advanced Power Strips</t>
  </si>
  <si>
    <t>AdvancedPowerStrips</t>
  </si>
  <si>
    <t>Unoccupied Fractional Plug Load Value</t>
  </si>
  <si>
    <t>Apply to Weekdays</t>
  </si>
  <si>
    <t>Weekday Start Time</t>
  </si>
  <si>
    <t>Weekday End Time</t>
  </si>
  <si>
    <t>Apply to Saturdays</t>
  </si>
  <si>
    <t>Saturday Start Time</t>
  </si>
  <si>
    <t>Saturday End Time</t>
  </si>
  <si>
    <t>Apply to Sundays</t>
  </si>
  <si>
    <t>Sunday Start Time</t>
  </si>
  <si>
    <t>Sunday End Time</t>
  </si>
  <si>
    <t>Apply EIFS Wall Insulation</t>
  </si>
  <si>
    <t>Apply Wireless Lighting Occupancy Sensors</t>
  </si>
  <si>
    <t>Apply Energy Recovery Ventilator</t>
  </si>
  <si>
    <t>Apply Add Demand Control Ventilation</t>
  </si>
  <si>
    <t>Apply Advanced Power 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</si>
</sst>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7" fillId="0" borderId="0" xfId="0" applyFont="1" applyAlignment="1">
      <alignment horizontal="left"/>
    </xf>
    <xf numFmtId="0" fontId="0" fillId="3" borderId="0" xfId="0" applyFill="1"/>
    <xf numFmtId="0" fontId="8" fillId="8" borderId="0" xfId="0" applyFont="1" applyFill="1"/>
    <xf numFmtId="0" fontId="8" fillId="0" borderId="0" xfId="0" applyFont="1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120" workbookViewId="0">
      <selection activeCell="B17" sqref="B17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9"/>
      <c r="B1" s="30"/>
      <c r="C1" s="19"/>
      <c r="D1" s="20"/>
      <c r="E1" s="20"/>
      <c r="F1" s="20" t="s">
        <v>5</v>
      </c>
    </row>
    <row r="2" spans="1:6" s="12" customFormat="1" ht="14.45" x14ac:dyDescent="0.3">
      <c r="A2" s="11" t="s">
        <v>434</v>
      </c>
      <c r="B2" s="29"/>
      <c r="C2" s="13"/>
      <c r="D2" s="13"/>
      <c r="E2" s="13"/>
      <c r="F2" s="13"/>
    </row>
    <row r="3" spans="1:6" ht="14.45" x14ac:dyDescent="0.3">
      <c r="A3" s="1" t="s">
        <v>435</v>
      </c>
      <c r="B3" s="42" t="s">
        <v>708</v>
      </c>
      <c r="F3" s="1" t="s">
        <v>436</v>
      </c>
    </row>
    <row r="4" spans="1:6" ht="28.9" x14ac:dyDescent="0.3">
      <c r="A4" s="1" t="s">
        <v>457</v>
      </c>
      <c r="B4" s="27" t="s">
        <v>515</v>
      </c>
      <c r="F4" s="2" t="s">
        <v>458</v>
      </c>
    </row>
    <row r="5" spans="1:6" ht="72" x14ac:dyDescent="0.3">
      <c r="A5" s="1" t="s">
        <v>470</v>
      </c>
      <c r="B5" s="28" t="s">
        <v>709</v>
      </c>
      <c r="F5" s="2" t="s">
        <v>614</v>
      </c>
    </row>
    <row r="6" spans="1:6" ht="46.15" customHeight="1" x14ac:dyDescent="0.3">
      <c r="A6" s="1" t="s">
        <v>471</v>
      </c>
      <c r="B6" s="27" t="s">
        <v>605</v>
      </c>
      <c r="F6" s="2" t="s">
        <v>473</v>
      </c>
    </row>
    <row r="7" spans="1:6" ht="14.45" x14ac:dyDescent="0.3">
      <c r="A7" s="1" t="s">
        <v>441</v>
      </c>
      <c r="B7" s="27" t="s">
        <v>592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607</v>
      </c>
    </row>
    <row r="8" spans="1:6" ht="28.9" x14ac:dyDescent="0.3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ht="14.45" x14ac:dyDescent="0.3">
      <c r="A9" s="1" t="s">
        <v>459</v>
      </c>
      <c r="B9" s="27">
        <v>1</v>
      </c>
      <c r="C9" s="3"/>
      <c r="D9" s="36" t="s">
        <v>662</v>
      </c>
      <c r="E9" s="36" t="str">
        <f>"$"&amp;VALUE(LEFT(E7,5))+B9*VALUE(LEFT(E8,5))&amp;"/hour"</f>
        <v>$0.7/hour</v>
      </c>
      <c r="F9" s="2" t="s">
        <v>606</v>
      </c>
    </row>
    <row r="10" spans="1:6" s="33" customFormat="1" ht="28.9" x14ac:dyDescent="0.3">
      <c r="A10" s="33" t="s">
        <v>710</v>
      </c>
      <c r="B10" s="27" t="s">
        <v>711</v>
      </c>
      <c r="C10" s="3"/>
      <c r="D10" s="36"/>
      <c r="E10" s="36"/>
      <c r="F10" s="2" t="s">
        <v>712</v>
      </c>
    </row>
    <row r="12" spans="1:6" s="12" customFormat="1" ht="14.45" x14ac:dyDescent="0.3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754</v>
      </c>
      <c r="F13" s="1" t="s">
        <v>472</v>
      </c>
    </row>
    <row r="14" spans="1:6" x14ac:dyDescent="0.25">
      <c r="A14" s="1" t="s">
        <v>24</v>
      </c>
      <c r="B14" s="27" t="s">
        <v>724</v>
      </c>
      <c r="F14" s="33" t="s">
        <v>615</v>
      </c>
    </row>
    <row r="15" spans="1:6" s="33" customFormat="1" x14ac:dyDescent="0.25">
      <c r="A15" s="33" t="s">
        <v>24</v>
      </c>
      <c r="B15" s="27" t="s">
        <v>725</v>
      </c>
      <c r="D15" s="2"/>
      <c r="E15" s="2"/>
      <c r="F15" s="33" t="s">
        <v>615</v>
      </c>
    </row>
    <row r="16" spans="1:6" ht="14.45" x14ac:dyDescent="0.3">
      <c r="A16" s="1" t="s">
        <v>25</v>
      </c>
      <c r="B16" s="27" t="s">
        <v>451</v>
      </c>
      <c r="F16" s="33" t="s">
        <v>615</v>
      </c>
    </row>
    <row r="17" spans="1:6" ht="14.45" x14ac:dyDescent="0.3">
      <c r="A17" s="1" t="s">
        <v>463</v>
      </c>
      <c r="B17" s="28" t="b">
        <v>1</v>
      </c>
      <c r="F17" s="1" t="s">
        <v>436</v>
      </c>
    </row>
    <row r="18" spans="1:6" ht="28.9" x14ac:dyDescent="0.3">
      <c r="A18" s="1" t="s">
        <v>464</v>
      </c>
      <c r="B18" s="26" t="b">
        <v>1</v>
      </c>
      <c r="F18" s="2" t="s">
        <v>608</v>
      </c>
    </row>
    <row r="19" spans="1:6" ht="14.45" x14ac:dyDescent="0.3">
      <c r="A19" s="1" t="s">
        <v>465</v>
      </c>
      <c r="B19" s="28" t="s">
        <v>466</v>
      </c>
      <c r="F19" s="1" t="s">
        <v>436</v>
      </c>
    </row>
    <row r="20" spans="1:6" ht="14.45" x14ac:dyDescent="0.3">
      <c r="A20" s="1" t="s">
        <v>467</v>
      </c>
      <c r="B20" s="28" t="s">
        <v>546</v>
      </c>
      <c r="F20" s="1" t="s">
        <v>436</v>
      </c>
    </row>
    <row r="22" spans="1:6" s="2" customFormat="1" ht="57.6" x14ac:dyDescent="0.3">
      <c r="A22" s="11" t="s">
        <v>26</v>
      </c>
      <c r="B22" s="29" t="s">
        <v>609</v>
      </c>
      <c r="C22" s="11"/>
      <c r="D22" s="11"/>
      <c r="E22" s="11"/>
      <c r="F22" s="13" t="s">
        <v>456</v>
      </c>
    </row>
    <row r="23" spans="1:6" ht="14.45" x14ac:dyDescent="0.3">
      <c r="A23" s="1" t="s">
        <v>452</v>
      </c>
      <c r="B23" s="27" t="s">
        <v>721</v>
      </c>
    </row>
    <row r="24" spans="1:6" s="33" customFormat="1" ht="14.45" x14ac:dyDescent="0.3">
      <c r="B24" s="28"/>
      <c r="D24" s="2"/>
      <c r="E24" s="2"/>
    </row>
    <row r="25" spans="1:6" s="2" customFormat="1" ht="57.6" x14ac:dyDescent="0.3">
      <c r="A25" s="11" t="s">
        <v>450</v>
      </c>
      <c r="B25" s="29" t="s">
        <v>612</v>
      </c>
      <c r="C25" s="11" t="s">
        <v>610</v>
      </c>
      <c r="D25" s="11" t="s">
        <v>611</v>
      </c>
      <c r="E25" s="11"/>
      <c r="F25" s="13" t="s">
        <v>456</v>
      </c>
    </row>
    <row r="26" spans="1:6" ht="14.45" x14ac:dyDescent="0.3">
      <c r="A26" s="33" t="str">
        <f>IF(LEN(INDEX(Lookups!$C$21:$Z$30,1,3*MATCH(Setup!$B23,Lookups!$A$21:$A$27,0)-2))=0,"",INDEX(Lookups!$C$21:$Z$30,1,3*MATCH(Setup!$B23,Lookups!$A$21:$A$27,0)-2))</f>
        <v>Experiement Type</v>
      </c>
      <c r="B26" s="28" t="str">
        <f>IF(D26&lt;&gt;"",D26,IF(LEN(INDEX(Lookups!$C$21:$Z$30,1,3*MATCH(Setup!$B23,Lookups!$A$21:$A$27,0)-1))=0,"",INDEX(Lookups!$C$21:$Z$30,1,3*MATCH(Setup!$B23,Lookups!$A$21:$A$27,0)-1)))</f>
        <v>full_factorial</v>
      </c>
      <c r="C26" s="37" t="str">
        <f>IF(LEN(INDEX(Lookups!$C$21:$Z$30,1,3*MATCH(Setup!$B23,Lookups!$A$21:$A$27,0)))=0,"",INDEX(Lookups!$C$21:$Z$30,1,3*MATCH(Setup!$B23,Lookups!$A$21:$A$27,0)))</f>
        <v>full_factorial</v>
      </c>
      <c r="D26" s="39"/>
      <c r="E26" s="33"/>
    </row>
    <row r="27" spans="1:6" ht="28.9" x14ac:dyDescent="0.3">
      <c r="A27" s="33" t="str">
        <f>IF(LEN(INDEX(Lookups!$C$21:$Z$30,2,3*MATCH(Setup!$B23,Lookups!$A$21:$A$27,0)-2))=0,"",INDEX(Lookups!$C$21:$Z$30,2,3*MATCH(Setup!$B23,Lookups!$A$21:$A$27,0)-2))</f>
        <v>Number of Samples</v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>positive integer (if individual, total simulations is this times each variable)</v>
      </c>
      <c r="D27" s="39"/>
      <c r="E27" s="33"/>
    </row>
    <row r="28" spans="1:6" ht="14.45" x14ac:dyDescent="0.3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ht="14.45" x14ac:dyDescent="0.3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ht="14.45" x14ac:dyDescent="0.3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ht="14.45" x14ac:dyDescent="0.3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ht="14.45" x14ac:dyDescent="0.3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ht="14.45" x14ac:dyDescent="0.3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x14ac:dyDescent="0.25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x14ac:dyDescent="0.25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x14ac:dyDescent="0.25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616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727</v>
      </c>
    </row>
    <row r="41" spans="1:6" s="2" customFormat="1" ht="30" x14ac:dyDescent="0.25">
      <c r="A41" s="11" t="s">
        <v>29</v>
      </c>
      <c r="B41" s="29" t="s">
        <v>454</v>
      </c>
      <c r="C41" s="11" t="s">
        <v>37</v>
      </c>
      <c r="D41" s="11" t="s">
        <v>616</v>
      </c>
      <c r="E41" s="11"/>
      <c r="F41" s="13" t="s">
        <v>448</v>
      </c>
    </row>
    <row r="42" spans="1:6" ht="30" x14ac:dyDescent="0.25">
      <c r="A42" s="33" t="s">
        <v>31</v>
      </c>
      <c r="B42" s="27" t="s">
        <v>726</v>
      </c>
      <c r="C42" s="21" t="s">
        <v>40</v>
      </c>
      <c r="D42" s="41" t="s">
        <v>728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617</v>
      </c>
      <c r="D44" s="11"/>
      <c r="E44" s="11"/>
      <c r="F44" s="13" t="s">
        <v>613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zoomScalePageLayoutView="150" workbookViewId="0">
      <selection activeCell="D29" sqref="D29"/>
    </sheetView>
  </sheetViews>
  <sheetFormatPr defaultColWidth="11.42578125" defaultRowHeight="15" x14ac:dyDescent="0.25"/>
  <cols>
    <col min="1" max="1" width="9.140625" style="1" customWidth="1"/>
    <col min="2" max="2" width="41.28515625" style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474</v>
      </c>
      <c r="L1" s="23"/>
      <c r="M1" s="23"/>
      <c r="N1" s="23"/>
      <c r="O1" s="23"/>
      <c r="P1" s="35" t="s">
        <v>475</v>
      </c>
      <c r="Q1" s="24"/>
      <c r="R1" s="24"/>
      <c r="S1" s="5"/>
      <c r="T1" s="5"/>
      <c r="U1" s="46" t="s">
        <v>60</v>
      </c>
      <c r="V1" s="46"/>
      <c r="W1" s="46"/>
      <c r="X1" s="46"/>
      <c r="Y1" s="46"/>
      <c r="Z1" s="46"/>
    </row>
    <row r="2" spans="1:26" s="8" customFormat="1" ht="15.6" x14ac:dyDescent="0.3">
      <c r="A2" s="8" t="s">
        <v>3</v>
      </c>
      <c r="B2" s="8" t="s">
        <v>36</v>
      </c>
      <c r="C2" s="8" t="s">
        <v>549</v>
      </c>
      <c r="D2" s="8" t="s">
        <v>548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644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547</v>
      </c>
      <c r="P3" s="16" t="s">
        <v>476</v>
      </c>
      <c r="Q3" s="16" t="s">
        <v>477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3" t="s">
        <v>729</v>
      </c>
      <c r="C4" s="43" t="s">
        <v>730</v>
      </c>
      <c r="D4" s="43" t="s">
        <v>731</v>
      </c>
      <c r="E4" s="43" t="s">
        <v>67</v>
      </c>
    </row>
    <row r="5" spans="1:26" s="44" customFormat="1" x14ac:dyDescent="0.25">
      <c r="B5" s="44" t="s">
        <v>22</v>
      </c>
      <c r="D5" s="44" t="s">
        <v>732</v>
      </c>
      <c r="E5" s="44" t="s">
        <v>733</v>
      </c>
      <c r="G5" s="44" t="s">
        <v>61</v>
      </c>
      <c r="I5" s="44" t="s">
        <v>734</v>
      </c>
      <c r="J5" s="44" t="s">
        <v>741</v>
      </c>
      <c r="K5" s="44" t="s">
        <v>734</v>
      </c>
      <c r="L5" s="44" t="s">
        <v>734</v>
      </c>
      <c r="M5" s="44" t="s">
        <v>734</v>
      </c>
      <c r="P5" s="44" t="s">
        <v>742</v>
      </c>
      <c r="R5" s="44" t="s">
        <v>723</v>
      </c>
    </row>
    <row r="6" spans="1:26" s="44" customFormat="1" x14ac:dyDescent="0.25">
      <c r="B6" s="44" t="s">
        <v>22</v>
      </c>
      <c r="D6" s="44" t="s">
        <v>735</v>
      </c>
      <c r="E6" s="44" t="s">
        <v>736</v>
      </c>
      <c r="G6" s="44" t="s">
        <v>61</v>
      </c>
      <c r="I6" s="44" t="s">
        <v>737</v>
      </c>
      <c r="J6" s="44" t="s">
        <v>746</v>
      </c>
      <c r="K6" s="44" t="s">
        <v>737</v>
      </c>
      <c r="L6" s="44" t="s">
        <v>737</v>
      </c>
      <c r="M6" s="44" t="s">
        <v>737</v>
      </c>
      <c r="P6" s="44" t="s">
        <v>745</v>
      </c>
      <c r="R6" s="44" t="s">
        <v>723</v>
      </c>
    </row>
    <row r="7" spans="1:26" s="44" customFormat="1" x14ac:dyDescent="0.25">
      <c r="B7" s="44" t="s">
        <v>22</v>
      </c>
      <c r="D7" s="44" t="s">
        <v>738</v>
      </c>
      <c r="E7" s="44" t="s">
        <v>739</v>
      </c>
      <c r="G7" s="44" t="s">
        <v>61</v>
      </c>
      <c r="I7" s="44" t="s">
        <v>740</v>
      </c>
      <c r="J7" s="44" t="s">
        <v>743</v>
      </c>
      <c r="K7" s="44" t="s">
        <v>740</v>
      </c>
      <c r="L7" s="44" t="s">
        <v>740</v>
      </c>
      <c r="M7" s="44" t="s">
        <v>740</v>
      </c>
      <c r="P7" s="44" t="s">
        <v>744</v>
      </c>
      <c r="R7" s="44" t="s">
        <v>723</v>
      </c>
    </row>
    <row r="8" spans="1:26" s="43" customFormat="1" x14ac:dyDescent="0.25">
      <c r="A8" s="43" t="b">
        <v>1</v>
      </c>
      <c r="B8" s="43" t="s">
        <v>749</v>
      </c>
      <c r="C8" s="43" t="s">
        <v>748</v>
      </c>
      <c r="D8" s="43" t="s">
        <v>747</v>
      </c>
      <c r="E8" s="43" t="s">
        <v>67</v>
      </c>
    </row>
    <row r="9" spans="1:26" s="23" customFormat="1" x14ac:dyDescent="0.25">
      <c r="B9" s="23" t="s">
        <v>22</v>
      </c>
      <c r="D9" s="23" t="s">
        <v>797</v>
      </c>
      <c r="E9" s="23" t="s">
        <v>750</v>
      </c>
      <c r="G9" s="23" t="s">
        <v>61</v>
      </c>
      <c r="I9" s="23" t="b">
        <v>1</v>
      </c>
      <c r="J9" s="23" t="s">
        <v>751</v>
      </c>
      <c r="K9" s="23" t="b">
        <v>1</v>
      </c>
      <c r="L9" s="23" t="b">
        <v>1</v>
      </c>
      <c r="M9" s="23" t="b">
        <v>1</v>
      </c>
      <c r="P9" s="23" t="s">
        <v>751</v>
      </c>
      <c r="R9" s="44" t="s">
        <v>723</v>
      </c>
    </row>
    <row r="10" spans="1:26" s="33" customFormat="1" x14ac:dyDescent="0.25">
      <c r="B10" s="33" t="s">
        <v>21</v>
      </c>
      <c r="D10" s="45" t="s">
        <v>753</v>
      </c>
      <c r="E10" s="33" t="s">
        <v>752</v>
      </c>
      <c r="G10" s="32" t="s">
        <v>63</v>
      </c>
      <c r="I10" s="33">
        <v>30</v>
      </c>
      <c r="K10" s="33">
        <v>30</v>
      </c>
      <c r="L10" s="33">
        <v>30</v>
      </c>
      <c r="M10" s="33">
        <v>30</v>
      </c>
      <c r="R10" s="45"/>
    </row>
    <row r="11" spans="1:26" s="43" customFormat="1" x14ac:dyDescent="0.25">
      <c r="A11" s="43" t="b">
        <v>1</v>
      </c>
      <c r="B11" s="43" t="s">
        <v>755</v>
      </c>
      <c r="C11" s="43" t="s">
        <v>757</v>
      </c>
      <c r="D11" s="43" t="s">
        <v>756</v>
      </c>
      <c r="E11" s="43" t="s">
        <v>67</v>
      </c>
    </row>
    <row r="12" spans="1:26" s="23" customFormat="1" x14ac:dyDescent="0.25">
      <c r="B12" s="23" t="s">
        <v>22</v>
      </c>
      <c r="D12" s="23" t="s">
        <v>798</v>
      </c>
      <c r="E12" s="23" t="s">
        <v>750</v>
      </c>
      <c r="G12" s="23" t="s">
        <v>61</v>
      </c>
      <c r="I12" s="23" t="b">
        <v>1</v>
      </c>
      <c r="J12" s="23" t="s">
        <v>751</v>
      </c>
      <c r="K12" s="23" t="b">
        <v>1</v>
      </c>
      <c r="L12" s="23" t="b">
        <v>1</v>
      </c>
      <c r="M12" s="23" t="b">
        <v>1</v>
      </c>
      <c r="P12" s="23" t="s">
        <v>751</v>
      </c>
      <c r="R12" s="44" t="s">
        <v>723</v>
      </c>
    </row>
    <row r="13" spans="1:26" s="33" customFormat="1" x14ac:dyDescent="0.25">
      <c r="B13" s="33" t="s">
        <v>21</v>
      </c>
      <c r="D13" s="45" t="s">
        <v>759</v>
      </c>
      <c r="E13" s="33" t="s">
        <v>758</v>
      </c>
      <c r="G13" s="32" t="s">
        <v>63</v>
      </c>
      <c r="I13" s="33">
        <v>15</v>
      </c>
      <c r="K13" s="33">
        <v>15</v>
      </c>
      <c r="L13" s="33">
        <v>15</v>
      </c>
      <c r="M13" s="33">
        <v>15</v>
      </c>
      <c r="R13" s="45"/>
    </row>
    <row r="14" spans="1:26" s="43" customFormat="1" x14ac:dyDescent="0.25">
      <c r="A14" s="43" t="b">
        <v>1</v>
      </c>
      <c r="B14" s="43" t="s">
        <v>762</v>
      </c>
      <c r="C14" s="43" t="s">
        <v>761</v>
      </c>
      <c r="D14" s="43" t="s">
        <v>760</v>
      </c>
      <c r="E14" s="43" t="s">
        <v>67</v>
      </c>
    </row>
    <row r="15" spans="1:26" s="23" customFormat="1" x14ac:dyDescent="0.25">
      <c r="B15" s="23" t="s">
        <v>22</v>
      </c>
      <c r="D15" s="23" t="s">
        <v>799</v>
      </c>
      <c r="E15" s="23" t="s">
        <v>750</v>
      </c>
      <c r="G15" s="23" t="s">
        <v>61</v>
      </c>
      <c r="I15" s="23" t="b">
        <v>1</v>
      </c>
      <c r="J15" s="23" t="s">
        <v>751</v>
      </c>
      <c r="K15" s="23" t="b">
        <v>1</v>
      </c>
      <c r="L15" s="23" t="b">
        <v>1</v>
      </c>
      <c r="M15" s="23" t="b">
        <v>1</v>
      </c>
      <c r="P15" s="23" t="s">
        <v>751</v>
      </c>
      <c r="R15" s="44" t="s">
        <v>723</v>
      </c>
    </row>
    <row r="16" spans="1:26" s="33" customFormat="1" x14ac:dyDescent="0.25">
      <c r="B16" s="33" t="s">
        <v>21</v>
      </c>
      <c r="D16" s="45" t="s">
        <v>770</v>
      </c>
      <c r="E16" s="33" t="s">
        <v>763</v>
      </c>
      <c r="G16" s="32" t="s">
        <v>63</v>
      </c>
      <c r="I16" s="33">
        <v>1</v>
      </c>
      <c r="K16" s="33">
        <v>1</v>
      </c>
      <c r="L16" s="33">
        <v>1</v>
      </c>
      <c r="M16" s="33">
        <v>1</v>
      </c>
      <c r="R16" s="45"/>
    </row>
    <row r="17" spans="1:18" s="33" customFormat="1" x14ac:dyDescent="0.25">
      <c r="B17" s="33" t="s">
        <v>21</v>
      </c>
      <c r="D17" s="45" t="s">
        <v>771</v>
      </c>
      <c r="E17" s="33" t="s">
        <v>764</v>
      </c>
      <c r="G17" s="32" t="s">
        <v>63</v>
      </c>
      <c r="I17" s="33">
        <v>0.76</v>
      </c>
      <c r="K17" s="33">
        <v>0.76</v>
      </c>
      <c r="L17" s="33">
        <v>0.76</v>
      </c>
      <c r="M17" s="33">
        <v>0.76</v>
      </c>
      <c r="R17" s="45"/>
    </row>
    <row r="18" spans="1:18" s="33" customFormat="1" x14ac:dyDescent="0.25">
      <c r="B18" s="33" t="s">
        <v>21</v>
      </c>
      <c r="D18" s="45" t="s">
        <v>772</v>
      </c>
      <c r="E18" s="33" t="s">
        <v>765</v>
      </c>
      <c r="G18" s="32" t="s">
        <v>63</v>
      </c>
      <c r="I18" s="33">
        <v>0.68</v>
      </c>
      <c r="K18" s="33">
        <v>0.68</v>
      </c>
      <c r="L18" s="33">
        <v>0.68</v>
      </c>
      <c r="M18" s="33">
        <v>0.68</v>
      </c>
      <c r="R18" s="45"/>
    </row>
    <row r="19" spans="1:18" s="33" customFormat="1" x14ac:dyDescent="0.25">
      <c r="B19" s="33" t="s">
        <v>21</v>
      </c>
      <c r="D19" s="45" t="s">
        <v>773</v>
      </c>
      <c r="E19" s="33" t="s">
        <v>766</v>
      </c>
      <c r="G19" s="32" t="s">
        <v>63</v>
      </c>
      <c r="I19" s="33">
        <v>0.81</v>
      </c>
      <c r="K19" s="33">
        <v>0.81</v>
      </c>
      <c r="L19" s="33">
        <v>0.81</v>
      </c>
      <c r="M19" s="33">
        <v>0.81</v>
      </c>
      <c r="R19" s="45"/>
    </row>
    <row r="20" spans="1:18" s="33" customFormat="1" x14ac:dyDescent="0.25">
      <c r="B20" s="33" t="s">
        <v>21</v>
      </c>
      <c r="D20" s="45" t="s">
        <v>774</v>
      </c>
      <c r="E20" s="33" t="s">
        <v>767</v>
      </c>
      <c r="G20" s="32" t="s">
        <v>63</v>
      </c>
      <c r="I20" s="33">
        <v>0.73</v>
      </c>
      <c r="K20" s="33">
        <v>0.73</v>
      </c>
      <c r="L20" s="33">
        <v>0.73</v>
      </c>
      <c r="M20" s="33">
        <v>0.73</v>
      </c>
      <c r="R20" s="45"/>
    </row>
    <row r="21" spans="1:18" s="33" customFormat="1" x14ac:dyDescent="0.25">
      <c r="B21" s="33" t="s">
        <v>21</v>
      </c>
      <c r="D21" s="45" t="s">
        <v>777</v>
      </c>
      <c r="E21" s="33" t="s">
        <v>768</v>
      </c>
      <c r="G21" s="32" t="s">
        <v>63</v>
      </c>
      <c r="I21" s="33">
        <v>0.76</v>
      </c>
      <c r="K21" s="33">
        <v>0.76</v>
      </c>
      <c r="L21" s="33">
        <v>0.76</v>
      </c>
      <c r="M21" s="33">
        <v>0.76</v>
      </c>
      <c r="R21" s="45"/>
    </row>
    <row r="22" spans="1:18" s="33" customFormat="1" x14ac:dyDescent="0.25">
      <c r="B22" s="33" t="s">
        <v>21</v>
      </c>
      <c r="D22" s="45" t="s">
        <v>778</v>
      </c>
      <c r="E22" s="33" t="s">
        <v>769</v>
      </c>
      <c r="G22" s="32" t="s">
        <v>63</v>
      </c>
      <c r="I22" s="33">
        <v>0.68</v>
      </c>
      <c r="K22" s="33">
        <v>0.68</v>
      </c>
      <c r="L22" s="33">
        <v>0.68</v>
      </c>
      <c r="M22" s="33">
        <v>0.68</v>
      </c>
      <c r="R22" s="45"/>
    </row>
    <row r="23" spans="1:18" s="33" customFormat="1" x14ac:dyDescent="0.25">
      <c r="B23" s="33" t="s">
        <v>21</v>
      </c>
      <c r="D23" s="45" t="s">
        <v>779</v>
      </c>
      <c r="E23" s="33" t="s">
        <v>775</v>
      </c>
      <c r="G23" s="32" t="s">
        <v>63</v>
      </c>
      <c r="I23" s="33">
        <v>0.81</v>
      </c>
      <c r="K23" s="33">
        <v>0.81</v>
      </c>
      <c r="L23" s="33">
        <v>0.81</v>
      </c>
      <c r="M23" s="33">
        <v>0.81</v>
      </c>
      <c r="R23" s="45"/>
    </row>
    <row r="24" spans="1:18" s="33" customFormat="1" x14ac:dyDescent="0.25">
      <c r="B24" s="33" t="s">
        <v>21</v>
      </c>
      <c r="D24" s="45" t="s">
        <v>780</v>
      </c>
      <c r="E24" s="33" t="s">
        <v>776</v>
      </c>
      <c r="G24" s="32" t="s">
        <v>63</v>
      </c>
      <c r="I24" s="33">
        <v>0.73</v>
      </c>
      <c r="K24" s="33">
        <v>0.73</v>
      </c>
      <c r="L24" s="33">
        <v>0.73</v>
      </c>
      <c r="M24" s="33">
        <v>0.73</v>
      </c>
      <c r="R24" s="45"/>
    </row>
    <row r="25" spans="1:18" s="43" customFormat="1" x14ac:dyDescent="0.25">
      <c r="A25" s="43" t="b">
        <v>1</v>
      </c>
      <c r="B25" s="43" t="s">
        <v>782</v>
      </c>
      <c r="C25" s="43" t="s">
        <v>783</v>
      </c>
      <c r="D25" s="43" t="s">
        <v>781</v>
      </c>
      <c r="E25" s="43" t="s">
        <v>67</v>
      </c>
    </row>
    <row r="26" spans="1:18" s="23" customFormat="1" x14ac:dyDescent="0.25">
      <c r="B26" s="23" t="s">
        <v>22</v>
      </c>
      <c r="D26" s="23" t="s">
        <v>800</v>
      </c>
      <c r="E26" s="23" t="s">
        <v>750</v>
      </c>
      <c r="G26" s="23" t="s">
        <v>61</v>
      </c>
      <c r="I26" s="23" t="b">
        <v>1</v>
      </c>
      <c r="J26" s="23" t="s">
        <v>751</v>
      </c>
      <c r="K26" s="23" t="b">
        <v>1</v>
      </c>
      <c r="L26" s="23" t="b">
        <v>1</v>
      </c>
      <c r="M26" s="23" t="b">
        <v>1</v>
      </c>
      <c r="P26" s="23" t="s">
        <v>751</v>
      </c>
      <c r="R26" s="44" t="s">
        <v>723</v>
      </c>
    </row>
    <row r="27" spans="1:18" s="43" customFormat="1" x14ac:dyDescent="0.25">
      <c r="A27" s="43" t="b">
        <v>1</v>
      </c>
      <c r="B27" s="43" t="s">
        <v>785</v>
      </c>
      <c r="C27" s="43" t="s">
        <v>784</v>
      </c>
      <c r="D27" s="43" t="s">
        <v>786</v>
      </c>
      <c r="E27" s="43" t="s">
        <v>67</v>
      </c>
    </row>
    <row r="28" spans="1:18" s="23" customFormat="1" x14ac:dyDescent="0.25">
      <c r="B28" s="23" t="s">
        <v>22</v>
      </c>
      <c r="D28" s="23" t="s">
        <v>801</v>
      </c>
      <c r="E28" s="23" t="s">
        <v>750</v>
      </c>
      <c r="G28" s="23" t="s">
        <v>61</v>
      </c>
      <c r="I28" s="23" t="b">
        <v>1</v>
      </c>
      <c r="J28" s="23" t="s">
        <v>751</v>
      </c>
      <c r="K28" s="23" t="b">
        <v>1</v>
      </c>
      <c r="L28" s="23" t="b">
        <v>1</v>
      </c>
      <c r="M28" s="23" t="b">
        <v>1</v>
      </c>
      <c r="P28" s="23" t="s">
        <v>751</v>
      </c>
      <c r="R28" s="44" t="s">
        <v>723</v>
      </c>
    </row>
    <row r="29" spans="1:18" s="33" customFormat="1" x14ac:dyDescent="0.25">
      <c r="B29" s="33" t="s">
        <v>21</v>
      </c>
      <c r="D29" s="45" t="s">
        <v>787</v>
      </c>
      <c r="E29" s="33" t="s">
        <v>297</v>
      </c>
      <c r="G29" s="32" t="s">
        <v>63</v>
      </c>
      <c r="I29" s="33">
        <v>0.1</v>
      </c>
      <c r="K29" s="33">
        <v>0.1</v>
      </c>
      <c r="L29" s="33">
        <v>0.1</v>
      </c>
      <c r="M29" s="33">
        <v>0.1</v>
      </c>
      <c r="R29" s="45"/>
    </row>
    <row r="30" spans="1:18" s="33" customFormat="1" x14ac:dyDescent="0.25">
      <c r="B30" s="33" t="s">
        <v>21</v>
      </c>
      <c r="D30" s="45" t="s">
        <v>788</v>
      </c>
      <c r="E30" s="33" t="s">
        <v>299</v>
      </c>
      <c r="G30" s="32" t="s">
        <v>62</v>
      </c>
      <c r="I30" s="33" t="b">
        <v>1</v>
      </c>
      <c r="K30" s="33" t="b">
        <v>1</v>
      </c>
      <c r="L30" s="33" t="b">
        <v>1</v>
      </c>
      <c r="M30" s="33" t="b">
        <v>1</v>
      </c>
      <c r="R30" s="45"/>
    </row>
    <row r="31" spans="1:18" s="33" customFormat="1" x14ac:dyDescent="0.25">
      <c r="B31" s="33" t="s">
        <v>21</v>
      </c>
      <c r="D31" s="45" t="s">
        <v>789</v>
      </c>
      <c r="E31" s="33" t="s">
        <v>301</v>
      </c>
      <c r="G31" s="32" t="s">
        <v>63</v>
      </c>
      <c r="I31" s="33">
        <v>18</v>
      </c>
      <c r="K31" s="33">
        <v>18</v>
      </c>
      <c r="L31" s="33">
        <v>18</v>
      </c>
      <c r="M31" s="33">
        <v>18</v>
      </c>
      <c r="R31" s="45"/>
    </row>
    <row r="32" spans="1:18" s="33" customFormat="1" x14ac:dyDescent="0.25">
      <c r="B32" s="33" t="s">
        <v>21</v>
      </c>
      <c r="D32" s="45" t="s">
        <v>790</v>
      </c>
      <c r="E32" s="33" t="s">
        <v>303</v>
      </c>
      <c r="G32" s="32" t="s">
        <v>63</v>
      </c>
      <c r="I32" s="33">
        <v>9</v>
      </c>
      <c r="K32" s="33">
        <v>9</v>
      </c>
      <c r="L32" s="33">
        <v>9</v>
      </c>
      <c r="M32" s="33">
        <v>9</v>
      </c>
      <c r="R32" s="45"/>
    </row>
    <row r="33" spans="2:19" s="33" customFormat="1" x14ac:dyDescent="0.25">
      <c r="B33" s="33" t="s">
        <v>21</v>
      </c>
      <c r="D33" s="45" t="s">
        <v>791</v>
      </c>
      <c r="E33" s="33" t="s">
        <v>305</v>
      </c>
      <c r="G33" s="32" t="s">
        <v>62</v>
      </c>
      <c r="I33" s="33" t="b">
        <v>1</v>
      </c>
      <c r="K33" s="33" t="b">
        <v>1</v>
      </c>
      <c r="L33" s="33" t="b">
        <v>1</v>
      </c>
      <c r="M33" s="33" t="b">
        <v>1</v>
      </c>
      <c r="R33" s="45"/>
    </row>
    <row r="34" spans="2:19" s="33" customFormat="1" x14ac:dyDescent="0.25">
      <c r="B34" s="33" t="s">
        <v>21</v>
      </c>
      <c r="D34" s="45" t="s">
        <v>792</v>
      </c>
      <c r="E34" s="33" t="s">
        <v>307</v>
      </c>
      <c r="G34" s="32" t="s">
        <v>63</v>
      </c>
      <c r="I34" s="33">
        <v>18</v>
      </c>
      <c r="K34" s="33">
        <v>18</v>
      </c>
      <c r="L34" s="33">
        <v>18</v>
      </c>
      <c r="M34" s="33">
        <v>18</v>
      </c>
      <c r="R34" s="45"/>
    </row>
    <row r="35" spans="2:19" s="33" customFormat="1" x14ac:dyDescent="0.25">
      <c r="B35" s="33" t="s">
        <v>21</v>
      </c>
      <c r="D35" s="45" t="s">
        <v>793</v>
      </c>
      <c r="E35" s="33" t="s">
        <v>309</v>
      </c>
      <c r="G35" s="32" t="s">
        <v>63</v>
      </c>
      <c r="I35" s="33">
        <v>9</v>
      </c>
      <c r="K35" s="33">
        <v>9</v>
      </c>
      <c r="L35" s="33">
        <v>9</v>
      </c>
      <c r="M35" s="33">
        <v>9</v>
      </c>
      <c r="R35" s="45"/>
    </row>
    <row r="36" spans="2:19" s="33" customFormat="1" x14ac:dyDescent="0.25">
      <c r="B36" s="33" t="s">
        <v>21</v>
      </c>
      <c r="D36" s="45" t="s">
        <v>794</v>
      </c>
      <c r="E36" s="33" t="s">
        <v>311</v>
      </c>
      <c r="G36" s="32" t="s">
        <v>62</v>
      </c>
      <c r="I36" s="33" t="b">
        <v>1</v>
      </c>
      <c r="K36" s="33" t="b">
        <v>1</v>
      </c>
      <c r="L36" s="33" t="b">
        <v>1</v>
      </c>
      <c r="M36" s="33" t="b">
        <v>1</v>
      </c>
      <c r="R36" s="45"/>
    </row>
    <row r="37" spans="2:19" s="33" customFormat="1" x14ac:dyDescent="0.25">
      <c r="B37" s="33" t="s">
        <v>21</v>
      </c>
      <c r="D37" s="45" t="s">
        <v>795</v>
      </c>
      <c r="E37" s="33" t="s">
        <v>313</v>
      </c>
      <c r="G37" s="32" t="s">
        <v>63</v>
      </c>
      <c r="I37" s="33">
        <v>18</v>
      </c>
      <c r="K37" s="33">
        <v>18</v>
      </c>
      <c r="L37" s="33">
        <v>18</v>
      </c>
      <c r="M37" s="33">
        <v>18</v>
      </c>
      <c r="R37" s="45"/>
    </row>
    <row r="38" spans="2:19" s="33" customFormat="1" x14ac:dyDescent="0.25">
      <c r="B38" s="33" t="s">
        <v>21</v>
      </c>
      <c r="D38" s="45" t="s">
        <v>796</v>
      </c>
      <c r="E38" s="33" t="s">
        <v>315</v>
      </c>
      <c r="G38" s="32" t="s">
        <v>63</v>
      </c>
      <c r="I38" s="33">
        <v>9</v>
      </c>
      <c r="K38" s="33">
        <v>9</v>
      </c>
      <c r="L38" s="33">
        <v>9</v>
      </c>
      <c r="M38" s="33">
        <v>9</v>
      </c>
      <c r="R38" s="45"/>
    </row>
    <row r="39" spans="2:19" s="33" customFormat="1" x14ac:dyDescent="0.25"/>
    <row r="40" spans="2:19" s="33" customFormat="1" ht="14.45" x14ac:dyDescent="0.3"/>
    <row r="41" spans="2:19" s="33" customFormat="1" ht="14.45" x14ac:dyDescent="0.3"/>
    <row r="42" spans="2:19" s="33" customFormat="1" ht="14.45" x14ac:dyDescent="0.3"/>
    <row r="43" spans="2:19" s="33" customFormat="1" ht="14.45" x14ac:dyDescent="0.3"/>
    <row r="44" spans="2:19" s="33" customFormat="1" ht="14.45" x14ac:dyDescent="0.3"/>
    <row r="45" spans="2:19" s="33" customFormat="1" ht="14.45" x14ac:dyDescent="0.3">
      <c r="O45" s="3"/>
      <c r="P45" s="3"/>
    </row>
    <row r="46" spans="2:19" customFormat="1" ht="14.45" x14ac:dyDescent="0.3">
      <c r="C46" s="32"/>
      <c r="F46" s="33"/>
    </row>
    <row r="47" spans="2:19" customFormat="1" ht="14.45" x14ac:dyDescent="0.3">
      <c r="C47" s="32"/>
      <c r="F47" s="33"/>
      <c r="O47" s="3"/>
      <c r="P47" s="3"/>
      <c r="S47" s="1"/>
    </row>
    <row r="48" spans="2:19" customFormat="1" ht="14.45" x14ac:dyDescent="0.3">
      <c r="C48" s="32"/>
      <c r="F48" s="33"/>
    </row>
    <row r="49" spans="1:25" customFormat="1" ht="14.45" x14ac:dyDescent="0.3">
      <c r="C49" s="32"/>
      <c r="F49" s="33"/>
      <c r="H49" s="1"/>
      <c r="O49" s="3"/>
      <c r="P49" s="3"/>
      <c r="S49" s="1"/>
    </row>
    <row r="50" spans="1:25" ht="14.45" x14ac:dyDescent="0.3">
      <c r="A50"/>
      <c r="B50"/>
      <c r="C50" s="32"/>
      <c r="D50"/>
      <c r="E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25"/>
      <c r="X50" s="25"/>
      <c r="Y50" s="25"/>
    </row>
    <row r="51" spans="1:25" customFormat="1" ht="14.45" x14ac:dyDescent="0.3">
      <c r="C51" s="32"/>
      <c r="F51" s="33"/>
      <c r="O51" s="3"/>
      <c r="P51" s="3"/>
      <c r="Q51" s="1"/>
      <c r="R51" s="25"/>
      <c r="S51" s="25"/>
    </row>
    <row r="52" spans="1:25" ht="14.45" x14ac:dyDescent="0.3">
      <c r="C52" s="33"/>
      <c r="I52" s="1"/>
      <c r="K52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Normal="100" zoomScalePageLayoutView="130" workbookViewId="0">
      <pane ySplit="3" topLeftCell="A4" activePane="bottomLeft" state="frozen"/>
      <selection pane="bottomLeft" activeCell="G25" sqref="G25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7109375" style="1" bestFit="1" customWidth="1"/>
    <col min="12" max="12" width="25.7109375" style="1" bestFit="1" customWidth="1"/>
    <col min="13" max="13" width="5.7109375" style="1" bestFit="1" customWidth="1"/>
    <col min="14" max="16384" width="11.42578125" style="1"/>
  </cols>
  <sheetData>
    <row r="1" spans="1:13" s="33" customFormat="1" ht="18" x14ac:dyDescent="0.35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460</v>
      </c>
      <c r="B2" s="14" t="s">
        <v>645</v>
      </c>
      <c r="C2" s="14" t="s">
        <v>618</v>
      </c>
      <c r="D2" s="8" t="s">
        <v>461</v>
      </c>
      <c r="E2" s="8" t="s">
        <v>7</v>
      </c>
      <c r="F2" s="8" t="s">
        <v>11</v>
      </c>
      <c r="G2" s="8" t="s">
        <v>619</v>
      </c>
      <c r="H2" s="8" t="s">
        <v>620</v>
      </c>
      <c r="I2" s="8" t="s">
        <v>621</v>
      </c>
      <c r="J2" s="8" t="s">
        <v>622</v>
      </c>
      <c r="K2" s="8" t="s">
        <v>623</v>
      </c>
      <c r="L2" s="8" t="s">
        <v>624</v>
      </c>
    </row>
    <row r="3" spans="1:13" s="14" customFormat="1" ht="46.9" x14ac:dyDescent="0.3">
      <c r="A3" s="14" t="s">
        <v>625</v>
      </c>
      <c r="B3" s="14" t="s">
        <v>646</v>
      </c>
      <c r="C3" s="14" t="s">
        <v>626</v>
      </c>
      <c r="D3" s="10" t="s">
        <v>627</v>
      </c>
      <c r="E3" s="10"/>
      <c r="F3" s="10" t="s">
        <v>628</v>
      </c>
      <c r="G3" s="10" t="s">
        <v>462</v>
      </c>
      <c r="H3" s="10" t="s">
        <v>462</v>
      </c>
      <c r="I3" s="10" t="s">
        <v>462</v>
      </c>
      <c r="J3" s="10" t="s">
        <v>629</v>
      </c>
      <c r="K3" s="15" t="s">
        <v>629</v>
      </c>
      <c r="L3" s="10" t="s">
        <v>630</v>
      </c>
      <c r="M3" s="14" t="s">
        <v>631</v>
      </c>
    </row>
    <row r="4" spans="1:13" s="33" customFormat="1" ht="14.45" x14ac:dyDescent="0.3">
      <c r="A4" s="32" t="s">
        <v>632</v>
      </c>
      <c r="B4" s="32" t="s">
        <v>700</v>
      </c>
      <c r="C4" s="32" t="s">
        <v>633</v>
      </c>
      <c r="D4" s="32" t="s">
        <v>634</v>
      </c>
      <c r="E4" s="32" t="s">
        <v>469</v>
      </c>
      <c r="F4" s="32" t="s">
        <v>63</v>
      </c>
      <c r="G4" s="32" t="b">
        <v>1</v>
      </c>
      <c r="H4" s="32" t="b">
        <v>1</v>
      </c>
      <c r="I4" s="32" t="b">
        <v>0</v>
      </c>
      <c r="J4" s="32"/>
      <c r="K4" s="32"/>
      <c r="L4" s="32"/>
      <c r="M4" s="32"/>
    </row>
    <row r="5" spans="1:13" s="33" customFormat="1" ht="14.45" x14ac:dyDescent="0.3">
      <c r="A5" s="32" t="s">
        <v>635</v>
      </c>
      <c r="B5" s="32" t="s">
        <v>701</v>
      </c>
      <c r="C5" s="32" t="s">
        <v>636</v>
      </c>
      <c r="D5" s="32" t="s">
        <v>637</v>
      </c>
      <c r="E5" s="32" t="s">
        <v>469</v>
      </c>
      <c r="F5" s="32" t="s">
        <v>63</v>
      </c>
      <c r="G5" s="32" t="b">
        <v>1</v>
      </c>
      <c r="H5" s="32" t="b">
        <v>1</v>
      </c>
      <c r="I5" s="32" t="b">
        <v>0</v>
      </c>
      <c r="J5" s="32"/>
      <c r="K5" s="32"/>
      <c r="L5" s="32"/>
      <c r="M5" s="32"/>
    </row>
    <row r="6" spans="1:13" s="33" customFormat="1" ht="14.45" x14ac:dyDescent="0.3">
      <c r="A6" s="32" t="s">
        <v>638</v>
      </c>
      <c r="B6" s="32" t="s">
        <v>702</v>
      </c>
      <c r="C6" s="32" t="s">
        <v>639</v>
      </c>
      <c r="D6" s="32" t="s">
        <v>640</v>
      </c>
      <c r="E6" s="32" t="s">
        <v>469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ht="14.45" x14ac:dyDescent="0.3">
      <c r="A7" s="32" t="s">
        <v>641</v>
      </c>
      <c r="B7" s="32" t="s">
        <v>703</v>
      </c>
      <c r="C7" s="32" t="s">
        <v>642</v>
      </c>
      <c r="D7" s="32" t="s">
        <v>643</v>
      </c>
      <c r="E7" s="32" t="s">
        <v>469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ht="14.45" x14ac:dyDescent="0.3">
      <c r="A8" s="32" t="s">
        <v>663</v>
      </c>
      <c r="B8" s="32"/>
      <c r="C8" s="32"/>
      <c r="D8" s="32" t="s">
        <v>704</v>
      </c>
      <c r="E8" s="32" t="s">
        <v>664</v>
      </c>
      <c r="F8" s="32" t="s">
        <v>63</v>
      </c>
      <c r="G8" s="32" t="b">
        <v>1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ht="14.45" x14ac:dyDescent="0.3">
      <c r="A9" s="32" t="s">
        <v>665</v>
      </c>
      <c r="B9" s="32"/>
      <c r="C9" s="32"/>
      <c r="D9" s="32" t="s">
        <v>705</v>
      </c>
      <c r="E9" s="32" t="s">
        <v>664</v>
      </c>
      <c r="F9" s="32" t="s">
        <v>63</v>
      </c>
      <c r="G9" s="32" t="b">
        <v>1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ht="14.45" x14ac:dyDescent="0.3">
      <c r="A10" s="32" t="s">
        <v>666</v>
      </c>
      <c r="B10" s="32"/>
      <c r="C10" s="32"/>
      <c r="D10" s="32" t="s">
        <v>706</v>
      </c>
      <c r="E10" s="32" t="s">
        <v>664</v>
      </c>
      <c r="F10" s="32" t="s">
        <v>63</v>
      </c>
      <c r="G10" s="32" t="b">
        <v>1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ht="14.45" x14ac:dyDescent="0.3">
      <c r="A11" s="32" t="s">
        <v>667</v>
      </c>
      <c r="B11" s="32"/>
      <c r="C11" s="32"/>
      <c r="D11" s="32" t="s">
        <v>707</v>
      </c>
      <c r="E11" s="32" t="s">
        <v>668</v>
      </c>
      <c r="F11" s="32" t="s">
        <v>63</v>
      </c>
      <c r="G11" s="32" t="b">
        <v>0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ht="14.45" x14ac:dyDescent="0.3">
      <c r="A12" s="32" t="s">
        <v>669</v>
      </c>
      <c r="B12" s="32"/>
      <c r="C12" s="32"/>
      <c r="D12" s="32" t="s">
        <v>670</v>
      </c>
      <c r="E12" s="32" t="s">
        <v>469</v>
      </c>
      <c r="F12" s="32" t="s">
        <v>63</v>
      </c>
      <c r="G12" s="32" t="b">
        <v>1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ht="14.45" x14ac:dyDescent="0.3">
      <c r="A13" s="32" t="s">
        <v>671</v>
      </c>
      <c r="B13" s="32"/>
      <c r="C13" s="32"/>
      <c r="D13" s="32" t="s">
        <v>672</v>
      </c>
      <c r="E13" s="32" t="s">
        <v>469</v>
      </c>
      <c r="F13" s="32" t="s">
        <v>63</v>
      </c>
      <c r="G13" s="32" t="b">
        <v>1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ht="14.45" x14ac:dyDescent="0.3">
      <c r="A14" s="32" t="s">
        <v>673</v>
      </c>
      <c r="B14" s="32"/>
      <c r="C14" s="32"/>
      <c r="D14" s="32" t="s">
        <v>674</v>
      </c>
      <c r="E14" s="32" t="s">
        <v>469</v>
      </c>
      <c r="F14" s="32" t="s">
        <v>63</v>
      </c>
      <c r="G14" s="32" t="b">
        <v>1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ht="14.45" x14ac:dyDescent="0.3">
      <c r="A15" s="32" t="s">
        <v>675</v>
      </c>
      <c r="B15" s="32"/>
      <c r="C15" s="32"/>
      <c r="D15" s="32" t="s">
        <v>676</v>
      </c>
      <c r="E15" s="32" t="s">
        <v>469</v>
      </c>
      <c r="F15" s="32" t="s">
        <v>63</v>
      </c>
      <c r="G15" s="32" t="b">
        <v>1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ht="14.45" x14ac:dyDescent="0.3">
      <c r="A16" s="32" t="s">
        <v>677</v>
      </c>
      <c r="B16" s="32"/>
      <c r="C16" s="32"/>
      <c r="D16" s="32" t="s">
        <v>678</v>
      </c>
      <c r="E16" s="32" t="s">
        <v>469</v>
      </c>
      <c r="F16" s="32" t="s">
        <v>63</v>
      </c>
      <c r="G16" s="32" t="b">
        <v>1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ht="14.45" x14ac:dyDescent="0.3">
      <c r="A17" s="32" t="s">
        <v>679</v>
      </c>
      <c r="D17" s="32" t="s">
        <v>680</v>
      </c>
      <c r="E17" s="32" t="s">
        <v>469</v>
      </c>
      <c r="F17" s="32" t="s">
        <v>63</v>
      </c>
      <c r="G17" s="32" t="b">
        <v>1</v>
      </c>
      <c r="H17" s="32" t="b">
        <v>1</v>
      </c>
      <c r="I17" s="32" t="b">
        <v>0</v>
      </c>
    </row>
    <row r="18" spans="1:13" s="32" customFormat="1" ht="14.45" x14ac:dyDescent="0.3">
      <c r="A18" s="32" t="s">
        <v>681</v>
      </c>
      <c r="D18" s="32" t="s">
        <v>682</v>
      </c>
      <c r="E18" s="32" t="s">
        <v>469</v>
      </c>
      <c r="F18" s="32" t="s">
        <v>63</v>
      </c>
      <c r="G18" s="32" t="b">
        <v>1</v>
      </c>
      <c r="H18" s="32" t="b">
        <v>1</v>
      </c>
      <c r="I18" s="32" t="b">
        <v>0</v>
      </c>
    </row>
    <row r="19" spans="1:13" s="32" customFormat="1" ht="14.45" x14ac:dyDescent="0.3">
      <c r="A19" s="32" t="s">
        <v>683</v>
      </c>
      <c r="D19" s="32" t="s">
        <v>684</v>
      </c>
      <c r="E19" s="32" t="s">
        <v>469</v>
      </c>
      <c r="F19" s="32" t="s">
        <v>63</v>
      </c>
      <c r="G19" s="32" t="b">
        <v>1</v>
      </c>
      <c r="H19" s="32" t="b">
        <v>1</v>
      </c>
      <c r="I19" s="32" t="b">
        <v>0</v>
      </c>
    </row>
    <row r="20" spans="1:13" s="32" customFormat="1" ht="14.45" x14ac:dyDescent="0.3">
      <c r="A20" s="32" t="s">
        <v>685</v>
      </c>
      <c r="D20" s="32" t="s">
        <v>686</v>
      </c>
      <c r="E20" s="32" t="s">
        <v>469</v>
      </c>
      <c r="F20" s="32" t="s">
        <v>63</v>
      </c>
      <c r="G20" s="32" t="b">
        <v>1</v>
      </c>
      <c r="H20" s="32" t="b">
        <v>1</v>
      </c>
      <c r="I20" s="32" t="b">
        <v>0</v>
      </c>
    </row>
    <row r="21" spans="1:13" s="32" customFormat="1" ht="14.45" x14ac:dyDescent="0.3">
      <c r="A21" s="32" t="s">
        <v>687</v>
      </c>
      <c r="D21" s="32" t="s">
        <v>688</v>
      </c>
      <c r="E21" s="32" t="s">
        <v>469</v>
      </c>
      <c r="F21" s="32" t="s">
        <v>63</v>
      </c>
      <c r="G21" s="32" t="b">
        <v>1</v>
      </c>
      <c r="H21" s="32" t="b">
        <v>1</v>
      </c>
      <c r="I21" s="32" t="b">
        <v>0</v>
      </c>
    </row>
    <row r="22" spans="1:13" s="32" customFormat="1" ht="14.45" x14ac:dyDescent="0.3">
      <c r="A22" s="32" t="s">
        <v>689</v>
      </c>
      <c r="D22" s="32" t="s">
        <v>690</v>
      </c>
      <c r="E22" s="32" t="s">
        <v>469</v>
      </c>
      <c r="F22" s="32" t="s">
        <v>63</v>
      </c>
      <c r="G22" s="32" t="b">
        <v>1</v>
      </c>
      <c r="H22" s="32" t="b">
        <v>1</v>
      </c>
      <c r="I22" s="32" t="b">
        <v>0</v>
      </c>
    </row>
    <row r="23" spans="1:13" s="33" customFormat="1" ht="14.45" x14ac:dyDescent="0.3">
      <c r="A23" s="32" t="s">
        <v>691</v>
      </c>
      <c r="B23" s="32"/>
      <c r="C23" s="32"/>
      <c r="D23" s="32" t="s">
        <v>692</v>
      </c>
      <c r="E23" s="32" t="s">
        <v>469</v>
      </c>
      <c r="F23" s="32" t="s">
        <v>63</v>
      </c>
      <c r="G23" s="32" t="b">
        <v>1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ht="14.45" x14ac:dyDescent="0.3">
      <c r="A24" s="32" t="s">
        <v>693</v>
      </c>
      <c r="B24" s="32"/>
      <c r="C24" s="32"/>
      <c r="D24" s="32" t="s">
        <v>694</v>
      </c>
      <c r="E24" s="32" t="s">
        <v>469</v>
      </c>
      <c r="F24" s="32" t="s">
        <v>63</v>
      </c>
      <c r="G24" s="32" t="b">
        <v>1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ht="14.45" x14ac:dyDescent="0.3">
      <c r="A25" s="32" t="s">
        <v>695</v>
      </c>
      <c r="B25" s="32"/>
      <c r="C25" s="32"/>
      <c r="D25" s="32" t="s">
        <v>696</v>
      </c>
      <c r="E25" s="32" t="s">
        <v>469</v>
      </c>
      <c r="F25" s="32" t="s">
        <v>63</v>
      </c>
      <c r="G25" s="32" t="b">
        <v>1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ht="14.45" x14ac:dyDescent="0.3">
      <c r="A26" s="32" t="s">
        <v>697</v>
      </c>
      <c r="B26" s="32"/>
      <c r="C26" s="32"/>
      <c r="D26" s="32" t="s">
        <v>698</v>
      </c>
      <c r="E26" s="32" t="s">
        <v>699</v>
      </c>
      <c r="F26" s="32" t="s">
        <v>63</v>
      </c>
      <c r="G26" s="32" t="b">
        <v>0</v>
      </c>
      <c r="H26" s="32" t="b">
        <v>0</v>
      </c>
      <c r="I26" s="32" t="b">
        <v>0</v>
      </c>
      <c r="J26" s="32"/>
      <c r="K26" s="32"/>
      <c r="L26" s="32"/>
      <c r="M26" s="32"/>
    </row>
    <row r="27" spans="1:13" ht="14.45" x14ac:dyDescent="0.3">
      <c r="C27" s="32"/>
    </row>
    <row r="28" spans="1:13" ht="14.45" x14ac:dyDescent="0.3">
      <c r="B28" s="32"/>
    </row>
    <row r="29" spans="1:13" ht="14.45" x14ac:dyDescent="0.3">
      <c r="B29" s="32"/>
    </row>
    <row r="30" spans="1:13" ht="14.45" x14ac:dyDescent="0.3">
      <c r="B30" s="32"/>
    </row>
    <row r="31" spans="1:13" ht="14.45" x14ac:dyDescent="0.3">
      <c r="B31" s="32"/>
    </row>
    <row r="32" spans="1:13" ht="14.45" x14ac:dyDescent="0.3">
      <c r="B32" s="32"/>
    </row>
    <row r="33" spans="2:2" ht="14.45" x14ac:dyDescent="0.3">
      <c r="B33" s="32"/>
    </row>
    <row r="34" spans="2:2" ht="14.45" x14ac:dyDescent="0.3">
      <c r="B34" s="32"/>
    </row>
    <row r="35" spans="2:2" ht="14.45" x14ac:dyDescent="0.3">
      <c r="B35" s="32"/>
    </row>
    <row r="36" spans="2:2" ht="14.45" x14ac:dyDescent="0.3">
      <c r="B36" s="32"/>
    </row>
    <row r="37" spans="2:2" ht="14.45" x14ac:dyDescent="0.3">
      <c r="B37" s="32"/>
    </row>
    <row r="38" spans="2:2" ht="14.45" x14ac:dyDescent="0.3">
      <c r="B38" s="32"/>
    </row>
    <row r="39" spans="2:2" ht="14.45" x14ac:dyDescent="0.3">
      <c r="B39" s="32"/>
    </row>
    <row r="40" spans="2:2" ht="14.45" x14ac:dyDescent="0.3">
      <c r="B40" s="32"/>
    </row>
    <row r="41" spans="2:2" ht="14.45" x14ac:dyDescent="0.3">
      <c r="B41" s="32"/>
    </row>
    <row r="42" spans="2:2" ht="14.45" x14ac:dyDescent="0.3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6" x14ac:dyDescent="0.3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516</v>
      </c>
      <c r="C342" s="1" t="s">
        <v>516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61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525</v>
      </c>
      <c r="C345" t="s">
        <v>523</v>
      </c>
      <c r="D345" s="1" t="s">
        <v>67</v>
      </c>
    </row>
    <row r="346" spans="1:16" x14ac:dyDescent="0.25">
      <c r="B346" t="s">
        <v>21</v>
      </c>
      <c r="C346" t="s">
        <v>522</v>
      </c>
      <c r="D346" s="1" t="s">
        <v>524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527</v>
      </c>
      <c r="C357" t="s">
        <v>526</v>
      </c>
      <c r="D357" t="s">
        <v>67</v>
      </c>
    </row>
    <row r="358" spans="1:18" x14ac:dyDescent="0.25">
      <c r="B358" t="s">
        <v>21</v>
      </c>
      <c r="C358" t="s">
        <v>528</v>
      </c>
      <c r="D358" t="s">
        <v>529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531</v>
      </c>
      <c r="D359" t="s">
        <v>530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516</v>
      </c>
      <c r="C360" s="1" t="s">
        <v>516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517</v>
      </c>
      <c r="E361" t="s">
        <v>2</v>
      </c>
      <c r="F361" t="s">
        <v>61</v>
      </c>
      <c r="G361"/>
      <c r="H361" t="s">
        <v>520</v>
      </c>
      <c r="I361" t="s">
        <v>521</v>
      </c>
      <c r="J361"/>
      <c r="K361"/>
    </row>
    <row r="362" spans="1:18" s="1" customFormat="1" ht="15.75" x14ac:dyDescent="0.2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533</v>
      </c>
      <c r="C363" t="s">
        <v>532</v>
      </c>
      <c r="D363" s="1" t="s">
        <v>67</v>
      </c>
    </row>
    <row r="364" spans="1:18" x14ac:dyDescent="0.25">
      <c r="B364" t="s">
        <v>21</v>
      </c>
      <c r="C364" t="s">
        <v>534</v>
      </c>
      <c r="D364" t="s">
        <v>535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539</v>
      </c>
      <c r="C365" t="s">
        <v>536</v>
      </c>
      <c r="D365" s="1" t="s">
        <v>67</v>
      </c>
    </row>
    <row r="366" spans="1:18" x14ac:dyDescent="0.25">
      <c r="B366" t="s">
        <v>21</v>
      </c>
      <c r="C366" t="s">
        <v>538</v>
      </c>
      <c r="D366" t="s">
        <v>537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8" workbookViewId="0">
      <selection activeCell="H33" sqref="H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32" customFormat="1" ht="14.45" x14ac:dyDescent="0.3">
      <c r="A2" s="32" t="s">
        <v>647</v>
      </c>
      <c r="B2" s="32" t="s">
        <v>648</v>
      </c>
      <c r="C2" s="32" t="s">
        <v>649</v>
      </c>
      <c r="D2" s="32" t="s">
        <v>650</v>
      </c>
      <c r="E2" s="32" t="s">
        <v>658</v>
      </c>
    </row>
    <row r="3" spans="1:7" s="32" customFormat="1" ht="14.45" x14ac:dyDescent="0.3">
      <c r="A3" s="32" t="s">
        <v>590</v>
      </c>
      <c r="B3" s="32" t="s">
        <v>444</v>
      </c>
      <c r="C3" s="32" t="s">
        <v>591</v>
      </c>
      <c r="D3" s="32" t="s">
        <v>651</v>
      </c>
      <c r="E3" s="32" t="s">
        <v>659</v>
      </c>
    </row>
    <row r="4" spans="1:7" s="32" customFormat="1" ht="14.45" x14ac:dyDescent="0.3">
      <c r="A4" s="32" t="s">
        <v>592</v>
      </c>
      <c r="B4" s="32" t="s">
        <v>445</v>
      </c>
      <c r="C4" s="32" t="s">
        <v>593</v>
      </c>
      <c r="D4" s="32" t="s">
        <v>652</v>
      </c>
      <c r="E4" s="32" t="s">
        <v>659</v>
      </c>
    </row>
    <row r="5" spans="1:7" s="32" customFormat="1" ht="14.45" x14ac:dyDescent="0.3">
      <c r="A5" s="32" t="s">
        <v>594</v>
      </c>
      <c r="B5" s="32" t="s">
        <v>446</v>
      </c>
      <c r="C5" s="32" t="s">
        <v>595</v>
      </c>
      <c r="D5" s="32" t="s">
        <v>653</v>
      </c>
      <c r="E5" s="32" t="s">
        <v>659</v>
      </c>
    </row>
    <row r="6" spans="1:7" s="32" customFormat="1" ht="14.45" x14ac:dyDescent="0.3">
      <c r="A6" s="32" t="s">
        <v>596</v>
      </c>
      <c r="B6" s="32" t="s">
        <v>444</v>
      </c>
      <c r="C6" s="32" t="s">
        <v>597</v>
      </c>
      <c r="D6" s="32" t="s">
        <v>654</v>
      </c>
      <c r="E6" s="32" t="s">
        <v>713</v>
      </c>
    </row>
    <row r="7" spans="1:7" s="32" customFormat="1" ht="14.45" x14ac:dyDescent="0.3">
      <c r="A7" s="32" t="s">
        <v>598</v>
      </c>
      <c r="B7" s="32" t="s">
        <v>445</v>
      </c>
      <c r="C7" s="32" t="s">
        <v>599</v>
      </c>
      <c r="D7" s="32" t="s">
        <v>652</v>
      </c>
      <c r="E7" s="32" t="s">
        <v>713</v>
      </c>
    </row>
    <row r="8" spans="1:7" s="32" customFormat="1" ht="14.45" x14ac:dyDescent="0.3">
      <c r="A8" s="32" t="s">
        <v>439</v>
      </c>
      <c r="B8" s="32" t="s">
        <v>446</v>
      </c>
      <c r="C8" s="32" t="s">
        <v>600</v>
      </c>
      <c r="D8" s="32" t="s">
        <v>653</v>
      </c>
      <c r="E8" s="32" t="s">
        <v>714</v>
      </c>
    </row>
    <row r="9" spans="1:7" s="32" customFormat="1" ht="14.45" x14ac:dyDescent="0.3">
      <c r="A9" s="32" t="s">
        <v>601</v>
      </c>
      <c r="B9" s="32" t="s">
        <v>447</v>
      </c>
      <c r="C9" s="32" t="s">
        <v>602</v>
      </c>
      <c r="D9" s="32" t="s">
        <v>655</v>
      </c>
      <c r="E9" s="32" t="s">
        <v>714</v>
      </c>
    </row>
    <row r="10" spans="1:7" ht="14.45" x14ac:dyDescent="0.3">
      <c r="A10" s="32" t="s">
        <v>603</v>
      </c>
      <c r="B10" s="32" t="s">
        <v>656</v>
      </c>
      <c r="C10" s="32" t="s">
        <v>604</v>
      </c>
      <c r="D10" s="32" t="s">
        <v>657</v>
      </c>
      <c r="E10" s="32" t="s">
        <v>714</v>
      </c>
    </row>
    <row r="11" spans="1:7" s="32" customFormat="1" ht="14.45" x14ac:dyDescent="0.3">
      <c r="A11" s="32" t="s">
        <v>715</v>
      </c>
      <c r="B11" s="32" t="s">
        <v>445</v>
      </c>
      <c r="C11" s="32" t="s">
        <v>716</v>
      </c>
      <c r="D11" s="32" t="s">
        <v>717</v>
      </c>
      <c r="E11" s="32" t="s">
        <v>660</v>
      </c>
    </row>
    <row r="12" spans="1:7" s="32" customFormat="1" ht="14.45" x14ac:dyDescent="0.3">
      <c r="A12" s="32" t="s">
        <v>718</v>
      </c>
      <c r="B12" s="32" t="s">
        <v>446</v>
      </c>
      <c r="C12" s="32" t="s">
        <v>719</v>
      </c>
      <c r="D12" s="32" t="s">
        <v>717</v>
      </c>
      <c r="E12" s="32" t="s">
        <v>660</v>
      </c>
    </row>
    <row r="13" spans="1:7" s="32" customFormat="1" ht="14.45" x14ac:dyDescent="0.3"/>
    <row r="14" spans="1:7" s="32" customFormat="1" ht="14.45" x14ac:dyDescent="0.3"/>
    <row r="15" spans="1:7" ht="14.45" x14ac:dyDescent="0.3">
      <c r="A15" t="s">
        <v>572</v>
      </c>
      <c r="C15" s="18" t="s">
        <v>556</v>
      </c>
      <c r="E15" t="s">
        <v>557</v>
      </c>
      <c r="G15" t="s">
        <v>573</v>
      </c>
    </row>
    <row r="16" spans="1:7" ht="14.45" x14ac:dyDescent="0.3">
      <c r="A16" t="s">
        <v>455</v>
      </c>
      <c r="C16" t="b">
        <v>1</v>
      </c>
      <c r="E16" t="s">
        <v>558</v>
      </c>
      <c r="G16" t="s">
        <v>466</v>
      </c>
    </row>
    <row r="17" spans="1:21" ht="14.45" x14ac:dyDescent="0.3">
      <c r="A17" t="s">
        <v>453</v>
      </c>
      <c r="C17" t="b">
        <v>0</v>
      </c>
      <c r="E17" t="s">
        <v>546</v>
      </c>
    </row>
    <row r="18" spans="1:21" s="32" customFormat="1" ht="14.45" x14ac:dyDescent="0.3"/>
    <row r="20" spans="1:21" ht="14.45" x14ac:dyDescent="0.3">
      <c r="A20" t="s">
        <v>550</v>
      </c>
      <c r="C20" t="s">
        <v>551</v>
      </c>
      <c r="F20" t="s">
        <v>721</v>
      </c>
      <c r="I20" t="s">
        <v>559</v>
      </c>
      <c r="L20" t="s">
        <v>562</v>
      </c>
      <c r="O20" t="s">
        <v>566</v>
      </c>
      <c r="R20" s="32" t="s">
        <v>554</v>
      </c>
      <c r="U20" s="32" t="s">
        <v>555</v>
      </c>
    </row>
    <row r="21" spans="1:21" ht="14.45" x14ac:dyDescent="0.3">
      <c r="A21" t="s">
        <v>551</v>
      </c>
      <c r="F21" t="s">
        <v>722</v>
      </c>
      <c r="G21" s="32" t="s">
        <v>720</v>
      </c>
      <c r="H21" t="s">
        <v>720</v>
      </c>
      <c r="I21" s="1" t="s">
        <v>540</v>
      </c>
      <c r="J21" s="31">
        <v>0.01</v>
      </c>
      <c r="K21" s="33" t="s">
        <v>578</v>
      </c>
      <c r="L21" s="1" t="s">
        <v>564</v>
      </c>
      <c r="M21">
        <v>30</v>
      </c>
      <c r="N21" t="s">
        <v>580</v>
      </c>
      <c r="O21" t="s">
        <v>4</v>
      </c>
      <c r="P21">
        <v>30</v>
      </c>
      <c r="Q21" s="32" t="s">
        <v>580</v>
      </c>
    </row>
    <row r="22" spans="1:21" ht="14.45" x14ac:dyDescent="0.3">
      <c r="A22" t="s">
        <v>721</v>
      </c>
      <c r="F22" t="s">
        <v>4</v>
      </c>
      <c r="G22">
        <v>10</v>
      </c>
      <c r="H22" t="s">
        <v>589</v>
      </c>
      <c r="I22" s="1" t="s">
        <v>545</v>
      </c>
      <c r="J22" s="31">
        <v>0.01</v>
      </c>
      <c r="K22" t="s">
        <v>577</v>
      </c>
      <c r="L22" s="33" t="s">
        <v>567</v>
      </c>
      <c r="M22">
        <v>5</v>
      </c>
      <c r="N22" s="32" t="s">
        <v>579</v>
      </c>
      <c r="O22" s="33" t="s">
        <v>567</v>
      </c>
      <c r="P22">
        <v>3</v>
      </c>
      <c r="Q22" t="s">
        <v>579</v>
      </c>
    </row>
    <row r="23" spans="1:21" ht="14.45" x14ac:dyDescent="0.3">
      <c r="A23" t="s">
        <v>544</v>
      </c>
      <c r="I23" s="1" t="s">
        <v>560</v>
      </c>
      <c r="J23" s="31">
        <v>45036000000000</v>
      </c>
      <c r="K23" t="s">
        <v>576</v>
      </c>
      <c r="L23" s="1" t="s">
        <v>563</v>
      </c>
      <c r="M23">
        <v>2</v>
      </c>
      <c r="N23" t="s">
        <v>584</v>
      </c>
      <c r="O23" s="33" t="s">
        <v>568</v>
      </c>
      <c r="P23">
        <v>0.85</v>
      </c>
      <c r="Q23" t="s">
        <v>585</v>
      </c>
    </row>
    <row r="24" spans="1:21" x14ac:dyDescent="0.25">
      <c r="A24" t="s">
        <v>553</v>
      </c>
      <c r="I24" s="1" t="s">
        <v>561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33" t="s">
        <v>569</v>
      </c>
      <c r="P24">
        <v>2</v>
      </c>
      <c r="Q24" t="s">
        <v>587</v>
      </c>
    </row>
    <row r="25" spans="1:21" ht="14.45" x14ac:dyDescent="0.3">
      <c r="A25" t="s">
        <v>552</v>
      </c>
      <c r="I25" s="1" t="s">
        <v>541</v>
      </c>
      <c r="J25" s="33" t="s">
        <v>542</v>
      </c>
      <c r="L25" s="1" t="s">
        <v>565</v>
      </c>
      <c r="M25" s="31">
        <v>0.01</v>
      </c>
      <c r="N25" s="33" t="s">
        <v>583</v>
      </c>
      <c r="O25" s="33" t="s">
        <v>570</v>
      </c>
      <c r="P25">
        <v>2</v>
      </c>
      <c r="Q25" s="32" t="s">
        <v>588</v>
      </c>
    </row>
    <row r="26" spans="1:21" ht="14.45" x14ac:dyDescent="0.3">
      <c r="A26" t="s">
        <v>554</v>
      </c>
      <c r="I26" s="1" t="s">
        <v>543</v>
      </c>
      <c r="J26" s="33">
        <v>2</v>
      </c>
      <c r="K26" t="s">
        <v>574</v>
      </c>
      <c r="L26" s="1" t="s">
        <v>540</v>
      </c>
      <c r="M26" s="31">
        <v>0.01</v>
      </c>
      <c r="N26" s="33" t="s">
        <v>578</v>
      </c>
      <c r="O26" s="33" t="s">
        <v>571</v>
      </c>
      <c r="P26">
        <v>0.8</v>
      </c>
      <c r="Q26" t="s">
        <v>586</v>
      </c>
    </row>
    <row r="27" spans="1:21" ht="14.45" x14ac:dyDescent="0.3">
      <c r="A27" t="s">
        <v>555</v>
      </c>
      <c r="L27" s="1" t="s">
        <v>545</v>
      </c>
      <c r="M27" s="31">
        <v>0.01</v>
      </c>
      <c r="N27" s="32" t="s">
        <v>577</v>
      </c>
      <c r="O27" s="33" t="s">
        <v>541</v>
      </c>
      <c r="P27" s="33" t="s">
        <v>542</v>
      </c>
    </row>
    <row r="28" spans="1:21" ht="14.45" x14ac:dyDescent="0.3">
      <c r="L28" s="1" t="s">
        <v>560</v>
      </c>
      <c r="M28" s="31">
        <v>45036000000000</v>
      </c>
      <c r="N28" s="32" t="s">
        <v>576</v>
      </c>
      <c r="O28" s="33" t="s">
        <v>543</v>
      </c>
      <c r="P28" s="33">
        <v>2</v>
      </c>
      <c r="Q28" s="32" t="s">
        <v>574</v>
      </c>
    </row>
    <row r="29" spans="1:21" ht="14.45" x14ac:dyDescent="0.3">
      <c r="L29" s="1" t="s">
        <v>561</v>
      </c>
      <c r="M29" s="32">
        <v>100</v>
      </c>
      <c r="N29" s="32" t="s">
        <v>575</v>
      </c>
    </row>
    <row r="30" spans="1:21" ht="14.45" x14ac:dyDescent="0.3">
      <c r="L30" s="1" t="s">
        <v>541</v>
      </c>
      <c r="M30" s="33" t="s">
        <v>542</v>
      </c>
    </row>
    <row r="31" spans="1:21" ht="14.45" x14ac:dyDescent="0.3">
      <c r="L31" s="1" t="s">
        <v>543</v>
      </c>
      <c r="M31" s="33">
        <v>2</v>
      </c>
      <c r="N31" s="3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2014-11-15T20:21:51Z</dcterms:modified>
</cp:coreProperties>
</file>