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2" l="1"/>
  <c r="N56" i="2"/>
  <c r="N35" i="2"/>
  <c r="N32" i="2"/>
  <c r="N66" i="2"/>
  <c r="N65" i="2"/>
  <c r="N58" i="2"/>
  <c r="N51" i="2"/>
  <c r="N48" i="2"/>
  <c r="N47" i="2"/>
  <c r="N45" i="2"/>
  <c r="N44" i="2"/>
  <c r="N41" i="2"/>
  <c r="N38" i="2"/>
  <c r="N27" i="2"/>
  <c r="N25" i="2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<sst xmlns="http://schemas.openxmlformats.org/spreadsheetml/2006/main" count="2816" uniqueCount="926">
  <si>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</si>
  <si>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</si>
  <si>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</si>
  <si>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</si>
  <si>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</si>
  <si>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</si>
  <si>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</si>
  <si>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</si>
  <si>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</si>
  <si>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</si>
  <si>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</si>
  <si>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</si>
  <si>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</si>
  <si>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</si>
  <si>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</si>
  <si>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</si>
  <si>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</si>
  <si>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</si>
  <si>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</si>
  <si>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</si>
  <si>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</si>
  <si>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</si>
  <si>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</si>
  <si>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</si>
  <si>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</si>
  <si>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</si>
  <si>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</si>
  <si>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</si>
  <si>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</si>
  <si>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</si>
  <si>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</si>
  <si>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</si>
  <si>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</si>
  <si>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</si>
  <si>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</si>
  <si>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</si>
  <si>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</si>
  <si>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</si>
  <si>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</si>
  <si>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</si>
  <si>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</si>
  <si>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</si>
  <si>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</si>
  <si>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</si>
  <si>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</si>
  <si>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</si>
  <si>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</si>
  <si>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</si>
  <si>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</si>
  <si>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</si>
  <si>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</si>
  <si>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</si>
  <si>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</si>
  <si>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</si>
  <si>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</si>
  <si>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</si>
  <si>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</si>
  <si>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</si>
  <si>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</si>
  <si>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</si>
  <si>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</si>
  <si>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</si>
  <si>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</si>
  <si>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</si>
  <si>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</si>
  <si>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</si>
  <si>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</si>
  <si>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</si>
  <si>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</si>
  <si>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</si>
  <si>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</si>
  <si>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</si>
  <si>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</si>
  <si>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</si>
  <si>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</si>
  <si>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</si>
  <si>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</si>
  <si>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</si>
  <si>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</si>
  <si>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</si>
  <si>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</si>
  <si>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</si>
  <si>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</si>
  <si>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</si>
  <si>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</si>
  <si>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</si>
  <si>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</si>
  <si>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</si>
  <si>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</si>
  <si>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</si>
  <si>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</si>
  <si>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</si>
  <si>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</si>
  <si>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</si>
  <si>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</si>
  <si>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</si>
  <si>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</si>
  <si>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</si>
  <si>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</si>
  <si>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</si>
  <si>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</si>
  <si>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</si>
  <si>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</si>
  <si>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</si>
  <si>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</si>
  <si>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</si>
  <si>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</si>
  <si>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</si>
  <si>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</si>
  <si>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</si>
  <si>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</si>
  <si>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</si>
  <si>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</si>
  <si>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</si>
  <si>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</si>
  <si>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</si>
  <si>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</si>
  <si>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</si>
  <si>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</si>
  <si>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</si>
  <si>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</si>
  <si>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</si>
  <si>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</si>
  <si>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</si>
  <si>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</si>
  <si>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</si>
  <si>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</si>
  <si>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</si>
  <si>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</si>
  <si>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</si>
  <si>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</si>
  <si>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</si>
  <si>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</si>
  <si>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</si>
  <si>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</si>
  <si>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</si>
  <si>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</si>
  <si>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</si>
  <si>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</si>
  <si>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</si>
  <si>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</si>
  <si>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</si>
  <si>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</si>
  <si>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</si>
  <si>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</si>
  <si>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</si>
  <si>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</si>
  <si>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</si>
  <si>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</si>
  <si>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</si>
  <si>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</si>
  <si>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</si>
  <si>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</si>
  <si>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</si>
  <si>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</si>
  <si>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</si>
  <si>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</si>
  <si>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</si>
  <si>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</si>
  <si>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</si>
  <si>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</si>
  <si>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</si>
  <si>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</si>
  <si>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</si>
  <si>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</si>
  <si>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</si>
  <si>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</si>
  <si>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</si>
  <si>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</si>
  <si>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</si>
  <si>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</si>
  <si>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</si>
  <si>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</si>
  <si>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</si>
  <si>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</si>
  <si>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</si>
  <si>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</si>
  <si>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</si>
  <si>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</si>
  <si>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</si>
  <si>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</si>
  <si>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</si>
  <si>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</si>
  <si>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</si>
  <si>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</si>
  <si>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</si>
  <si>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</si>
  <si>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</si>
  <si>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</si>
  <si>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</si>
  <si>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</si>
  <si>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</si>
  <si>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</si>
  <si>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</si>
  <si>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</si>
  <si>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</si>
  <si>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</si>
  <si>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</si>
  <si>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</si>
  <si>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</si>
  <si>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</si>
  <si>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</si>
  <si>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</si>
  <si>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</si>
  <si>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</si>
  <si>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</si>
  <si>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</si>
  <si>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</si>
  <si>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</si>
  <si>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</si>
  <si>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</si>
  <si>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</si>
  <si>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</si>
  <si>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</si>
  <si>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</si>
  <si>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</si>
  <si>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</si>
  <si>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</si>
  <si>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</si>
  <si>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</si>
  <si>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</si>
  <si>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</si>
  <si>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</si>
  <si>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</si>
  <si>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</si>
  <si>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</si>
  <si>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</si>
  <si>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</si>
  <si>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</si>
  <si>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</si>
  <si>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</si>
  <si>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</si>
  <si>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</si>
  <si>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</si>
  <si>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</si>
  <si>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</si>
  <si>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</si>
  <si>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</si>
  <si>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</si>
  <si>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</si>
  <si>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</si>
  <si>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</si>
  <si>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</si>
  <si>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</si>
  <si>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</si>
  <si>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</si>
  <si>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</si>
  <si>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</si>
  <si>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</si>
  <si>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</si>
  <si>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</si>
  <si>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</si>
  <si>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</si>
  <si>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</si>
  <si>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</si>
  <si>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</si>
  <si>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</si>
  <si>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</si>
  <si>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</si>
  <si>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</si>
  <si>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</si>
  <si>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</si>
  <si>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</si>
  <si>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</si>
  <si>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</si>
  <si>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</si>
  <si>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</si>
  <si>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</si>
  <si>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</si>
  <si>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</si>
  <si>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</si>
  <si>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</si>
  <si>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</si>
  <si>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</si>
  <si>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</si>
  <si>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</si>
  <si>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</si>
  <si>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</si>
  <si>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</si>
  <si>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</si>
  <si>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</si>
  <si>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</si>
  <si>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</si>
  <si>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</si>
  <si>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</si>
  <si>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</si>
  <si>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</si>
  <si>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</si>
  <si>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</si>
  <si>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</si>
  <si>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</si>
  <si>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</si>
  <si>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</si>
  <si>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</si>
  <si>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</si>
  <si>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</si>
  <si>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</si>
  <si>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</si>
  <si>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</si>
  <si>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</si>
  <si>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</si>
  <si>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</si>
  <si>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</si>
  <si>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</si>
  <si>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</si>
  <si>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</si>
  <si>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</si>
  <si>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</si>
  <si>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</si>
  <si>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</si>
  <si>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</si>
  <si>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</si>
  <si>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</si>
  <si>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</si>
  <si>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</si>
  <si>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</si>
  <si>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</si>
  <si>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</si>
  <si>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</si>
  <si>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</si>
  <si>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</si>
  <si>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</si>
  <si>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</si>
  <si>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</si>
  <si>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</si>
  <si>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</si>
  <si>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</si>
  <si>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</si>
  <si>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</si>
  <si>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</si>
  <si>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</si>
  <si>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</si>
  <si>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</si>
  <si>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</si>
  <si>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</si>
  <si>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</si>
  <si>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</si>
  <si>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</si>
  <si>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</si>
  <si>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</si>
  <si>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</si>
  <si>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</si>
  <si>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</si>
  <si>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</si>
  <si>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</si>
  <si>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</si>
  <si>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</si>
  <si>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</si>
  <si>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</si>
  <si>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</si>
  <si>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</si>
  <si>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</si>
  <si>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</si>
  <si>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</si>
  <si>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</si>
  <si>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</si>
  <si>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</si>
  <si>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</si>
  <si>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</si>
  <si>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</si>
  <si>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</si>
  <si>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</si>
  <si>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</si>
  <si>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</si>
  <si>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</si>
  <si>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</si>
  <si>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</si>
  <si>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</si>
  <si>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</si>
  <si>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</si>
  <si>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</si>
  <si>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</si>
  <si>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</si>
  <si>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</si>
  <si>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</si>
  <si>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</si>
  <si>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</si>
  <si>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</si>
  <si>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</si>
  <si>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</si>
  <si>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</si>
  <si>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</si>
  <si>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</si>
  <si>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</si>
  <si>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</si>
  <si>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</si>
  <si>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</si>
  <si>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</si>
  <si>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</si>
  <si>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</si>
  <si>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</si>
  <si>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</si>
  <si>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</si>
  <si>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</si>
  <si>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</si>
  <si>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</si>
  <si>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</si>
  <si>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</si>
  <si>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</si>
  <si>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</si>
  <si>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</si>
  <si>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</si>
  <si>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</si>
  <si>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</si>
  <si>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</si>
  <si>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</si>
  <si>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</si>
  <si>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</si>
  <si>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</si>
  <si>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</si>
  <si>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</si>
  <si>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</si>
  <si>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</si>
  <si>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</si>
  <si>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</si>
  <si>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</si>
  <si>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</si>
  <si>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</si>
  <si>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</si>
  <si>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</si>
  <si>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</si>
  <si>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</si>
  <si>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</si>
  <si>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</si>
  <si>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</si>
  <si>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</si>
  <si>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</si>
  <si>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</si>
  <si>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</si>
  <si>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</si>
  <si>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</si>
  <si>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</si>
  <si>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</si>
  <si>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</si>
  <si>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</si>
  <si>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</si>
  <si>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</si>
  <si>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</si>
  <si>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</si>
  <si>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</si>
  <si>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</si>
  <si>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</si>
  <si>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</si>
  <si>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</si>
  <si>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</si>
  <si>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</si>
  <si>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</si>
  <si>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</si>
  <si>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</si>
  <si>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</si>
  <si>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</si>
  <si>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</si>
  <si>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</si>
  <si>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</si>
  <si>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</si>
  <si>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</si>
  <si>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</si>
  <si>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</si>
  <si>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</si>
  <si>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</si>
  <si>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</si>
  <si>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</si>
  <si>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</si>
  <si>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</si>
  <si>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</si>
  <si>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</si>
  <si>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</si>
  <si>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</si>
  <si>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</si>
  <si>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</si>
  <si>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</si>
  <si>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</si>
  <si>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</si>
  <si>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</si>
  <si>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</si>
  <si>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</si>
  <si>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</si>
  <si>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</si>
  <si>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</si>
  <si>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</si>
  <si>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</si>
  <si>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</si>
  <si>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</si>
  <si>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</si>
  <si>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</si>
  <si>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</si>
  <si>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</si>
  <si>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</si>
  <si>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</si>
  <si>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</si>
  <si>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</si>
  <si>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</si>
  <si>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</si>
  <si>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</si>
  <si>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</si>
  <si>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</si>
  <si>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</si>
  <si>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</si>
  <si>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</si>
  <si>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</si>
  <si>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</si>
  <si>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</si>
  <si>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</si>
  <si>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</si>
  <si>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</si>
  <si>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</si>
  <si>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</si>
  <si>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</si>
  <si>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</si>
  <si>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</si>
  <si>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</si>
  <si>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</si>
  <si>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</si>
  <si>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</si>
  <si>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</si>
  <si>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</si>
  <si>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</si>
  <si>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</si>
  <si>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</si>
  <si>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</si>
  <si>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</si>
  <si>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</si>
  <si>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</si>
  <si>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</si>
  <si>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</si>
  <si>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</si>
  <si>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</si>
  <si>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</si>
  <si>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</si>
  <si>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</si>
  <si>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</si>
  <si>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</si>
  <si>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</si>
  <si>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</si>
  <si>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</si>
  <si>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</si>
  <si>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</si>
  <si>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</si>
  <si>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</si>
  <si>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</si>
  <si>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</si>
  <si>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</si>
  <si>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</si>
  <si>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</si>
  <si>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</si>
  <si>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</si>
  <si>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</si>
  <si>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</si>
  <si>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</si>
  <si>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</si>
  <si>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</si>
  <si>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</si>
  <si>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</si>
  <si>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</si>
  <si>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</si>
  <si>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</si>
  <si>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</si>
  <si>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</si>
  <si>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</si>
  <si>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</si>
  <si>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</si>
  <si>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</si>
  <si>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</si>
  <si>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</si>
  <si>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</si>
  <si>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</si>
  <si>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</si>
  <si>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</si>
  <si>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</si>
  <si>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</si>
  <si>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</si>
  <si>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</si>
  <si>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</si>
  <si>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</si>
  <si>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</si>
  <si>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</si>
  <si>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</si>
  <si>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</si>
  <si>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</si>
  <si>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</si>
  <si>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</si>
  <si>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</si>
  <si>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</si>
  <si>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</si>
  <si>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</si>
  <si>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</si>
  <si>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</si>
  <si>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</si>
  <si>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</si>
  <si>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</si>
  <si>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</si>
  <si>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</si>
  <si>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</si>
  <si>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</si>
  <si>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</si>
  <si>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</si>
  <si>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</si>
  <si>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</si>
  <si>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</si>
  <si>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</si>
  <si>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</si>
  <si>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</si>
  <si>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</si>
  <si>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</si>
  <si>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</si>
  <si>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</si>
  <si>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</si>
  <si>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</si>
  <si>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</si>
  <si>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</si>
  <si>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</si>
  <si>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</si>
  <si>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</si>
  <si>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</si>
  <si>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</si>
  <si>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</si>
  <si>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</si>
  <si>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</si>
  <si>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</si>
  <si>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</si>
  <si>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</si>
  <si>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</si>
  <si>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</si>
  <si>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</si>
  <si>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</si>
  <si>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</si>
  <si>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</si>
  <si>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</si>
  <si>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</si>
  <si>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</si>
  <si>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</si>
  <si>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</si>
  <si>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</si>
  <si>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</si>
  <si>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</si>
  <si>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</si>
  <si>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</si>
  <si>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</si>
  <si>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</si>
  <si>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</si>
  <si>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</si>
  <si>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</si>
  <si>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</si>
  <si>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</si>
  <si>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</si>
  <si>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</si>
  <si>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</si>
  <si>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</si>
  <si>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</si>
  <si>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</si>
  <si>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</si>
  <si>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</si>
  <si>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</si>
  <si>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</si>
  <si>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</si>
  <si>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</si>
  <si>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</si>
  <si>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</si>
  <si>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</si>
  <si>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</si>
  <si>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</si>
  <si>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</si>
  <si>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</si>
  <si>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</si>
  <si>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</si>
  <si>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</si>
  <si>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</si>
  <si>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</si>
  <si>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</si>
  <si>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</si>
  <si>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</si>
  <si>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</si>
  <si>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</si>
  <si>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</si>
  <si>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</si>
  <si>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</si>
  <si>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</si>
  <si>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</si>
  <si>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</si>
  <si>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</si>
  <si>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</si>
  <si>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</si>
  <si>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</si>
  <si>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</si>
  <si>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NG EUI</t>
  </si>
  <si>
    <t>Elec EUI</t>
  </si>
  <si>
    <t>../measures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</si>
  <si>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</si>
  <si>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</si>
  <si>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</si>
  <si>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</si>
  <si>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</si>
  <si>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</si>
  <si>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</si>
  <si>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</si>
  <si>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</si>
  <si>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</si>
  <si>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</si>
  <si>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</si>
  <si>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</si>
  <si>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</si>
  <si>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</si>
  <si>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</si>
  <si>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</si>
  <si>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</si>
  <si>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</si>
  <si>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</si>
  <si>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</si>
  <si>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</si>
  <si>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</si>
  <si>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</si>
  <si>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</si>
  <si>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</si>
  <si>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</si>
  <si>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</si>
  <si>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</si>
  <si>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</si>
  <si>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</si>
  <si>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</si>
  <si>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</si>
  <si>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</si>
  <si>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</si>
  <si>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</si>
  <si>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</si>
  <si>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</si>
  <si>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</si>
  <si>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</si>
  <si>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</si>
  <si>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../Calibration_example/weather/SRRL_2013AMY_60min.epw</t>
  </si>
  <si>
    <t>../Calibration_example/seeds/SEB4_baseboard.osm</t>
  </si>
  <si>
    <t>NREL site entrance building</t>
  </si>
  <si>
    <t>Directory</t>
  </si>
  <si>
    <t>calibration_data</t>
  </si>
  <si>
    <t>../Calibration_example/lib</t>
  </si>
  <si>
    <t>AddMonthlyJSONUtilityDataElectric</t>
  </si>
  <si>
    <t>AddMonthlyJSONUtilityData</t>
  </si>
  <si>
    <t>Path to JSON</t>
  </si>
  <si>
    <t>json</t>
  </si>
  <si>
    <t>string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</si>
  <si>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</si>
  <si>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</si>
  <si>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</si>
  <si>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</si>
  <si>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</si>
  <si>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</si>
  <si>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</si>
  <si>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kWh</t>
  </si>
  <si>
    <t>data key name</t>
  </si>
  <si>
    <t>data_key_name</t>
  </si>
  <si>
    <t>tot_kwh</t>
  </si>
  <si>
    <t>Start date</t>
  </si>
  <si>
    <t>start_date</t>
  </si>
  <si>
    <t>2013-01-1</t>
  </si>
  <si>
    <t>End date</t>
  </si>
  <si>
    <t>end_date</t>
  </si>
  <si>
    <t>2013-12-31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</si>
  <si>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</si>
  <si>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</si>
  <si>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</si>
  <si>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</si>
  <si>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</si>
  <si>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</si>
  <si>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Gas Bill</t>
  </si>
  <si>
    <t>Gas</t>
  </si>
  <si>
    <t>therms</t>
  </si>
  <si>
    <t>tot_therms</t>
  </si>
  <si>
    <t>FALSE</t>
  </si>
  <si>
    <t>Calibration Reports Enhanced</t>
  </si>
  <si>
    <t>CalibrationReportsEnhanced</t>
  </si>
  <si>
    <t>Space Infiltration Reduction</t>
  </si>
  <si>
    <t>Constant Coefficient</t>
  </si>
  <si>
    <t>constant_coefficient</t>
  </si>
  <si>
    <t>Temperature Coefficient</t>
  </si>
  <si>
    <t>temperature_coefficient</t>
  </si>
  <si>
    <t>Wind Speed Coefficient</t>
  </si>
  <si>
    <t>wind_speed_coefficient</t>
  </si>
  <si>
    <t>Wind Speed Squared Coefficient</t>
  </si>
  <si>
    <t>wind_speed_squared_coefficient</t>
  </si>
  <si>
    <t>%</t>
  </si>
  <si>
    <t>Set Gas Burner Efficiency</t>
  </si>
  <si>
    <t xml:space="preserve">SetGasBurnerEfficiency </t>
  </si>
  <si>
    <t>Burner Efficiency (fractional)</t>
  </si>
  <si>
    <t>eff</t>
  </si>
  <si>
    <t>Set COP for Single Speed DX Cooling Units</t>
  </si>
  <si>
    <t>SetCOPforSingleSpeedDXCoolingUnits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</si>
  <si>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</si>
  <si>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</si>
  <si>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</si>
  <si>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</si>
  <si>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</si>
  <si>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</si>
  <si>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</si>
  <si>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</si>
  <si>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</si>
  <si>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</si>
  <si>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</si>
  <si>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Change Exterior Wall Thermal Properties</t>
  </si>
  <si>
    <t>ChangeExteriorWallThermalProperties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</si>
  <si>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</si>
  <si>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</si>
  <si>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</si>
  <si>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</si>
  <si>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</si>
  <si>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</si>
  <si>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</si>
  <si>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</si>
  <si>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</si>
  <si>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</si>
  <si>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</si>
  <si>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Change Electric Baseboard</t>
  </si>
  <si>
    <t>ChangeElectricBaseboard</t>
  </si>
  <si>
    <t>Baseboard Efficiency %</t>
  </si>
  <si>
    <t>base_eff</t>
  </si>
  <si>
    <t>Baseboard Nominal Capacity (W)</t>
  </si>
  <si>
    <t>nom_cap</t>
  </si>
  <si>
    <t>Server Directory Cleanup</t>
  </si>
  <si>
    <t>ServerDirectoryCleanup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</si>
  <si>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</si>
  <si>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</si>
  <si>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</si>
  <si>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</si>
  <si>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</si>
  <si>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</si>
  <si>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</si>
  <si>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</si>
  <si>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</si>
  <si>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</si>
  <si>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Total Electricity Consumption Modeled</t>
  </si>
  <si>
    <t>calibration_reports_enhanced.electric_bill_consumption_modeled</t>
  </si>
  <si>
    <t>Total Gas Consumption Modeled</t>
  </si>
  <si>
    <t>calibration_reports_enhanced.gas_bill_consumption_modeled</t>
  </si>
  <si>
    <t>Electric RMSE</t>
  </si>
  <si>
    <t>calibration_reports_enhanced.electric_bill_rmse</t>
  </si>
  <si>
    <t>Gas RMSE</t>
  </si>
  <si>
    <t>calibration_reports_enhanced.gas_bill_rmse</t>
  </si>
  <si>
    <t>Electric CVRMSE</t>
  </si>
  <si>
    <t>calibration_reports_enhanced.electric_bill_consumption_cvrmse</t>
  </si>
  <si>
    <t>Electric NMBE</t>
  </si>
  <si>
    <t>calibration_reports_enhanced.electric_bill_consumption_nmbe</t>
  </si>
  <si>
    <t>Gas CVRMSE</t>
  </si>
  <si>
    <t>calibration_reports_enhanced.gas_bill_consumption_cvrmse</t>
  </si>
  <si>
    <t>Gas NMBE</t>
  </si>
  <si>
    <t>calibration_reports_enhanced.gas_bill_consumption_nmbe</t>
  </si>
  <si>
    <t>Electric CVRMSE within limit</t>
  </si>
  <si>
    <t>calibration_reports_enhanced.electric_bill_cvrmse_within_limit</t>
  </si>
  <si>
    <t>Electric NMBE within limit</t>
  </si>
  <si>
    <t>calibration_reports_enhanced.electric_bill_nmbe_within_limit</t>
  </si>
  <si>
    <t>Gas CVRMSE within limit</t>
  </si>
  <si>
    <t>calibration_reports_enhanced.gas_bill_cvrmse_within_limit</t>
  </si>
  <si>
    <t>Gas NMBE within limit</t>
  </si>
  <si>
    <t>calibration_reports_enhanced.gas_bill_nmbe_within_limit</t>
  </si>
  <si>
    <t>../Calibration_example/measures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</si>
  <si>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</si>
  <si>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</si>
  <si>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</si>
  <si>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</si>
  <si>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</si>
  <si>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</si>
  <si>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</si>
  <si>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</si>
  <si>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change_r_value_of_insulation_for_construction_by_a_specified_percentage</t>
  </si>
  <si>
    <t>ChangeRValueOfInsulationForConstructionByASpecifiedPercentage</t>
  </si>
  <si>
    <t>Choose a Construction to Alter</t>
  </si>
  <si>
    <t>r_value_prct_inc</t>
  </si>
  <si>
    <t>Insulation Thickness Walls</t>
  </si>
  <si>
    <t>R-value Walls (% CHG)</t>
  </si>
  <si>
    <t>Insulation Thickness Roof</t>
  </si>
  <si>
    <t>R-value Roof (% CHG)</t>
  </si>
  <si>
    <t>EXTERIOR-WALL</t>
  </si>
  <si>
    <t>EXTERIOR-ROOF</t>
  </si>
  <si>
    <t>AddOutputVariableElectricEquipmentElectricPower</t>
  </si>
  <si>
    <t>Electric Equipment Electric Power</t>
  </si>
  <si>
    <t>key_value</t>
  </si>
  <si>
    <t>*</t>
  </si>
  <si>
    <t>AddOutputVariableHVACpower</t>
  </si>
  <si>
    <t>Facility Total HVAC Electric Demand Power</t>
  </si>
  <si>
    <t>AddOutputVariableTotalpower</t>
  </si>
  <si>
    <t>Facility Total Electric Demand Power</t>
  </si>
  <si>
    <t>timeseries_elec</t>
  </si>
  <si>
    <t>timeseries_diff</t>
  </si>
  <si>
    <t>TimeseriesDiff</t>
  </si>
  <si>
    <t>CSV File Name</t>
  </si>
  <si>
    <t>csv_name</t>
  </si>
  <si>
    <t>csv_time_header</t>
  </si>
  <si>
    <t>Date and Time</t>
  </si>
  <si>
    <t>csv_var</t>
  </si>
  <si>
    <t>year</t>
  </si>
  <si>
    <t xml:space="preserve">year </t>
  </si>
  <si>
    <t>seconds</t>
  </si>
  <si>
    <t>sql_key</t>
  </si>
  <si>
    <t>Whole Building</t>
  </si>
  <si>
    <t>sql_var</t>
  </si>
  <si>
    <t>stp</t>
  </si>
  <si>
    <t>env</t>
  </si>
  <si>
    <t>RUN PERIOD 1</t>
  </si>
  <si>
    <t>norm</t>
  </si>
  <si>
    <t>scale</t>
  </si>
  <si>
    <t>find_avail</t>
  </si>
  <si>
    <t>compute_diff</t>
  </si>
  <si>
    <t>verbose_messages</t>
  </si>
  <si>
    <t>plot_flag</t>
  </si>
  <si>
    <t>Air System Gas Energy</t>
  </si>
  <si>
    <t>Heating Coil Gas Rate</t>
  </si>
  <si>
    <t>AddOutputVariableGasRate</t>
  </si>
  <si>
    <t>AddOutputVariableGasEnergy</t>
  </si>
  <si>
    <t>daily</t>
  </si>
  <si>
    <t>AddOutputVariableLights</t>
  </si>
  <si>
    <t>Lights Electric Power</t>
  </si>
  <si>
    <t>Elec [W]</t>
  </si>
  <si>
    <t>timeseries_gas</t>
  </si>
  <si>
    <t>Gas [W]</t>
  </si>
  <si>
    <t>OS:COIL:HEATING:GAS 1</t>
  </si>
  <si>
    <t>../../../lib/calibration_data/metered_data.csv</t>
  </si>
  <si>
    <t>Daily</t>
  </si>
  <si>
    <t>timeseries_elec.cvrmse</t>
  </si>
  <si>
    <t>timeseries_elec.nmbe</t>
  </si>
  <si>
    <t>timeseries_gas.cvrmse</t>
  </si>
  <si>
    <t>timeseries_gas.nmbe</t>
  </si>
  <si>
    <t>CVRMSE Electric</t>
  </si>
  <si>
    <t>NMBE Electric</t>
  </si>
  <si>
    <t>CVRMSE Gas</t>
  </si>
  <si>
    <t>NMBE Gas</t>
  </si>
  <si>
    <t>SiteEntranceBuildingMorris</t>
  </si>
  <si>
    <t>../../../lib/calibration_data/electric_truth.json</t>
  </si>
  <si>
    <t>../../../lib/calibration_data/gas_truth.json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</si>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</sst>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rgb="FF000000"/>
      <name val="Arial Unicode MS"/>
      <family val="2"/>
    </font>
    <font>
      <sz val="11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6" fillId="7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4" fillId="11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 wrapText="1"/>
    </xf>
    <xf numFmtId="0" fontId="4" fillId="11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6" fillId="0" borderId="0" xfId="0" applyFont="1" applyFill="1"/>
    <xf numFmtId="49" fontId="0" fillId="0" borderId="0" xfId="0" applyNumberFormat="1" applyFill="1"/>
    <xf numFmtId="0" fontId="0" fillId="12" borderId="0" xfId="0" applyFill="1"/>
    <xf numFmtId="0" fontId="0" fillId="6" borderId="0" xfId="0" applyFont="1" applyFill="1" applyAlignment="1">
      <alignment horizontal="left"/>
    </xf>
    <xf numFmtId="0" fontId="5" fillId="6" borderId="0" xfId="0" applyFont="1" applyFill="1"/>
    <xf numFmtId="0" fontId="0" fillId="6" borderId="0" xfId="0" applyFill="1" applyAlignment="1">
      <alignment horizontal="right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5" fillId="0" borderId="0" xfId="0" applyFont="1" applyFill="1"/>
    <xf numFmtId="0" fontId="0" fillId="14" borderId="0" xfId="0" applyFill="1"/>
    <xf numFmtId="0" fontId="0" fillId="6" borderId="0" xfId="0" applyFill="1" applyAlignment="1"/>
    <xf numFmtId="0" fontId="9" fillId="0" borderId="0" xfId="0" applyFont="1"/>
    <xf numFmtId="0" fontId="5" fillId="14" borderId="0" xfId="0" applyFont="1" applyFill="1"/>
    <xf numFmtId="0" fontId="0" fillId="13" borderId="0" xfId="0" applyFill="1" applyAlignment="1"/>
    <xf numFmtId="0" fontId="0" fillId="0" borderId="0" xfId="0" applyFont="1"/>
    <xf numFmtId="0" fontId="0" fillId="3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6" borderId="0" xfId="0" applyFont="1" applyFill="1"/>
    <xf numFmtId="0" fontId="6" fillId="6" borderId="0" xfId="0" applyFont="1" applyFill="1"/>
    <xf numFmtId="0" fontId="10" fillId="0" borderId="0" xfId="0" applyFont="1" applyAlignment="1">
      <alignment vertical="center"/>
    </xf>
    <xf numFmtId="0" fontId="8" fillId="6" borderId="0" xfId="0" applyFont="1" applyFill="1" applyAlignment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 vertical="center" wrapText="1"/>
    </xf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ont="1" applyFill="1" applyAlignment="1">
      <alignment horizontal="right"/>
    </xf>
    <xf numFmtId="0" fontId="6" fillId="15" borderId="0" xfId="0" applyFont="1" applyFill="1"/>
    <xf numFmtId="0" fontId="6" fillId="15" borderId="0" xfId="0" applyFont="1" applyFill="1" applyAlignment="1">
      <alignment horizontal="right"/>
    </xf>
    <xf numFmtId="0" fontId="0" fillId="16" borderId="0" xfId="0" applyFont="1" applyFill="1"/>
    <xf numFmtId="0" fontId="8" fillId="0" borderId="0" xfId="0" applyFont="1" applyFill="1"/>
    <xf numFmtId="0" fontId="6" fillId="17" borderId="0" xfId="0" applyFont="1" applyFill="1"/>
    <xf numFmtId="0" fontId="0" fillId="3" borderId="0" xfId="0" applyFont="1" applyFill="1" applyAlignment="1"/>
    <xf numFmtId="0" fontId="0" fillId="0" borderId="0" xfId="0" applyFont="1" applyFill="1" applyAlignment="1"/>
    <xf numFmtId="0" fontId="11" fillId="0" borderId="0" xfId="0" applyFont="1" applyAlignment="1">
      <alignment vertical="center"/>
    </xf>
    <xf numFmtId="0" fontId="11" fillId="0" borderId="0" xfId="0" applyFont="1"/>
    <xf numFmtId="11" fontId="0" fillId="0" borderId="0" xfId="0" applyNumberFormat="1" applyFont="1" applyFill="1"/>
    <xf numFmtId="11" fontId="0" fillId="6" borderId="0" xfId="0" applyNumberFormat="1" applyFill="1"/>
    <xf numFmtId="0" fontId="7" fillId="10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697</v>
      </c>
      <c r="F3" s="1" t="s">
        <v>436</v>
      </c>
    </row>
    <row r="4" spans="1:6" ht="28">
      <c r="A4" s="1" t="s">
        <v>457</v>
      </c>
      <c r="B4" s="16" t="s">
        <v>713</v>
      </c>
      <c r="F4" s="2" t="s">
        <v>458</v>
      </c>
    </row>
    <row r="5" spans="1:6" ht="42">
      <c r="A5" s="1" t="s">
        <v>468</v>
      </c>
      <c r="B5" s="17" t="s">
        <v>925</v>
      </c>
      <c r="F5" s="2" t="s">
        <v>609</v>
      </c>
    </row>
    <row r="6" spans="1:6" ht="46" customHeight="1">
      <c r="A6" s="1" t="s">
        <v>469</v>
      </c>
      <c r="B6" s="16" t="s">
        <v>714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0</v>
      </c>
      <c r="C9" s="3"/>
      <c r="D9" s="23" t="s">
        <v>649</v>
      </c>
      <c r="E9" s="23" t="str">
        <f>"$"&amp;VALUE(LEFT(E7,5))+B9*VALUE(LEFT(E8,5))&amp;"/hour"</f>
        <v>$0.28/hour</v>
      </c>
      <c r="F9" s="2" t="s">
        <v>696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922</v>
      </c>
      <c r="F12" s="1" t="s">
        <v>470</v>
      </c>
    </row>
    <row r="13" spans="1:6" s="22" customFormat="1">
      <c r="A13" s="22" t="s">
        <v>24</v>
      </c>
      <c r="B13" s="16" t="s">
        <v>851</v>
      </c>
      <c r="D13" s="2"/>
      <c r="E13" s="22" t="s">
        <v>610</v>
      </c>
    </row>
    <row r="14" spans="1:6">
      <c r="A14" s="1" t="s">
        <v>24</v>
      </c>
      <c r="B14" s="16" t="s">
        <v>686</v>
      </c>
      <c r="F14" s="22" t="s">
        <v>610</v>
      </c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721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r</v>
      </c>
      <c r="B23" s="17">
        <f>IF(D23&lt;&gt;"",D23,IF(LEN(INDEX(Lookups!$C$19:$AI$28,1,3*MATCH(Setup!$B20,Lookups!$A$19:$A$30,0)-1))=0,"",INDEX(Lookups!$C$19:$AI$28,1,3*MATCH(Setup!$B20,Lookups!$A$19:$A$30,0)-1)))</f>
        <v>10</v>
      </c>
      <c r="C23" s="24" t="str">
        <f>IF(LEN(INDEX(Lookups!$C$19:$AI$28,1,3*MATCH(Setup!$B20,Lookups!$A$19:$A$30,0)))=0,"",INDEX(Lookups!$C$19:$AI$28,1,3*MATCH(Setup!$B20,Lookups!$A$19:$A$29,0)))</f>
        <v>integer giving the number of repetitions of the design</v>
      </c>
      <c r="D23" s="25"/>
      <c r="E23" s="22"/>
    </row>
    <row r="24" spans="1:6">
      <c r="A24" s="22" t="str">
        <f>IF(LEN(INDEX(Lookups!$C$19:$AI$28,2,3*MATCH(Setup!$B20,Lookups!$A$19:$A$30,0)-2))=0,"",INDEX(Lookups!$C$19:$AI$28,2,3*MATCH(Setup!$B20,Lookups!$A$19:$A$30,0)-2))</f>
        <v>levels</v>
      </c>
      <c r="B24" s="17">
        <f>IF(D24&lt;&gt;"",D24,IF(LEN(INDEX(Lookups!$C$19:$AI$28,2,3*MATCH(Setup!$B20,Lookups!$A$19:$A$30,0)-1))=0,"",INDEX(Lookups!$C$19:$AI$28,2,3*MATCH(Setup!$B20,Lookups!$A$19:$A$30,0)-1)))</f>
        <v>10</v>
      </c>
      <c r="C24" s="24" t="str">
        <f>IF(LEN(INDEX(Lookups!$C$19:$AI$28,2,3*MATCH(Setup!$B20,Lookups!$A$19:$A$30,0)))=0,"",INDEX(Lookups!$C$19:$AI$28,2,3*MATCH(Setup!$B20,Lookups!$A$19:$A$29,0)))</f>
        <v>integer specifying the number of levels of the design</v>
      </c>
      <c r="D24" s="25"/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>grid_jump</v>
      </c>
      <c r="B25" s="17">
        <f>IF(D25&lt;&gt;"",D25,IF(LEN(INDEX(Lookups!$C$19:$AI$28,3,3*MATCH(Setup!$B20,Lookups!$A$19:$A$30,0)-1))=0,"",INDEX(Lookups!$C$19:$AI$28,3,3*MATCH(Setup!$B20,Lookups!$A$19:$A$30,0)-1)))</f>
        <v>1</v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>type</v>
      </c>
      <c r="B26" s="17" t="str">
        <f>IF(D26&lt;&gt;"",D26,IF(LEN(INDEX(Lookups!$C$19:$AI$28,4,3*MATCH(Setup!$B20,Lookups!$A$19:$A$30,0)-1))=0,"",INDEX(Lookups!$C$19:$AI$28,4,3*MATCH(Setup!$B20,Lookups!$A$19:$A$30,0)-1)))</f>
        <v>oat</v>
      </c>
      <c r="C26" s="24" t="str">
        <f>IF(LEN(INDEX(Lookups!$C$19:$AI$28,4,3*MATCH(Setup!$B20,Lookups!$A$19:$A$30,0)))=0,"",INDEX(Lookups!$C$19:$AI$28,4,3*MATCH(Setup!$B20,Lookups!$A$19:$A$29,0)))</f>
        <v>oat</v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728</v>
      </c>
    </row>
    <row r="40" spans="1:6" s="2" customFormat="1" ht="28">
      <c r="A40" s="6" t="s">
        <v>29</v>
      </c>
      <c r="B40" s="36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730</v>
      </c>
      <c r="C41" s="14" t="s">
        <v>40</v>
      </c>
      <c r="D41" s="22" t="s">
        <v>729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4" spans="1:6" s="22" customFormat="1">
      <c r="A44" s="22" t="s">
        <v>731</v>
      </c>
      <c r="B44" s="17" t="s">
        <v>732</v>
      </c>
      <c r="C44" s="22" t="s">
        <v>733</v>
      </c>
      <c r="D44" s="2"/>
    </row>
    <row r="46" spans="1:6" s="2" customFormat="1" ht="56">
      <c r="A46" s="6" t="s">
        <v>689</v>
      </c>
      <c r="B46" s="18" t="s">
        <v>690</v>
      </c>
      <c r="C46" s="6" t="s">
        <v>691</v>
      </c>
      <c r="D46" s="18"/>
      <c r="E46" s="18"/>
      <c r="F46" s="8" t="s">
        <v>692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693</v>
      </c>
      <c r="B49" s="18" t="s">
        <v>694</v>
      </c>
      <c r="C49" s="6" t="s">
        <v>691</v>
      </c>
      <c r="D49" s="18"/>
      <c r="E49" s="18"/>
      <c r="F49" s="8" t="s">
        <v>695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topLeftCell="A83" zoomScale="80" zoomScaleNormal="80" zoomScalePageLayoutView="80" workbookViewId="0">
      <selection activeCell="B123" sqref="B1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hidden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79" t="s">
        <v>60</v>
      </c>
      <c r="V1" s="79"/>
      <c r="W1" s="79"/>
      <c r="X1" s="79"/>
      <c r="Y1" s="79"/>
      <c r="Z1" s="79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37" customFormat="1">
      <c r="A4" s="37" t="b">
        <v>1</v>
      </c>
      <c r="B4" s="37" t="s">
        <v>734</v>
      </c>
      <c r="C4" s="37" t="s">
        <v>735</v>
      </c>
      <c r="D4" s="37" t="s">
        <v>735</v>
      </c>
      <c r="E4" s="37" t="s">
        <v>67</v>
      </c>
      <c r="H4" s="38"/>
      <c r="I4" s="38"/>
    </row>
    <row r="5" spans="1:26" s="22" customFormat="1">
      <c r="B5" s="22" t="s">
        <v>21</v>
      </c>
      <c r="D5" s="22" t="s">
        <v>736</v>
      </c>
      <c r="E5" s="22" t="s">
        <v>737</v>
      </c>
      <c r="F5" s="39"/>
      <c r="G5" s="22" t="s">
        <v>738</v>
      </c>
      <c r="I5" s="22" t="s">
        <v>923</v>
      </c>
    </row>
    <row r="6" spans="1:26" s="22" customFormat="1">
      <c r="B6" s="22" t="s">
        <v>21</v>
      </c>
      <c r="D6" s="22" t="s">
        <v>739</v>
      </c>
      <c r="E6" s="22" t="s">
        <v>165</v>
      </c>
      <c r="F6" s="39"/>
      <c r="G6" s="22" t="s">
        <v>738</v>
      </c>
      <c r="I6" s="22" t="s">
        <v>740</v>
      </c>
    </row>
    <row r="7" spans="1:26" s="22" customFormat="1">
      <c r="B7" s="22" t="s">
        <v>21</v>
      </c>
      <c r="D7" s="22" t="s">
        <v>741</v>
      </c>
      <c r="E7" s="22" t="s">
        <v>742</v>
      </c>
      <c r="F7" s="39"/>
      <c r="G7" s="22" t="s">
        <v>738</v>
      </c>
      <c r="I7" s="22" t="s">
        <v>743</v>
      </c>
    </row>
    <row r="8" spans="1:26" s="22" customFormat="1">
      <c r="B8" s="22" t="s">
        <v>21</v>
      </c>
      <c r="D8" s="22" t="s">
        <v>744</v>
      </c>
      <c r="E8" s="22" t="s">
        <v>745</v>
      </c>
      <c r="F8" s="39"/>
      <c r="G8" s="22" t="s">
        <v>738</v>
      </c>
      <c r="I8" s="22" t="s">
        <v>746</v>
      </c>
    </row>
    <row r="9" spans="1:26" s="22" customFormat="1">
      <c r="B9" s="22" t="s">
        <v>21</v>
      </c>
      <c r="D9" s="22" t="s">
        <v>747</v>
      </c>
      <c r="E9" s="22" t="s">
        <v>748</v>
      </c>
      <c r="F9" s="39"/>
      <c r="G9" s="22" t="s">
        <v>738</v>
      </c>
      <c r="I9" s="22" t="s">
        <v>749</v>
      </c>
    </row>
    <row r="10" spans="1:26" s="22" customFormat="1">
      <c r="B10" s="22" t="s">
        <v>21</v>
      </c>
      <c r="D10" s="22" t="s">
        <v>750</v>
      </c>
      <c r="E10" s="22" t="s">
        <v>751</v>
      </c>
      <c r="F10" s="39"/>
      <c r="G10" s="22" t="s">
        <v>738</v>
      </c>
      <c r="I10" s="40" t="s">
        <v>752</v>
      </c>
    </row>
    <row r="11" spans="1:26" s="22" customFormat="1">
      <c r="B11" s="22" t="s">
        <v>21</v>
      </c>
      <c r="D11" s="22" t="s">
        <v>753</v>
      </c>
      <c r="E11" s="22" t="s">
        <v>754</v>
      </c>
      <c r="F11" s="39"/>
      <c r="G11" s="22" t="s">
        <v>738</v>
      </c>
      <c r="I11" s="40" t="s">
        <v>755</v>
      </c>
    </row>
    <row r="12" spans="1:26" s="22" customFormat="1">
      <c r="B12" s="22" t="s">
        <v>21</v>
      </c>
      <c r="D12" s="22" t="s">
        <v>756</v>
      </c>
      <c r="E12" s="22" t="s">
        <v>757</v>
      </c>
      <c r="F12" s="39"/>
      <c r="G12" s="22" t="s">
        <v>62</v>
      </c>
      <c r="I12" s="40" t="s">
        <v>758</v>
      </c>
    </row>
    <row r="13" spans="1:26" s="22" customFormat="1">
      <c r="B13" s="22" t="s">
        <v>21</v>
      </c>
      <c r="D13" s="22" t="s">
        <v>759</v>
      </c>
      <c r="E13" s="22" t="s">
        <v>760</v>
      </c>
      <c r="F13" s="39"/>
      <c r="G13" s="22" t="s">
        <v>62</v>
      </c>
      <c r="I13" s="40" t="s">
        <v>758</v>
      </c>
    </row>
    <row r="14" spans="1:26" s="37" customFormat="1">
      <c r="A14" s="37" t="b">
        <v>1</v>
      </c>
      <c r="B14" s="37" t="s">
        <v>761</v>
      </c>
      <c r="C14" s="37" t="s">
        <v>735</v>
      </c>
      <c r="D14" s="37" t="s">
        <v>735</v>
      </c>
      <c r="E14" s="37" t="s">
        <v>67</v>
      </c>
      <c r="H14" s="38"/>
      <c r="I14" s="38"/>
    </row>
    <row r="15" spans="1:26" s="22" customFormat="1">
      <c r="B15" s="22" t="s">
        <v>21</v>
      </c>
      <c r="D15" s="22" t="s">
        <v>736</v>
      </c>
      <c r="E15" s="22" t="s">
        <v>737</v>
      </c>
      <c r="F15" s="39"/>
      <c r="G15" s="22" t="s">
        <v>738</v>
      </c>
      <c r="I15" s="22" t="s">
        <v>924</v>
      </c>
    </row>
    <row r="16" spans="1:26" s="22" customFormat="1">
      <c r="B16" s="22" t="s">
        <v>21</v>
      </c>
      <c r="D16" s="22" t="s">
        <v>739</v>
      </c>
      <c r="E16" s="22" t="s">
        <v>165</v>
      </c>
      <c r="F16" s="39"/>
      <c r="G16" s="22" t="s">
        <v>738</v>
      </c>
      <c r="I16" s="22" t="s">
        <v>762</v>
      </c>
    </row>
    <row r="17" spans="1:18" s="22" customFormat="1">
      <c r="B17" s="22" t="s">
        <v>21</v>
      </c>
      <c r="D17" s="22" t="s">
        <v>741</v>
      </c>
      <c r="E17" s="22" t="s">
        <v>742</v>
      </c>
      <c r="F17" s="39"/>
      <c r="G17" s="22" t="s">
        <v>738</v>
      </c>
      <c r="I17" s="22" t="s">
        <v>763</v>
      </c>
    </row>
    <row r="18" spans="1:18" s="22" customFormat="1">
      <c r="B18" s="22" t="s">
        <v>21</v>
      </c>
      <c r="D18" s="22" t="s">
        <v>744</v>
      </c>
      <c r="E18" s="22" t="s">
        <v>745</v>
      </c>
      <c r="F18" s="39"/>
      <c r="G18" s="22" t="s">
        <v>738</v>
      </c>
      <c r="I18" s="22" t="s">
        <v>764</v>
      </c>
    </row>
    <row r="19" spans="1:18" s="22" customFormat="1">
      <c r="B19" s="22" t="s">
        <v>21</v>
      </c>
      <c r="D19" s="22" t="s">
        <v>747</v>
      </c>
      <c r="E19" s="22" t="s">
        <v>748</v>
      </c>
      <c r="F19" s="39"/>
      <c r="G19" s="22" t="s">
        <v>738</v>
      </c>
      <c r="I19" s="22" t="s">
        <v>765</v>
      </c>
    </row>
    <row r="20" spans="1:18" s="22" customFormat="1">
      <c r="B20" s="22" t="s">
        <v>21</v>
      </c>
      <c r="D20" s="22" t="s">
        <v>750</v>
      </c>
      <c r="E20" s="22" t="s">
        <v>751</v>
      </c>
      <c r="F20" s="39"/>
      <c r="G20" s="22" t="s">
        <v>738</v>
      </c>
      <c r="I20" s="40" t="s">
        <v>752</v>
      </c>
    </row>
    <row r="21" spans="1:18" s="22" customFormat="1">
      <c r="B21" s="22" t="s">
        <v>21</v>
      </c>
      <c r="D21" s="22" t="s">
        <v>753</v>
      </c>
      <c r="E21" s="22" t="s">
        <v>754</v>
      </c>
      <c r="F21" s="39"/>
      <c r="G21" s="22" t="s">
        <v>738</v>
      </c>
      <c r="I21" s="40" t="s">
        <v>755</v>
      </c>
    </row>
    <row r="22" spans="1:18" s="22" customFormat="1">
      <c r="B22" s="22" t="s">
        <v>21</v>
      </c>
      <c r="D22" s="22" t="s">
        <v>756</v>
      </c>
      <c r="E22" s="22" t="s">
        <v>757</v>
      </c>
      <c r="F22" s="39"/>
      <c r="G22" s="22" t="s">
        <v>62</v>
      </c>
      <c r="I22" s="40" t="s">
        <v>766</v>
      </c>
    </row>
    <row r="23" spans="1:18" s="41" customFormat="1">
      <c r="A23" s="41" t="b">
        <v>1</v>
      </c>
      <c r="B23" s="41" t="s">
        <v>68</v>
      </c>
      <c r="C23" s="41" t="s">
        <v>68</v>
      </c>
      <c r="D23" s="41" t="s">
        <v>68</v>
      </c>
      <c r="E23" s="41" t="s">
        <v>67</v>
      </c>
    </row>
    <row r="24" spans="1:18" s="21" customFormat="1">
      <c r="B24" s="21" t="s">
        <v>21</v>
      </c>
      <c r="D24" s="21" t="s">
        <v>43</v>
      </c>
      <c r="E24" s="21" t="s">
        <v>44</v>
      </c>
      <c r="F24" s="39"/>
      <c r="G24" s="21" t="s">
        <v>61</v>
      </c>
      <c r="I24" s="21" t="s">
        <v>65</v>
      </c>
      <c r="J24" s="21" t="s">
        <v>82</v>
      </c>
      <c r="P24" s="22"/>
    </row>
    <row r="25" spans="1:18" s="26" customFormat="1" ht="15">
      <c r="B25" s="26" t="s">
        <v>22</v>
      </c>
      <c r="D25" s="42" t="s">
        <v>769</v>
      </c>
      <c r="E25" s="26" t="s">
        <v>69</v>
      </c>
      <c r="F25" s="43"/>
      <c r="G25" s="26" t="s">
        <v>63</v>
      </c>
      <c r="I25" s="26">
        <v>15</v>
      </c>
      <c r="K25" s="44">
        <v>0</v>
      </c>
      <c r="L25" s="44">
        <v>100</v>
      </c>
      <c r="M25" s="44">
        <v>15</v>
      </c>
      <c r="N25" s="44">
        <f>(L25-K25)/6</f>
        <v>16.666666666666668</v>
      </c>
      <c r="O25" s="44">
        <v>1</v>
      </c>
      <c r="R25" s="26" t="s">
        <v>720</v>
      </c>
    </row>
    <row r="26" spans="1:18" s="21" customFormat="1">
      <c r="B26" s="21" t="s">
        <v>21</v>
      </c>
      <c r="D26" s="21" t="s">
        <v>770</v>
      </c>
      <c r="E26" s="21" t="s">
        <v>771</v>
      </c>
      <c r="F26" s="39"/>
      <c r="G26" s="21" t="s">
        <v>63</v>
      </c>
      <c r="I26" s="21">
        <v>1</v>
      </c>
    </row>
    <row r="27" spans="1:18" s="45" customFormat="1">
      <c r="B27" s="45" t="s">
        <v>21</v>
      </c>
      <c r="D27" s="46" t="s">
        <v>772</v>
      </c>
      <c r="E27" s="45" t="s">
        <v>773</v>
      </c>
      <c r="F27" s="39"/>
      <c r="G27" s="45" t="s">
        <v>63</v>
      </c>
      <c r="I27" s="45">
        <v>0</v>
      </c>
      <c r="K27" s="47">
        <v>0</v>
      </c>
      <c r="L27" s="47">
        <v>0.1</v>
      </c>
      <c r="M27" s="47">
        <v>0.05</v>
      </c>
      <c r="N27" s="47">
        <f>(L27-K27)/6</f>
        <v>1.6666666666666666E-2</v>
      </c>
      <c r="O27" s="47">
        <v>0.01</v>
      </c>
      <c r="R27" s="45" t="s">
        <v>720</v>
      </c>
    </row>
    <row r="28" spans="1:18" s="21" customFormat="1">
      <c r="B28" s="21" t="s">
        <v>21</v>
      </c>
      <c r="D28" s="21" t="s">
        <v>774</v>
      </c>
      <c r="E28" s="21" t="s">
        <v>775</v>
      </c>
      <c r="F28" s="39"/>
      <c r="G28" s="21" t="s">
        <v>63</v>
      </c>
      <c r="I28" s="21">
        <v>0</v>
      </c>
    </row>
    <row r="29" spans="1:18" s="21" customFormat="1" ht="15">
      <c r="B29" s="21" t="s">
        <v>21</v>
      </c>
      <c r="D29" s="21" t="s">
        <v>776</v>
      </c>
      <c r="E29" s="21" t="s">
        <v>777</v>
      </c>
      <c r="F29" s="48"/>
      <c r="G29" s="21" t="s">
        <v>63</v>
      </c>
      <c r="I29" s="21">
        <v>0</v>
      </c>
    </row>
    <row r="30" spans="1:18" s="55" customFormat="1" ht="15.5" customHeight="1">
      <c r="A30" s="55" t="b">
        <v>1</v>
      </c>
      <c r="B30" s="55" t="s">
        <v>852</v>
      </c>
      <c r="C30" s="55" t="s">
        <v>853</v>
      </c>
      <c r="D30" s="55" t="s">
        <v>853</v>
      </c>
      <c r="E30" s="55" t="s">
        <v>67</v>
      </c>
    </row>
    <row r="31" spans="1:18" s="57" customFormat="1" ht="15.5" customHeight="1">
      <c r="A31" s="54"/>
      <c r="B31" s="54" t="s">
        <v>21</v>
      </c>
      <c r="C31" s="54"/>
      <c r="D31" s="54" t="s">
        <v>43</v>
      </c>
      <c r="E31" s="54" t="s">
        <v>44</v>
      </c>
      <c r="F31" s="39"/>
      <c r="G31" s="54" t="s">
        <v>61</v>
      </c>
      <c r="H31" s="54"/>
      <c r="I31" s="54" t="s">
        <v>65</v>
      </c>
      <c r="J31" s="54" t="s">
        <v>82</v>
      </c>
      <c r="K31" s="56"/>
      <c r="L31" s="56"/>
      <c r="M31" s="56"/>
      <c r="N31" s="56"/>
      <c r="O31" s="56"/>
      <c r="Q31" s="58"/>
    </row>
    <row r="32" spans="1:18" s="59" customFormat="1" ht="15.5" customHeight="1">
      <c r="B32" s="59" t="s">
        <v>22</v>
      </c>
      <c r="D32" s="59" t="s">
        <v>854</v>
      </c>
      <c r="E32" s="59" t="s">
        <v>855</v>
      </c>
      <c r="F32" s="60"/>
      <c r="G32" s="59" t="s">
        <v>63</v>
      </c>
      <c r="I32" s="61">
        <v>0</v>
      </c>
      <c r="J32" s="62"/>
      <c r="K32" s="63">
        <v>-40</v>
      </c>
      <c r="L32" s="63">
        <v>40</v>
      </c>
      <c r="M32" s="63">
        <v>0</v>
      </c>
      <c r="N32" s="63">
        <f>(L32-K32)/6</f>
        <v>13.333333333333334</v>
      </c>
      <c r="O32" s="63"/>
      <c r="Q32" s="64"/>
      <c r="R32" s="65" t="s">
        <v>720</v>
      </c>
    </row>
    <row r="33" spans="1:18" s="55" customFormat="1" ht="15.5" customHeight="1">
      <c r="A33" s="55" t="b">
        <v>1</v>
      </c>
      <c r="B33" s="55" t="s">
        <v>856</v>
      </c>
      <c r="C33" s="55" t="s">
        <v>857</v>
      </c>
      <c r="D33" s="55" t="s">
        <v>857</v>
      </c>
      <c r="E33" s="55" t="s">
        <v>67</v>
      </c>
    </row>
    <row r="34" spans="1:18" s="54" customFormat="1" ht="15.5" customHeight="1">
      <c r="B34" s="54" t="s">
        <v>21</v>
      </c>
      <c r="D34" s="54" t="s">
        <v>372</v>
      </c>
      <c r="E34" s="54" t="s">
        <v>44</v>
      </c>
      <c r="F34" s="39"/>
      <c r="G34" s="54" t="s">
        <v>61</v>
      </c>
      <c r="I34" s="54" t="s">
        <v>65</v>
      </c>
      <c r="J34" s="54" t="s">
        <v>82</v>
      </c>
    </row>
    <row r="35" spans="1:18" s="65" customFormat="1" ht="15.5" customHeight="1">
      <c r="B35" s="65" t="s">
        <v>22</v>
      </c>
      <c r="D35" s="65" t="s">
        <v>858</v>
      </c>
      <c r="E35" s="65" t="s">
        <v>859</v>
      </c>
      <c r="F35" s="60"/>
      <c r="G35" s="65" t="s">
        <v>63</v>
      </c>
      <c r="H35" s="65" t="s">
        <v>778</v>
      </c>
      <c r="I35" s="61">
        <v>0</v>
      </c>
      <c r="J35" s="66"/>
      <c r="K35" s="67">
        <v>-80</v>
      </c>
      <c r="L35" s="67">
        <v>80</v>
      </c>
      <c r="M35" s="67">
        <v>0</v>
      </c>
      <c r="N35" s="67">
        <f>(L35-K35)/6</f>
        <v>26.666666666666668</v>
      </c>
      <c r="O35" s="67"/>
      <c r="R35" s="65" t="s">
        <v>720</v>
      </c>
    </row>
    <row r="36" spans="1:18" s="49" customFormat="1" ht="15" customHeight="1">
      <c r="A36" s="49" t="b">
        <v>1</v>
      </c>
      <c r="B36" s="49" t="s">
        <v>779</v>
      </c>
      <c r="C36" s="49" t="s">
        <v>780</v>
      </c>
      <c r="D36" s="49" t="s">
        <v>780</v>
      </c>
      <c r="E36" s="49" t="s">
        <v>67</v>
      </c>
    </row>
    <row r="37" spans="1:18" s="21" customFormat="1" ht="15">
      <c r="B37" s="21" t="s">
        <v>21</v>
      </c>
      <c r="D37" s="21" t="s">
        <v>343</v>
      </c>
      <c r="E37" s="21" t="s">
        <v>125</v>
      </c>
      <c r="F37" s="48"/>
      <c r="G37" s="21" t="s">
        <v>61</v>
      </c>
      <c r="I37" s="51" t="s">
        <v>416</v>
      </c>
      <c r="J37" s="21" t="s">
        <v>417</v>
      </c>
    </row>
    <row r="38" spans="1:18" s="26" customFormat="1" ht="15">
      <c r="B38" s="26" t="s">
        <v>22</v>
      </c>
      <c r="D38" s="26" t="s">
        <v>781</v>
      </c>
      <c r="E38" s="26" t="s">
        <v>782</v>
      </c>
      <c r="F38" s="43"/>
      <c r="G38" s="26" t="s">
        <v>63</v>
      </c>
      <c r="H38" s="26" t="s">
        <v>778</v>
      </c>
      <c r="I38" s="26">
        <v>0.8</v>
      </c>
      <c r="J38" s="50"/>
      <c r="K38" s="44">
        <v>0.78</v>
      </c>
      <c r="L38" s="44">
        <v>0.98</v>
      </c>
      <c r="M38" s="44">
        <v>0.8</v>
      </c>
      <c r="N38" s="44">
        <f>(L38-K38)/6</f>
        <v>3.3333333333333326E-2</v>
      </c>
      <c r="O38" s="44">
        <v>1</v>
      </c>
      <c r="R38" s="26" t="s">
        <v>720</v>
      </c>
    </row>
    <row r="39" spans="1:18" s="49" customFormat="1" ht="15" customHeight="1">
      <c r="A39" s="49" t="b">
        <v>1</v>
      </c>
      <c r="B39" s="49" t="s">
        <v>783</v>
      </c>
      <c r="C39" s="49" t="s">
        <v>784</v>
      </c>
      <c r="D39" s="49" t="s">
        <v>784</v>
      </c>
      <c r="E39" s="49" t="s">
        <v>67</v>
      </c>
    </row>
    <row r="40" spans="1:18" s="21" customFormat="1" ht="15">
      <c r="B40" s="21" t="s">
        <v>21</v>
      </c>
      <c r="D40" s="21" t="s">
        <v>785</v>
      </c>
      <c r="E40" s="21" t="s">
        <v>125</v>
      </c>
      <c r="F40" s="48"/>
      <c r="G40" s="21" t="s">
        <v>61</v>
      </c>
      <c r="I40" s="51" t="s">
        <v>416</v>
      </c>
      <c r="J40" s="21" t="s">
        <v>417</v>
      </c>
    </row>
    <row r="41" spans="1:18" s="26" customFormat="1" ht="15">
      <c r="B41" s="26" t="s">
        <v>22</v>
      </c>
      <c r="D41" s="26" t="s">
        <v>786</v>
      </c>
      <c r="E41" s="26" t="s">
        <v>787</v>
      </c>
      <c r="F41" s="43"/>
      <c r="G41" s="26" t="s">
        <v>63</v>
      </c>
      <c r="H41" s="26" t="s">
        <v>778</v>
      </c>
      <c r="I41" s="26">
        <v>4</v>
      </c>
      <c r="J41" s="50"/>
      <c r="K41" s="44">
        <v>2</v>
      </c>
      <c r="L41" s="44">
        <v>5</v>
      </c>
      <c r="M41" s="44">
        <v>4</v>
      </c>
      <c r="N41" s="44">
        <f>(L41-K41)/6</f>
        <v>0.5</v>
      </c>
      <c r="O41" s="44">
        <v>0.25</v>
      </c>
      <c r="R41" s="26" t="s">
        <v>720</v>
      </c>
    </row>
    <row r="42" spans="1:18" s="49" customFormat="1" ht="15" customHeight="1">
      <c r="A42" s="49" t="b">
        <v>1</v>
      </c>
      <c r="B42" s="49" t="s">
        <v>241</v>
      </c>
      <c r="C42" s="49" t="s">
        <v>242</v>
      </c>
      <c r="D42" s="49" t="s">
        <v>242</v>
      </c>
      <c r="E42" s="49" t="s">
        <v>67</v>
      </c>
    </row>
    <row r="43" spans="1:18" s="21" customFormat="1" ht="15">
      <c r="B43" s="21" t="s">
        <v>21</v>
      </c>
      <c r="D43" s="21" t="s">
        <v>210</v>
      </c>
      <c r="E43" s="21" t="s">
        <v>125</v>
      </c>
      <c r="F43" s="48"/>
      <c r="G43" s="21" t="s">
        <v>61</v>
      </c>
      <c r="I43" s="51" t="s">
        <v>416</v>
      </c>
      <c r="J43" s="21" t="s">
        <v>417</v>
      </c>
    </row>
    <row r="44" spans="1:18" s="26" customFormat="1" ht="15">
      <c r="B44" s="26" t="s">
        <v>22</v>
      </c>
      <c r="D44" s="26" t="s">
        <v>788</v>
      </c>
      <c r="E44" s="26" t="s">
        <v>244</v>
      </c>
      <c r="F44" s="43"/>
      <c r="G44" s="26" t="s">
        <v>63</v>
      </c>
      <c r="H44" s="26" t="s">
        <v>778</v>
      </c>
      <c r="I44" s="26">
        <v>0</v>
      </c>
      <c r="J44" s="50"/>
      <c r="K44" s="44">
        <v>-20</v>
      </c>
      <c r="L44" s="44">
        <v>14</v>
      </c>
      <c r="M44" s="44">
        <v>0</v>
      </c>
      <c r="N44" s="44">
        <f>(L44-K44)/6</f>
        <v>5.666666666666667</v>
      </c>
      <c r="O44" s="44">
        <v>1</v>
      </c>
      <c r="R44" s="26" t="s">
        <v>720</v>
      </c>
    </row>
    <row r="45" spans="1:18" s="26" customFormat="1" ht="15">
      <c r="B45" s="26" t="s">
        <v>22</v>
      </c>
      <c r="D45" s="26" t="s">
        <v>789</v>
      </c>
      <c r="E45" s="26" t="s">
        <v>790</v>
      </c>
      <c r="F45" s="43"/>
      <c r="G45" s="26" t="s">
        <v>63</v>
      </c>
      <c r="H45" s="26" t="s">
        <v>778</v>
      </c>
      <c r="I45" s="26">
        <v>0</v>
      </c>
      <c r="J45" s="50"/>
      <c r="K45" s="44">
        <v>-25</v>
      </c>
      <c r="L45" s="44">
        <v>30</v>
      </c>
      <c r="M45" s="44">
        <v>0</v>
      </c>
      <c r="N45" s="44">
        <f>(L45-K45)/6</f>
        <v>9.1666666666666661</v>
      </c>
      <c r="O45" s="44">
        <v>1</v>
      </c>
      <c r="R45" s="26" t="s">
        <v>720</v>
      </c>
    </row>
    <row r="46" spans="1:18" s="49" customFormat="1">
      <c r="A46" s="49" t="b">
        <v>1</v>
      </c>
      <c r="B46" s="49" t="s">
        <v>186</v>
      </c>
      <c r="C46" s="49" t="s">
        <v>791</v>
      </c>
      <c r="D46" s="49" t="s">
        <v>791</v>
      </c>
      <c r="E46" s="49" t="s">
        <v>67</v>
      </c>
    </row>
    <row r="47" spans="1:18" s="26" customFormat="1" ht="15">
      <c r="B47" s="26" t="s">
        <v>22</v>
      </c>
      <c r="D47" s="26" t="s">
        <v>792</v>
      </c>
      <c r="E47" s="26" t="s">
        <v>189</v>
      </c>
      <c r="F47" s="43"/>
      <c r="G47" s="26" t="s">
        <v>63</v>
      </c>
      <c r="H47" s="26" t="s">
        <v>793</v>
      </c>
      <c r="I47" s="26">
        <v>0</v>
      </c>
      <c r="J47" s="50"/>
      <c r="K47" s="44">
        <v>-6</v>
      </c>
      <c r="L47" s="44">
        <v>2</v>
      </c>
      <c r="M47" s="44">
        <v>0</v>
      </c>
      <c r="N47" s="44">
        <f>(L47-K47)/6</f>
        <v>1.3333333333333333</v>
      </c>
      <c r="O47" s="44">
        <v>1</v>
      </c>
      <c r="R47" s="26" t="s">
        <v>720</v>
      </c>
    </row>
    <row r="48" spans="1:18" s="26" customFormat="1" ht="15">
      <c r="B48" s="26" t="s">
        <v>22</v>
      </c>
      <c r="D48" s="26" t="s">
        <v>794</v>
      </c>
      <c r="E48" s="26" t="s">
        <v>191</v>
      </c>
      <c r="F48" s="43"/>
      <c r="G48" s="26" t="s">
        <v>63</v>
      </c>
      <c r="H48" s="26" t="s">
        <v>793</v>
      </c>
      <c r="I48" s="26">
        <v>0</v>
      </c>
      <c r="J48" s="50"/>
      <c r="K48" s="44">
        <v>-6</v>
      </c>
      <c r="L48" s="44">
        <v>3.9</v>
      </c>
      <c r="M48" s="44">
        <v>0</v>
      </c>
      <c r="N48" s="44">
        <f>(L48-K48)/6</f>
        <v>1.6500000000000001</v>
      </c>
      <c r="O48" s="44">
        <v>1</v>
      </c>
      <c r="R48" s="26" t="s">
        <v>720</v>
      </c>
    </row>
    <row r="49" spans="1:26" s="22" customFormat="1">
      <c r="B49" s="22" t="s">
        <v>21</v>
      </c>
      <c r="D49" s="22" t="s">
        <v>795</v>
      </c>
      <c r="E49" s="22" t="s">
        <v>193</v>
      </c>
      <c r="F49" s="39"/>
      <c r="G49" s="22" t="s">
        <v>62</v>
      </c>
      <c r="I49" s="22" t="b">
        <v>0</v>
      </c>
      <c r="J49" s="4"/>
      <c r="K49" s="3"/>
      <c r="L49" s="3"/>
      <c r="M49" s="3"/>
      <c r="N49" s="3"/>
      <c r="O49" s="3"/>
    </row>
    <row r="50" spans="1:26" s="22" customFormat="1" ht="15">
      <c r="A50" s="52" t="b">
        <v>0</v>
      </c>
      <c r="B50" s="52" t="s">
        <v>796</v>
      </c>
      <c r="C50" s="52" t="s">
        <v>797</v>
      </c>
      <c r="D50" s="52" t="s">
        <v>797</v>
      </c>
      <c r="E50" s="49" t="s">
        <v>67</v>
      </c>
      <c r="F50" s="49"/>
      <c r="G50" s="52"/>
      <c r="H50" s="52"/>
      <c r="I50" s="52"/>
      <c r="J50" s="52"/>
      <c r="K50" s="52"/>
      <c r="L50" s="52"/>
      <c r="M50" s="49"/>
      <c r="N50" s="49"/>
      <c r="O50" s="49"/>
      <c r="P50" s="49"/>
      <c r="Q50" s="49"/>
      <c r="R50" s="49"/>
    </row>
    <row r="51" spans="1:26" s="22" customFormat="1" ht="15">
      <c r="B51" s="48" t="s">
        <v>22</v>
      </c>
      <c r="C51" s="48"/>
      <c r="D51" s="48" t="s">
        <v>798</v>
      </c>
      <c r="E51" s="48" t="s">
        <v>799</v>
      </c>
      <c r="F51" s="48"/>
      <c r="G51" s="48" t="s">
        <v>63</v>
      </c>
      <c r="H51" s="48"/>
      <c r="I51" s="48">
        <v>1</v>
      </c>
      <c r="J51" s="48"/>
      <c r="K51" s="48">
        <v>0.5</v>
      </c>
      <c r="L51" s="48">
        <v>4.5</v>
      </c>
      <c r="M51" s="3">
        <v>1.75</v>
      </c>
      <c r="N51" s="22">
        <f>1.5/6</f>
        <v>0.25</v>
      </c>
      <c r="O51" s="48">
        <v>0.1</v>
      </c>
      <c r="R51" s="22" t="s">
        <v>720</v>
      </c>
    </row>
    <row r="52" spans="1:26" s="22" customFormat="1" ht="15">
      <c r="A52" s="48"/>
      <c r="B52" s="48" t="s">
        <v>22</v>
      </c>
      <c r="C52" s="48"/>
      <c r="D52" s="48" t="s">
        <v>800</v>
      </c>
      <c r="E52" s="48" t="s">
        <v>801</v>
      </c>
      <c r="F52" s="48"/>
      <c r="G52" s="48" t="s">
        <v>63</v>
      </c>
      <c r="H52" s="48"/>
      <c r="I52" s="48">
        <v>1</v>
      </c>
      <c r="J52" s="48"/>
      <c r="K52" s="48">
        <v>0.1</v>
      </c>
      <c r="L52" s="48">
        <v>4.5</v>
      </c>
      <c r="M52" s="3">
        <v>1.75</v>
      </c>
      <c r="N52" s="48">
        <v>0.25</v>
      </c>
      <c r="O52" s="48">
        <v>0.1</v>
      </c>
      <c r="R52" s="22" t="s">
        <v>720</v>
      </c>
    </row>
    <row r="53" spans="1:26" s="22" customFormat="1" ht="15">
      <c r="A53" s="48"/>
      <c r="B53" s="48" t="s">
        <v>22</v>
      </c>
      <c r="C53" s="48"/>
      <c r="D53" s="48" t="s">
        <v>802</v>
      </c>
      <c r="E53" s="48" t="s">
        <v>803</v>
      </c>
      <c r="F53" s="48"/>
      <c r="G53" s="48" t="s">
        <v>63</v>
      </c>
      <c r="H53" s="48"/>
      <c r="I53" s="48">
        <v>1</v>
      </c>
      <c r="J53" s="48"/>
      <c r="K53" s="48">
        <v>0.5</v>
      </c>
      <c r="L53" s="48">
        <v>3</v>
      </c>
      <c r="M53" s="3">
        <v>1.75</v>
      </c>
      <c r="N53" s="3">
        <v>0.25</v>
      </c>
      <c r="O53" s="3">
        <v>0.1</v>
      </c>
      <c r="P53" s="3"/>
      <c r="Q53" s="3"/>
      <c r="R53" s="22" t="s">
        <v>720</v>
      </c>
    </row>
    <row r="54" spans="1:26" s="70" customFormat="1" ht="15.5" customHeight="1">
      <c r="A54" s="68" t="b">
        <v>1</v>
      </c>
      <c r="B54" s="68" t="s">
        <v>864</v>
      </c>
      <c r="C54" s="68" t="s">
        <v>860</v>
      </c>
      <c r="D54" s="68" t="s">
        <v>861</v>
      </c>
      <c r="E54" s="68" t="s">
        <v>67</v>
      </c>
      <c r="F54" s="68"/>
      <c r="G54" s="68"/>
      <c r="H54" s="68"/>
      <c r="I54" s="68"/>
      <c r="J54" s="68"/>
      <c r="K54" s="69"/>
      <c r="L54" s="69"/>
      <c r="M54" s="69"/>
      <c r="N54" s="69"/>
      <c r="O54" s="69"/>
      <c r="P54" s="69"/>
      <c r="Q54" s="69"/>
      <c r="R54" s="68"/>
      <c r="S54" s="68"/>
      <c r="T54" s="68"/>
      <c r="U54" s="68"/>
      <c r="V54" s="68"/>
      <c r="W54" s="68"/>
      <c r="X54" s="68"/>
      <c r="Y54" s="68"/>
      <c r="Z54" s="68"/>
    </row>
    <row r="55" spans="1:26" s="71" customFormat="1" ht="15.5" customHeight="1">
      <c r="B55" s="71" t="s">
        <v>21</v>
      </c>
      <c r="D55" s="71" t="s">
        <v>862</v>
      </c>
      <c r="E55" s="71" t="s">
        <v>88</v>
      </c>
      <c r="G55" s="71" t="s">
        <v>103</v>
      </c>
      <c r="I55" s="71" t="s">
        <v>868</v>
      </c>
    </row>
    <row r="56" spans="1:26" s="59" customFormat="1" ht="15.5" customHeight="1">
      <c r="B56" s="59" t="s">
        <v>22</v>
      </c>
      <c r="D56" s="59" t="s">
        <v>865</v>
      </c>
      <c r="E56" s="59" t="s">
        <v>863</v>
      </c>
      <c r="G56" s="59" t="s">
        <v>63</v>
      </c>
      <c r="I56" s="61">
        <v>0</v>
      </c>
      <c r="K56" s="59">
        <v>-50</v>
      </c>
      <c r="L56" s="59">
        <v>200</v>
      </c>
      <c r="M56" s="59">
        <v>0</v>
      </c>
      <c r="N56" s="67">
        <f>(L56-K56)/6</f>
        <v>41.666666666666664</v>
      </c>
      <c r="R56" s="65" t="s">
        <v>720</v>
      </c>
    </row>
    <row r="57" spans="1:26" s="22" customFormat="1" ht="15">
      <c r="A57" s="52" t="b">
        <v>0</v>
      </c>
      <c r="B57" s="52" t="s">
        <v>804</v>
      </c>
      <c r="C57" s="52" t="s">
        <v>805</v>
      </c>
      <c r="D57" s="52" t="s">
        <v>805</v>
      </c>
      <c r="E57" s="49" t="s">
        <v>67</v>
      </c>
      <c r="F57" s="49"/>
      <c r="G57" s="52"/>
      <c r="H57" s="52"/>
      <c r="I57" s="52"/>
      <c r="J57" s="52"/>
      <c r="K57" s="52"/>
      <c r="L57" s="52"/>
      <c r="M57" s="49"/>
      <c r="N57" s="49"/>
      <c r="O57" s="49"/>
      <c r="P57" s="49"/>
      <c r="Q57" s="49"/>
      <c r="R57" s="49"/>
    </row>
    <row r="58" spans="1:26" s="22" customFormat="1" ht="15">
      <c r="B58" s="48" t="s">
        <v>22</v>
      </c>
      <c r="C58" s="48"/>
      <c r="D58" s="48" t="s">
        <v>806</v>
      </c>
      <c r="E58" s="48" t="s">
        <v>799</v>
      </c>
      <c r="F58" s="48"/>
      <c r="G58" s="48" t="s">
        <v>63</v>
      </c>
      <c r="H58" s="48"/>
      <c r="I58" s="48">
        <v>1</v>
      </c>
      <c r="J58" s="48"/>
      <c r="K58" s="48">
        <v>0.5</v>
      </c>
      <c r="L58" s="48">
        <v>4</v>
      </c>
      <c r="M58" s="3">
        <v>1.75</v>
      </c>
      <c r="N58" s="22">
        <f>1.5/6</f>
        <v>0.25</v>
      </c>
      <c r="O58" s="48">
        <v>0.1</v>
      </c>
      <c r="R58" s="22" t="s">
        <v>720</v>
      </c>
    </row>
    <row r="59" spans="1:26" s="22" customFormat="1" ht="15">
      <c r="A59" s="48"/>
      <c r="B59" s="48" t="s">
        <v>22</v>
      </c>
      <c r="C59" s="48"/>
      <c r="D59" s="48" t="s">
        <v>807</v>
      </c>
      <c r="E59" s="48" t="s">
        <v>801</v>
      </c>
      <c r="F59" s="48"/>
      <c r="G59" s="48" t="s">
        <v>63</v>
      </c>
      <c r="H59" s="48"/>
      <c r="I59" s="48">
        <v>1</v>
      </c>
      <c r="J59" s="48"/>
      <c r="K59" s="48">
        <v>0.5</v>
      </c>
      <c r="L59" s="48">
        <v>4</v>
      </c>
      <c r="M59" s="3">
        <v>1.75</v>
      </c>
      <c r="N59" s="48">
        <v>0.25</v>
      </c>
      <c r="O59" s="48">
        <v>0.1</v>
      </c>
      <c r="R59" s="22" t="s">
        <v>720</v>
      </c>
    </row>
    <row r="60" spans="1:26" s="22" customFormat="1" ht="15">
      <c r="A60" s="48"/>
      <c r="B60" s="48" t="s">
        <v>22</v>
      </c>
      <c r="C60" s="48"/>
      <c r="D60" s="48" t="s">
        <v>808</v>
      </c>
      <c r="E60" s="48" t="s">
        <v>803</v>
      </c>
      <c r="F60" s="48"/>
      <c r="G60" s="48" t="s">
        <v>63</v>
      </c>
      <c r="H60" s="48"/>
      <c r="I60" s="48">
        <v>1</v>
      </c>
      <c r="J60" s="48"/>
      <c r="K60" s="48">
        <v>0.5</v>
      </c>
      <c r="L60" s="48">
        <v>3</v>
      </c>
      <c r="M60" s="3">
        <v>1.75</v>
      </c>
      <c r="N60" s="3">
        <v>0.25</v>
      </c>
      <c r="O60" s="3">
        <v>0.1</v>
      </c>
      <c r="P60" s="3"/>
      <c r="Q60" s="3"/>
      <c r="R60" s="22" t="s">
        <v>720</v>
      </c>
    </row>
    <row r="61" spans="1:26" s="70" customFormat="1" ht="15.5" customHeight="1">
      <c r="A61" s="68" t="b">
        <v>1</v>
      </c>
      <c r="B61" s="68" t="s">
        <v>866</v>
      </c>
      <c r="C61" s="68" t="s">
        <v>860</v>
      </c>
      <c r="D61" s="68" t="s">
        <v>861</v>
      </c>
      <c r="E61" s="68" t="s">
        <v>67</v>
      </c>
      <c r="F61" s="68"/>
      <c r="G61" s="68"/>
      <c r="H61" s="68"/>
      <c r="I61" s="68"/>
      <c r="J61" s="68"/>
      <c r="K61" s="69"/>
      <c r="L61" s="69"/>
      <c r="M61" s="69"/>
      <c r="N61" s="69"/>
      <c r="O61" s="69"/>
      <c r="P61" s="69"/>
      <c r="Q61" s="69"/>
      <c r="R61" s="68"/>
      <c r="S61" s="68"/>
      <c r="T61" s="68"/>
      <c r="U61" s="68"/>
      <c r="V61" s="68"/>
      <c r="W61" s="68"/>
      <c r="X61" s="68"/>
      <c r="Y61" s="68"/>
      <c r="Z61" s="68"/>
    </row>
    <row r="62" spans="1:26" s="71" customFormat="1" ht="15.5" customHeight="1">
      <c r="B62" s="71" t="s">
        <v>21</v>
      </c>
      <c r="D62" s="71" t="s">
        <v>862</v>
      </c>
      <c r="E62" s="71" t="s">
        <v>88</v>
      </c>
      <c r="G62" s="71" t="s">
        <v>103</v>
      </c>
      <c r="I62" s="71" t="s">
        <v>869</v>
      </c>
    </row>
    <row r="63" spans="1:26" s="59" customFormat="1" ht="15.5" customHeight="1">
      <c r="B63" s="59" t="s">
        <v>22</v>
      </c>
      <c r="D63" s="59" t="s">
        <v>867</v>
      </c>
      <c r="E63" s="59" t="s">
        <v>863</v>
      </c>
      <c r="G63" s="59" t="s">
        <v>63</v>
      </c>
      <c r="I63" s="61">
        <v>0</v>
      </c>
      <c r="K63" s="59">
        <v>-50</v>
      </c>
      <c r="L63" s="59">
        <v>200</v>
      </c>
      <c r="M63" s="59">
        <v>0</v>
      </c>
      <c r="N63" s="67">
        <f>(L63-K63)/6</f>
        <v>41.666666666666664</v>
      </c>
      <c r="R63" s="65" t="s">
        <v>720</v>
      </c>
    </row>
    <row r="64" spans="1:26" s="49" customFormat="1" ht="15" customHeight="1">
      <c r="A64" s="49" t="b">
        <v>1</v>
      </c>
      <c r="B64" s="49" t="s">
        <v>809</v>
      </c>
      <c r="C64" s="49" t="s">
        <v>810</v>
      </c>
      <c r="D64" s="49" t="s">
        <v>810</v>
      </c>
      <c r="E64" s="49" t="s">
        <v>67</v>
      </c>
    </row>
    <row r="65" spans="1:18" s="45" customFormat="1">
      <c r="B65" s="45" t="s">
        <v>21</v>
      </c>
      <c r="D65" s="45" t="s">
        <v>811</v>
      </c>
      <c r="E65" s="45" t="s">
        <v>812</v>
      </c>
      <c r="F65" s="39"/>
      <c r="G65" s="45" t="s">
        <v>63</v>
      </c>
      <c r="H65" s="45" t="s">
        <v>778</v>
      </c>
      <c r="I65" s="45">
        <v>1</v>
      </c>
      <c r="J65" s="53"/>
      <c r="K65" s="47">
        <v>0.9</v>
      </c>
      <c r="L65" s="47">
        <v>1</v>
      </c>
      <c r="M65" s="47">
        <v>0.95</v>
      </c>
      <c r="N65" s="47">
        <f>(L65-K65)/6</f>
        <v>1.6666666666666663E-2</v>
      </c>
      <c r="O65" s="47">
        <v>0.1</v>
      </c>
      <c r="R65" s="26" t="s">
        <v>720</v>
      </c>
    </row>
    <row r="66" spans="1:18" s="26" customFormat="1" ht="15">
      <c r="B66" s="26" t="s">
        <v>22</v>
      </c>
      <c r="D66" s="26" t="s">
        <v>813</v>
      </c>
      <c r="E66" s="26" t="s">
        <v>814</v>
      </c>
      <c r="F66" s="43"/>
      <c r="G66" s="26" t="s">
        <v>63</v>
      </c>
      <c r="H66" s="26" t="s">
        <v>778</v>
      </c>
      <c r="I66" s="26">
        <v>1450</v>
      </c>
      <c r="J66" s="50"/>
      <c r="K66" s="44">
        <v>0</v>
      </c>
      <c r="L66" s="44">
        <v>3000</v>
      </c>
      <c r="M66" s="44">
        <v>1450</v>
      </c>
      <c r="N66" s="44">
        <f>(L66-K66)/6</f>
        <v>500</v>
      </c>
      <c r="O66" s="44">
        <v>50</v>
      </c>
      <c r="R66" s="26" t="s">
        <v>720</v>
      </c>
    </row>
    <row r="67" spans="1:18" s="55" customFormat="1" ht="15.5" customHeight="1">
      <c r="A67" s="55" t="b">
        <v>1</v>
      </c>
      <c r="B67" s="55" t="s">
        <v>870</v>
      </c>
      <c r="C67" s="55" t="s">
        <v>163</v>
      </c>
      <c r="D67" s="55" t="s">
        <v>163</v>
      </c>
      <c r="E67" s="72" t="s">
        <v>67</v>
      </c>
      <c r="I67" s="73"/>
      <c r="J67" s="73"/>
    </row>
    <row r="68" spans="1:18" s="57" customFormat="1" ht="15.5" customHeight="1">
      <c r="B68" s="39" t="s">
        <v>21</v>
      </c>
      <c r="D68" s="57" t="s">
        <v>165</v>
      </c>
      <c r="E68" s="57" t="s">
        <v>165</v>
      </c>
      <c r="G68" s="39" t="s">
        <v>103</v>
      </c>
      <c r="I68" s="57" t="s">
        <v>871</v>
      </c>
      <c r="J68" s="74"/>
    </row>
    <row r="69" spans="1:18" s="57" customFormat="1" ht="15.5" customHeight="1">
      <c r="B69" s="39" t="s">
        <v>21</v>
      </c>
      <c r="D69" s="57" t="s">
        <v>167</v>
      </c>
      <c r="E69" s="57" t="s">
        <v>167</v>
      </c>
      <c r="G69" s="39" t="s">
        <v>61</v>
      </c>
      <c r="I69" s="74" t="s">
        <v>905</v>
      </c>
      <c r="J69" s="74"/>
    </row>
    <row r="70" spans="1:18" s="57" customFormat="1" ht="15.5" customHeight="1">
      <c r="B70" s="39" t="s">
        <v>21</v>
      </c>
      <c r="D70" s="57" t="s">
        <v>872</v>
      </c>
      <c r="E70" s="57" t="s">
        <v>872</v>
      </c>
      <c r="G70" s="39" t="s">
        <v>103</v>
      </c>
      <c r="I70" s="75" t="s">
        <v>873</v>
      </c>
      <c r="J70" s="74"/>
    </row>
    <row r="71" spans="1:18" s="55" customFormat="1" ht="15.5" customHeight="1">
      <c r="A71" s="55" t="b">
        <v>1</v>
      </c>
      <c r="B71" s="55" t="s">
        <v>874</v>
      </c>
      <c r="C71" s="55" t="s">
        <v>163</v>
      </c>
      <c r="D71" s="55" t="s">
        <v>163</v>
      </c>
      <c r="E71" s="72" t="s">
        <v>67</v>
      </c>
      <c r="I71" s="73"/>
      <c r="J71" s="73"/>
    </row>
    <row r="72" spans="1:18" s="57" customFormat="1" ht="15.5" customHeight="1">
      <c r="B72" s="39" t="s">
        <v>21</v>
      </c>
      <c r="D72" s="57" t="s">
        <v>165</v>
      </c>
      <c r="E72" s="57" t="s">
        <v>165</v>
      </c>
      <c r="G72" s="39" t="s">
        <v>103</v>
      </c>
      <c r="I72" s="76" t="s">
        <v>875</v>
      </c>
      <c r="J72" s="74"/>
    </row>
    <row r="73" spans="1:18" s="57" customFormat="1" ht="15.5" customHeight="1">
      <c r="B73" s="39" t="s">
        <v>21</v>
      </c>
      <c r="D73" s="57" t="s">
        <v>167</v>
      </c>
      <c r="E73" s="57" t="s">
        <v>167</v>
      </c>
      <c r="G73" s="39" t="s">
        <v>61</v>
      </c>
      <c r="I73" s="74" t="s">
        <v>905</v>
      </c>
      <c r="J73" s="74"/>
    </row>
    <row r="74" spans="1:18" s="57" customFormat="1" ht="15.5" customHeight="1">
      <c r="B74" s="39" t="s">
        <v>21</v>
      </c>
      <c r="D74" s="57" t="s">
        <v>872</v>
      </c>
      <c r="E74" s="57" t="s">
        <v>872</v>
      </c>
      <c r="G74" s="39" t="s">
        <v>103</v>
      </c>
      <c r="I74" s="57" t="s">
        <v>873</v>
      </c>
      <c r="J74" s="74"/>
    </row>
    <row r="75" spans="1:18" s="55" customFormat="1" ht="15.5" customHeight="1">
      <c r="A75" s="55" t="b">
        <v>1</v>
      </c>
      <c r="B75" s="55" t="s">
        <v>876</v>
      </c>
      <c r="C75" s="55" t="s">
        <v>163</v>
      </c>
      <c r="D75" s="55" t="s">
        <v>163</v>
      </c>
      <c r="E75" s="72" t="s">
        <v>67</v>
      </c>
      <c r="I75" s="73"/>
      <c r="J75" s="73"/>
    </row>
    <row r="76" spans="1:18" s="57" customFormat="1" ht="15.5" customHeight="1">
      <c r="B76" s="39" t="s">
        <v>21</v>
      </c>
      <c r="D76" s="57" t="s">
        <v>165</v>
      </c>
      <c r="E76" s="57" t="s">
        <v>165</v>
      </c>
      <c r="G76" s="39" t="s">
        <v>103</v>
      </c>
      <c r="I76" s="75" t="s">
        <v>877</v>
      </c>
      <c r="J76" s="74"/>
    </row>
    <row r="77" spans="1:18" s="57" customFormat="1" ht="15.5" customHeight="1">
      <c r="B77" s="39" t="s">
        <v>21</v>
      </c>
      <c r="D77" s="57" t="s">
        <v>167</v>
      </c>
      <c r="E77" s="57" t="s">
        <v>167</v>
      </c>
      <c r="G77" s="39" t="s">
        <v>61</v>
      </c>
      <c r="I77" s="74" t="s">
        <v>905</v>
      </c>
      <c r="J77" s="74"/>
    </row>
    <row r="78" spans="1:18" s="57" customFormat="1" ht="15.5" customHeight="1">
      <c r="B78" s="39" t="s">
        <v>21</v>
      </c>
      <c r="D78" s="57" t="s">
        <v>872</v>
      </c>
      <c r="E78" s="57" t="s">
        <v>872</v>
      </c>
      <c r="G78" s="39" t="s">
        <v>103</v>
      </c>
      <c r="I78" s="57" t="s">
        <v>873</v>
      </c>
      <c r="J78" s="74"/>
    </row>
    <row r="79" spans="1:18" s="55" customFormat="1" ht="15.5" customHeight="1">
      <c r="A79" s="55" t="b">
        <v>1</v>
      </c>
      <c r="B79" s="55" t="s">
        <v>904</v>
      </c>
      <c r="C79" s="55" t="s">
        <v>163</v>
      </c>
      <c r="D79" s="55" t="s">
        <v>163</v>
      </c>
      <c r="E79" s="72" t="s">
        <v>67</v>
      </c>
      <c r="I79" s="73"/>
      <c r="J79" s="73"/>
    </row>
    <row r="80" spans="1:18" s="57" customFormat="1" ht="15.5" customHeight="1">
      <c r="B80" s="39" t="s">
        <v>21</v>
      </c>
      <c r="D80" s="57" t="s">
        <v>165</v>
      </c>
      <c r="E80" s="57" t="s">
        <v>165</v>
      </c>
      <c r="G80" s="39" t="s">
        <v>103</v>
      </c>
      <c r="I80" s="75" t="s">
        <v>901</v>
      </c>
      <c r="J80" s="74"/>
    </row>
    <row r="81" spans="1:10" s="57" customFormat="1" ht="15.5" customHeight="1">
      <c r="B81" s="39" t="s">
        <v>21</v>
      </c>
      <c r="D81" s="57" t="s">
        <v>167</v>
      </c>
      <c r="E81" s="57" t="s">
        <v>167</v>
      </c>
      <c r="G81" s="39" t="s">
        <v>61</v>
      </c>
      <c r="I81" s="74" t="s">
        <v>905</v>
      </c>
      <c r="J81" s="74"/>
    </row>
    <row r="82" spans="1:10" s="57" customFormat="1" ht="15.5" customHeight="1">
      <c r="B82" s="39" t="s">
        <v>21</v>
      </c>
      <c r="D82" s="57" t="s">
        <v>872</v>
      </c>
      <c r="E82" s="57" t="s">
        <v>872</v>
      </c>
      <c r="G82" s="39" t="s">
        <v>103</v>
      </c>
      <c r="I82" s="57" t="s">
        <v>873</v>
      </c>
      <c r="J82" s="74"/>
    </row>
    <row r="83" spans="1:10" s="55" customFormat="1" ht="15.5" customHeight="1">
      <c r="A83" s="55" t="b">
        <v>1</v>
      </c>
      <c r="B83" s="55" t="s">
        <v>903</v>
      </c>
      <c r="C83" s="55" t="s">
        <v>163</v>
      </c>
      <c r="D83" s="55" t="s">
        <v>163</v>
      </c>
      <c r="E83" s="72" t="s">
        <v>67</v>
      </c>
      <c r="I83" s="73"/>
      <c r="J83" s="73"/>
    </row>
    <row r="84" spans="1:10" s="57" customFormat="1" ht="15.5" customHeight="1">
      <c r="B84" s="39" t="s">
        <v>21</v>
      </c>
      <c r="D84" s="57" t="s">
        <v>165</v>
      </c>
      <c r="E84" s="57" t="s">
        <v>165</v>
      </c>
      <c r="G84" s="39" t="s">
        <v>103</v>
      </c>
      <c r="I84" s="75" t="s">
        <v>902</v>
      </c>
      <c r="J84" s="74"/>
    </row>
    <row r="85" spans="1:10" s="57" customFormat="1" ht="15.5" customHeight="1">
      <c r="B85" s="39" t="s">
        <v>21</v>
      </c>
      <c r="D85" s="57" t="s">
        <v>167</v>
      </c>
      <c r="E85" s="57" t="s">
        <v>167</v>
      </c>
      <c r="G85" s="39" t="s">
        <v>61</v>
      </c>
      <c r="I85" s="74" t="s">
        <v>905</v>
      </c>
      <c r="J85" s="74"/>
    </row>
    <row r="86" spans="1:10" s="57" customFormat="1" ht="15.5" customHeight="1">
      <c r="B86" s="39" t="s">
        <v>21</v>
      </c>
      <c r="D86" s="57" t="s">
        <v>872</v>
      </c>
      <c r="E86" s="57" t="s">
        <v>872</v>
      </c>
      <c r="G86" s="39" t="s">
        <v>103</v>
      </c>
      <c r="I86" s="57" t="s">
        <v>873</v>
      </c>
      <c r="J86" s="74"/>
    </row>
    <row r="87" spans="1:10" s="55" customFormat="1" ht="15.5" customHeight="1">
      <c r="A87" s="55" t="b">
        <v>1</v>
      </c>
      <c r="B87" s="55" t="s">
        <v>906</v>
      </c>
      <c r="C87" s="55" t="s">
        <v>163</v>
      </c>
      <c r="D87" s="55" t="s">
        <v>163</v>
      </c>
      <c r="E87" s="72" t="s">
        <v>67</v>
      </c>
      <c r="I87" s="73"/>
      <c r="J87" s="73"/>
    </row>
    <row r="88" spans="1:10" s="57" customFormat="1" ht="15.5" customHeight="1">
      <c r="B88" s="39" t="s">
        <v>21</v>
      </c>
      <c r="D88" s="57" t="s">
        <v>165</v>
      </c>
      <c r="E88" s="57" t="s">
        <v>165</v>
      </c>
      <c r="G88" s="39" t="s">
        <v>103</v>
      </c>
      <c r="I88" s="75" t="s">
        <v>907</v>
      </c>
      <c r="J88" s="74"/>
    </row>
    <row r="89" spans="1:10" s="57" customFormat="1" ht="15.5" customHeight="1">
      <c r="B89" s="39" t="s">
        <v>21</v>
      </c>
      <c r="D89" s="57" t="s">
        <v>167</v>
      </c>
      <c r="E89" s="57" t="s">
        <v>167</v>
      </c>
      <c r="G89" s="39" t="s">
        <v>61</v>
      </c>
      <c r="I89" s="74" t="s">
        <v>905</v>
      </c>
      <c r="J89" s="74"/>
    </row>
    <row r="90" spans="1:10" s="57" customFormat="1" ht="15.5" customHeight="1">
      <c r="B90" s="39" t="s">
        <v>21</v>
      </c>
      <c r="D90" s="57" t="s">
        <v>872</v>
      </c>
      <c r="E90" s="57" t="s">
        <v>872</v>
      </c>
      <c r="G90" s="39" t="s">
        <v>103</v>
      </c>
      <c r="I90" s="57" t="s">
        <v>873</v>
      </c>
      <c r="J90" s="74"/>
    </row>
    <row r="91" spans="1:10" s="55" customFormat="1">
      <c r="A91" s="68" t="b">
        <v>1</v>
      </c>
      <c r="B91" s="55" t="s">
        <v>878</v>
      </c>
      <c r="C91" s="55" t="s">
        <v>879</v>
      </c>
      <c r="D91" s="55" t="s">
        <v>880</v>
      </c>
      <c r="E91" s="55" t="s">
        <v>232</v>
      </c>
    </row>
    <row r="92" spans="1:10" s="54" customFormat="1">
      <c r="B92" s="54" t="s">
        <v>21</v>
      </c>
      <c r="D92" s="54" t="s">
        <v>881</v>
      </c>
      <c r="E92" s="54" t="s">
        <v>882</v>
      </c>
      <c r="G92" s="54" t="s">
        <v>103</v>
      </c>
      <c r="I92" s="54" t="s">
        <v>912</v>
      </c>
    </row>
    <row r="93" spans="1:10" s="57" customFormat="1">
      <c r="B93" s="54" t="s">
        <v>21</v>
      </c>
      <c r="D93" s="57" t="s">
        <v>883</v>
      </c>
      <c r="E93" s="57" t="s">
        <v>883</v>
      </c>
      <c r="G93" s="54" t="s">
        <v>103</v>
      </c>
      <c r="I93" s="57" t="s">
        <v>884</v>
      </c>
    </row>
    <row r="94" spans="1:10" s="57" customFormat="1">
      <c r="B94" s="54" t="s">
        <v>21</v>
      </c>
      <c r="D94" s="57" t="s">
        <v>885</v>
      </c>
      <c r="E94" s="57" t="s">
        <v>885</v>
      </c>
      <c r="G94" s="54" t="s">
        <v>103</v>
      </c>
      <c r="I94" s="54" t="s">
        <v>908</v>
      </c>
    </row>
    <row r="95" spans="1:10" s="57" customFormat="1">
      <c r="B95" s="54" t="s">
        <v>21</v>
      </c>
      <c r="D95" s="57" t="s">
        <v>886</v>
      </c>
      <c r="E95" s="57" t="s">
        <v>887</v>
      </c>
      <c r="G95" s="54" t="s">
        <v>62</v>
      </c>
      <c r="I95" s="57" t="b">
        <v>1</v>
      </c>
    </row>
    <row r="96" spans="1:10" s="57" customFormat="1">
      <c r="B96" s="54" t="s">
        <v>21</v>
      </c>
      <c r="D96" s="57" t="s">
        <v>888</v>
      </c>
      <c r="E96" s="57" t="s">
        <v>888</v>
      </c>
      <c r="G96" s="54" t="s">
        <v>62</v>
      </c>
      <c r="I96" s="57" t="b">
        <v>0</v>
      </c>
    </row>
    <row r="97" spans="1:9" s="57" customFormat="1">
      <c r="B97" s="54" t="s">
        <v>21</v>
      </c>
      <c r="D97" s="57" t="s">
        <v>889</v>
      </c>
      <c r="E97" s="57" t="s">
        <v>889</v>
      </c>
      <c r="G97" s="54" t="s">
        <v>103</v>
      </c>
      <c r="I97" s="57" t="s">
        <v>890</v>
      </c>
    </row>
    <row r="98" spans="1:9" s="57" customFormat="1">
      <c r="B98" s="54" t="s">
        <v>21</v>
      </c>
      <c r="D98" s="57" t="s">
        <v>891</v>
      </c>
      <c r="E98" s="57" t="s">
        <v>891</v>
      </c>
      <c r="G98" s="54" t="s">
        <v>103</v>
      </c>
      <c r="I98" s="75" t="s">
        <v>877</v>
      </c>
    </row>
    <row r="99" spans="1:9" s="57" customFormat="1">
      <c r="B99" s="54" t="s">
        <v>21</v>
      </c>
      <c r="D99" s="57" t="s">
        <v>892</v>
      </c>
      <c r="E99" s="57" t="s">
        <v>892</v>
      </c>
      <c r="G99" s="54" t="s">
        <v>103</v>
      </c>
      <c r="I99" s="57" t="s">
        <v>913</v>
      </c>
    </row>
    <row r="100" spans="1:9" s="57" customFormat="1">
      <c r="B100" s="54" t="s">
        <v>21</v>
      </c>
      <c r="D100" s="57" t="s">
        <v>893</v>
      </c>
      <c r="E100" s="57" t="s">
        <v>893</v>
      </c>
      <c r="G100" s="54" t="s">
        <v>103</v>
      </c>
      <c r="I100" s="57" t="s">
        <v>894</v>
      </c>
    </row>
    <row r="101" spans="1:9" s="57" customFormat="1">
      <c r="B101" s="54" t="s">
        <v>21</v>
      </c>
      <c r="D101" s="57" t="s">
        <v>895</v>
      </c>
      <c r="E101" s="57" t="s">
        <v>895</v>
      </c>
      <c r="G101" s="54" t="s">
        <v>63</v>
      </c>
      <c r="I101" s="57">
        <v>2</v>
      </c>
    </row>
    <row r="102" spans="1:9" s="57" customFormat="1">
      <c r="B102" s="54" t="s">
        <v>21</v>
      </c>
      <c r="D102" s="57" t="s">
        <v>896</v>
      </c>
      <c r="E102" s="57" t="s">
        <v>896</v>
      </c>
      <c r="G102" s="54" t="s">
        <v>63</v>
      </c>
      <c r="I102" s="77">
        <v>1</v>
      </c>
    </row>
    <row r="103" spans="1:9" s="57" customFormat="1">
      <c r="B103" s="54" t="s">
        <v>21</v>
      </c>
      <c r="D103" s="57" t="s">
        <v>897</v>
      </c>
      <c r="E103" s="57" t="s">
        <v>897</v>
      </c>
      <c r="G103" s="54" t="s">
        <v>62</v>
      </c>
      <c r="I103" s="57" t="b">
        <v>1</v>
      </c>
    </row>
    <row r="104" spans="1:9" s="57" customFormat="1">
      <c r="B104" s="54" t="s">
        <v>21</v>
      </c>
      <c r="D104" s="57" t="s">
        <v>898</v>
      </c>
      <c r="E104" s="57" t="s">
        <v>898</v>
      </c>
      <c r="G104" s="54" t="s">
        <v>62</v>
      </c>
      <c r="I104" s="57" t="b">
        <v>1</v>
      </c>
    </row>
    <row r="105" spans="1:9" s="57" customFormat="1">
      <c r="B105" s="54" t="s">
        <v>21</v>
      </c>
      <c r="D105" s="57" t="s">
        <v>899</v>
      </c>
      <c r="E105" s="57" t="s">
        <v>899</v>
      </c>
      <c r="G105" s="54" t="s">
        <v>62</v>
      </c>
      <c r="I105" s="57" t="b">
        <v>0</v>
      </c>
    </row>
    <row r="106" spans="1:9" s="57" customFormat="1">
      <c r="B106" s="54" t="s">
        <v>21</v>
      </c>
      <c r="D106" s="57" t="s">
        <v>900</v>
      </c>
      <c r="E106" s="57" t="s">
        <v>900</v>
      </c>
      <c r="G106" s="54" t="s">
        <v>62</v>
      </c>
      <c r="I106" s="57" t="b">
        <v>1</v>
      </c>
    </row>
    <row r="107" spans="1:9" s="55" customFormat="1">
      <c r="A107" s="68" t="b">
        <v>1</v>
      </c>
      <c r="B107" s="55" t="s">
        <v>909</v>
      </c>
      <c r="C107" s="55" t="s">
        <v>879</v>
      </c>
      <c r="D107" s="55" t="s">
        <v>880</v>
      </c>
      <c r="E107" s="55" t="s">
        <v>232</v>
      </c>
    </row>
    <row r="108" spans="1:9" s="54" customFormat="1">
      <c r="B108" s="54" t="s">
        <v>21</v>
      </c>
      <c r="D108" s="54" t="s">
        <v>881</v>
      </c>
      <c r="E108" s="54" t="s">
        <v>882</v>
      </c>
      <c r="G108" s="54" t="s">
        <v>103</v>
      </c>
      <c r="I108" s="54" t="s">
        <v>912</v>
      </c>
    </row>
    <row r="109" spans="1:9" s="57" customFormat="1">
      <c r="B109" s="54" t="s">
        <v>21</v>
      </c>
      <c r="D109" s="57" t="s">
        <v>883</v>
      </c>
      <c r="E109" s="57" t="s">
        <v>883</v>
      </c>
      <c r="G109" s="54" t="s">
        <v>103</v>
      </c>
      <c r="I109" s="57" t="s">
        <v>884</v>
      </c>
    </row>
    <row r="110" spans="1:9" s="57" customFormat="1">
      <c r="B110" s="54" t="s">
        <v>21</v>
      </c>
      <c r="D110" s="57" t="s">
        <v>885</v>
      </c>
      <c r="E110" s="57" t="s">
        <v>885</v>
      </c>
      <c r="G110" s="54" t="s">
        <v>103</v>
      </c>
      <c r="I110" s="54" t="s">
        <v>910</v>
      </c>
    </row>
    <row r="111" spans="1:9" s="57" customFormat="1">
      <c r="B111" s="54" t="s">
        <v>21</v>
      </c>
      <c r="D111" s="57" t="s">
        <v>886</v>
      </c>
      <c r="E111" s="57" t="s">
        <v>887</v>
      </c>
      <c r="G111" s="54" t="s">
        <v>62</v>
      </c>
      <c r="I111" s="57" t="b">
        <v>1</v>
      </c>
    </row>
    <row r="112" spans="1:9" s="57" customFormat="1">
      <c r="B112" s="54" t="s">
        <v>21</v>
      </c>
      <c r="D112" s="57" t="s">
        <v>888</v>
      </c>
      <c r="E112" s="57" t="s">
        <v>888</v>
      </c>
      <c r="G112" s="54" t="s">
        <v>62</v>
      </c>
      <c r="I112" s="57" t="b">
        <v>0</v>
      </c>
    </row>
    <row r="113" spans="1:18" s="57" customFormat="1">
      <c r="B113" s="54" t="s">
        <v>21</v>
      </c>
      <c r="D113" s="57" t="s">
        <v>889</v>
      </c>
      <c r="E113" s="57" t="s">
        <v>889</v>
      </c>
      <c r="G113" s="54" t="s">
        <v>103</v>
      </c>
      <c r="I113" s="57" t="s">
        <v>911</v>
      </c>
    </row>
    <row r="114" spans="1:18" s="57" customFormat="1">
      <c r="B114" s="54" t="s">
        <v>21</v>
      </c>
      <c r="D114" s="57" t="s">
        <v>891</v>
      </c>
      <c r="E114" s="57" t="s">
        <v>891</v>
      </c>
      <c r="G114" s="54" t="s">
        <v>103</v>
      </c>
      <c r="I114" s="75" t="s">
        <v>902</v>
      </c>
    </row>
    <row r="115" spans="1:18" s="57" customFormat="1">
      <c r="B115" s="54" t="s">
        <v>21</v>
      </c>
      <c r="D115" s="57" t="s">
        <v>892</v>
      </c>
      <c r="E115" s="57" t="s">
        <v>892</v>
      </c>
      <c r="G115" s="54" t="s">
        <v>103</v>
      </c>
      <c r="I115" s="57" t="s">
        <v>913</v>
      </c>
    </row>
    <row r="116" spans="1:18" s="57" customFormat="1">
      <c r="B116" s="54" t="s">
        <v>21</v>
      </c>
      <c r="D116" s="57" t="s">
        <v>893</v>
      </c>
      <c r="E116" s="57" t="s">
        <v>893</v>
      </c>
      <c r="G116" s="54" t="s">
        <v>103</v>
      </c>
      <c r="I116" s="57" t="s">
        <v>894</v>
      </c>
    </row>
    <row r="117" spans="1:18" s="57" customFormat="1">
      <c r="B117" s="54" t="s">
        <v>21</v>
      </c>
      <c r="D117" s="57" t="s">
        <v>895</v>
      </c>
      <c r="E117" s="57" t="s">
        <v>895</v>
      </c>
      <c r="G117" s="54" t="s">
        <v>63</v>
      </c>
      <c r="I117" s="57">
        <v>2</v>
      </c>
    </row>
    <row r="118" spans="1:18" s="57" customFormat="1">
      <c r="B118" s="54" t="s">
        <v>21</v>
      </c>
      <c r="D118" s="57" t="s">
        <v>896</v>
      </c>
      <c r="E118" s="57" t="s">
        <v>896</v>
      </c>
      <c r="G118" s="54" t="s">
        <v>63</v>
      </c>
      <c r="I118" s="77">
        <v>1</v>
      </c>
    </row>
    <row r="119" spans="1:18" s="57" customFormat="1">
      <c r="B119" s="54" t="s">
        <v>21</v>
      </c>
      <c r="D119" s="57" t="s">
        <v>897</v>
      </c>
      <c r="E119" s="57" t="s">
        <v>897</v>
      </c>
      <c r="G119" s="54" t="s">
        <v>62</v>
      </c>
      <c r="I119" s="57" t="b">
        <v>0</v>
      </c>
    </row>
    <row r="120" spans="1:18" s="57" customFormat="1">
      <c r="B120" s="54" t="s">
        <v>21</v>
      </c>
      <c r="D120" s="57" t="s">
        <v>898</v>
      </c>
      <c r="E120" s="57" t="s">
        <v>898</v>
      </c>
      <c r="G120" s="54" t="s">
        <v>62</v>
      </c>
      <c r="I120" s="57" t="b">
        <v>1</v>
      </c>
    </row>
    <row r="121" spans="1:18" s="57" customFormat="1">
      <c r="B121" s="54" t="s">
        <v>21</v>
      </c>
      <c r="D121" s="57" t="s">
        <v>899</v>
      </c>
      <c r="E121" s="57" t="s">
        <v>899</v>
      </c>
      <c r="G121" s="54" t="s">
        <v>62</v>
      </c>
      <c r="I121" s="57" t="b">
        <v>0</v>
      </c>
    </row>
    <row r="122" spans="1:18" s="57" customFormat="1">
      <c r="B122" s="54" t="s">
        <v>21</v>
      </c>
      <c r="D122" s="57" t="s">
        <v>900</v>
      </c>
      <c r="E122" s="57" t="s">
        <v>900</v>
      </c>
      <c r="G122" s="54" t="s">
        <v>62</v>
      </c>
      <c r="I122" s="57" t="b">
        <v>1</v>
      </c>
    </row>
    <row r="123" spans="1:18" s="37" customFormat="1">
      <c r="A123" s="37" t="b">
        <v>1</v>
      </c>
      <c r="B123" s="37" t="s">
        <v>767</v>
      </c>
      <c r="C123" s="37" t="s">
        <v>768</v>
      </c>
      <c r="D123" s="37" t="s">
        <v>768</v>
      </c>
      <c r="E123" s="37" t="s">
        <v>232</v>
      </c>
      <c r="H123" s="38"/>
      <c r="I123" s="38"/>
    </row>
    <row r="124" spans="1:18" s="22" customFormat="1">
      <c r="A124" s="37" t="b">
        <v>0</v>
      </c>
      <c r="B124" s="37" t="s">
        <v>815</v>
      </c>
      <c r="C124" s="37" t="s">
        <v>816</v>
      </c>
      <c r="D124" s="37" t="s">
        <v>816</v>
      </c>
      <c r="E124" s="37" t="s">
        <v>232</v>
      </c>
      <c r="F124" s="37"/>
      <c r="G124" s="37"/>
      <c r="H124" s="38"/>
      <c r="I124" s="38"/>
      <c r="J124" s="37"/>
      <c r="K124" s="37"/>
      <c r="L124" s="37"/>
      <c r="M124" s="37"/>
      <c r="N124" s="37"/>
      <c r="O124" s="37"/>
      <c r="P124" s="37"/>
      <c r="Q124" s="37"/>
      <c r="R124" s="37"/>
    </row>
  </sheetData>
  <autoFilter ref="A2:AA3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19" activePane="bottomLeft" state="frozen"/>
      <selection pane="bottomLeft" activeCell="D22" sqref="D22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21" t="s">
        <v>817</v>
      </c>
      <c r="C4" s="21" t="s">
        <v>818</v>
      </c>
      <c r="D4" s="21" t="s">
        <v>819</v>
      </c>
      <c r="E4" s="21" t="s">
        <v>467</v>
      </c>
      <c r="F4" s="21" t="s">
        <v>63</v>
      </c>
      <c r="G4" s="21" t="b">
        <v>0</v>
      </c>
      <c r="H4" s="21" t="b">
        <v>1</v>
      </c>
      <c r="I4" s="21" t="b">
        <v>0</v>
      </c>
      <c r="J4" s="21"/>
      <c r="K4" s="21"/>
      <c r="L4" s="21"/>
    </row>
    <row r="5" spans="1:13" s="22" customFormat="1">
      <c r="A5" s="21" t="s">
        <v>820</v>
      </c>
      <c r="C5" s="21" t="s">
        <v>821</v>
      </c>
      <c r="D5" s="21" t="s">
        <v>822</v>
      </c>
      <c r="E5" s="21" t="s">
        <v>467</v>
      </c>
      <c r="F5" s="21" t="s">
        <v>63</v>
      </c>
      <c r="G5" s="21" t="b">
        <v>0</v>
      </c>
      <c r="H5" s="21" t="b">
        <v>1</v>
      </c>
      <c r="I5" s="21" t="b">
        <v>0</v>
      </c>
      <c r="J5" s="21"/>
      <c r="K5" s="21"/>
      <c r="L5" s="21"/>
      <c r="M5" s="21"/>
    </row>
    <row r="6" spans="1:13" s="22" customFormat="1">
      <c r="A6" s="21" t="s">
        <v>626</v>
      </c>
      <c r="B6" s="15" t="s">
        <v>684</v>
      </c>
      <c r="C6" s="21" t="s">
        <v>627</v>
      </c>
      <c r="D6" s="21" t="s">
        <v>628</v>
      </c>
      <c r="E6" s="21" t="s">
        <v>467</v>
      </c>
      <c r="F6" s="21" t="s">
        <v>63</v>
      </c>
      <c r="G6" s="21" t="b">
        <v>0</v>
      </c>
      <c r="H6" s="21" t="b">
        <v>1</v>
      </c>
      <c r="I6" s="21" t="b">
        <v>0</v>
      </c>
      <c r="J6" s="54"/>
      <c r="K6" s="21"/>
      <c r="L6" s="21"/>
    </row>
    <row r="7" spans="1:13" s="22" customFormat="1">
      <c r="A7" s="21" t="s">
        <v>629</v>
      </c>
      <c r="B7" s="15" t="s">
        <v>685</v>
      </c>
      <c r="C7" s="21" t="s">
        <v>630</v>
      </c>
      <c r="D7" s="21" t="s">
        <v>631</v>
      </c>
      <c r="E7" s="21" t="s">
        <v>467</v>
      </c>
      <c r="F7" s="21" t="s">
        <v>63</v>
      </c>
      <c r="G7" s="21" t="b">
        <v>0</v>
      </c>
      <c r="H7" s="21" t="b">
        <v>1</v>
      </c>
      <c r="I7" s="21" t="b">
        <v>0</v>
      </c>
      <c r="J7" s="54"/>
      <c r="K7" s="21"/>
      <c r="L7" s="21"/>
    </row>
    <row r="8" spans="1:13" s="22" customFormat="1">
      <c r="A8" s="21" t="s">
        <v>656</v>
      </c>
      <c r="B8" s="15"/>
      <c r="C8" s="21"/>
      <c r="D8" s="21" t="s">
        <v>657</v>
      </c>
      <c r="E8" s="21" t="s">
        <v>467</v>
      </c>
      <c r="F8" s="21" t="s">
        <v>63</v>
      </c>
      <c r="G8" s="21" t="b">
        <v>0</v>
      </c>
      <c r="H8" s="21" t="b">
        <v>1</v>
      </c>
      <c r="I8" s="21" t="b">
        <v>0</v>
      </c>
      <c r="J8" s="21"/>
      <c r="K8" s="21"/>
      <c r="L8" s="21"/>
      <c r="M8" s="21"/>
    </row>
    <row r="9" spans="1:13" s="22" customFormat="1">
      <c r="A9" s="21" t="s">
        <v>658</v>
      </c>
      <c r="B9" s="15"/>
      <c r="C9" s="21"/>
      <c r="D9" s="21" t="s">
        <v>659</v>
      </c>
      <c r="E9" s="21" t="s">
        <v>467</v>
      </c>
      <c r="F9" s="21" t="s">
        <v>63</v>
      </c>
      <c r="G9" s="21" t="b">
        <v>0</v>
      </c>
      <c r="H9" s="21" t="b">
        <v>1</v>
      </c>
      <c r="I9" s="21" t="b">
        <v>0</v>
      </c>
      <c r="J9" s="21"/>
      <c r="K9" s="21"/>
      <c r="L9" s="21"/>
      <c r="M9" s="21"/>
    </row>
    <row r="10" spans="1:13" s="22" customFormat="1">
      <c r="A10" s="21" t="s">
        <v>660</v>
      </c>
      <c r="B10" s="15"/>
      <c r="C10" s="21"/>
      <c r="D10" s="21" t="s">
        <v>661</v>
      </c>
      <c r="E10" s="21" t="s">
        <v>467</v>
      </c>
      <c r="F10" s="21" t="s">
        <v>63</v>
      </c>
      <c r="G10" s="21" t="b">
        <v>0</v>
      </c>
      <c r="H10" s="21" t="b">
        <v>1</v>
      </c>
      <c r="I10" s="21" t="b">
        <v>0</v>
      </c>
      <c r="K10" s="21"/>
      <c r="L10" s="21"/>
      <c r="M10" s="21"/>
    </row>
    <row r="11" spans="1:13" s="22" customFormat="1">
      <c r="A11" s="21" t="s">
        <v>662</v>
      </c>
      <c r="B11" s="15"/>
      <c r="C11" s="21"/>
      <c r="D11" s="21" t="s">
        <v>663</v>
      </c>
      <c r="E11" s="21" t="s">
        <v>467</v>
      </c>
      <c r="F11" s="21" t="s">
        <v>63</v>
      </c>
      <c r="G11" s="21" t="b">
        <v>0</v>
      </c>
      <c r="H11" s="21" t="b">
        <v>1</v>
      </c>
      <c r="I11" s="21" t="b">
        <v>0</v>
      </c>
      <c r="K11" s="21"/>
      <c r="L11" s="21"/>
      <c r="M11" s="21"/>
    </row>
    <row r="12" spans="1:13" s="22" customFormat="1">
      <c r="A12" s="21" t="s">
        <v>664</v>
      </c>
      <c r="B12" s="15"/>
      <c r="C12" s="21"/>
      <c r="D12" s="21" t="s">
        <v>665</v>
      </c>
      <c r="E12" s="21" t="s">
        <v>467</v>
      </c>
      <c r="F12" s="21" t="s">
        <v>63</v>
      </c>
      <c r="G12" s="21" t="b">
        <v>0</v>
      </c>
      <c r="H12" s="21" t="b">
        <v>1</v>
      </c>
      <c r="I12" s="21" t="b">
        <v>0</v>
      </c>
      <c r="K12" s="21"/>
      <c r="L12" s="21"/>
      <c r="M12" s="21"/>
    </row>
    <row r="13" spans="1:13" s="22" customFormat="1">
      <c r="A13" s="21" t="s">
        <v>666</v>
      </c>
      <c r="B13" s="15"/>
      <c r="C13" s="21"/>
      <c r="D13" s="21" t="s">
        <v>667</v>
      </c>
      <c r="E13" s="21" t="s">
        <v>467</v>
      </c>
      <c r="F13" s="21" t="s">
        <v>63</v>
      </c>
      <c r="G13" s="21" t="b">
        <v>0</v>
      </c>
      <c r="H13" s="21" t="b">
        <v>1</v>
      </c>
      <c r="I13" s="21" t="b">
        <v>0</v>
      </c>
      <c r="K13" s="21"/>
      <c r="L13" s="21"/>
      <c r="M13" s="21"/>
    </row>
    <row r="14" spans="1:13" s="22" customFormat="1">
      <c r="A14" s="21" t="s">
        <v>668</v>
      </c>
      <c r="B14" s="15"/>
      <c r="C14" s="21"/>
      <c r="D14" s="21" t="s">
        <v>669</v>
      </c>
      <c r="E14" s="21" t="s">
        <v>467</v>
      </c>
      <c r="F14" s="21" t="s">
        <v>63</v>
      </c>
      <c r="G14" s="21" t="b">
        <v>0</v>
      </c>
      <c r="H14" s="21" t="b">
        <v>1</v>
      </c>
      <c r="I14" s="21" t="b">
        <v>0</v>
      </c>
      <c r="J14" s="21"/>
      <c r="K14" s="21"/>
      <c r="L14" s="21"/>
      <c r="M14" s="21"/>
    </row>
    <row r="15" spans="1:13" s="22" customFormat="1">
      <c r="A15" s="21" t="s">
        <v>670</v>
      </c>
      <c r="B15" s="15"/>
      <c r="C15" s="21"/>
      <c r="D15" s="21" t="s">
        <v>671</v>
      </c>
      <c r="E15" s="21" t="s">
        <v>467</v>
      </c>
      <c r="F15" s="21" t="s">
        <v>63</v>
      </c>
      <c r="G15" s="21" t="b">
        <v>0</v>
      </c>
      <c r="H15" s="21" t="b">
        <v>1</v>
      </c>
      <c r="I15" s="21" t="b">
        <v>0</v>
      </c>
      <c r="J15" s="21"/>
      <c r="K15" s="21"/>
      <c r="L15" s="21"/>
      <c r="M15" s="21"/>
    </row>
    <row r="16" spans="1:13" s="22" customFormat="1">
      <c r="A16" s="21" t="s">
        <v>672</v>
      </c>
      <c r="B16" s="15"/>
      <c r="C16" s="21"/>
      <c r="D16" s="21" t="s">
        <v>673</v>
      </c>
      <c r="E16" s="21" t="s">
        <v>467</v>
      </c>
      <c r="F16" s="21" t="s">
        <v>63</v>
      </c>
      <c r="G16" s="21" t="b">
        <v>0</v>
      </c>
      <c r="H16" s="21" t="b">
        <v>1</v>
      </c>
      <c r="I16" s="21" t="b">
        <v>0</v>
      </c>
      <c r="J16" s="21"/>
      <c r="K16" s="21"/>
      <c r="L16" s="21"/>
      <c r="M16" s="21"/>
    </row>
    <row r="17" spans="1:13" s="22" customFormat="1">
      <c r="A17" s="21" t="s">
        <v>674</v>
      </c>
      <c r="B17" s="15"/>
      <c r="C17" s="21"/>
      <c r="D17" s="21" t="s">
        <v>675</v>
      </c>
      <c r="E17" s="21" t="s">
        <v>467</v>
      </c>
      <c r="F17" s="21" t="s">
        <v>63</v>
      </c>
      <c r="G17" s="21" t="b">
        <v>0</v>
      </c>
      <c r="H17" s="21" t="b">
        <v>1</v>
      </c>
      <c r="I17" s="21" t="b">
        <v>0</v>
      </c>
      <c r="J17" s="21"/>
      <c r="K17" s="21"/>
      <c r="L17" s="21"/>
      <c r="M17" s="21"/>
    </row>
    <row r="18" spans="1:13" s="22" customFormat="1">
      <c r="A18" s="21" t="s">
        <v>676</v>
      </c>
      <c r="B18" s="15"/>
      <c r="C18" s="21"/>
      <c r="D18" s="21" t="s">
        <v>677</v>
      </c>
      <c r="E18" s="21" t="s">
        <v>467</v>
      </c>
      <c r="F18" s="21" t="s">
        <v>63</v>
      </c>
      <c r="G18" s="21" t="b">
        <v>0</v>
      </c>
      <c r="H18" s="21" t="b">
        <v>1</v>
      </c>
      <c r="I18" s="21" t="b">
        <v>0</v>
      </c>
      <c r="J18" s="21"/>
      <c r="K18" s="21"/>
      <c r="L18" s="21"/>
      <c r="M18" s="21"/>
    </row>
    <row r="19" spans="1:13" s="22" customFormat="1">
      <c r="A19" s="21" t="s">
        <v>678</v>
      </c>
      <c r="B19" s="15"/>
      <c r="C19" s="21"/>
      <c r="D19" s="21" t="s">
        <v>679</v>
      </c>
      <c r="E19" s="21" t="s">
        <v>467</v>
      </c>
      <c r="F19" s="21" t="s">
        <v>63</v>
      </c>
      <c r="G19" s="21" t="b">
        <v>0</v>
      </c>
      <c r="H19" s="21" t="b">
        <v>1</v>
      </c>
      <c r="I19" s="21" t="b">
        <v>0</v>
      </c>
      <c r="J19" s="21"/>
      <c r="K19" s="21"/>
      <c r="L19" s="21"/>
      <c r="M19" s="21"/>
    </row>
    <row r="20" spans="1:13" s="22" customFormat="1">
      <c r="A20" s="21" t="s">
        <v>680</v>
      </c>
      <c r="B20" s="15"/>
      <c r="C20" s="21"/>
      <c r="D20" s="21" t="s">
        <v>681</v>
      </c>
      <c r="E20" s="21" t="s">
        <v>467</v>
      </c>
      <c r="F20" s="21" t="s">
        <v>63</v>
      </c>
      <c r="G20" s="21" t="b">
        <v>0</v>
      </c>
      <c r="H20" s="21" t="b">
        <v>1</v>
      </c>
      <c r="I20" s="21" t="b">
        <v>0</v>
      </c>
      <c r="J20" s="21"/>
      <c r="K20" s="21"/>
      <c r="L20" s="21"/>
      <c r="M20" s="21"/>
    </row>
    <row r="21" spans="1:13" s="22" customFormat="1">
      <c r="A21" s="21" t="s">
        <v>682</v>
      </c>
      <c r="B21" s="15"/>
      <c r="C21" s="21"/>
      <c r="D21" s="21" t="s">
        <v>683</v>
      </c>
      <c r="E21" s="21" t="s">
        <v>467</v>
      </c>
      <c r="F21" s="21" t="s">
        <v>63</v>
      </c>
      <c r="G21" s="21" t="b">
        <v>0</v>
      </c>
      <c r="H21" s="21" t="b">
        <v>1</v>
      </c>
      <c r="I21" s="21" t="b">
        <v>0</v>
      </c>
      <c r="J21" s="21"/>
      <c r="K21" s="21"/>
      <c r="L21" s="21"/>
      <c r="M21" s="21"/>
    </row>
    <row r="22" spans="1:13" s="22" customFormat="1">
      <c r="A22" s="21" t="s">
        <v>650</v>
      </c>
      <c r="B22" s="15"/>
      <c r="C22" s="21"/>
      <c r="D22" s="21" t="s">
        <v>823</v>
      </c>
      <c r="E22" s="21" t="s">
        <v>651</v>
      </c>
      <c r="F22" s="21" t="s">
        <v>63</v>
      </c>
      <c r="G22" s="15" t="b">
        <v>0</v>
      </c>
      <c r="H22" s="21" t="b">
        <v>1</v>
      </c>
      <c r="I22" s="21" t="b">
        <v>0</v>
      </c>
      <c r="J22" s="21"/>
      <c r="K22" s="21"/>
      <c r="L22" s="21"/>
      <c r="M22" s="21"/>
    </row>
    <row r="23" spans="1:13" s="22" customFormat="1">
      <c r="A23" s="21" t="s">
        <v>652</v>
      </c>
      <c r="B23" s="15"/>
      <c r="C23" s="21"/>
      <c r="D23" s="21" t="s">
        <v>824</v>
      </c>
      <c r="E23" s="21" t="s">
        <v>651</v>
      </c>
      <c r="F23" s="21" t="s">
        <v>63</v>
      </c>
      <c r="G23" s="15" t="b">
        <v>0</v>
      </c>
      <c r="H23" s="21" t="b">
        <v>1</v>
      </c>
      <c r="I23" s="21" t="b">
        <v>0</v>
      </c>
      <c r="J23" s="21"/>
      <c r="K23" s="21"/>
      <c r="L23" s="21"/>
      <c r="M23" s="21"/>
    </row>
    <row r="24" spans="1:13" s="22" customFormat="1">
      <c r="A24" s="21" t="s">
        <v>653</v>
      </c>
      <c r="B24" s="15"/>
      <c r="C24" s="21"/>
      <c r="D24" s="21" t="s">
        <v>825</v>
      </c>
      <c r="E24" s="21" t="s">
        <v>651</v>
      </c>
      <c r="F24" s="21" t="s">
        <v>63</v>
      </c>
      <c r="G24" s="15" t="b">
        <v>0</v>
      </c>
      <c r="H24" s="21" t="b">
        <v>1</v>
      </c>
      <c r="I24" s="21" t="b">
        <v>0</v>
      </c>
      <c r="J24" s="21"/>
      <c r="K24" s="21"/>
      <c r="L24" s="21"/>
      <c r="M24" s="21"/>
    </row>
    <row r="25" spans="1:13" s="22" customFormat="1">
      <c r="A25" s="21" t="s">
        <v>654</v>
      </c>
      <c r="B25" s="15"/>
      <c r="C25" s="21"/>
      <c r="D25" s="21" t="s">
        <v>826</v>
      </c>
      <c r="E25" s="21" t="s">
        <v>655</v>
      </c>
      <c r="F25" s="21" t="s">
        <v>63</v>
      </c>
      <c r="G25" s="21" t="b">
        <v>0</v>
      </c>
      <c r="H25" s="21" t="b">
        <v>1</v>
      </c>
      <c r="I25" s="21" t="b">
        <v>0</v>
      </c>
      <c r="J25" s="21"/>
      <c r="K25" s="21"/>
      <c r="L25" s="21"/>
      <c r="M25" s="21"/>
    </row>
    <row r="26" spans="1:13" s="22" customFormat="1">
      <c r="A26" s="21" t="s">
        <v>827</v>
      </c>
      <c r="B26" s="15"/>
      <c r="C26" s="21"/>
      <c r="D26" s="21" t="s">
        <v>828</v>
      </c>
      <c r="E26" s="21" t="s">
        <v>746</v>
      </c>
      <c r="F26" s="21" t="s">
        <v>63</v>
      </c>
      <c r="G26" s="21" t="b">
        <v>0</v>
      </c>
      <c r="H26" s="21" t="b">
        <v>1</v>
      </c>
      <c r="I26" s="21" t="b">
        <v>0</v>
      </c>
      <c r="J26" s="21"/>
      <c r="K26" s="21"/>
      <c r="L26" s="21"/>
      <c r="M26" s="21"/>
    </row>
    <row r="27" spans="1:13" s="22" customFormat="1">
      <c r="A27" s="21" t="s">
        <v>829</v>
      </c>
      <c r="B27" s="15"/>
      <c r="C27" s="21"/>
      <c r="D27" s="21" t="s">
        <v>830</v>
      </c>
      <c r="E27" s="21" t="s">
        <v>764</v>
      </c>
      <c r="F27" s="21" t="s">
        <v>63</v>
      </c>
      <c r="G27" s="21" t="b">
        <v>0</v>
      </c>
      <c r="H27" s="21" t="b">
        <v>1</v>
      </c>
      <c r="I27" s="21" t="b">
        <v>0</v>
      </c>
      <c r="J27" s="21"/>
      <c r="K27" s="21"/>
      <c r="L27" s="21"/>
      <c r="M27" s="21"/>
    </row>
    <row r="28" spans="1:13" s="22" customFormat="1">
      <c r="A28" s="21" t="s">
        <v>831</v>
      </c>
      <c r="B28" s="15"/>
      <c r="C28" s="21"/>
      <c r="D28" s="21" t="s">
        <v>832</v>
      </c>
      <c r="E28" s="21" t="s">
        <v>778</v>
      </c>
      <c r="F28" s="22" t="s">
        <v>63</v>
      </c>
      <c r="G28" s="21" t="b">
        <v>0</v>
      </c>
      <c r="H28" s="21" t="b">
        <v>1</v>
      </c>
      <c r="I28" s="21" t="b">
        <v>0</v>
      </c>
      <c r="K28" s="21"/>
      <c r="L28" s="21"/>
      <c r="M28" s="21"/>
    </row>
    <row r="29" spans="1:13" s="22" customFormat="1">
      <c r="A29" s="21" t="s">
        <v>833</v>
      </c>
      <c r="B29" s="21"/>
      <c r="C29" s="21"/>
      <c r="D29" s="21" t="s">
        <v>834</v>
      </c>
      <c r="E29" s="21" t="s">
        <v>778</v>
      </c>
      <c r="F29" s="22" t="s">
        <v>63</v>
      </c>
      <c r="G29" s="21" t="b">
        <v>0</v>
      </c>
      <c r="H29" s="21" t="b">
        <v>1</v>
      </c>
      <c r="I29" s="21" t="b">
        <v>0</v>
      </c>
      <c r="K29" s="21"/>
      <c r="L29" s="21"/>
      <c r="M29" s="21"/>
    </row>
    <row r="30" spans="1:13" s="22" customFormat="1">
      <c r="A30" s="21" t="s">
        <v>835</v>
      </c>
      <c r="B30" s="21"/>
      <c r="C30" s="21"/>
      <c r="D30" s="21" t="s">
        <v>836</v>
      </c>
      <c r="E30" s="21" t="s">
        <v>778</v>
      </c>
      <c r="F30" s="22" t="s">
        <v>63</v>
      </c>
      <c r="G30" s="21" t="b">
        <v>1</v>
      </c>
      <c r="H30" s="21" t="b">
        <v>1</v>
      </c>
      <c r="I30" s="21" t="b">
        <v>0</v>
      </c>
      <c r="K30" s="21"/>
      <c r="L30" s="21"/>
      <c r="M30" s="21"/>
    </row>
    <row r="31" spans="1:13" s="22" customFormat="1">
      <c r="A31" s="21" t="s">
        <v>837</v>
      </c>
      <c r="B31" s="21"/>
      <c r="C31" s="21"/>
      <c r="D31" s="21" t="s">
        <v>838</v>
      </c>
      <c r="E31" s="21" t="s">
        <v>778</v>
      </c>
      <c r="F31" s="22" t="s">
        <v>63</v>
      </c>
      <c r="G31" s="21" t="b">
        <v>1</v>
      </c>
      <c r="H31" s="21" t="b">
        <v>1</v>
      </c>
      <c r="I31" s="21" t="b">
        <v>0</v>
      </c>
      <c r="K31" s="21"/>
      <c r="L31" s="21"/>
      <c r="M31" s="21"/>
    </row>
    <row r="32" spans="1:13" s="22" customFormat="1">
      <c r="A32" s="21" t="s">
        <v>839</v>
      </c>
      <c r="B32" s="21"/>
      <c r="C32" s="21"/>
      <c r="D32" s="21" t="s">
        <v>840</v>
      </c>
      <c r="E32" s="21" t="s">
        <v>778</v>
      </c>
      <c r="F32" s="22" t="s">
        <v>63</v>
      </c>
      <c r="G32" s="21" t="b">
        <v>1</v>
      </c>
      <c r="H32" s="21" t="b">
        <v>1</v>
      </c>
      <c r="I32" s="21" t="b">
        <v>0</v>
      </c>
      <c r="K32" s="21"/>
      <c r="L32" s="21"/>
      <c r="M32" s="21"/>
    </row>
    <row r="33" spans="1:13" s="22" customFormat="1">
      <c r="A33" s="21" t="s">
        <v>841</v>
      </c>
      <c r="B33" s="21"/>
      <c r="C33" s="21"/>
      <c r="D33" s="21" t="s">
        <v>842</v>
      </c>
      <c r="E33" s="21" t="s">
        <v>778</v>
      </c>
      <c r="F33" s="22" t="s">
        <v>63</v>
      </c>
      <c r="G33" s="21" t="b">
        <v>1</v>
      </c>
      <c r="H33" s="21" t="b">
        <v>1</v>
      </c>
      <c r="I33" s="21" t="b">
        <v>0</v>
      </c>
      <c r="K33" s="21"/>
      <c r="L33" s="21"/>
      <c r="M33" s="21"/>
    </row>
    <row r="34" spans="1:13" s="22" customFormat="1">
      <c r="A34" s="21" t="s">
        <v>843</v>
      </c>
      <c r="B34" s="21"/>
      <c r="C34" s="21"/>
      <c r="D34" s="21" t="s">
        <v>844</v>
      </c>
      <c r="E34" s="21"/>
      <c r="F34" s="22" t="s">
        <v>63</v>
      </c>
      <c r="G34" s="21" t="b">
        <v>1</v>
      </c>
      <c r="H34" s="21" t="b">
        <v>1</v>
      </c>
      <c r="I34" s="21" t="b">
        <v>0</v>
      </c>
    </row>
    <row r="35" spans="1:13" s="22" customFormat="1">
      <c r="A35" s="21" t="s">
        <v>845</v>
      </c>
      <c r="B35" s="21"/>
      <c r="C35" s="21"/>
      <c r="D35" s="21" t="s">
        <v>846</v>
      </c>
      <c r="E35" s="21"/>
      <c r="F35" s="22" t="s">
        <v>63</v>
      </c>
      <c r="G35" s="21" t="b">
        <v>1</v>
      </c>
      <c r="H35" s="21" t="b">
        <v>1</v>
      </c>
      <c r="I35" s="21" t="b">
        <v>0</v>
      </c>
    </row>
    <row r="36" spans="1:13" s="22" customFormat="1">
      <c r="A36" s="21" t="s">
        <v>847</v>
      </c>
      <c r="B36" s="21"/>
      <c r="C36" s="21"/>
      <c r="D36" s="21" t="s">
        <v>848</v>
      </c>
      <c r="E36" s="21"/>
      <c r="F36" s="22" t="s">
        <v>63</v>
      </c>
      <c r="G36" s="21" t="b">
        <v>1</v>
      </c>
      <c r="H36" s="21" t="b">
        <v>1</v>
      </c>
      <c r="I36" s="21" t="b">
        <v>0</v>
      </c>
    </row>
    <row r="37" spans="1:13" s="22" customFormat="1">
      <c r="A37" s="21" t="s">
        <v>849</v>
      </c>
      <c r="B37" s="21"/>
      <c r="D37" s="21" t="s">
        <v>850</v>
      </c>
      <c r="F37" s="22" t="s">
        <v>63</v>
      </c>
      <c r="G37" s="21" t="b">
        <v>1</v>
      </c>
      <c r="H37" s="21" t="b">
        <v>1</v>
      </c>
      <c r="I37" s="21" t="b">
        <v>0</v>
      </c>
    </row>
    <row r="38" spans="1:13" s="26" customFormat="1">
      <c r="A38" s="26" t="s">
        <v>918</v>
      </c>
      <c r="D38" s="26" t="s">
        <v>914</v>
      </c>
      <c r="F38" s="26" t="s">
        <v>63</v>
      </c>
      <c r="G38" s="26" t="b">
        <v>1</v>
      </c>
      <c r="H38" s="26" t="b">
        <v>1</v>
      </c>
      <c r="I38" s="26" t="b">
        <v>1</v>
      </c>
      <c r="K38" s="78"/>
    </row>
    <row r="39" spans="1:13" s="26" customFormat="1">
      <c r="A39" s="26" t="s">
        <v>919</v>
      </c>
      <c r="D39" s="26" t="s">
        <v>915</v>
      </c>
      <c r="F39" s="26" t="s">
        <v>63</v>
      </c>
      <c r="G39" s="26" t="b">
        <v>1</v>
      </c>
      <c r="H39" s="26" t="b">
        <v>1</v>
      </c>
      <c r="I39" s="26" t="b">
        <v>1</v>
      </c>
      <c r="K39" s="78"/>
    </row>
    <row r="40" spans="1:13" s="26" customFormat="1">
      <c r="A40" s="26" t="s">
        <v>920</v>
      </c>
      <c r="D40" s="26" t="s">
        <v>916</v>
      </c>
      <c r="F40" s="26" t="s">
        <v>63</v>
      </c>
      <c r="G40" s="26" t="b">
        <v>1</v>
      </c>
      <c r="H40" s="26" t="b">
        <v>1</v>
      </c>
      <c r="I40" s="26" t="b">
        <v>1</v>
      </c>
      <c r="K40" s="78"/>
    </row>
    <row r="41" spans="1:13" s="26" customFormat="1">
      <c r="A41" s="26" t="s">
        <v>921</v>
      </c>
      <c r="D41" s="26" t="s">
        <v>917</v>
      </c>
      <c r="F41" s="26" t="s">
        <v>63</v>
      </c>
      <c r="G41" s="26" t="b">
        <v>1</v>
      </c>
      <c r="H41" s="26" t="b">
        <v>1</v>
      </c>
      <c r="I41" s="26" t="b">
        <v>1</v>
      </c>
      <c r="K41" s="78"/>
    </row>
    <row r="42" spans="1:13">
      <c r="B42" s="21"/>
    </row>
    <row r="43" spans="1:13">
      <c r="B43" s="21"/>
    </row>
    <row r="44" spans="1:13">
      <c r="B44" s="21"/>
    </row>
    <row r="45" spans="1:13">
      <c r="B45" s="21"/>
    </row>
    <row r="46" spans="1:13">
      <c r="B46" s="21"/>
    </row>
    <row r="47" spans="1:13">
      <c r="B47" s="21"/>
    </row>
    <row r="48" spans="1:13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1" zoomScale="90" zoomScaleNormal="90" zoomScalePageLayoutView="90" workbookViewId="0">
      <selection activeCell="C332" sqref="C332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687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687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688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688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688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721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703</v>
      </c>
      <c r="Y18" s="21"/>
      <c r="Z18" s="21"/>
      <c r="AA18" t="s">
        <v>698</v>
      </c>
      <c r="AD18" t="s">
        <v>699</v>
      </c>
      <c r="AG18" s="21" t="s">
        <v>715</v>
      </c>
      <c r="AH18" s="21"/>
      <c r="AI18" s="21"/>
    </row>
    <row r="19" spans="1:35">
      <c r="A19" t="s">
        <v>548</v>
      </c>
      <c r="F19" s="21" t="s">
        <v>722</v>
      </c>
      <c r="G19" s="21">
        <v>10</v>
      </c>
      <c r="H19" t="s">
        <v>727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712</v>
      </c>
      <c r="Y19" s="21" t="s">
        <v>705</v>
      </c>
      <c r="Z19" s="21" t="s">
        <v>705</v>
      </c>
      <c r="AD19" s="21" t="s">
        <v>700</v>
      </c>
      <c r="AE19" s="21">
        <v>30</v>
      </c>
      <c r="AF19" s="21" t="s">
        <v>587</v>
      </c>
      <c r="AG19" s="21" t="s">
        <v>716</v>
      </c>
      <c r="AH19" s="21" t="b">
        <v>1</v>
      </c>
      <c r="AI19" s="21" t="s">
        <v>717</v>
      </c>
    </row>
    <row r="20" spans="1:35">
      <c r="A20" s="21" t="s">
        <v>721</v>
      </c>
      <c r="F20" s="21" t="s">
        <v>723</v>
      </c>
      <c r="G20" s="21">
        <v>10</v>
      </c>
      <c r="H20" t="s">
        <v>726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704</v>
      </c>
      <c r="AG20" s="21" t="s">
        <v>718</v>
      </c>
      <c r="AH20" s="21" t="b">
        <v>1</v>
      </c>
      <c r="AI20" s="21" t="s">
        <v>719</v>
      </c>
    </row>
    <row r="21" spans="1:35">
      <c r="A21" t="s">
        <v>15</v>
      </c>
      <c r="F21" s="21" t="s">
        <v>724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725</v>
      </c>
      <c r="H22" s="21" t="s">
        <v>725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708</v>
      </c>
      <c r="P23" s="21">
        <v>1</v>
      </c>
      <c r="Q23" s="22" t="s">
        <v>709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701</v>
      </c>
      <c r="M25" s="22">
        <v>0</v>
      </c>
      <c r="N25" s="22" t="s">
        <v>702</v>
      </c>
      <c r="O25" s="1" t="s">
        <v>537</v>
      </c>
      <c r="P25" s="20">
        <v>0.01</v>
      </c>
      <c r="Q25" s="22" t="s">
        <v>576</v>
      </c>
      <c r="R25" s="22" t="s">
        <v>710</v>
      </c>
      <c r="S25" s="21">
        <v>2</v>
      </c>
      <c r="T25" s="21" t="s">
        <v>711</v>
      </c>
    </row>
    <row r="26" spans="1:35">
      <c r="A26" t="s">
        <v>703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698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699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701</v>
      </c>
      <c r="S28" s="22">
        <v>0</v>
      </c>
      <c r="T28" s="22" t="s">
        <v>702</v>
      </c>
    </row>
    <row r="29" spans="1:35">
      <c r="A29" s="21" t="s">
        <v>715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701</v>
      </c>
      <c r="P31" s="22">
        <v>0</v>
      </c>
      <c r="Q31" s="22" t="s">
        <v>702</v>
      </c>
    </row>
    <row r="32" spans="1:35">
      <c r="F32" s="21"/>
      <c r="G32" s="21"/>
      <c r="H32" s="21"/>
      <c r="O32" t="s">
        <v>706</v>
      </c>
      <c r="P32" s="22">
        <v>1</v>
      </c>
      <c r="Q32" s="22" t="s">
        <v>707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2017-06-21T03:02:30Z</dcterms:modified>
</cp:coreProperties>
</file>