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51200" windowHeight="27640" tabRatio="500"/>
  </bookViews>
  <sheets>
    <sheet name="prices" sheetId="1" r:id="rId1"/>
  </sheets>
  <definedNames>
    <definedName name="_xlnm._FilterDatabase" localSheetId="0" hidden="1">prices!$D$1:$D$24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M3" i="1"/>
  <c r="Q3" i="1"/>
  <c r="H4" i="1"/>
  <c r="M4" i="1"/>
  <c r="Q4" i="1"/>
  <c r="H5" i="1"/>
  <c r="M5" i="1"/>
  <c r="Q5" i="1"/>
  <c r="H6" i="1"/>
  <c r="M6" i="1"/>
  <c r="Q6" i="1"/>
  <c r="H7" i="1"/>
  <c r="M7" i="1"/>
  <c r="Q7" i="1"/>
  <c r="H8" i="1"/>
  <c r="M8" i="1"/>
  <c r="Q8" i="1"/>
  <c r="H9" i="1"/>
  <c r="M9" i="1"/>
  <c r="Q9" i="1"/>
  <c r="H10" i="1"/>
  <c r="M10" i="1"/>
  <c r="Q10" i="1"/>
  <c r="H11" i="1"/>
  <c r="M11" i="1"/>
  <c r="Q11" i="1"/>
  <c r="H12" i="1"/>
  <c r="M12" i="1"/>
  <c r="Q12" i="1"/>
  <c r="H13" i="1"/>
  <c r="M13" i="1"/>
  <c r="Q13" i="1"/>
  <c r="H14" i="1"/>
  <c r="M14" i="1"/>
  <c r="Q14" i="1"/>
  <c r="H15" i="1"/>
  <c r="M15" i="1"/>
  <c r="Q15" i="1"/>
  <c r="H16" i="1"/>
  <c r="M16" i="1"/>
  <c r="Q16" i="1"/>
  <c r="H17" i="1"/>
  <c r="M17" i="1"/>
  <c r="Q17" i="1"/>
  <c r="Q18" i="1"/>
  <c r="M19" i="1"/>
  <c r="Q19" i="1"/>
  <c r="H20" i="1"/>
  <c r="Q20" i="1"/>
  <c r="H21" i="1"/>
  <c r="Q21" i="1"/>
  <c r="H22" i="1"/>
  <c r="Q22" i="1"/>
  <c r="H23" i="1"/>
  <c r="Q23" i="1"/>
  <c r="H24" i="1"/>
  <c r="Q24" i="1"/>
  <c r="H25" i="1"/>
  <c r="Q25" i="1"/>
  <c r="H2" i="1"/>
  <c r="M2" i="1"/>
  <c r="Q2" i="1"/>
  <c r="P25" i="1"/>
  <c r="L25" i="1"/>
  <c r="P24" i="1"/>
  <c r="P23" i="1"/>
  <c r="P22" i="1"/>
  <c r="P21" i="1"/>
  <c r="P20" i="1"/>
  <c r="L24" i="1"/>
  <c r="L23" i="1"/>
  <c r="L22" i="1"/>
  <c r="L21" i="1"/>
  <c r="L20" i="1"/>
  <c r="L8" i="1"/>
  <c r="P8" i="1"/>
  <c r="L9" i="1"/>
  <c r="P9" i="1"/>
  <c r="P7" i="1"/>
  <c r="P6" i="1"/>
  <c r="L7" i="1"/>
  <c r="L6" i="1"/>
  <c r="P2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L3" i="1"/>
  <c r="L4" i="1"/>
  <c r="L5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<sst xmlns="http://schemas.openxmlformats.org/spreadsheetml/2006/main" count="182" uniqueCount="74">
  <si>
    <t>General Purpose - Current Generation</t>
  </si>
  <si>
    <t>m3.xlarge</t>
  </si>
  <si>
    <t>m3.2xlarge</t>
  </si>
  <si>
    <t>m1.small</t>
  </si>
  <si>
    <t>c3.large</t>
  </si>
  <si>
    <t>c3.xlarge</t>
  </si>
  <si>
    <t>c3.2xlarge</t>
  </si>
  <si>
    <t>c3.4xlarge</t>
  </si>
  <si>
    <t>c3.8xlarge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</si>
  <si>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</si>
  <si>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</si>
  <si>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</si>
  <si>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</si>
  <si>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</si>
  <si>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</si>
  <si>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</si>
  <si>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</si>
  <si>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</si>
  <si>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</si>
  <si>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</si>
  <si>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</si>
  <si>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</si>
  <si>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</si>
  <si>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</si>
  <si>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</si>
  <si>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</si>
  <si>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</si>
  <si>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</si>
  <si>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</si>
  <si>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</si>
  <si>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Map for Spreadsheet Lookup</t>
  </si>
  <si>
    <t>Notes</t>
  </si>
  <si>
    <t>Use only for cluster configuration testing</t>
  </si>
  <si>
    <t>Recommended for Server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</si>
  <si>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</si>
  <si>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</si>
  <si>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</si>
  <si>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</si>
  <si>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</si>
  <si>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</si>
  <si>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</si>
  <si>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</si>
  <si>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</si>
  <si>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</si>
  <si>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</si>
  <si>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</si>
  <si>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</si>
  <si>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</si>
  <si>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</si>
  <si>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</si>
  <si>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</si>
  <si>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>Storage</t>
  </si>
  <si>
    <t>m2.2xlarge</t>
  </si>
  <si>
    <t>1 x 850</t>
  </si>
  <si>
    <t>m2.4xlarge</t>
  </si>
  <si>
    <t>2 x 840</t>
  </si>
  <si>
    <t>Recommended for Server if large analysis because of storage</t>
  </si>
  <si>
    <t>Display Notes</t>
  </si>
  <si>
    <t>i2.xlarge</t>
  </si>
  <si>
    <t>1 x 800 SSD</t>
  </si>
  <si>
    <t>i2.2xlarge</t>
  </si>
  <si>
    <t>2 x 800 SSD</t>
  </si>
  <si>
    <t>i2.4xlarge</t>
  </si>
  <si>
    <t>4 x 800 SSD</t>
  </si>
  <si>
    <t>i2.8xlarge</t>
  </si>
  <si>
    <t>hs1.8xlarge</t>
  </si>
  <si>
    <t>Storage Optimized</t>
  </si>
  <si>
    <t>3 x 800 SSD</t>
  </si>
  <si>
    <t>24 x 2048 SSD</t>
  </si>
  <si>
    <t>Won't work with HVM only AMIs</t>
  </si>
  <si>
    <t>Can be used as worker</t>
  </si>
  <si>
    <t>Recommended for worker</t>
  </si>
  <si>
    <t>t2.micro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</si>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</sst>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  <font>
      <sz val="14"/>
      <color rgb="FF44444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5" fillId="0" borderId="0" xfId="0" applyFont="1"/>
    <xf numFmtId="8" fontId="5" fillId="0" borderId="0" xfId="0" applyNumberFormat="1" applyFont="1"/>
    <xf numFmtId="0" fontId="5" fillId="0" borderId="0" xfId="0" applyFont="1" applyFill="1"/>
    <xf numFmtId="8" fontId="5" fillId="0" borderId="0" xfId="0" applyNumberFormat="1" applyFont="1" applyFill="1"/>
    <xf numFmtId="0" fontId="0" fillId="0" borderId="0" xfId="0" applyFill="1"/>
    <xf numFmtId="0" fontId="6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7" fillId="0" borderId="0" xfId="0" applyFont="1" applyFill="1"/>
    <xf numFmtId="0" fontId="5" fillId="2" borderId="0" xfId="0" applyFont="1" applyFill="1"/>
    <xf numFmtId="8" fontId="5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8" fontId="0" fillId="2" borderId="0" xfId="0" applyNumberFormat="1" applyFill="1"/>
    <xf numFmtId="0" fontId="2" fillId="2" borderId="0" xfId="0" applyFont="1" applyFill="1" applyAlignment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/>
    <xf numFmtId="0" fontId="1" fillId="2" borderId="0" xfId="0" applyFont="1" applyFill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14" sqref="E14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26.6640625" customWidth="1"/>
    <col min="14" max="14" width="40.1640625" customWidth="1"/>
    <col min="15" max="15" width="42.1640625" bestFit="1" customWidth="1"/>
    <col min="16" max="16" width="21.83203125" bestFit="1" customWidth="1"/>
  </cols>
  <sheetData>
    <row r="1" spans="1:17" s="20" customFormat="1" ht="16">
      <c r="A1" s="29" t="s">
        <v>0</v>
      </c>
      <c r="D1" s="29" t="s">
        <v>10</v>
      </c>
      <c r="E1" s="29" t="s">
        <v>11</v>
      </c>
      <c r="F1" s="29" t="s">
        <v>12</v>
      </c>
      <c r="G1" s="29" t="s">
        <v>13</v>
      </c>
      <c r="H1" s="29" t="s">
        <v>28</v>
      </c>
      <c r="I1" s="29" t="s">
        <v>14</v>
      </c>
      <c r="J1" s="29" t="s">
        <v>15</v>
      </c>
      <c r="K1" s="29" t="s">
        <v>16</v>
      </c>
      <c r="L1" s="29" t="s">
        <v>25</v>
      </c>
      <c r="M1" s="29" t="s">
        <v>51</v>
      </c>
      <c r="N1" s="29" t="s">
        <v>31</v>
      </c>
      <c r="O1" s="29" t="s">
        <v>57</v>
      </c>
      <c r="P1" s="29" t="s">
        <v>29</v>
      </c>
      <c r="Q1" s="29" t="s">
        <v>30</v>
      </c>
    </row>
    <row r="2" spans="1:17" s="20" customFormat="1" ht="17">
      <c r="A2" s="18" t="s">
        <v>34</v>
      </c>
      <c r="B2" s="19">
        <v>7.0000000000000007E-2</v>
      </c>
      <c r="C2" s="20" t="s">
        <v>26</v>
      </c>
      <c r="D2" s="27" t="s">
        <v>38</v>
      </c>
      <c r="E2" s="18" t="s">
        <v>34</v>
      </c>
      <c r="F2" s="21" t="s">
        <v>17</v>
      </c>
      <c r="G2" s="18">
        <v>1</v>
      </c>
      <c r="H2" s="20">
        <f t="shared" ref="H2:H12" si="0">G2</f>
        <v>1</v>
      </c>
      <c r="I2" s="18">
        <v>3</v>
      </c>
      <c r="J2" s="18">
        <v>3.75</v>
      </c>
      <c r="K2" s="18" t="s">
        <v>35</v>
      </c>
      <c r="L2" s="22">
        <f>IF(H2&lt;&gt;"",B2/H2,"")</f>
        <v>7.0000000000000007E-2</v>
      </c>
      <c r="M2" s="28" t="str">
        <f>TRIM(LEFT(RIGHT(K2,LEN(K2)-SEARCH("x",K2,1)),3))</f>
        <v>4</v>
      </c>
      <c r="N2" s="25"/>
      <c r="O2" s="26" t="s">
        <v>32</v>
      </c>
      <c r="P2" s="20" t="str">
        <f>""""&amp;E2&amp;""" =&gt; "&amp;H2&amp;","</f>
        <v>"m3.medium" =&gt; 1,</v>
      </c>
      <c r="Q2" s="20" t="str">
        <f>E2&amp;","&amp;H2&amp;" Cores,$"&amp;ROUND(B2,2)&amp;"/hour,"&amp;M2&amp;" GB,"&amp;O2</f>
        <v>m3.medium,1 Cores,$0.07/hour,4 GB,Use only for cluster configuration testing</v>
      </c>
    </row>
    <row r="3" spans="1:17" s="20" customFormat="1" ht="17">
      <c r="A3" s="18" t="s">
        <v>36</v>
      </c>
      <c r="B3" s="19">
        <v>0.14000000000000001</v>
      </c>
      <c r="C3" s="20" t="s">
        <v>26</v>
      </c>
      <c r="D3" s="27" t="s">
        <v>38</v>
      </c>
      <c r="E3" s="18" t="s">
        <v>36</v>
      </c>
      <c r="F3" s="21" t="s">
        <v>17</v>
      </c>
      <c r="G3" s="18">
        <v>2</v>
      </c>
      <c r="H3" s="20">
        <f t="shared" si="0"/>
        <v>2</v>
      </c>
      <c r="I3" s="18">
        <v>6.5</v>
      </c>
      <c r="J3" s="18">
        <v>7.5</v>
      </c>
      <c r="K3" s="18" t="s">
        <v>37</v>
      </c>
      <c r="L3" s="22">
        <f t="shared" ref="L3:L25" si="1">IF(H3&lt;&gt;"",B3/H3,"")</f>
        <v>7.0000000000000007E-2</v>
      </c>
      <c r="M3" s="28" t="str">
        <f>TRIM(LEFT(RIGHT(K3,LEN(K3)-SEARCH("x",K3,1)),4))</f>
        <v>32</v>
      </c>
      <c r="N3" s="25"/>
      <c r="O3" s="26" t="s">
        <v>33</v>
      </c>
      <c r="P3" s="20" t="str">
        <f t="shared" ref="P3:Q25" si="2">""""&amp;E3&amp;""" =&gt; "&amp;H3&amp;","</f>
        <v>"m3.large" =&gt; 2,</v>
      </c>
      <c r="Q3" s="20" t="str">
        <f>E3&amp;","&amp;H3&amp;" Cores,$"&amp;ROUND(B3,2)&amp;"/hour,"&amp;M3&amp;" GB,"&amp;O3</f>
        <v>m3.large,2 Cores,$0.14/hour,32 GB,Recommended for Server</v>
      </c>
    </row>
    <row r="4" spans="1:17" s="20" customFormat="1" ht="17">
      <c r="A4" s="18" t="s">
        <v>1</v>
      </c>
      <c r="B4" s="19">
        <v>0.28000000000000003</v>
      </c>
      <c r="C4" s="20" t="s">
        <v>26</v>
      </c>
      <c r="D4" s="27" t="s">
        <v>38</v>
      </c>
      <c r="E4" s="18" t="s">
        <v>1</v>
      </c>
      <c r="F4" s="21" t="s">
        <v>17</v>
      </c>
      <c r="G4" s="18">
        <v>4</v>
      </c>
      <c r="H4" s="20">
        <f t="shared" si="0"/>
        <v>4</v>
      </c>
      <c r="I4" s="18">
        <v>13</v>
      </c>
      <c r="J4" s="18">
        <v>15</v>
      </c>
      <c r="K4" s="18" t="s">
        <v>20</v>
      </c>
      <c r="L4" s="22">
        <f t="shared" si="1"/>
        <v>7.0000000000000007E-2</v>
      </c>
      <c r="M4" s="28" t="str">
        <f t="shared" ref="M4:M19" si="3">TRIM(LEFT(RIGHT(K4,LEN(K4)-SEARCH("x",K4,1)),4))</f>
        <v>40</v>
      </c>
      <c r="N4" s="25"/>
      <c r="O4" s="26" t="s">
        <v>33</v>
      </c>
      <c r="P4" s="20" t="str">
        <f t="shared" si="2"/>
        <v>"m3.xlarge" =&gt; 4,</v>
      </c>
      <c r="Q4" s="20" t="str">
        <f>E4&amp;","&amp;H4&amp;" Cores,$"&amp;ROUND(B4,2)&amp;"/hour,"&amp;M4&amp;" GB,"&amp;O4</f>
        <v>m3.xlarge,4 Cores,$0.28/hour,40 GB,Recommended for Server</v>
      </c>
    </row>
    <row r="5" spans="1:17" s="20" customFormat="1" ht="17">
      <c r="A5" s="18" t="s">
        <v>2</v>
      </c>
      <c r="B5" s="19">
        <v>0.56000000000000005</v>
      </c>
      <c r="C5" s="20" t="s">
        <v>26</v>
      </c>
      <c r="D5" s="27" t="s">
        <v>38</v>
      </c>
      <c r="E5" s="18" t="s">
        <v>2</v>
      </c>
      <c r="F5" s="21" t="s">
        <v>17</v>
      </c>
      <c r="G5" s="18">
        <v>8</v>
      </c>
      <c r="H5" s="20">
        <f t="shared" si="0"/>
        <v>8</v>
      </c>
      <c r="I5" s="18">
        <v>26</v>
      </c>
      <c r="J5" s="18">
        <v>30</v>
      </c>
      <c r="K5" s="18" t="s">
        <v>21</v>
      </c>
      <c r="L5" s="22">
        <f t="shared" si="1"/>
        <v>7.0000000000000007E-2</v>
      </c>
      <c r="M5" s="28" t="str">
        <f t="shared" si="3"/>
        <v>80</v>
      </c>
      <c r="N5" s="25"/>
      <c r="O5" s="26" t="s">
        <v>33</v>
      </c>
      <c r="P5" s="20" t="str">
        <f t="shared" si="2"/>
        <v>"m3.2xlarge" =&gt; 8,</v>
      </c>
      <c r="Q5" s="20" t="str">
        <f>E5&amp;","&amp;H5&amp;" Cores,$"&amp;ROUND(B5,2)&amp;"/hour,"&amp;M5&amp;" GB,"&amp;O5</f>
        <v>m3.2xlarge,8 Cores,$0.56/hour,80 GB,Recommended for Server</v>
      </c>
    </row>
    <row r="6" spans="1:17" s="8" customFormat="1" ht="32">
      <c r="A6" s="6" t="s">
        <v>52</v>
      </c>
      <c r="B6" s="7">
        <v>0.49</v>
      </c>
      <c r="C6" s="8" t="s">
        <v>26</v>
      </c>
      <c r="D6" s="9" t="s">
        <v>40</v>
      </c>
      <c r="E6" s="6" t="s">
        <v>52</v>
      </c>
      <c r="F6" s="10" t="s">
        <v>17</v>
      </c>
      <c r="G6" s="6">
        <v>4</v>
      </c>
      <c r="H6" s="8">
        <f>G6</f>
        <v>4</v>
      </c>
      <c r="I6" s="6">
        <v>13</v>
      </c>
      <c r="J6" s="6">
        <v>34.200000000000003</v>
      </c>
      <c r="K6" s="6" t="s">
        <v>53</v>
      </c>
      <c r="L6" s="11">
        <f>IF(H6&lt;&gt;"",B6/H6,"")</f>
        <v>0.1225</v>
      </c>
      <c r="M6" s="17" t="str">
        <f>TRIM(LEFT(RIGHT(K6,LEN(K6)-SEARCH("x",K6,1)),4))</f>
        <v>850</v>
      </c>
      <c r="N6" s="16" t="s">
        <v>69</v>
      </c>
      <c r="O6" s="16" t="s">
        <v>56</v>
      </c>
      <c r="P6" s="8" t="str">
        <f>""""&amp;E6&amp;""" =&gt; "&amp;H6&amp;","</f>
        <v>"m2.2xlarge" =&gt; 4,</v>
      </c>
      <c r="Q6" s="20" t="str">
        <f>E6&amp;","&amp;H6&amp;" Cores,$"&amp;ROUND(B6,2)&amp;"/hour,"&amp;M6&amp;" GB,"&amp;O6</f>
        <v>m2.2xlarge,4 Cores,$0.49/hour,850 GB,Recommended for Server if large analysis because of storage</v>
      </c>
    </row>
    <row r="7" spans="1:17" s="8" customFormat="1" ht="32">
      <c r="A7" s="6" t="s">
        <v>54</v>
      </c>
      <c r="B7" s="7">
        <v>0.98</v>
      </c>
      <c r="C7" s="8" t="s">
        <v>26</v>
      </c>
      <c r="D7" s="9" t="s">
        <v>40</v>
      </c>
      <c r="E7" s="6" t="s">
        <v>54</v>
      </c>
      <c r="F7" s="10" t="s">
        <v>17</v>
      </c>
      <c r="G7" s="6">
        <v>8</v>
      </c>
      <c r="H7" s="8">
        <f>G7</f>
        <v>8</v>
      </c>
      <c r="I7" s="6">
        <v>26</v>
      </c>
      <c r="J7" s="6">
        <v>68.400000000000006</v>
      </c>
      <c r="K7" s="6" t="s">
        <v>55</v>
      </c>
      <c r="L7" s="11">
        <f>IF(H7&lt;&gt;"",B7/H7,"")</f>
        <v>0.1225</v>
      </c>
      <c r="M7" s="17" t="str">
        <f>TRIM(LEFT(RIGHT(K7,LEN(K7)-SEARCH("x",K7,1)),4))</f>
        <v>840</v>
      </c>
      <c r="N7" s="16" t="s">
        <v>69</v>
      </c>
      <c r="O7" s="16" t="s">
        <v>56</v>
      </c>
      <c r="P7" s="8" t="str">
        <f>""""&amp;E7&amp;""" =&gt; "&amp;H7&amp;","</f>
        <v>"m2.4xlarge" =&gt; 8,</v>
      </c>
      <c r="Q7" s="20" t="str">
        <f>E7&amp;","&amp;H7&amp;" Cores,$"&amp;ROUND(B7,2)&amp;"/hour,"&amp;M7&amp;" GB,"&amp;O7</f>
        <v>m2.4xlarge,8 Cores,$0.98/hour,840 GB,Recommended for Server if large analysis because of storage</v>
      </c>
    </row>
    <row r="8" spans="1:17" s="20" customFormat="1" ht="17">
      <c r="A8" s="18" t="s">
        <v>4</v>
      </c>
      <c r="B8" s="19">
        <v>0.105</v>
      </c>
      <c r="C8" s="20" t="s">
        <v>26</v>
      </c>
      <c r="D8" s="27" t="s">
        <v>39</v>
      </c>
      <c r="E8" s="18" t="s">
        <v>4</v>
      </c>
      <c r="F8" s="21" t="s">
        <v>17</v>
      </c>
      <c r="G8" s="18">
        <v>2</v>
      </c>
      <c r="H8" s="20">
        <f t="shared" si="0"/>
        <v>2</v>
      </c>
      <c r="I8" s="18">
        <v>7</v>
      </c>
      <c r="J8" s="18">
        <v>3.75</v>
      </c>
      <c r="K8" s="18" t="s">
        <v>19</v>
      </c>
      <c r="L8" s="22">
        <f t="shared" si="1"/>
        <v>5.2499999999999998E-2</v>
      </c>
      <c r="M8" s="28" t="str">
        <f t="shared" si="3"/>
        <v>16</v>
      </c>
      <c r="N8" s="25"/>
      <c r="O8" s="20" t="s">
        <v>70</v>
      </c>
      <c r="P8" s="20" t="str">
        <f t="shared" si="2"/>
        <v>"c3.large" =&gt; 2,</v>
      </c>
      <c r="Q8" s="20" t="str">
        <f>E8&amp;","&amp;H8&amp;" Cores,$"&amp;ROUND(B8,2)&amp;"/hour,"&amp;M8&amp;" GB,"&amp;O8</f>
        <v>c3.large,2 Cores,$0.11/hour,16 GB,Can be used as worker</v>
      </c>
    </row>
    <row r="9" spans="1:17" s="20" customFormat="1" ht="17">
      <c r="A9" s="18" t="s">
        <v>5</v>
      </c>
      <c r="B9" s="19">
        <v>0.21</v>
      </c>
      <c r="C9" s="20" t="s">
        <v>26</v>
      </c>
      <c r="D9" s="27" t="s">
        <v>39</v>
      </c>
      <c r="E9" s="18" t="s">
        <v>5</v>
      </c>
      <c r="F9" s="21" t="s">
        <v>17</v>
      </c>
      <c r="G9" s="18">
        <v>4</v>
      </c>
      <c r="H9" s="20">
        <f t="shared" si="0"/>
        <v>4</v>
      </c>
      <c r="I9" s="18">
        <v>14</v>
      </c>
      <c r="J9" s="18">
        <v>7.5</v>
      </c>
      <c r="K9" s="18" t="s">
        <v>20</v>
      </c>
      <c r="L9" s="22">
        <f t="shared" si="1"/>
        <v>5.2499999999999998E-2</v>
      </c>
      <c r="M9" s="28" t="str">
        <f t="shared" si="3"/>
        <v>40</v>
      </c>
      <c r="N9" s="25"/>
      <c r="O9" s="20" t="s">
        <v>70</v>
      </c>
      <c r="P9" s="20" t="str">
        <f t="shared" si="2"/>
        <v>"c3.xlarge" =&gt; 4,</v>
      </c>
      <c r="Q9" s="20" t="str">
        <f>E9&amp;","&amp;H9&amp;" Cores,$"&amp;ROUND(B9,2)&amp;"/hour,"&amp;M9&amp;" GB,"&amp;O9</f>
        <v>c3.xlarge,4 Cores,$0.21/hour,40 GB,Can be used as worker</v>
      </c>
    </row>
    <row r="10" spans="1:17" s="20" customFormat="1" ht="17">
      <c r="A10" s="18" t="s">
        <v>6</v>
      </c>
      <c r="B10" s="19">
        <v>0.42</v>
      </c>
      <c r="C10" s="20" t="s">
        <v>26</v>
      </c>
      <c r="D10" s="27" t="s">
        <v>39</v>
      </c>
      <c r="E10" s="18" t="s">
        <v>6</v>
      </c>
      <c r="F10" s="21" t="s">
        <v>17</v>
      </c>
      <c r="G10" s="18">
        <v>8</v>
      </c>
      <c r="H10" s="20">
        <f t="shared" si="0"/>
        <v>8</v>
      </c>
      <c r="I10" s="18">
        <v>28</v>
      </c>
      <c r="J10" s="18">
        <v>15</v>
      </c>
      <c r="K10" s="18" t="s">
        <v>21</v>
      </c>
      <c r="L10" s="22">
        <f t="shared" si="1"/>
        <v>5.2499999999999998E-2</v>
      </c>
      <c r="M10" s="28" t="str">
        <f t="shared" si="3"/>
        <v>80</v>
      </c>
      <c r="N10" s="25"/>
      <c r="O10" s="20" t="s">
        <v>71</v>
      </c>
      <c r="P10" s="20" t="str">
        <f t="shared" si="2"/>
        <v>"c3.2xlarge" =&gt; 8,</v>
      </c>
      <c r="Q10" s="20" t="str">
        <f>E10&amp;","&amp;H10&amp;" Cores,$"&amp;ROUND(B10,2)&amp;"/hour,"&amp;M10&amp;" GB,"&amp;O10</f>
        <v>c3.2xlarge,8 Cores,$0.42/hour,80 GB,Recommended for worker</v>
      </c>
    </row>
    <row r="11" spans="1:17" s="20" customFormat="1" ht="17">
      <c r="A11" s="18" t="s">
        <v>7</v>
      </c>
      <c r="B11" s="19">
        <v>0.84</v>
      </c>
      <c r="C11" s="20" t="s">
        <v>26</v>
      </c>
      <c r="D11" s="27" t="s">
        <v>39</v>
      </c>
      <c r="E11" s="18" t="s">
        <v>7</v>
      </c>
      <c r="F11" s="21" t="s">
        <v>17</v>
      </c>
      <c r="G11" s="18">
        <v>16</v>
      </c>
      <c r="H11" s="20">
        <f t="shared" si="0"/>
        <v>16</v>
      </c>
      <c r="I11" s="18">
        <v>55</v>
      </c>
      <c r="J11" s="18">
        <v>30</v>
      </c>
      <c r="K11" s="18" t="s">
        <v>22</v>
      </c>
      <c r="L11" s="22">
        <f t="shared" si="1"/>
        <v>5.2499999999999998E-2</v>
      </c>
      <c r="M11" s="28" t="str">
        <f t="shared" si="3"/>
        <v>160</v>
      </c>
      <c r="N11" s="26" t="s">
        <v>27</v>
      </c>
      <c r="O11" s="20" t="s">
        <v>71</v>
      </c>
      <c r="P11" s="20" t="str">
        <f t="shared" si="2"/>
        <v>"c3.4xlarge" =&gt; 16,</v>
      </c>
      <c r="Q11" s="20" t="str">
        <f>E11&amp;","&amp;H11&amp;" Cores,$"&amp;ROUND(B11,2)&amp;"/hour,"&amp;M11&amp;" GB,"&amp;O11</f>
        <v>c3.4xlarge,16 Cores,$0.84/hour,160 GB,Recommended for worker</v>
      </c>
    </row>
    <row r="12" spans="1:17" s="20" customFormat="1" ht="17">
      <c r="A12" s="18" t="s">
        <v>8</v>
      </c>
      <c r="B12" s="19">
        <v>1.68</v>
      </c>
      <c r="C12" s="20" t="s">
        <v>26</v>
      </c>
      <c r="D12" s="27" t="s">
        <v>39</v>
      </c>
      <c r="E12" s="18" t="s">
        <v>8</v>
      </c>
      <c r="F12" s="21" t="s">
        <v>17</v>
      </c>
      <c r="G12" s="18">
        <v>32</v>
      </c>
      <c r="H12" s="20">
        <f t="shared" si="0"/>
        <v>32</v>
      </c>
      <c r="I12" s="18">
        <v>108</v>
      </c>
      <c r="J12" s="18">
        <v>60</v>
      </c>
      <c r="K12" s="18" t="s">
        <v>23</v>
      </c>
      <c r="L12" s="22">
        <f t="shared" si="1"/>
        <v>5.2499999999999998E-2</v>
      </c>
      <c r="M12" s="28" t="str">
        <f t="shared" si="3"/>
        <v>320</v>
      </c>
      <c r="N12" s="26" t="s">
        <v>27</v>
      </c>
      <c r="O12" s="20" t="s">
        <v>71</v>
      </c>
      <c r="P12" s="20" t="str">
        <f t="shared" si="2"/>
        <v>"c3.8xlarge" =&gt; 32,</v>
      </c>
      <c r="Q12" s="20" t="str">
        <f>E12&amp;","&amp;H12&amp;" Cores,$"&amp;ROUND(B12,2)&amp;"/hour,"&amp;M12&amp;" GB,"&amp;O12</f>
        <v>c3.8xlarge,32 Cores,$1.68/hour,320 GB,Recommended for worker</v>
      </c>
    </row>
    <row r="13" spans="1:17" s="8" customFormat="1" ht="17">
      <c r="A13" s="6" t="s">
        <v>41</v>
      </c>
      <c r="B13" s="7">
        <v>0.17499999999999999</v>
      </c>
      <c r="C13" s="8" t="s">
        <v>26</v>
      </c>
      <c r="D13" s="9" t="s">
        <v>40</v>
      </c>
      <c r="E13" s="6" t="s">
        <v>41</v>
      </c>
      <c r="F13" s="10" t="s">
        <v>17</v>
      </c>
      <c r="G13" s="6">
        <v>2</v>
      </c>
      <c r="H13" s="8">
        <f>G13</f>
        <v>2</v>
      </c>
      <c r="I13" s="6">
        <v>6.5</v>
      </c>
      <c r="J13" s="6">
        <v>15</v>
      </c>
      <c r="K13" s="6" t="s">
        <v>37</v>
      </c>
      <c r="L13" s="11">
        <f t="shared" si="1"/>
        <v>8.7499999999999994E-2</v>
      </c>
      <c r="M13" s="12" t="str">
        <f t="shared" si="3"/>
        <v>32</v>
      </c>
      <c r="N13" s="15"/>
      <c r="O13" s="15"/>
      <c r="P13" s="8" t="str">
        <f t="shared" si="2"/>
        <v>"r3.large" =&gt; 2,</v>
      </c>
      <c r="Q13" s="20" t="str">
        <f>E13&amp;","&amp;H13&amp;" Cores,$"&amp;ROUND(B13,2)&amp;"/hour,"&amp;M13&amp;" GB,"&amp;O13</f>
        <v>r3.large,2 Cores,$0.18/hour,32 GB,</v>
      </c>
    </row>
    <row r="14" spans="1:17" s="8" customFormat="1" ht="17">
      <c r="A14" s="6" t="s">
        <v>42</v>
      </c>
      <c r="B14" s="7">
        <v>0.35</v>
      </c>
      <c r="C14" s="8" t="s">
        <v>26</v>
      </c>
      <c r="D14" s="9" t="s">
        <v>40</v>
      </c>
      <c r="E14" s="6" t="s">
        <v>42</v>
      </c>
      <c r="F14" s="10" t="s">
        <v>17</v>
      </c>
      <c r="G14" s="6">
        <v>4</v>
      </c>
      <c r="H14" s="8">
        <f>G14</f>
        <v>4</v>
      </c>
      <c r="I14" s="6">
        <v>13</v>
      </c>
      <c r="J14" s="6">
        <v>30.5</v>
      </c>
      <c r="K14" s="6" t="s">
        <v>43</v>
      </c>
      <c r="L14" s="11">
        <f t="shared" si="1"/>
        <v>8.7499999999999994E-2</v>
      </c>
      <c r="M14" s="12" t="str">
        <f t="shared" si="3"/>
        <v>80</v>
      </c>
      <c r="N14" s="15"/>
      <c r="O14" s="15"/>
      <c r="P14" s="8" t="str">
        <f t="shared" si="2"/>
        <v>"r3.xlarge" =&gt; 4,</v>
      </c>
      <c r="Q14" s="20" t="str">
        <f>E14&amp;","&amp;H14&amp;" Cores,$"&amp;ROUND(B14,2)&amp;"/hour,"&amp;M14&amp;" GB,"&amp;O14</f>
        <v>r3.xlarge,4 Cores,$0.35/hour,80 GB,</v>
      </c>
    </row>
    <row r="15" spans="1:17" s="8" customFormat="1" ht="17">
      <c r="A15" s="6" t="s">
        <v>44</v>
      </c>
      <c r="B15" s="7">
        <v>0.7</v>
      </c>
      <c r="C15" s="8" t="s">
        <v>26</v>
      </c>
      <c r="D15" s="9" t="s">
        <v>40</v>
      </c>
      <c r="E15" s="6" t="s">
        <v>44</v>
      </c>
      <c r="F15" s="10" t="s">
        <v>17</v>
      </c>
      <c r="G15" s="6">
        <v>8</v>
      </c>
      <c r="H15" s="8">
        <f>G15</f>
        <v>8</v>
      </c>
      <c r="I15" s="6">
        <v>26</v>
      </c>
      <c r="J15" s="6">
        <v>61</v>
      </c>
      <c r="K15" s="6" t="s">
        <v>45</v>
      </c>
      <c r="L15" s="11">
        <f t="shared" si="1"/>
        <v>8.7499999999999994E-2</v>
      </c>
      <c r="M15" s="12" t="str">
        <f t="shared" si="3"/>
        <v>160</v>
      </c>
      <c r="N15" s="15"/>
      <c r="O15" s="15"/>
      <c r="P15" s="8" t="str">
        <f t="shared" si="2"/>
        <v>"r3.2xlarge" =&gt; 8,</v>
      </c>
      <c r="Q15" s="20" t="str">
        <f>E15&amp;","&amp;H15&amp;" Cores,$"&amp;ROUND(B15,2)&amp;"/hour,"&amp;M15&amp;" GB,"&amp;O15</f>
        <v>r3.2xlarge,8 Cores,$0.7/hour,160 GB,</v>
      </c>
    </row>
    <row r="16" spans="1:17" s="8" customFormat="1" ht="17">
      <c r="A16" s="6" t="s">
        <v>46</v>
      </c>
      <c r="B16" s="7">
        <v>1.4</v>
      </c>
      <c r="C16" s="8" t="s">
        <v>26</v>
      </c>
      <c r="D16" s="9" t="s">
        <v>40</v>
      </c>
      <c r="E16" s="6" t="s">
        <v>46</v>
      </c>
      <c r="F16" s="10" t="s">
        <v>17</v>
      </c>
      <c r="G16" s="6">
        <v>16</v>
      </c>
      <c r="H16" s="8">
        <f>G16</f>
        <v>16</v>
      </c>
      <c r="I16" s="6">
        <v>52</v>
      </c>
      <c r="J16" s="6">
        <v>122</v>
      </c>
      <c r="K16" s="6" t="s">
        <v>47</v>
      </c>
      <c r="L16" s="11">
        <f t="shared" si="1"/>
        <v>8.7499999999999994E-2</v>
      </c>
      <c r="M16" s="12" t="str">
        <f t="shared" si="3"/>
        <v>320</v>
      </c>
      <c r="N16" s="16" t="s">
        <v>27</v>
      </c>
      <c r="O16" s="15"/>
      <c r="P16" s="8" t="str">
        <f t="shared" si="2"/>
        <v>"r3.4xlarge" =&gt; 16,</v>
      </c>
      <c r="Q16" s="20" t="str">
        <f>E16&amp;","&amp;H16&amp;" Cores,$"&amp;ROUND(B16,2)&amp;"/hour,"&amp;M16&amp;" GB,"&amp;O16</f>
        <v>r3.4xlarge,16 Cores,$1.4/hour,320 GB,</v>
      </c>
    </row>
    <row r="17" spans="1:17" s="8" customFormat="1" ht="17">
      <c r="A17" s="6" t="s">
        <v>48</v>
      </c>
      <c r="B17" s="7">
        <v>2.8</v>
      </c>
      <c r="C17" s="8" t="s">
        <v>26</v>
      </c>
      <c r="D17" s="9" t="s">
        <v>40</v>
      </c>
      <c r="E17" s="6" t="s">
        <v>48</v>
      </c>
      <c r="F17" s="10" t="s">
        <v>17</v>
      </c>
      <c r="G17" s="6">
        <v>32</v>
      </c>
      <c r="H17" s="8">
        <f>G17</f>
        <v>32</v>
      </c>
      <c r="I17" s="6">
        <v>104</v>
      </c>
      <c r="J17" s="6">
        <v>244</v>
      </c>
      <c r="K17" s="6" t="s">
        <v>23</v>
      </c>
      <c r="L17" s="11">
        <f t="shared" si="1"/>
        <v>8.7499999999999994E-2</v>
      </c>
      <c r="M17" s="12" t="str">
        <f t="shared" si="3"/>
        <v>320</v>
      </c>
      <c r="N17" s="16" t="s">
        <v>27</v>
      </c>
      <c r="O17" s="15"/>
      <c r="P17" s="8" t="str">
        <f t="shared" si="2"/>
        <v>"r3.8xlarge" =&gt; 32,</v>
      </c>
      <c r="Q17" s="20" t="str">
        <f>E17&amp;","&amp;H17&amp;" Cores,$"&amp;ROUND(B17,2)&amp;"/hour,"&amp;M17&amp;" GB,"&amp;O17</f>
        <v>r3.8xlarge,32 Cores,$2.8/hour,320 GB,</v>
      </c>
    </row>
    <row r="18" spans="1:17" s="20" customFormat="1" ht="17">
      <c r="A18" s="18" t="s">
        <v>9</v>
      </c>
      <c r="B18" s="19">
        <v>0.02</v>
      </c>
      <c r="C18" s="20" t="s">
        <v>26</v>
      </c>
      <c r="D18" s="23" t="s">
        <v>24</v>
      </c>
      <c r="E18" s="18" t="s">
        <v>9</v>
      </c>
      <c r="F18" s="21" t="s">
        <v>17</v>
      </c>
      <c r="G18" s="18">
        <v>1</v>
      </c>
      <c r="H18" s="20">
        <v>1</v>
      </c>
      <c r="I18" s="18" t="s">
        <v>49</v>
      </c>
      <c r="J18" s="18">
        <v>0.61499999999999999</v>
      </c>
      <c r="K18" s="18" t="s">
        <v>50</v>
      </c>
      <c r="L18" s="22">
        <f t="shared" si="1"/>
        <v>0.02</v>
      </c>
      <c r="M18" s="24">
        <v>0</v>
      </c>
      <c r="N18" s="25"/>
      <c r="O18" s="26" t="s">
        <v>32</v>
      </c>
      <c r="P18" s="20" t="str">
        <f t="shared" si="2"/>
        <v>"t1.micro" =&gt; 1,</v>
      </c>
      <c r="Q18" s="20" t="str">
        <f>E18&amp;","&amp;H18&amp;" Cores,$"&amp;ROUND(B18,2)&amp;"/hour,"&amp;M18&amp;" GB,"&amp;O18</f>
        <v>t1.micro,1 Cores,$0.02/hour,0 GB,Use only for cluster configuration testing</v>
      </c>
    </row>
    <row r="19" spans="1:17" ht="17">
      <c r="A19" s="4" t="s">
        <v>3</v>
      </c>
      <c r="B19" s="5">
        <v>4.3999999999999997E-2</v>
      </c>
      <c r="C19" t="s">
        <v>26</v>
      </c>
      <c r="D19" s="2" t="s">
        <v>24</v>
      </c>
      <c r="E19" s="4" t="s">
        <v>3</v>
      </c>
      <c r="F19" s="1" t="s">
        <v>17</v>
      </c>
      <c r="G19" s="4">
        <v>1</v>
      </c>
      <c r="H19">
        <v>1</v>
      </c>
      <c r="I19" s="4">
        <v>1</v>
      </c>
      <c r="J19" s="4">
        <v>1.7</v>
      </c>
      <c r="K19" s="4" t="s">
        <v>18</v>
      </c>
      <c r="L19" s="3">
        <f t="shared" si="1"/>
        <v>4.3999999999999997E-2</v>
      </c>
      <c r="M19" s="12" t="str">
        <f t="shared" si="3"/>
        <v>160</v>
      </c>
      <c r="N19" s="13"/>
      <c r="O19" s="14" t="s">
        <v>32</v>
      </c>
      <c r="P19" t="str">
        <f t="shared" si="2"/>
        <v>"m1.small" =&gt; 1,</v>
      </c>
      <c r="Q19" s="20" t="str">
        <f>E19&amp;","&amp;H19&amp;" Cores,$"&amp;ROUND(B19,2)&amp;"/hour,"&amp;M19&amp;" GB,"&amp;O19</f>
        <v>m1.small,1 Cores,$0.04/hour,160 GB,Use only for cluster configuration testing</v>
      </c>
    </row>
    <row r="20" spans="1:17" s="20" customFormat="1" ht="32">
      <c r="A20" s="18" t="s">
        <v>58</v>
      </c>
      <c r="B20" s="19">
        <v>0.85299999999999998</v>
      </c>
      <c r="C20" s="18" t="s">
        <v>26</v>
      </c>
      <c r="D20" s="20" t="s">
        <v>66</v>
      </c>
      <c r="E20" s="18" t="s">
        <v>58</v>
      </c>
      <c r="F20" s="21" t="s">
        <v>17</v>
      </c>
      <c r="G20" s="18">
        <v>4</v>
      </c>
      <c r="H20" s="20">
        <f>G20</f>
        <v>4</v>
      </c>
      <c r="J20" s="18">
        <v>30.5</v>
      </c>
      <c r="K20" s="18" t="s">
        <v>59</v>
      </c>
      <c r="L20" s="22">
        <f t="shared" si="1"/>
        <v>0.21325</v>
      </c>
      <c r="M20" s="18">
        <v>800</v>
      </c>
      <c r="O20" s="26" t="s">
        <v>56</v>
      </c>
      <c r="P20" s="20" t="str">
        <f t="shared" si="2"/>
        <v>"i2.xlarge" =&gt; 4,</v>
      </c>
      <c r="Q20" s="20" t="str">
        <f>E20&amp;","&amp;H20&amp;" Cores,$"&amp;ROUND(B20,2)&amp;"/hour,"&amp;M20&amp;" GB,"&amp;O20</f>
        <v>i2.xlarge,4 Cores,$0.85/hour,800 GB,Recommended for Server if large analysis because of storage</v>
      </c>
    </row>
    <row r="21" spans="1:17" s="20" customFormat="1" ht="32">
      <c r="A21" s="18" t="s">
        <v>60</v>
      </c>
      <c r="B21" s="19">
        <v>1.7050000000000001</v>
      </c>
      <c r="C21" s="18" t="s">
        <v>26</v>
      </c>
      <c r="D21" s="20" t="s">
        <v>66</v>
      </c>
      <c r="E21" s="18" t="s">
        <v>60</v>
      </c>
      <c r="F21" s="21" t="s">
        <v>17</v>
      </c>
      <c r="G21" s="18">
        <v>8</v>
      </c>
      <c r="H21" s="20">
        <f>G21</f>
        <v>8</v>
      </c>
      <c r="J21" s="18">
        <v>61</v>
      </c>
      <c r="K21" s="18" t="s">
        <v>61</v>
      </c>
      <c r="L21" s="22">
        <f t="shared" si="1"/>
        <v>0.21312500000000001</v>
      </c>
      <c r="M21" s="18">
        <v>800</v>
      </c>
      <c r="O21" s="26" t="s">
        <v>56</v>
      </c>
      <c r="P21" s="20" t="str">
        <f t="shared" si="2"/>
        <v>"i2.2xlarge" =&gt; 8,</v>
      </c>
      <c r="Q21" s="20" t="str">
        <f>E21&amp;","&amp;H21&amp;" Cores,$"&amp;ROUND(B21,2)&amp;"/hour,"&amp;M21&amp;" GB,"&amp;O21</f>
        <v>i2.2xlarge,8 Cores,$1.71/hour,800 GB,Recommended for Server if large analysis because of storage</v>
      </c>
    </row>
    <row r="22" spans="1:17" ht="16">
      <c r="A22" s="4" t="s">
        <v>62</v>
      </c>
      <c r="B22" s="5">
        <v>3.41</v>
      </c>
      <c r="C22" s="4" t="s">
        <v>26</v>
      </c>
      <c r="D22" t="s">
        <v>66</v>
      </c>
      <c r="E22" s="4" t="s">
        <v>62</v>
      </c>
      <c r="F22" s="1" t="s">
        <v>17</v>
      </c>
      <c r="G22" s="4">
        <v>16</v>
      </c>
      <c r="H22">
        <f>G22</f>
        <v>16</v>
      </c>
      <c r="J22" s="4">
        <v>122</v>
      </c>
      <c r="K22" s="4" t="s">
        <v>67</v>
      </c>
      <c r="L22" s="3">
        <f t="shared" si="1"/>
        <v>0.21312500000000001</v>
      </c>
      <c r="M22" s="4">
        <v>800</v>
      </c>
      <c r="P22" t="str">
        <f t="shared" si="2"/>
        <v>"i2.4xlarge" =&gt; 16,</v>
      </c>
      <c r="Q22" s="20" t="str">
        <f>E22&amp;","&amp;H22&amp;" Cores,$"&amp;ROUND(B22,2)&amp;"/hour,"&amp;M22&amp;" GB,"&amp;O22</f>
        <v>i2.4xlarge,16 Cores,$3.41/hour,800 GB,</v>
      </c>
    </row>
    <row r="23" spans="1:17" ht="16">
      <c r="A23" s="4" t="s">
        <v>64</v>
      </c>
      <c r="B23" s="5">
        <v>6.82</v>
      </c>
      <c r="C23" s="4" t="s">
        <v>26</v>
      </c>
      <c r="D23" t="s">
        <v>66</v>
      </c>
      <c r="E23" s="4" t="s">
        <v>64</v>
      </c>
      <c r="F23" s="1" t="s">
        <v>17</v>
      </c>
      <c r="G23" s="4">
        <v>32</v>
      </c>
      <c r="H23">
        <f>G23</f>
        <v>32</v>
      </c>
      <c r="J23" s="4">
        <v>244</v>
      </c>
      <c r="K23" s="4" t="s">
        <v>63</v>
      </c>
      <c r="L23" s="3">
        <f t="shared" si="1"/>
        <v>0.21312500000000001</v>
      </c>
      <c r="M23" s="4">
        <v>800</v>
      </c>
      <c r="P23" t="str">
        <f t="shared" si="2"/>
        <v>"i2.8xlarge" =&gt; 32,</v>
      </c>
      <c r="Q23" s="20" t="str">
        <f>E23&amp;","&amp;H23&amp;" Cores,$"&amp;ROUND(B23,2)&amp;"/hour,"&amp;M23&amp;" GB,"&amp;O23</f>
        <v>i2.8xlarge,32 Cores,$6.82/hour,800 GB,</v>
      </c>
    </row>
    <row r="24" spans="1:17" ht="16">
      <c r="A24" s="4" t="s">
        <v>65</v>
      </c>
      <c r="B24" s="5">
        <v>4.5999999999999996</v>
      </c>
      <c r="C24" s="4" t="s">
        <v>26</v>
      </c>
      <c r="D24" t="s">
        <v>66</v>
      </c>
      <c r="E24" s="4" t="s">
        <v>65</v>
      </c>
      <c r="F24" s="1" t="s">
        <v>17</v>
      </c>
      <c r="G24" s="4">
        <v>16</v>
      </c>
      <c r="H24">
        <f>G24</f>
        <v>16</v>
      </c>
      <c r="J24" s="4">
        <v>117</v>
      </c>
      <c r="K24" s="4" t="s">
        <v>68</v>
      </c>
      <c r="L24" s="3">
        <f t="shared" si="1"/>
        <v>0.28749999999999998</v>
      </c>
      <c r="M24" s="4">
        <v>2048</v>
      </c>
      <c r="P24" t="str">
        <f t="shared" si="2"/>
        <v>"hs1.8xlarge" =&gt; 16,</v>
      </c>
      <c r="Q24" s="20" t="str">
        <f>E24&amp;","&amp;H24&amp;" Cores,$"&amp;ROUND(B24,2)&amp;"/hour,"&amp;M24&amp;" GB,"&amp;O24</f>
        <v>hs1.8xlarge,16 Cores,$4.6/hour,2048 GB,</v>
      </c>
    </row>
    <row r="25" spans="1:17" ht="16">
      <c r="A25" s="4" t="s">
        <v>72</v>
      </c>
      <c r="B25" s="5">
        <v>0.13</v>
      </c>
      <c r="C25" s="4" t="s">
        <v>26</v>
      </c>
      <c r="D25" t="s">
        <v>73</v>
      </c>
      <c r="E25" s="4" t="s">
        <v>72</v>
      </c>
      <c r="F25" s="1" t="s">
        <v>17</v>
      </c>
      <c r="G25" s="4">
        <v>1</v>
      </c>
      <c r="H25">
        <f>G25</f>
        <v>1</v>
      </c>
      <c r="J25" s="4">
        <v>1</v>
      </c>
      <c r="K25" s="4" t="s">
        <v>50</v>
      </c>
      <c r="L25" s="3">
        <f t="shared" si="1"/>
        <v>0.13</v>
      </c>
      <c r="M25" s="4" t="s">
        <v>50</v>
      </c>
      <c r="P25" t="str">
        <f t="shared" si="2"/>
        <v>"t2.micro" =&gt; 1,</v>
      </c>
      <c r="Q25" s="20" t="str">
        <f>E25&amp;","&amp;H25&amp;" Cores,$"&amp;ROUND(B25,2)&amp;"/hour,"&amp;M25&amp;" GB,"&amp;O25</f>
        <v>t2.micro,1 Cores,$0.13/hour,EBS Only GB,</v>
      </c>
    </row>
  </sheetData>
  <autoFilter ref="D1:D2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2014-10-06T23:29:06Z</dcterms:modified>
</cp:coreProperties>
</file>