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4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5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mirletz\Documents\GitHub\PV_ICE\PV_ICE\baselines\SupportingMaterial\"/>
    </mc:Choice>
  </mc:AlternateContent>
  <xr:revisionPtr revIDLastSave="0" documentId="13_ncr:1_{1CFF3533-1044-47DA-9A33-78EC85D71F8E}" xr6:coauthVersionLast="47" xr6:coauthVersionMax="47" xr10:uidLastSave="{00000000-0000-0000-0000-000000000000}"/>
  <bookViews>
    <workbookView xWindow="28680" yWindow="-2340" windowWidth="29040" windowHeight="15840" activeTab="4" xr2:uid="{31D47E9D-A833-4D35-B79A-EFF0E4DE6D01}"/>
  </bookViews>
  <sheets>
    <sheet name="mass per m2" sheetId="1" r:id="rId1"/>
    <sheet name="VirginMatEff" sheetId="5" r:id="rId2"/>
    <sheet name="MFG Eff" sheetId="3" r:id="rId3"/>
    <sheet name="SF-all on one" sheetId="2" r:id="rId4"/>
    <sheet name="ModuleLifetime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8" i="1" l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W32" i="1" s="1"/>
  <c r="I33" i="1"/>
  <c r="I34" i="1"/>
  <c r="W34" i="1" s="1"/>
  <c r="I35" i="1"/>
  <c r="I36" i="1"/>
  <c r="I37" i="1"/>
  <c r="I38" i="1"/>
  <c r="I39" i="1"/>
  <c r="I40" i="1"/>
  <c r="Y40" i="1" s="1"/>
  <c r="I41" i="1"/>
  <c r="I42" i="1"/>
  <c r="W42" i="1" s="1"/>
  <c r="I43" i="1"/>
  <c r="I44" i="1"/>
  <c r="I45" i="1"/>
  <c r="I46" i="1"/>
  <c r="I47" i="1"/>
  <c r="I48" i="1"/>
  <c r="Y48" i="1" s="1"/>
  <c r="I49" i="1"/>
  <c r="I50" i="1"/>
  <c r="W50" i="1" s="1"/>
  <c r="I51" i="1"/>
  <c r="I52" i="1"/>
  <c r="I53" i="1"/>
  <c r="I54" i="1"/>
  <c r="I55" i="1"/>
  <c r="I56" i="1"/>
  <c r="Y56" i="1" s="1"/>
  <c r="I57" i="1"/>
  <c r="I58" i="1"/>
  <c r="W58" i="1" s="1"/>
  <c r="I59" i="1"/>
  <c r="I60" i="1"/>
  <c r="I61" i="1"/>
  <c r="I62" i="1"/>
  <c r="I63" i="1"/>
  <c r="I64" i="1"/>
  <c r="Y64" i="1" s="1"/>
  <c r="I65" i="1"/>
  <c r="I66" i="1"/>
  <c r="W66" i="1" s="1"/>
  <c r="I67" i="1"/>
  <c r="I68" i="1"/>
  <c r="I69" i="1"/>
  <c r="I70" i="1"/>
  <c r="I71" i="1"/>
  <c r="I72" i="1"/>
  <c r="Y72" i="1" s="1"/>
  <c r="I73" i="1"/>
  <c r="I18" i="1"/>
  <c r="V18" i="1" s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W19" i="1"/>
  <c r="Z20" i="1"/>
  <c r="W21" i="1"/>
  <c r="V22" i="1"/>
  <c r="X23" i="1"/>
  <c r="Z24" i="1"/>
  <c r="X25" i="1"/>
  <c r="V26" i="1"/>
  <c r="X27" i="1"/>
  <c r="Z28" i="1"/>
  <c r="V29" i="1"/>
  <c r="V30" i="1"/>
  <c r="X31" i="1"/>
  <c r="W33" i="1"/>
  <c r="Z35" i="1"/>
  <c r="W36" i="1"/>
  <c r="X37" i="1"/>
  <c r="W38" i="1"/>
  <c r="V39" i="1"/>
  <c r="V41" i="1"/>
  <c r="Z43" i="1"/>
  <c r="W44" i="1"/>
  <c r="X45" i="1"/>
  <c r="W46" i="1"/>
  <c r="V47" i="1"/>
  <c r="V49" i="1"/>
  <c r="Z51" i="1"/>
  <c r="W52" i="1"/>
  <c r="X53" i="1"/>
  <c r="W54" i="1"/>
  <c r="V55" i="1"/>
  <c r="V57" i="1"/>
  <c r="Z59" i="1"/>
  <c r="W60" i="1"/>
  <c r="X61" i="1"/>
  <c r="W62" i="1"/>
  <c r="V63" i="1"/>
  <c r="V65" i="1"/>
  <c r="Z67" i="1"/>
  <c r="W68" i="1"/>
  <c r="X69" i="1"/>
  <c r="W70" i="1"/>
  <c r="V71" i="1"/>
  <c r="V73" i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3" i="2"/>
  <c r="V23" i="1" l="1"/>
  <c r="Y28" i="1"/>
  <c r="Y21" i="1"/>
  <c r="V21" i="1"/>
  <c r="X24" i="1"/>
  <c r="W29" i="1"/>
  <c r="W24" i="1"/>
  <c r="X29" i="1"/>
  <c r="Z25" i="1"/>
  <c r="W23" i="1"/>
  <c r="Y20" i="1"/>
  <c r="W25" i="1"/>
  <c r="V25" i="1"/>
  <c r="Z19" i="1"/>
  <c r="Y24" i="1"/>
  <c r="Z21" i="1"/>
  <c r="Z18" i="1"/>
  <c r="W27" i="1"/>
  <c r="V31" i="1"/>
  <c r="X28" i="1"/>
  <c r="Y19" i="1"/>
  <c r="Z29" i="1"/>
  <c r="W28" i="1"/>
  <c r="Y25" i="1"/>
  <c r="V24" i="1"/>
  <c r="X21" i="1"/>
  <c r="X19" i="1"/>
  <c r="Y29" i="1"/>
  <c r="V28" i="1"/>
  <c r="V19" i="1"/>
  <c r="W31" i="1"/>
  <c r="V27" i="1"/>
  <c r="X20" i="1"/>
  <c r="W20" i="1"/>
  <c r="V20" i="1"/>
  <c r="Y18" i="1"/>
  <c r="X18" i="1"/>
  <c r="W18" i="1"/>
  <c r="Z30" i="1"/>
  <c r="Z26" i="1"/>
  <c r="Z22" i="1"/>
  <c r="Y30" i="1"/>
  <c r="Y26" i="1"/>
  <c r="Y22" i="1"/>
  <c r="Z31" i="1"/>
  <c r="X30" i="1"/>
  <c r="Z27" i="1"/>
  <c r="X26" i="1"/>
  <c r="Z23" i="1"/>
  <c r="X22" i="1"/>
  <c r="Y31" i="1"/>
  <c r="W30" i="1"/>
  <c r="Y27" i="1"/>
  <c r="W26" i="1"/>
  <c r="Y23" i="1"/>
  <c r="W22" i="1"/>
  <c r="V54" i="1"/>
  <c r="V46" i="1"/>
  <c r="Z38" i="1"/>
  <c r="V38" i="1"/>
  <c r="Y32" i="1"/>
  <c r="Z70" i="1"/>
  <c r="V62" i="1"/>
  <c r="Z54" i="1"/>
  <c r="V70" i="1"/>
  <c r="V53" i="1"/>
  <c r="V37" i="1"/>
  <c r="Y66" i="1"/>
  <c r="Y50" i="1"/>
  <c r="Y34" i="1"/>
  <c r="Z62" i="1"/>
  <c r="Z46" i="1"/>
  <c r="V33" i="1"/>
  <c r="V61" i="1"/>
  <c r="V45" i="1"/>
  <c r="Y58" i="1"/>
  <c r="Y42" i="1"/>
  <c r="Z32" i="1"/>
  <c r="Z69" i="1"/>
  <c r="V66" i="1"/>
  <c r="Z61" i="1"/>
  <c r="V58" i="1"/>
  <c r="Z53" i="1"/>
  <c r="V50" i="1"/>
  <c r="Z45" i="1"/>
  <c r="V42" i="1"/>
  <c r="Z37" i="1"/>
  <c r="V34" i="1"/>
  <c r="Z71" i="1"/>
  <c r="W69" i="1"/>
  <c r="Z63" i="1"/>
  <c r="W61" i="1"/>
  <c r="Z55" i="1"/>
  <c r="W53" i="1"/>
  <c r="Z47" i="1"/>
  <c r="W45" i="1"/>
  <c r="Z39" i="1"/>
  <c r="W37" i="1"/>
  <c r="Z33" i="1"/>
  <c r="Y71" i="1"/>
  <c r="V69" i="1"/>
  <c r="Y63" i="1"/>
  <c r="Y55" i="1"/>
  <c r="Y47" i="1"/>
  <c r="Y39" i="1"/>
  <c r="Y36" i="1"/>
  <c r="Y60" i="1"/>
  <c r="Y52" i="1"/>
  <c r="Y70" i="1"/>
  <c r="Y67" i="1"/>
  <c r="Y62" i="1"/>
  <c r="Y59" i="1"/>
  <c r="Y54" i="1"/>
  <c r="Y51" i="1"/>
  <c r="Y46" i="1"/>
  <c r="Y43" i="1"/>
  <c r="Y38" i="1"/>
  <c r="Y35" i="1"/>
  <c r="Y68" i="1"/>
  <c r="Y44" i="1"/>
  <c r="X70" i="1"/>
  <c r="V67" i="1"/>
  <c r="X62" i="1"/>
  <c r="V59" i="1"/>
  <c r="X54" i="1"/>
  <c r="V51" i="1"/>
  <c r="X46" i="1"/>
  <c r="V43" i="1"/>
  <c r="X38" i="1"/>
  <c r="V35" i="1"/>
  <c r="V32" i="1"/>
  <c r="Z66" i="1"/>
  <c r="Z58" i="1"/>
  <c r="Z50" i="1"/>
  <c r="Z42" i="1"/>
  <c r="Z34" i="1"/>
  <c r="X57" i="1"/>
  <c r="X49" i="1"/>
  <c r="X72" i="1"/>
  <c r="X64" i="1"/>
  <c r="X56" i="1"/>
  <c r="X48" i="1"/>
  <c r="X40" i="1"/>
  <c r="Z73" i="1"/>
  <c r="W72" i="1"/>
  <c r="X67" i="1"/>
  <c r="Z65" i="1"/>
  <c r="W64" i="1"/>
  <c r="X59" i="1"/>
  <c r="Z57" i="1"/>
  <c r="W56" i="1"/>
  <c r="X51" i="1"/>
  <c r="Z49" i="1"/>
  <c r="W48" i="1"/>
  <c r="X43" i="1"/>
  <c r="Z41" i="1"/>
  <c r="W40" i="1"/>
  <c r="X35" i="1"/>
  <c r="Y73" i="1"/>
  <c r="V72" i="1"/>
  <c r="Z68" i="1"/>
  <c r="W67" i="1"/>
  <c r="Y65" i="1"/>
  <c r="V64" i="1"/>
  <c r="Z60" i="1"/>
  <c r="W59" i="1"/>
  <c r="Y57" i="1"/>
  <c r="V56" i="1"/>
  <c r="Z52" i="1"/>
  <c r="W51" i="1"/>
  <c r="Y49" i="1"/>
  <c r="V48" i="1"/>
  <c r="Z44" i="1"/>
  <c r="W43" i="1"/>
  <c r="Y41" i="1"/>
  <c r="V40" i="1"/>
  <c r="Z36" i="1"/>
  <c r="W35" i="1"/>
  <c r="Y33" i="1"/>
  <c r="X33" i="1"/>
  <c r="X32" i="1"/>
  <c r="Z72" i="1"/>
  <c r="W71" i="1"/>
  <c r="Y69" i="1"/>
  <c r="V68" i="1"/>
  <c r="X66" i="1"/>
  <c r="Z64" i="1"/>
  <c r="W63" i="1"/>
  <c r="Y61" i="1"/>
  <c r="V60" i="1"/>
  <c r="X58" i="1"/>
  <c r="Z56" i="1"/>
  <c r="W55" i="1"/>
  <c r="Y53" i="1"/>
  <c r="V52" i="1"/>
  <c r="X50" i="1"/>
  <c r="Z48" i="1"/>
  <c r="W47" i="1"/>
  <c r="Y45" i="1"/>
  <c r="V44" i="1"/>
  <c r="X42" i="1"/>
  <c r="Z40" i="1"/>
  <c r="W39" i="1"/>
  <c r="Y37" i="1"/>
  <c r="V36" i="1"/>
  <c r="X34" i="1"/>
  <c r="X73" i="1"/>
  <c r="X65" i="1"/>
  <c r="X41" i="1"/>
  <c r="W73" i="1"/>
  <c r="X68" i="1"/>
  <c r="W65" i="1"/>
  <c r="X60" i="1"/>
  <c r="W57" i="1"/>
  <c r="X52" i="1"/>
  <c r="W49" i="1"/>
  <c r="X44" i="1"/>
  <c r="W41" i="1"/>
  <c r="X36" i="1"/>
  <c r="X71" i="1"/>
  <c r="X63" i="1"/>
  <c r="X55" i="1"/>
  <c r="X47" i="1"/>
  <c r="X39" i="1"/>
</calcChain>
</file>

<file path=xl/sharedStrings.xml><?xml version="1.0" encoding="utf-8"?>
<sst xmlns="http://schemas.openxmlformats.org/spreadsheetml/2006/main" count="93" uniqueCount="48">
  <si>
    <t>Year</t>
  </si>
  <si>
    <t>Mass per Module m^2</t>
  </si>
  <si>
    <t>Glass</t>
  </si>
  <si>
    <t>Silicon</t>
  </si>
  <si>
    <t>Aluminium</t>
  </si>
  <si>
    <t>Copper</t>
  </si>
  <si>
    <t>Silver</t>
  </si>
  <si>
    <t>Module Properties</t>
  </si>
  <si>
    <t>Efficiency</t>
  </si>
  <si>
    <t>T50</t>
  </si>
  <si>
    <t>T90</t>
  </si>
  <si>
    <t>Degradation</t>
  </si>
  <si>
    <t>Glass (kg)</t>
  </si>
  <si>
    <t>Aluminium (kg)</t>
  </si>
  <si>
    <t>Silver (g)</t>
  </si>
  <si>
    <t>Silicon (hectogram)</t>
  </si>
  <si>
    <t>Copper (g)</t>
  </si>
  <si>
    <t>Degradation Rate</t>
  </si>
  <si>
    <t>Mahmoudi, Sajjad, Nazmul Huda, and Masud Behnia. 2020. “Critical Assessment of Renewable Energy Waste Generation in OECD Countries: Decommissioned PV Panels.” Resources, Conservation and Recycling 164 (September): 105145. https://doi.org/10.1016/j.resconrec.2020.105145.</t>
  </si>
  <si>
    <t>Average Module Efficiency</t>
  </si>
  <si>
    <t>ton/MW</t>
  </si>
  <si>
    <t>Weckend, Stephanie, Andreas Wade, and Garvin A Heath. 2016. “End of Life Management: Solar Photovoltaic Panels.” NREL/TP-6A20-73852, 1561525. IRENA. https://doi.org/10.2172/1561525.</t>
  </si>
  <si>
    <t>r</t>
  </si>
  <si>
    <t>b</t>
  </si>
  <si>
    <t>g</t>
  </si>
  <si>
    <t>Total Mass</t>
  </si>
  <si>
    <t>Percent of Module Composition</t>
  </si>
  <si>
    <t>Module Lifetime</t>
  </si>
  <si>
    <t>Total Mass g/m^2</t>
  </si>
  <si>
    <t>Module Power W/m^2</t>
  </si>
  <si>
    <t>Mass per Power Factor Graphing</t>
  </si>
  <si>
    <t>IRENA 2016 Fit Equation</t>
  </si>
  <si>
    <t>IRENA 2016 Fitted Data</t>
  </si>
  <si>
    <t>Sander et al 2007</t>
  </si>
  <si>
    <t>Paiano et al 2015</t>
  </si>
  <si>
    <t>Dominguez and Geyer 2017</t>
  </si>
  <si>
    <t>Dominguez and Geyer 2019</t>
  </si>
  <si>
    <t>Kim and Park 2018</t>
  </si>
  <si>
    <t>Heath et al 2020</t>
  </si>
  <si>
    <t>Encapsulant</t>
  </si>
  <si>
    <t>Backsheets</t>
  </si>
  <si>
    <t>Baseline</t>
  </si>
  <si>
    <t>Backsheet</t>
  </si>
  <si>
    <t>year</t>
  </si>
  <si>
    <t>Module Efficiency</t>
  </si>
  <si>
    <t>Economic Lifetime</t>
  </si>
  <si>
    <t>[%]</t>
  </si>
  <si>
    <t>[years]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</si>
</sst>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1" applyAlignment="1">
      <alignment horizontal="left" vertical="center" indent="2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/>
    <xf numFmtId="0" fontId="0" fillId="0" borderId="0" xfId="0" applyAlignment="1">
      <alignment horizontal="left"/>
    </xf>
    <xf numFmtId="0" fontId="0" fillId="2" borderId="0" xfId="0" applyFill="1" applyAlignment="1">
      <alignment horizontal="center"/>
    </xf>
    <xf numFmtId="0" fontId="0" fillId="2" borderId="0" xfId="0" applyFill="1"/>
    <xf numFmtId="2" fontId="0" fillId="2" borderId="0" xfId="0" applyNumberFormat="1" applyFill="1"/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8C564B"/>
      <color rgb="FF9467BD"/>
      <color rgb="FFD62728"/>
      <color rgb="FF1F77BE"/>
      <color rgb="FF00BFBF"/>
      <color rgb="FFFF7F0E"/>
      <color rgb="FF19809E"/>
      <color rgb="FF0000FF"/>
      <color rgb="FF2CA02C"/>
      <color rgb="FF1F77B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Baseline mass: Glass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'mass per m2'!$B$2</c:f>
              <c:strCache>
                <c:ptCount val="1"/>
                <c:pt idx="0">
                  <c:v>Glass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'mass per m2'!$A$18:$A$73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xVal>
          <c:yVal>
            <c:numRef>
              <c:f>'mass per m2'!$B$18:$B$73</c:f>
              <c:numCache>
                <c:formatCode>General</c:formatCode>
                <c:ptCount val="56"/>
                <c:pt idx="0">
                  <c:v>8000</c:v>
                </c:pt>
                <c:pt idx="1">
                  <c:v>8000</c:v>
                </c:pt>
                <c:pt idx="2">
                  <c:v>8000</c:v>
                </c:pt>
                <c:pt idx="3">
                  <c:v>8000</c:v>
                </c:pt>
                <c:pt idx="4">
                  <c:v>8000</c:v>
                </c:pt>
                <c:pt idx="5">
                  <c:v>8000</c:v>
                </c:pt>
                <c:pt idx="6">
                  <c:v>8000</c:v>
                </c:pt>
                <c:pt idx="7">
                  <c:v>8000</c:v>
                </c:pt>
                <c:pt idx="8">
                  <c:v>8000</c:v>
                </c:pt>
                <c:pt idx="9">
                  <c:v>8000</c:v>
                </c:pt>
                <c:pt idx="10">
                  <c:v>8000</c:v>
                </c:pt>
                <c:pt idx="11">
                  <c:v>8000</c:v>
                </c:pt>
                <c:pt idx="12">
                  <c:v>8000</c:v>
                </c:pt>
                <c:pt idx="13">
                  <c:v>8000</c:v>
                </c:pt>
                <c:pt idx="14">
                  <c:v>8000</c:v>
                </c:pt>
                <c:pt idx="15">
                  <c:v>8000</c:v>
                </c:pt>
                <c:pt idx="16">
                  <c:v>8000</c:v>
                </c:pt>
                <c:pt idx="17">
                  <c:v>8080</c:v>
                </c:pt>
                <c:pt idx="18">
                  <c:v>8160</c:v>
                </c:pt>
                <c:pt idx="19">
                  <c:v>8292.7000000000007</c:v>
                </c:pt>
                <c:pt idx="20">
                  <c:v>8225.6625000000004</c:v>
                </c:pt>
                <c:pt idx="21">
                  <c:v>8158.8874999999998</c:v>
                </c:pt>
                <c:pt idx="22">
                  <c:v>8289.75</c:v>
                </c:pt>
                <c:pt idx="23">
                  <c:v>8350.15</c:v>
                </c:pt>
                <c:pt idx="24">
                  <c:v>8607.5</c:v>
                </c:pt>
                <c:pt idx="25">
                  <c:v>8975.5</c:v>
                </c:pt>
                <c:pt idx="26">
                  <c:v>9027</c:v>
                </c:pt>
                <c:pt idx="27">
                  <c:v>9106.5</c:v>
                </c:pt>
                <c:pt idx="28">
                  <c:v>9183.5499999999993</c:v>
                </c:pt>
                <c:pt idx="29">
                  <c:v>9108.8250000000007</c:v>
                </c:pt>
                <c:pt idx="30">
                  <c:v>9034.1</c:v>
                </c:pt>
                <c:pt idx="31">
                  <c:v>9205.2083330000005</c:v>
                </c:pt>
                <c:pt idx="32">
                  <c:v>9373.8666670000002</c:v>
                </c:pt>
                <c:pt idx="33">
                  <c:v>9540.0750000000007</c:v>
                </c:pt>
                <c:pt idx="34">
                  <c:v>9735.8083330000009</c:v>
                </c:pt>
                <c:pt idx="35">
                  <c:v>9929.2083330000005</c:v>
                </c:pt>
                <c:pt idx="36">
                  <c:v>10120.275</c:v>
                </c:pt>
                <c:pt idx="37">
                  <c:v>10120.275</c:v>
                </c:pt>
                <c:pt idx="38">
                  <c:v>10120.275</c:v>
                </c:pt>
                <c:pt idx="39">
                  <c:v>10120.275</c:v>
                </c:pt>
                <c:pt idx="40">
                  <c:v>10120.275</c:v>
                </c:pt>
                <c:pt idx="41">
                  <c:v>10120.275</c:v>
                </c:pt>
                <c:pt idx="42">
                  <c:v>10120.275</c:v>
                </c:pt>
                <c:pt idx="43">
                  <c:v>10120.275</c:v>
                </c:pt>
                <c:pt idx="44">
                  <c:v>10120.275</c:v>
                </c:pt>
                <c:pt idx="45">
                  <c:v>10120.275</c:v>
                </c:pt>
                <c:pt idx="46">
                  <c:v>10120.275</c:v>
                </c:pt>
                <c:pt idx="47">
                  <c:v>10120.275</c:v>
                </c:pt>
                <c:pt idx="48">
                  <c:v>10120.275</c:v>
                </c:pt>
                <c:pt idx="49">
                  <c:v>10120.275</c:v>
                </c:pt>
                <c:pt idx="50">
                  <c:v>10120.275</c:v>
                </c:pt>
                <c:pt idx="51">
                  <c:v>10120.275</c:v>
                </c:pt>
                <c:pt idx="52">
                  <c:v>10120.275</c:v>
                </c:pt>
                <c:pt idx="53">
                  <c:v>10120.275</c:v>
                </c:pt>
                <c:pt idx="54">
                  <c:v>10120.275</c:v>
                </c:pt>
                <c:pt idx="55">
                  <c:v>10120.275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1F-476C-8BE9-721589820B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5987272"/>
        <c:axId val="625989896"/>
      </c:scatterChart>
      <c:valAx>
        <c:axId val="625987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989896"/>
        <c:crosses val="autoZero"/>
        <c:crossBetween val="midCat"/>
      </c:valAx>
      <c:valAx>
        <c:axId val="625989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g/module m^2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987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DejaVu Sans Condensed" panose="020B0606030804020204" pitchFamily="34" charset="0"/>
                <a:ea typeface="DejaVu Sans Condensed" panose="020B0606030804020204" pitchFamily="34" charset="0"/>
                <a:cs typeface="DejaVu Sans Condensed" panose="020B0606030804020204" pitchFamily="34" charset="0"/>
              </a:defRPr>
            </a:pPr>
            <a:r>
              <a:rPr lang="en-US"/>
              <a:t>Virgin Material</a:t>
            </a:r>
            <a:r>
              <a:rPr lang="en-US" baseline="0"/>
              <a:t> Efficiencies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DejaVu Sans Condensed" panose="020B0606030804020204" pitchFamily="34" charset="0"/>
              <a:ea typeface="DejaVu Sans Condensed" panose="020B0606030804020204" pitchFamily="34" charset="0"/>
              <a:cs typeface="DejaVu Sans Condensed" panose="020B0606030804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VirginMatEff!$B$1</c:f>
              <c:strCache>
                <c:ptCount val="1"/>
                <c:pt idx="0">
                  <c:v>Glass</c:v>
                </c:pt>
              </c:strCache>
            </c:strRef>
          </c:tx>
          <c:spPr>
            <a:ln w="19050" cap="rnd">
              <a:solidFill>
                <a:srgbClr val="00BFBF"/>
              </a:solidFill>
              <a:round/>
            </a:ln>
            <a:effectLst/>
          </c:spPr>
          <c:marker>
            <c:symbol val="none"/>
          </c:marker>
          <c:xVal>
            <c:numRef>
              <c:f>VirginMatEff!$A$2:$A$57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xVal>
          <c:yVal>
            <c:numRef>
              <c:f>VirginMatEff!$B$2:$B$57</c:f>
              <c:numCache>
                <c:formatCode>General</c:formatCode>
                <c:ptCount val="56"/>
                <c:pt idx="0">
                  <c:v>99.9</c:v>
                </c:pt>
                <c:pt idx="1">
                  <c:v>99.9</c:v>
                </c:pt>
                <c:pt idx="2">
                  <c:v>99.9</c:v>
                </c:pt>
                <c:pt idx="3">
                  <c:v>99.9</c:v>
                </c:pt>
                <c:pt idx="4">
                  <c:v>99.9</c:v>
                </c:pt>
                <c:pt idx="5">
                  <c:v>99.9</c:v>
                </c:pt>
                <c:pt idx="6">
                  <c:v>99.9</c:v>
                </c:pt>
                <c:pt idx="7">
                  <c:v>99.9</c:v>
                </c:pt>
                <c:pt idx="8">
                  <c:v>99.9</c:v>
                </c:pt>
                <c:pt idx="9">
                  <c:v>99.9</c:v>
                </c:pt>
                <c:pt idx="10">
                  <c:v>99.9</c:v>
                </c:pt>
                <c:pt idx="11">
                  <c:v>99.9</c:v>
                </c:pt>
                <c:pt idx="12">
                  <c:v>99.9</c:v>
                </c:pt>
                <c:pt idx="13">
                  <c:v>99.9</c:v>
                </c:pt>
                <c:pt idx="14">
                  <c:v>99.9</c:v>
                </c:pt>
                <c:pt idx="15">
                  <c:v>99.9</c:v>
                </c:pt>
                <c:pt idx="16">
                  <c:v>99.9</c:v>
                </c:pt>
                <c:pt idx="17">
                  <c:v>99.9</c:v>
                </c:pt>
                <c:pt idx="18">
                  <c:v>99.9</c:v>
                </c:pt>
                <c:pt idx="19">
                  <c:v>99.9</c:v>
                </c:pt>
                <c:pt idx="20">
                  <c:v>99.9</c:v>
                </c:pt>
                <c:pt idx="21">
                  <c:v>99.9</c:v>
                </c:pt>
                <c:pt idx="22">
                  <c:v>99.9</c:v>
                </c:pt>
                <c:pt idx="23">
                  <c:v>99.9</c:v>
                </c:pt>
                <c:pt idx="24">
                  <c:v>99.9</c:v>
                </c:pt>
                <c:pt idx="25">
                  <c:v>99.9</c:v>
                </c:pt>
                <c:pt idx="26">
                  <c:v>99.9</c:v>
                </c:pt>
                <c:pt idx="27">
                  <c:v>99.9</c:v>
                </c:pt>
                <c:pt idx="28">
                  <c:v>99.9</c:v>
                </c:pt>
                <c:pt idx="29">
                  <c:v>99.9</c:v>
                </c:pt>
                <c:pt idx="30">
                  <c:v>99.9</c:v>
                </c:pt>
                <c:pt idx="31">
                  <c:v>99.9</c:v>
                </c:pt>
                <c:pt idx="32">
                  <c:v>99.9</c:v>
                </c:pt>
                <c:pt idx="33">
                  <c:v>99.9</c:v>
                </c:pt>
                <c:pt idx="34">
                  <c:v>99.9</c:v>
                </c:pt>
                <c:pt idx="35">
                  <c:v>99.9</c:v>
                </c:pt>
                <c:pt idx="36">
                  <c:v>99.9</c:v>
                </c:pt>
                <c:pt idx="37">
                  <c:v>99.9</c:v>
                </c:pt>
                <c:pt idx="38">
                  <c:v>99.9</c:v>
                </c:pt>
                <c:pt idx="39">
                  <c:v>99.9</c:v>
                </c:pt>
                <c:pt idx="40">
                  <c:v>99.9</c:v>
                </c:pt>
                <c:pt idx="41">
                  <c:v>99.9</c:v>
                </c:pt>
                <c:pt idx="42">
                  <c:v>99.9</c:v>
                </c:pt>
                <c:pt idx="43">
                  <c:v>99.9</c:v>
                </c:pt>
                <c:pt idx="44">
                  <c:v>99.9</c:v>
                </c:pt>
                <c:pt idx="45">
                  <c:v>99.9</c:v>
                </c:pt>
                <c:pt idx="46">
                  <c:v>99.9</c:v>
                </c:pt>
                <c:pt idx="47">
                  <c:v>99.9</c:v>
                </c:pt>
                <c:pt idx="48">
                  <c:v>99.9</c:v>
                </c:pt>
                <c:pt idx="49">
                  <c:v>99.9</c:v>
                </c:pt>
                <c:pt idx="50">
                  <c:v>99.9</c:v>
                </c:pt>
                <c:pt idx="51">
                  <c:v>99.9</c:v>
                </c:pt>
                <c:pt idx="52">
                  <c:v>99.9</c:v>
                </c:pt>
                <c:pt idx="53">
                  <c:v>99.9</c:v>
                </c:pt>
                <c:pt idx="54">
                  <c:v>99.9</c:v>
                </c:pt>
                <c:pt idx="55">
                  <c:v>99.9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A1-484B-AA41-480A68CBE2AE}"/>
            </c:ext>
          </c:extLst>
        </c:ser>
        <c:ser>
          <c:idx val="2"/>
          <c:order val="1"/>
          <c:tx>
            <c:strRef>
              <c:f>VirginMatEff!$D$1</c:f>
              <c:strCache>
                <c:ptCount val="1"/>
                <c:pt idx="0">
                  <c:v>Aluminium</c:v>
                </c:pt>
              </c:strCache>
            </c:strRef>
          </c:tx>
          <c:spPr>
            <a:ln w="19050" cap="rnd">
              <a:solidFill>
                <a:srgbClr val="1F77BE"/>
              </a:solidFill>
              <a:round/>
            </a:ln>
            <a:effectLst/>
          </c:spPr>
          <c:marker>
            <c:symbol val="none"/>
          </c:marker>
          <c:xVal>
            <c:numRef>
              <c:f>VirginMatEff!$A$2:$A$57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xVal>
          <c:yVal>
            <c:numRef>
              <c:f>VirginMatEff!$D$2:$D$57</c:f>
              <c:numCache>
                <c:formatCode>General</c:formatCode>
                <c:ptCount val="56"/>
                <c:pt idx="0">
                  <c:v>18.600000000000001</c:v>
                </c:pt>
                <c:pt idx="1">
                  <c:v>18.600000000000001</c:v>
                </c:pt>
                <c:pt idx="2">
                  <c:v>18.600000000000001</c:v>
                </c:pt>
                <c:pt idx="3">
                  <c:v>18.600000000000001</c:v>
                </c:pt>
                <c:pt idx="4">
                  <c:v>18.600000000000001</c:v>
                </c:pt>
                <c:pt idx="5">
                  <c:v>18.600000000000001</c:v>
                </c:pt>
                <c:pt idx="6">
                  <c:v>18.600000000000001</c:v>
                </c:pt>
                <c:pt idx="7">
                  <c:v>18.600000000000001</c:v>
                </c:pt>
                <c:pt idx="8">
                  <c:v>18.600000000000001</c:v>
                </c:pt>
                <c:pt idx="9">
                  <c:v>18.600000000000001</c:v>
                </c:pt>
                <c:pt idx="10">
                  <c:v>18.600000000000001</c:v>
                </c:pt>
                <c:pt idx="11">
                  <c:v>18.600000000000001</c:v>
                </c:pt>
                <c:pt idx="12">
                  <c:v>18.600000000000001</c:v>
                </c:pt>
                <c:pt idx="13">
                  <c:v>18.600000000000001</c:v>
                </c:pt>
                <c:pt idx="14">
                  <c:v>18.600000000000001</c:v>
                </c:pt>
                <c:pt idx="15">
                  <c:v>18.600000000000001</c:v>
                </c:pt>
                <c:pt idx="16">
                  <c:v>18.600000000000001</c:v>
                </c:pt>
                <c:pt idx="17">
                  <c:v>18.600000000000001</c:v>
                </c:pt>
                <c:pt idx="18">
                  <c:v>18.600000000000001</c:v>
                </c:pt>
                <c:pt idx="19">
                  <c:v>18.600000000000001</c:v>
                </c:pt>
                <c:pt idx="20">
                  <c:v>18.600000000000001</c:v>
                </c:pt>
                <c:pt idx="21">
                  <c:v>18.600000000000001</c:v>
                </c:pt>
                <c:pt idx="22">
                  <c:v>18.600000000000001</c:v>
                </c:pt>
                <c:pt idx="23">
                  <c:v>18.600000000000001</c:v>
                </c:pt>
                <c:pt idx="24">
                  <c:v>18.600000000000001</c:v>
                </c:pt>
                <c:pt idx="25">
                  <c:v>18.600000000000001</c:v>
                </c:pt>
                <c:pt idx="26">
                  <c:v>18.600000000000001</c:v>
                </c:pt>
                <c:pt idx="27">
                  <c:v>18.600000000000001</c:v>
                </c:pt>
                <c:pt idx="28">
                  <c:v>18.600000000000001</c:v>
                </c:pt>
                <c:pt idx="29">
                  <c:v>18.600000000000001</c:v>
                </c:pt>
                <c:pt idx="30">
                  <c:v>18.600000000000001</c:v>
                </c:pt>
                <c:pt idx="31">
                  <c:v>18.600000000000001</c:v>
                </c:pt>
                <c:pt idx="32">
                  <c:v>18.600000000000001</c:v>
                </c:pt>
                <c:pt idx="33">
                  <c:v>18.600000000000001</c:v>
                </c:pt>
                <c:pt idx="34">
                  <c:v>18.600000000000001</c:v>
                </c:pt>
                <c:pt idx="35">
                  <c:v>18.600000000000001</c:v>
                </c:pt>
                <c:pt idx="36">
                  <c:v>18.600000000000001</c:v>
                </c:pt>
                <c:pt idx="37">
                  <c:v>18.600000000000001</c:v>
                </c:pt>
                <c:pt idx="38">
                  <c:v>18.600000000000001</c:v>
                </c:pt>
                <c:pt idx="39">
                  <c:v>18.600000000000001</c:v>
                </c:pt>
                <c:pt idx="40">
                  <c:v>18.600000000000001</c:v>
                </c:pt>
                <c:pt idx="41">
                  <c:v>18.600000000000001</c:v>
                </c:pt>
                <c:pt idx="42">
                  <c:v>18.600000000000001</c:v>
                </c:pt>
                <c:pt idx="43">
                  <c:v>18.600000000000001</c:v>
                </c:pt>
                <c:pt idx="44">
                  <c:v>18.600000000000001</c:v>
                </c:pt>
                <c:pt idx="45">
                  <c:v>18.600000000000001</c:v>
                </c:pt>
                <c:pt idx="46">
                  <c:v>18.600000000000001</c:v>
                </c:pt>
                <c:pt idx="47">
                  <c:v>18.600000000000001</c:v>
                </c:pt>
                <c:pt idx="48">
                  <c:v>18.600000000000001</c:v>
                </c:pt>
                <c:pt idx="49">
                  <c:v>18.600000000000001</c:v>
                </c:pt>
                <c:pt idx="50">
                  <c:v>18.600000000000001</c:v>
                </c:pt>
                <c:pt idx="51">
                  <c:v>18.600000000000001</c:v>
                </c:pt>
                <c:pt idx="52">
                  <c:v>18.600000000000001</c:v>
                </c:pt>
                <c:pt idx="53">
                  <c:v>18.600000000000001</c:v>
                </c:pt>
                <c:pt idx="54">
                  <c:v>18.600000000000001</c:v>
                </c:pt>
                <c:pt idx="55">
                  <c:v>18.600000000000001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EA1-484B-AA41-480A68CBE2AE}"/>
            </c:ext>
          </c:extLst>
        </c:ser>
        <c:ser>
          <c:idx val="1"/>
          <c:order val="2"/>
          <c:tx>
            <c:strRef>
              <c:f>VirginMatEff!$C$1</c:f>
              <c:strCache>
                <c:ptCount val="1"/>
                <c:pt idx="0">
                  <c:v>Silicon</c:v>
                </c:pt>
              </c:strCache>
            </c:strRef>
          </c:tx>
          <c:spPr>
            <a:ln w="19050" cap="rnd">
              <a:solidFill>
                <a:srgbClr val="FF7F0E"/>
              </a:solidFill>
              <a:round/>
            </a:ln>
            <a:effectLst/>
          </c:spPr>
          <c:marker>
            <c:symbol val="none"/>
          </c:marker>
          <c:xVal>
            <c:numRef>
              <c:f>VirginMatEff!$A$2:$A$57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xVal>
          <c:yVal>
            <c:numRef>
              <c:f>VirginMatEff!$C$2:$C$57</c:f>
              <c:numCache>
                <c:formatCode>General</c:formatCode>
                <c:ptCount val="56"/>
                <c:pt idx="0">
                  <c:v>20</c:v>
                </c:pt>
                <c:pt idx="1">
                  <c:v>20.399999999999999</c:v>
                </c:pt>
                <c:pt idx="2">
                  <c:v>20.8</c:v>
                </c:pt>
                <c:pt idx="3">
                  <c:v>21.2</c:v>
                </c:pt>
                <c:pt idx="4">
                  <c:v>21.6</c:v>
                </c:pt>
                <c:pt idx="5">
                  <c:v>22</c:v>
                </c:pt>
                <c:pt idx="6">
                  <c:v>22.4</c:v>
                </c:pt>
                <c:pt idx="7">
                  <c:v>22.8</c:v>
                </c:pt>
                <c:pt idx="8">
                  <c:v>23.2</c:v>
                </c:pt>
                <c:pt idx="9">
                  <c:v>23.6</c:v>
                </c:pt>
                <c:pt idx="10">
                  <c:v>24</c:v>
                </c:pt>
                <c:pt idx="11">
                  <c:v>24.4</c:v>
                </c:pt>
                <c:pt idx="12">
                  <c:v>24.8</c:v>
                </c:pt>
                <c:pt idx="13">
                  <c:v>25.2</c:v>
                </c:pt>
                <c:pt idx="14">
                  <c:v>25.6</c:v>
                </c:pt>
                <c:pt idx="15">
                  <c:v>26</c:v>
                </c:pt>
                <c:pt idx="16">
                  <c:v>26.4</c:v>
                </c:pt>
                <c:pt idx="17">
                  <c:v>26.8</c:v>
                </c:pt>
                <c:pt idx="18">
                  <c:v>27.2</c:v>
                </c:pt>
                <c:pt idx="19">
                  <c:v>27.6</c:v>
                </c:pt>
                <c:pt idx="20">
                  <c:v>28</c:v>
                </c:pt>
                <c:pt idx="21">
                  <c:v>28.4</c:v>
                </c:pt>
                <c:pt idx="22">
                  <c:v>28.8</c:v>
                </c:pt>
                <c:pt idx="23">
                  <c:v>29.2</c:v>
                </c:pt>
                <c:pt idx="24">
                  <c:v>29.6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EA1-484B-AA41-480A68CBE2AE}"/>
            </c:ext>
          </c:extLst>
        </c:ser>
        <c:ser>
          <c:idx val="4"/>
          <c:order val="3"/>
          <c:tx>
            <c:strRef>
              <c:f>VirginMatEff!$F$1</c:f>
              <c:strCache>
                <c:ptCount val="1"/>
                <c:pt idx="0">
                  <c:v>Silver</c:v>
                </c:pt>
              </c:strCache>
            </c:strRef>
          </c:tx>
          <c:spPr>
            <a:ln w="19050" cap="rnd">
              <a:solidFill>
                <a:srgbClr val="D62728"/>
              </a:solidFill>
              <a:round/>
            </a:ln>
            <a:effectLst/>
          </c:spPr>
          <c:marker>
            <c:symbol val="none"/>
          </c:marker>
          <c:xVal>
            <c:numRef>
              <c:f>VirginMatEff!$A$2:$A$57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xVal>
          <c:yVal>
            <c:numRef>
              <c:f>VirginMatEff!$F$2:$F$57</c:f>
              <c:numCache>
                <c:formatCode>General</c:formatCode>
                <c:ptCount val="56"/>
                <c:pt idx="0">
                  <c:v>75</c:v>
                </c:pt>
                <c:pt idx="1">
                  <c:v>75</c:v>
                </c:pt>
                <c:pt idx="2">
                  <c:v>75</c:v>
                </c:pt>
                <c:pt idx="3">
                  <c:v>75</c:v>
                </c:pt>
                <c:pt idx="4">
                  <c:v>75</c:v>
                </c:pt>
                <c:pt idx="5">
                  <c:v>75</c:v>
                </c:pt>
                <c:pt idx="6">
                  <c:v>75</c:v>
                </c:pt>
                <c:pt idx="7">
                  <c:v>75</c:v>
                </c:pt>
                <c:pt idx="8">
                  <c:v>75</c:v>
                </c:pt>
                <c:pt idx="9">
                  <c:v>75</c:v>
                </c:pt>
                <c:pt idx="10">
                  <c:v>75</c:v>
                </c:pt>
                <c:pt idx="11">
                  <c:v>75</c:v>
                </c:pt>
                <c:pt idx="12">
                  <c:v>75</c:v>
                </c:pt>
                <c:pt idx="13">
                  <c:v>75</c:v>
                </c:pt>
                <c:pt idx="14">
                  <c:v>75</c:v>
                </c:pt>
                <c:pt idx="15">
                  <c:v>75</c:v>
                </c:pt>
                <c:pt idx="16">
                  <c:v>75</c:v>
                </c:pt>
                <c:pt idx="17">
                  <c:v>75</c:v>
                </c:pt>
                <c:pt idx="18">
                  <c:v>75</c:v>
                </c:pt>
                <c:pt idx="19">
                  <c:v>75</c:v>
                </c:pt>
                <c:pt idx="20">
                  <c:v>75</c:v>
                </c:pt>
                <c:pt idx="21">
                  <c:v>75</c:v>
                </c:pt>
                <c:pt idx="22">
                  <c:v>75</c:v>
                </c:pt>
                <c:pt idx="23">
                  <c:v>75</c:v>
                </c:pt>
                <c:pt idx="24">
                  <c:v>75</c:v>
                </c:pt>
                <c:pt idx="25">
                  <c:v>75</c:v>
                </c:pt>
                <c:pt idx="26">
                  <c:v>75</c:v>
                </c:pt>
                <c:pt idx="27">
                  <c:v>75</c:v>
                </c:pt>
                <c:pt idx="28">
                  <c:v>75</c:v>
                </c:pt>
                <c:pt idx="29">
                  <c:v>75</c:v>
                </c:pt>
                <c:pt idx="30">
                  <c:v>75</c:v>
                </c:pt>
                <c:pt idx="31">
                  <c:v>75</c:v>
                </c:pt>
                <c:pt idx="32">
                  <c:v>75</c:v>
                </c:pt>
                <c:pt idx="33">
                  <c:v>75</c:v>
                </c:pt>
                <c:pt idx="34">
                  <c:v>75</c:v>
                </c:pt>
                <c:pt idx="35">
                  <c:v>75</c:v>
                </c:pt>
                <c:pt idx="36">
                  <c:v>75</c:v>
                </c:pt>
                <c:pt idx="37">
                  <c:v>75</c:v>
                </c:pt>
                <c:pt idx="38">
                  <c:v>75</c:v>
                </c:pt>
                <c:pt idx="39">
                  <c:v>75</c:v>
                </c:pt>
                <c:pt idx="40">
                  <c:v>75</c:v>
                </c:pt>
                <c:pt idx="41">
                  <c:v>75</c:v>
                </c:pt>
                <c:pt idx="42">
                  <c:v>75</c:v>
                </c:pt>
                <c:pt idx="43">
                  <c:v>75</c:v>
                </c:pt>
                <c:pt idx="44">
                  <c:v>75</c:v>
                </c:pt>
                <c:pt idx="45">
                  <c:v>75</c:v>
                </c:pt>
                <c:pt idx="46">
                  <c:v>75</c:v>
                </c:pt>
                <c:pt idx="47">
                  <c:v>75</c:v>
                </c:pt>
                <c:pt idx="48">
                  <c:v>75</c:v>
                </c:pt>
                <c:pt idx="49">
                  <c:v>75</c:v>
                </c:pt>
                <c:pt idx="50">
                  <c:v>75</c:v>
                </c:pt>
                <c:pt idx="51">
                  <c:v>75</c:v>
                </c:pt>
                <c:pt idx="52">
                  <c:v>75</c:v>
                </c:pt>
                <c:pt idx="53">
                  <c:v>75</c:v>
                </c:pt>
                <c:pt idx="54">
                  <c:v>75</c:v>
                </c:pt>
                <c:pt idx="55">
                  <c:v>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EA1-484B-AA41-480A68CBE2AE}"/>
            </c:ext>
          </c:extLst>
        </c:ser>
        <c:ser>
          <c:idx val="3"/>
          <c:order val="4"/>
          <c:tx>
            <c:strRef>
              <c:f>VirginMatEff!$E$1</c:f>
              <c:strCache>
                <c:ptCount val="1"/>
                <c:pt idx="0">
                  <c:v>Copper</c:v>
                </c:pt>
              </c:strCache>
            </c:strRef>
          </c:tx>
          <c:spPr>
            <a:ln w="19050" cap="rnd">
              <a:solidFill>
                <a:srgbClr val="00B05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VirginMatEff!$A$2:$A$57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xVal>
          <c:yVal>
            <c:numRef>
              <c:f>VirginMatEff!$E$2:$E$57</c:f>
              <c:numCache>
                <c:formatCode>General</c:formatCode>
                <c:ptCount val="56"/>
                <c:pt idx="0">
                  <c:v>76</c:v>
                </c:pt>
                <c:pt idx="1">
                  <c:v>76</c:v>
                </c:pt>
                <c:pt idx="2">
                  <c:v>76</c:v>
                </c:pt>
                <c:pt idx="3">
                  <c:v>76</c:v>
                </c:pt>
                <c:pt idx="4">
                  <c:v>76</c:v>
                </c:pt>
                <c:pt idx="5">
                  <c:v>76</c:v>
                </c:pt>
                <c:pt idx="6">
                  <c:v>76</c:v>
                </c:pt>
                <c:pt idx="7">
                  <c:v>76</c:v>
                </c:pt>
                <c:pt idx="8">
                  <c:v>76</c:v>
                </c:pt>
                <c:pt idx="9">
                  <c:v>76</c:v>
                </c:pt>
                <c:pt idx="10">
                  <c:v>76</c:v>
                </c:pt>
                <c:pt idx="11">
                  <c:v>76</c:v>
                </c:pt>
                <c:pt idx="12">
                  <c:v>76</c:v>
                </c:pt>
                <c:pt idx="13">
                  <c:v>76</c:v>
                </c:pt>
                <c:pt idx="14">
                  <c:v>76</c:v>
                </c:pt>
                <c:pt idx="15">
                  <c:v>76</c:v>
                </c:pt>
                <c:pt idx="16">
                  <c:v>76</c:v>
                </c:pt>
                <c:pt idx="17">
                  <c:v>76</c:v>
                </c:pt>
                <c:pt idx="18">
                  <c:v>76</c:v>
                </c:pt>
                <c:pt idx="19">
                  <c:v>76</c:v>
                </c:pt>
                <c:pt idx="20">
                  <c:v>76</c:v>
                </c:pt>
                <c:pt idx="21">
                  <c:v>76</c:v>
                </c:pt>
                <c:pt idx="22">
                  <c:v>76</c:v>
                </c:pt>
                <c:pt idx="23">
                  <c:v>76</c:v>
                </c:pt>
                <c:pt idx="24">
                  <c:v>76</c:v>
                </c:pt>
                <c:pt idx="25">
                  <c:v>76</c:v>
                </c:pt>
                <c:pt idx="26">
                  <c:v>76</c:v>
                </c:pt>
                <c:pt idx="27">
                  <c:v>76</c:v>
                </c:pt>
                <c:pt idx="28">
                  <c:v>76</c:v>
                </c:pt>
                <c:pt idx="29">
                  <c:v>76</c:v>
                </c:pt>
                <c:pt idx="30">
                  <c:v>76</c:v>
                </c:pt>
                <c:pt idx="31">
                  <c:v>76</c:v>
                </c:pt>
                <c:pt idx="32">
                  <c:v>76</c:v>
                </c:pt>
                <c:pt idx="33">
                  <c:v>76</c:v>
                </c:pt>
                <c:pt idx="34">
                  <c:v>76</c:v>
                </c:pt>
                <c:pt idx="35">
                  <c:v>76</c:v>
                </c:pt>
                <c:pt idx="36">
                  <c:v>76</c:v>
                </c:pt>
                <c:pt idx="37">
                  <c:v>76</c:v>
                </c:pt>
                <c:pt idx="38">
                  <c:v>76</c:v>
                </c:pt>
                <c:pt idx="39">
                  <c:v>76</c:v>
                </c:pt>
                <c:pt idx="40">
                  <c:v>76</c:v>
                </c:pt>
                <c:pt idx="41">
                  <c:v>76</c:v>
                </c:pt>
                <c:pt idx="42">
                  <c:v>76</c:v>
                </c:pt>
                <c:pt idx="43">
                  <c:v>76</c:v>
                </c:pt>
                <c:pt idx="44">
                  <c:v>76</c:v>
                </c:pt>
                <c:pt idx="45">
                  <c:v>76</c:v>
                </c:pt>
                <c:pt idx="46">
                  <c:v>76</c:v>
                </c:pt>
                <c:pt idx="47">
                  <c:v>76</c:v>
                </c:pt>
                <c:pt idx="48">
                  <c:v>76</c:v>
                </c:pt>
                <c:pt idx="49">
                  <c:v>76</c:v>
                </c:pt>
                <c:pt idx="50">
                  <c:v>76</c:v>
                </c:pt>
                <c:pt idx="51">
                  <c:v>76</c:v>
                </c:pt>
                <c:pt idx="52">
                  <c:v>76</c:v>
                </c:pt>
                <c:pt idx="53">
                  <c:v>76</c:v>
                </c:pt>
                <c:pt idx="54">
                  <c:v>76</c:v>
                </c:pt>
                <c:pt idx="55">
                  <c:v>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EA1-484B-AA41-480A68CBE2AE}"/>
            </c:ext>
          </c:extLst>
        </c:ser>
        <c:ser>
          <c:idx val="5"/>
          <c:order val="5"/>
          <c:tx>
            <c:strRef>
              <c:f>VirginMatEff!$G$1</c:f>
              <c:strCache>
                <c:ptCount val="1"/>
                <c:pt idx="0">
                  <c:v>Encapsulant</c:v>
                </c:pt>
              </c:strCache>
            </c:strRef>
          </c:tx>
          <c:spPr>
            <a:ln w="19050" cap="rnd">
              <a:solidFill>
                <a:srgbClr val="9467BD"/>
              </a:solidFill>
              <a:round/>
            </a:ln>
            <a:effectLst/>
          </c:spPr>
          <c:marker>
            <c:symbol val="none"/>
          </c:marker>
          <c:xVal>
            <c:numRef>
              <c:f>VirginMatEff!$A$2:$A$57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xVal>
          <c:yVal>
            <c:numRef>
              <c:f>VirginMatEff!$G$2:$G$57</c:f>
              <c:numCache>
                <c:formatCode>General</c:formatCode>
                <c:ptCount val="56"/>
                <c:pt idx="0">
                  <c:v>99</c:v>
                </c:pt>
                <c:pt idx="1">
                  <c:v>99</c:v>
                </c:pt>
                <c:pt idx="2">
                  <c:v>99</c:v>
                </c:pt>
                <c:pt idx="3">
                  <c:v>99</c:v>
                </c:pt>
                <c:pt idx="4">
                  <c:v>99</c:v>
                </c:pt>
                <c:pt idx="5">
                  <c:v>99</c:v>
                </c:pt>
                <c:pt idx="6">
                  <c:v>99</c:v>
                </c:pt>
                <c:pt idx="7">
                  <c:v>99</c:v>
                </c:pt>
                <c:pt idx="8">
                  <c:v>99</c:v>
                </c:pt>
                <c:pt idx="9">
                  <c:v>99</c:v>
                </c:pt>
                <c:pt idx="10">
                  <c:v>99</c:v>
                </c:pt>
                <c:pt idx="11">
                  <c:v>99</c:v>
                </c:pt>
                <c:pt idx="12">
                  <c:v>99</c:v>
                </c:pt>
                <c:pt idx="13">
                  <c:v>99</c:v>
                </c:pt>
                <c:pt idx="14">
                  <c:v>99</c:v>
                </c:pt>
                <c:pt idx="15">
                  <c:v>99</c:v>
                </c:pt>
                <c:pt idx="16">
                  <c:v>99</c:v>
                </c:pt>
                <c:pt idx="17">
                  <c:v>99</c:v>
                </c:pt>
                <c:pt idx="18">
                  <c:v>99</c:v>
                </c:pt>
                <c:pt idx="19">
                  <c:v>99</c:v>
                </c:pt>
                <c:pt idx="20">
                  <c:v>99</c:v>
                </c:pt>
                <c:pt idx="21">
                  <c:v>99</c:v>
                </c:pt>
                <c:pt idx="22">
                  <c:v>99</c:v>
                </c:pt>
                <c:pt idx="23">
                  <c:v>99</c:v>
                </c:pt>
                <c:pt idx="24">
                  <c:v>99</c:v>
                </c:pt>
                <c:pt idx="25">
                  <c:v>99</c:v>
                </c:pt>
                <c:pt idx="26">
                  <c:v>99</c:v>
                </c:pt>
                <c:pt idx="27">
                  <c:v>99</c:v>
                </c:pt>
                <c:pt idx="28">
                  <c:v>99</c:v>
                </c:pt>
                <c:pt idx="29">
                  <c:v>99</c:v>
                </c:pt>
                <c:pt idx="30">
                  <c:v>99</c:v>
                </c:pt>
                <c:pt idx="31">
                  <c:v>99</c:v>
                </c:pt>
                <c:pt idx="32">
                  <c:v>99</c:v>
                </c:pt>
                <c:pt idx="33">
                  <c:v>99</c:v>
                </c:pt>
                <c:pt idx="34">
                  <c:v>99</c:v>
                </c:pt>
                <c:pt idx="35">
                  <c:v>99</c:v>
                </c:pt>
                <c:pt idx="36">
                  <c:v>99</c:v>
                </c:pt>
                <c:pt idx="37">
                  <c:v>99</c:v>
                </c:pt>
                <c:pt idx="38">
                  <c:v>99</c:v>
                </c:pt>
                <c:pt idx="39">
                  <c:v>99</c:v>
                </c:pt>
                <c:pt idx="40">
                  <c:v>99</c:v>
                </c:pt>
                <c:pt idx="41">
                  <c:v>99</c:v>
                </c:pt>
                <c:pt idx="42">
                  <c:v>99</c:v>
                </c:pt>
                <c:pt idx="43">
                  <c:v>99</c:v>
                </c:pt>
                <c:pt idx="44">
                  <c:v>99</c:v>
                </c:pt>
                <c:pt idx="45">
                  <c:v>99</c:v>
                </c:pt>
                <c:pt idx="46">
                  <c:v>99</c:v>
                </c:pt>
                <c:pt idx="47">
                  <c:v>99</c:v>
                </c:pt>
                <c:pt idx="48">
                  <c:v>99</c:v>
                </c:pt>
                <c:pt idx="49">
                  <c:v>99</c:v>
                </c:pt>
                <c:pt idx="50">
                  <c:v>99</c:v>
                </c:pt>
                <c:pt idx="51">
                  <c:v>99</c:v>
                </c:pt>
                <c:pt idx="52">
                  <c:v>99</c:v>
                </c:pt>
                <c:pt idx="53">
                  <c:v>99</c:v>
                </c:pt>
                <c:pt idx="54">
                  <c:v>99</c:v>
                </c:pt>
                <c:pt idx="55">
                  <c:v>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F6-4697-9FC1-6AE2CCD31A59}"/>
            </c:ext>
          </c:extLst>
        </c:ser>
        <c:ser>
          <c:idx val="6"/>
          <c:order val="6"/>
          <c:tx>
            <c:strRef>
              <c:f>VirginMatEff!$H$1</c:f>
              <c:strCache>
                <c:ptCount val="1"/>
                <c:pt idx="0">
                  <c:v>Backsheet</c:v>
                </c:pt>
              </c:strCache>
            </c:strRef>
          </c:tx>
          <c:spPr>
            <a:ln w="28575" cap="rnd">
              <a:solidFill>
                <a:srgbClr val="8C564B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VirginMatEff!$A$2:$A$57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xVal>
          <c:yVal>
            <c:numRef>
              <c:f>VirginMatEff!$H$2:$H$57</c:f>
              <c:numCache>
                <c:formatCode>General</c:formatCode>
                <c:ptCount val="56"/>
                <c:pt idx="0">
                  <c:v>99</c:v>
                </c:pt>
                <c:pt idx="1">
                  <c:v>99</c:v>
                </c:pt>
                <c:pt idx="2">
                  <c:v>99</c:v>
                </c:pt>
                <c:pt idx="3">
                  <c:v>99</c:v>
                </c:pt>
                <c:pt idx="4">
                  <c:v>99</c:v>
                </c:pt>
                <c:pt idx="5">
                  <c:v>99</c:v>
                </c:pt>
                <c:pt idx="6">
                  <c:v>99</c:v>
                </c:pt>
                <c:pt idx="7">
                  <c:v>99</c:v>
                </c:pt>
                <c:pt idx="8">
                  <c:v>99</c:v>
                </c:pt>
                <c:pt idx="9">
                  <c:v>99</c:v>
                </c:pt>
                <c:pt idx="10">
                  <c:v>99</c:v>
                </c:pt>
                <c:pt idx="11">
                  <c:v>99</c:v>
                </c:pt>
                <c:pt idx="12">
                  <c:v>99</c:v>
                </c:pt>
                <c:pt idx="13">
                  <c:v>99</c:v>
                </c:pt>
                <c:pt idx="14">
                  <c:v>99</c:v>
                </c:pt>
                <c:pt idx="15">
                  <c:v>99</c:v>
                </c:pt>
                <c:pt idx="16">
                  <c:v>99</c:v>
                </c:pt>
                <c:pt idx="17">
                  <c:v>99</c:v>
                </c:pt>
                <c:pt idx="18">
                  <c:v>99</c:v>
                </c:pt>
                <c:pt idx="19">
                  <c:v>99</c:v>
                </c:pt>
                <c:pt idx="20">
                  <c:v>99</c:v>
                </c:pt>
                <c:pt idx="21">
                  <c:v>99</c:v>
                </c:pt>
                <c:pt idx="22">
                  <c:v>99</c:v>
                </c:pt>
                <c:pt idx="23">
                  <c:v>99</c:v>
                </c:pt>
                <c:pt idx="24">
                  <c:v>99</c:v>
                </c:pt>
                <c:pt idx="25">
                  <c:v>99</c:v>
                </c:pt>
                <c:pt idx="26">
                  <c:v>99</c:v>
                </c:pt>
                <c:pt idx="27">
                  <c:v>99</c:v>
                </c:pt>
                <c:pt idx="28">
                  <c:v>99</c:v>
                </c:pt>
                <c:pt idx="29">
                  <c:v>99</c:v>
                </c:pt>
                <c:pt idx="30">
                  <c:v>99</c:v>
                </c:pt>
                <c:pt idx="31">
                  <c:v>99</c:v>
                </c:pt>
                <c:pt idx="32">
                  <c:v>99</c:v>
                </c:pt>
                <c:pt idx="33">
                  <c:v>99</c:v>
                </c:pt>
                <c:pt idx="34">
                  <c:v>99</c:v>
                </c:pt>
                <c:pt idx="35">
                  <c:v>99</c:v>
                </c:pt>
                <c:pt idx="36">
                  <c:v>99</c:v>
                </c:pt>
                <c:pt idx="37">
                  <c:v>99</c:v>
                </c:pt>
                <c:pt idx="38">
                  <c:v>99</c:v>
                </c:pt>
                <c:pt idx="39">
                  <c:v>99</c:v>
                </c:pt>
                <c:pt idx="40">
                  <c:v>99</c:v>
                </c:pt>
                <c:pt idx="41">
                  <c:v>99</c:v>
                </c:pt>
                <c:pt idx="42">
                  <c:v>99</c:v>
                </c:pt>
                <c:pt idx="43">
                  <c:v>99</c:v>
                </c:pt>
                <c:pt idx="44">
                  <c:v>99</c:v>
                </c:pt>
                <c:pt idx="45">
                  <c:v>99</c:v>
                </c:pt>
                <c:pt idx="46">
                  <c:v>99</c:v>
                </c:pt>
                <c:pt idx="47">
                  <c:v>99</c:v>
                </c:pt>
                <c:pt idx="48">
                  <c:v>99</c:v>
                </c:pt>
                <c:pt idx="49">
                  <c:v>99</c:v>
                </c:pt>
                <c:pt idx="50">
                  <c:v>99</c:v>
                </c:pt>
                <c:pt idx="51">
                  <c:v>99</c:v>
                </c:pt>
                <c:pt idx="52">
                  <c:v>99</c:v>
                </c:pt>
                <c:pt idx="53">
                  <c:v>99</c:v>
                </c:pt>
                <c:pt idx="54">
                  <c:v>99</c:v>
                </c:pt>
                <c:pt idx="55">
                  <c:v>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4F6-4697-9FC1-6AE2CCD31A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4818312"/>
        <c:axId val="644815360"/>
      </c:scatterChart>
      <c:valAx>
        <c:axId val="644818312"/>
        <c:scaling>
          <c:orientation val="minMax"/>
          <c:max val="2030"/>
          <c:min val="199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DejaVu Sans Condensed" panose="020B0606030804020204" pitchFamily="34" charset="0"/>
                <a:ea typeface="DejaVu Sans Condensed" panose="020B0606030804020204" pitchFamily="34" charset="0"/>
                <a:cs typeface="DejaVu Sans Condensed" panose="020B0606030804020204" pitchFamily="34" charset="0"/>
              </a:defRPr>
            </a:pPr>
            <a:endParaRPr lang="en-US"/>
          </a:p>
        </c:txPr>
        <c:crossAx val="644815360"/>
        <c:crosses val="autoZero"/>
        <c:crossBetween val="midCat"/>
      </c:valAx>
      <c:valAx>
        <c:axId val="644815360"/>
        <c:scaling>
          <c:orientation val="minMax"/>
          <c:max val="10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DejaVu Sans Condensed" panose="020B0606030804020204" pitchFamily="34" charset="0"/>
                <a:ea typeface="DejaVu Sans Condensed" panose="020B0606030804020204" pitchFamily="34" charset="0"/>
                <a:cs typeface="DejaVu Sans Condensed" panose="020B0606030804020204" pitchFamily="34" charset="0"/>
              </a:defRPr>
            </a:pPr>
            <a:endParaRPr lang="en-US"/>
          </a:p>
        </c:txPr>
        <c:crossAx val="644818312"/>
        <c:crosses val="autoZero"/>
        <c:crossBetween val="midCat"/>
        <c:majorUnit val="10"/>
        <c:min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DejaVu Sans Condensed" panose="020B0606030804020204" pitchFamily="34" charset="0"/>
              <a:ea typeface="DejaVu Sans Condensed" panose="020B0606030804020204" pitchFamily="34" charset="0"/>
              <a:cs typeface="DejaVu Sans Condensed" panose="020B0606030804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DejaVu Sans Condensed" panose="020B0606030804020204" pitchFamily="34" charset="0"/>
          <a:ea typeface="DejaVu Sans Condensed" panose="020B0606030804020204" pitchFamily="34" charset="0"/>
          <a:cs typeface="DejaVu Sans Condensed" panose="020B06060308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DejaVu Sans Condensed" panose="020B0606030804020204" pitchFamily="34" charset="0"/>
                <a:ea typeface="DejaVu Sans Condensed" panose="020B0606030804020204" pitchFamily="34" charset="0"/>
                <a:cs typeface="DejaVu Sans Condensed" panose="020B0606030804020204" pitchFamily="34" charset="0"/>
              </a:defRPr>
            </a:pPr>
            <a:r>
              <a:rPr lang="en-US"/>
              <a:t>Material Manufacturing Efficiencies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DejaVu Sans Condensed" panose="020B0606030804020204" pitchFamily="34" charset="0"/>
              <a:ea typeface="DejaVu Sans Condensed" panose="020B0606030804020204" pitchFamily="34" charset="0"/>
              <a:cs typeface="DejaVu Sans Condensed" panose="020B0606030804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'MFG Eff'!$B$1</c:f>
              <c:strCache>
                <c:ptCount val="1"/>
                <c:pt idx="0">
                  <c:v>Glass</c:v>
                </c:pt>
              </c:strCache>
            </c:strRef>
          </c:tx>
          <c:spPr>
            <a:ln w="19050" cap="rnd">
              <a:solidFill>
                <a:srgbClr val="00BFBF"/>
              </a:solidFill>
              <a:round/>
            </a:ln>
            <a:effectLst/>
          </c:spPr>
          <c:marker>
            <c:symbol val="none"/>
          </c:marker>
          <c:xVal>
            <c:numRef>
              <c:f>'MFG Eff'!$A$2:$A$57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xVal>
          <c:yVal>
            <c:numRef>
              <c:f>'MFG Eff'!$B$2:$B$57</c:f>
              <c:numCache>
                <c:formatCode>General</c:formatCode>
                <c:ptCount val="56"/>
                <c:pt idx="0">
                  <c:v>95</c:v>
                </c:pt>
                <c:pt idx="1">
                  <c:v>95</c:v>
                </c:pt>
                <c:pt idx="2">
                  <c:v>95</c:v>
                </c:pt>
                <c:pt idx="3">
                  <c:v>95</c:v>
                </c:pt>
                <c:pt idx="4">
                  <c:v>95</c:v>
                </c:pt>
                <c:pt idx="5">
                  <c:v>95</c:v>
                </c:pt>
                <c:pt idx="6">
                  <c:v>95</c:v>
                </c:pt>
                <c:pt idx="7">
                  <c:v>95</c:v>
                </c:pt>
                <c:pt idx="8">
                  <c:v>95</c:v>
                </c:pt>
                <c:pt idx="9">
                  <c:v>95</c:v>
                </c:pt>
                <c:pt idx="10">
                  <c:v>95</c:v>
                </c:pt>
                <c:pt idx="11">
                  <c:v>95</c:v>
                </c:pt>
                <c:pt idx="12">
                  <c:v>95</c:v>
                </c:pt>
                <c:pt idx="13">
                  <c:v>95</c:v>
                </c:pt>
                <c:pt idx="14">
                  <c:v>95</c:v>
                </c:pt>
                <c:pt idx="15">
                  <c:v>95</c:v>
                </c:pt>
                <c:pt idx="16">
                  <c:v>95</c:v>
                </c:pt>
                <c:pt idx="17">
                  <c:v>95</c:v>
                </c:pt>
                <c:pt idx="18">
                  <c:v>95</c:v>
                </c:pt>
                <c:pt idx="19">
                  <c:v>95.2</c:v>
                </c:pt>
                <c:pt idx="20">
                  <c:v>95.5</c:v>
                </c:pt>
                <c:pt idx="21">
                  <c:v>95.7</c:v>
                </c:pt>
                <c:pt idx="22">
                  <c:v>95.9</c:v>
                </c:pt>
                <c:pt idx="23">
                  <c:v>96.2</c:v>
                </c:pt>
                <c:pt idx="24">
                  <c:v>96.4</c:v>
                </c:pt>
                <c:pt idx="25">
                  <c:v>96.6</c:v>
                </c:pt>
                <c:pt idx="26">
                  <c:v>96.9</c:v>
                </c:pt>
                <c:pt idx="27">
                  <c:v>97.1</c:v>
                </c:pt>
                <c:pt idx="28">
                  <c:v>97.4</c:v>
                </c:pt>
                <c:pt idx="29">
                  <c:v>97.6</c:v>
                </c:pt>
                <c:pt idx="30">
                  <c:v>97.8</c:v>
                </c:pt>
                <c:pt idx="31">
                  <c:v>98.1</c:v>
                </c:pt>
                <c:pt idx="32">
                  <c:v>98.3</c:v>
                </c:pt>
                <c:pt idx="33">
                  <c:v>98.5</c:v>
                </c:pt>
                <c:pt idx="34">
                  <c:v>98.8</c:v>
                </c:pt>
                <c:pt idx="35">
                  <c:v>99</c:v>
                </c:pt>
                <c:pt idx="36">
                  <c:v>99</c:v>
                </c:pt>
                <c:pt idx="37">
                  <c:v>99</c:v>
                </c:pt>
                <c:pt idx="38">
                  <c:v>99</c:v>
                </c:pt>
                <c:pt idx="39">
                  <c:v>99</c:v>
                </c:pt>
                <c:pt idx="40">
                  <c:v>99</c:v>
                </c:pt>
                <c:pt idx="41">
                  <c:v>99</c:v>
                </c:pt>
                <c:pt idx="42">
                  <c:v>99</c:v>
                </c:pt>
                <c:pt idx="43">
                  <c:v>99</c:v>
                </c:pt>
                <c:pt idx="44">
                  <c:v>99</c:v>
                </c:pt>
                <c:pt idx="45">
                  <c:v>99</c:v>
                </c:pt>
                <c:pt idx="46">
                  <c:v>99</c:v>
                </c:pt>
                <c:pt idx="47">
                  <c:v>99</c:v>
                </c:pt>
                <c:pt idx="48">
                  <c:v>99</c:v>
                </c:pt>
                <c:pt idx="49">
                  <c:v>99</c:v>
                </c:pt>
                <c:pt idx="50">
                  <c:v>99</c:v>
                </c:pt>
                <c:pt idx="51">
                  <c:v>99</c:v>
                </c:pt>
                <c:pt idx="52">
                  <c:v>99</c:v>
                </c:pt>
                <c:pt idx="53">
                  <c:v>99</c:v>
                </c:pt>
                <c:pt idx="54">
                  <c:v>99</c:v>
                </c:pt>
                <c:pt idx="55">
                  <c:v>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26-46B4-9DF1-2F12F703F471}"/>
            </c:ext>
          </c:extLst>
        </c:ser>
        <c:ser>
          <c:idx val="2"/>
          <c:order val="1"/>
          <c:tx>
            <c:strRef>
              <c:f>'MFG Eff'!$D$1</c:f>
              <c:strCache>
                <c:ptCount val="1"/>
                <c:pt idx="0">
                  <c:v>Aluminium</c:v>
                </c:pt>
              </c:strCache>
            </c:strRef>
          </c:tx>
          <c:spPr>
            <a:ln w="19050" cap="rnd">
              <a:solidFill>
                <a:srgbClr val="1F77BE"/>
              </a:solidFill>
              <a:round/>
            </a:ln>
            <a:effectLst/>
          </c:spPr>
          <c:marker>
            <c:symbol val="none"/>
          </c:marker>
          <c:xVal>
            <c:numRef>
              <c:f>'MFG Eff'!$A$2:$A$57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xVal>
          <c:yVal>
            <c:numRef>
              <c:f>'MFG Eff'!$D$2:$D$57</c:f>
              <c:numCache>
                <c:formatCode>General</c:formatCode>
                <c:ptCount val="56"/>
                <c:pt idx="0">
                  <c:v>99</c:v>
                </c:pt>
                <c:pt idx="1">
                  <c:v>99</c:v>
                </c:pt>
                <c:pt idx="2">
                  <c:v>99</c:v>
                </c:pt>
                <c:pt idx="3">
                  <c:v>99</c:v>
                </c:pt>
                <c:pt idx="4">
                  <c:v>99</c:v>
                </c:pt>
                <c:pt idx="5">
                  <c:v>99</c:v>
                </c:pt>
                <c:pt idx="6">
                  <c:v>99</c:v>
                </c:pt>
                <c:pt idx="7">
                  <c:v>99</c:v>
                </c:pt>
                <c:pt idx="8">
                  <c:v>99</c:v>
                </c:pt>
                <c:pt idx="9">
                  <c:v>99</c:v>
                </c:pt>
                <c:pt idx="10">
                  <c:v>99</c:v>
                </c:pt>
                <c:pt idx="11">
                  <c:v>99</c:v>
                </c:pt>
                <c:pt idx="12">
                  <c:v>99</c:v>
                </c:pt>
                <c:pt idx="13">
                  <c:v>99</c:v>
                </c:pt>
                <c:pt idx="14">
                  <c:v>99</c:v>
                </c:pt>
                <c:pt idx="15">
                  <c:v>99</c:v>
                </c:pt>
                <c:pt idx="16">
                  <c:v>99</c:v>
                </c:pt>
                <c:pt idx="17">
                  <c:v>99</c:v>
                </c:pt>
                <c:pt idx="18">
                  <c:v>99</c:v>
                </c:pt>
                <c:pt idx="19">
                  <c:v>99</c:v>
                </c:pt>
                <c:pt idx="20">
                  <c:v>99</c:v>
                </c:pt>
                <c:pt idx="21">
                  <c:v>99</c:v>
                </c:pt>
                <c:pt idx="22">
                  <c:v>99</c:v>
                </c:pt>
                <c:pt idx="23">
                  <c:v>99</c:v>
                </c:pt>
                <c:pt idx="24">
                  <c:v>99</c:v>
                </c:pt>
                <c:pt idx="25">
                  <c:v>99</c:v>
                </c:pt>
                <c:pt idx="26">
                  <c:v>99</c:v>
                </c:pt>
                <c:pt idx="27">
                  <c:v>99</c:v>
                </c:pt>
                <c:pt idx="28">
                  <c:v>99</c:v>
                </c:pt>
                <c:pt idx="29">
                  <c:v>99</c:v>
                </c:pt>
                <c:pt idx="30">
                  <c:v>99</c:v>
                </c:pt>
                <c:pt idx="31">
                  <c:v>99</c:v>
                </c:pt>
                <c:pt idx="32">
                  <c:v>99</c:v>
                </c:pt>
                <c:pt idx="33">
                  <c:v>99</c:v>
                </c:pt>
                <c:pt idx="34">
                  <c:v>99</c:v>
                </c:pt>
                <c:pt idx="35">
                  <c:v>99</c:v>
                </c:pt>
                <c:pt idx="36">
                  <c:v>99</c:v>
                </c:pt>
                <c:pt idx="37">
                  <c:v>99</c:v>
                </c:pt>
                <c:pt idx="38">
                  <c:v>99</c:v>
                </c:pt>
                <c:pt idx="39">
                  <c:v>99</c:v>
                </c:pt>
                <c:pt idx="40">
                  <c:v>99</c:v>
                </c:pt>
                <c:pt idx="41">
                  <c:v>99</c:v>
                </c:pt>
                <c:pt idx="42">
                  <c:v>99</c:v>
                </c:pt>
                <c:pt idx="43">
                  <c:v>99</c:v>
                </c:pt>
                <c:pt idx="44">
                  <c:v>99</c:v>
                </c:pt>
                <c:pt idx="45">
                  <c:v>99</c:v>
                </c:pt>
                <c:pt idx="46">
                  <c:v>99</c:v>
                </c:pt>
                <c:pt idx="47">
                  <c:v>99</c:v>
                </c:pt>
                <c:pt idx="48">
                  <c:v>99</c:v>
                </c:pt>
                <c:pt idx="49">
                  <c:v>99</c:v>
                </c:pt>
                <c:pt idx="50">
                  <c:v>99</c:v>
                </c:pt>
                <c:pt idx="51">
                  <c:v>99</c:v>
                </c:pt>
                <c:pt idx="52">
                  <c:v>99</c:v>
                </c:pt>
                <c:pt idx="53">
                  <c:v>99</c:v>
                </c:pt>
                <c:pt idx="54">
                  <c:v>99</c:v>
                </c:pt>
                <c:pt idx="55">
                  <c:v>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C26-46B4-9DF1-2F12F703F471}"/>
            </c:ext>
          </c:extLst>
        </c:ser>
        <c:ser>
          <c:idx val="1"/>
          <c:order val="2"/>
          <c:tx>
            <c:strRef>
              <c:f>'MFG Eff'!$C$1</c:f>
              <c:strCache>
                <c:ptCount val="1"/>
                <c:pt idx="0">
                  <c:v>Silicon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'MFG Eff'!$A$2:$A$57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xVal>
          <c:yVal>
            <c:numRef>
              <c:f>'MFG Eff'!$C$2:$C$57</c:f>
              <c:numCache>
                <c:formatCode>General</c:formatCode>
                <c:ptCount val="56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49.365658340000003</c:v>
                </c:pt>
                <c:pt idx="10">
                  <c:v>41.588057310000003</c:v>
                </c:pt>
                <c:pt idx="11">
                  <c:v>33.638416139999997</c:v>
                </c:pt>
                <c:pt idx="12">
                  <c:v>32.313886099999998</c:v>
                </c:pt>
                <c:pt idx="13">
                  <c:v>30.95939478</c:v>
                </c:pt>
                <c:pt idx="14">
                  <c:v>31.313555950000001</c:v>
                </c:pt>
                <c:pt idx="15">
                  <c:v>49.33536239</c:v>
                </c:pt>
                <c:pt idx="16">
                  <c:v>49.661818310000001</c:v>
                </c:pt>
                <c:pt idx="17">
                  <c:v>48.63711241</c:v>
                </c:pt>
                <c:pt idx="18">
                  <c:v>49.920500959999998</c:v>
                </c:pt>
                <c:pt idx="19">
                  <c:v>50.133176429999999</c:v>
                </c:pt>
                <c:pt idx="20">
                  <c:v>50.540356459999998</c:v>
                </c:pt>
                <c:pt idx="21">
                  <c:v>53.417000399999999</c:v>
                </c:pt>
                <c:pt idx="22">
                  <c:v>59.32333715</c:v>
                </c:pt>
                <c:pt idx="23">
                  <c:v>63.600552669999999</c:v>
                </c:pt>
                <c:pt idx="24">
                  <c:v>65.063940110000004</c:v>
                </c:pt>
                <c:pt idx="25">
                  <c:v>66.726759759999993</c:v>
                </c:pt>
                <c:pt idx="26">
                  <c:v>66.180844960000002</c:v>
                </c:pt>
                <c:pt idx="27">
                  <c:v>65.587672920000003</c:v>
                </c:pt>
                <c:pt idx="28">
                  <c:v>66.98371616</c:v>
                </c:pt>
                <c:pt idx="29">
                  <c:v>68.784939679999994</c:v>
                </c:pt>
                <c:pt idx="30">
                  <c:v>69.379740209999994</c:v>
                </c:pt>
                <c:pt idx="31">
                  <c:v>69.848360650000004</c:v>
                </c:pt>
                <c:pt idx="32">
                  <c:v>70.190564620000004</c:v>
                </c:pt>
                <c:pt idx="33">
                  <c:v>70.655697110000006</c:v>
                </c:pt>
                <c:pt idx="34">
                  <c:v>71.125574380000003</c:v>
                </c:pt>
                <c:pt idx="35">
                  <c:v>71.600236780000003</c:v>
                </c:pt>
                <c:pt idx="36">
                  <c:v>71.600236780000003</c:v>
                </c:pt>
                <c:pt idx="37">
                  <c:v>71.600236780000003</c:v>
                </c:pt>
                <c:pt idx="38">
                  <c:v>71.600236780000003</c:v>
                </c:pt>
                <c:pt idx="39">
                  <c:v>71.600236780000003</c:v>
                </c:pt>
                <c:pt idx="40">
                  <c:v>71.600236780000003</c:v>
                </c:pt>
                <c:pt idx="41">
                  <c:v>71.600236780000003</c:v>
                </c:pt>
                <c:pt idx="42">
                  <c:v>71.600236780000003</c:v>
                </c:pt>
                <c:pt idx="43">
                  <c:v>71.600236780000003</c:v>
                </c:pt>
                <c:pt idx="44">
                  <c:v>71.600236780000003</c:v>
                </c:pt>
                <c:pt idx="45">
                  <c:v>71.600236780000003</c:v>
                </c:pt>
                <c:pt idx="46">
                  <c:v>71.600236780000003</c:v>
                </c:pt>
                <c:pt idx="47">
                  <c:v>71.600236780000003</c:v>
                </c:pt>
                <c:pt idx="48">
                  <c:v>71.600236780000003</c:v>
                </c:pt>
                <c:pt idx="49">
                  <c:v>71.600236780000003</c:v>
                </c:pt>
                <c:pt idx="50">
                  <c:v>71.600236780000003</c:v>
                </c:pt>
                <c:pt idx="51">
                  <c:v>71.600236780000003</c:v>
                </c:pt>
                <c:pt idx="52">
                  <c:v>71.600236780000003</c:v>
                </c:pt>
                <c:pt idx="53">
                  <c:v>71.600236780000003</c:v>
                </c:pt>
                <c:pt idx="54">
                  <c:v>71.600236780000003</c:v>
                </c:pt>
                <c:pt idx="55">
                  <c:v>71.600236780000003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26-46B4-9DF1-2F12F703F471}"/>
            </c:ext>
          </c:extLst>
        </c:ser>
        <c:ser>
          <c:idx val="4"/>
          <c:order val="3"/>
          <c:tx>
            <c:strRef>
              <c:f>'MFG Eff'!$F$1</c:f>
              <c:strCache>
                <c:ptCount val="1"/>
                <c:pt idx="0">
                  <c:v>Silver</c:v>
                </c:pt>
              </c:strCache>
            </c:strRef>
          </c:tx>
          <c:spPr>
            <a:ln w="19050" cap="rnd">
              <a:solidFill>
                <a:srgbClr val="D62728"/>
              </a:solidFill>
              <a:round/>
            </a:ln>
            <a:effectLst/>
          </c:spPr>
          <c:marker>
            <c:symbol val="none"/>
          </c:marker>
          <c:xVal>
            <c:numRef>
              <c:f>'MFG Eff'!$A$2:$A$57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xVal>
          <c:yVal>
            <c:numRef>
              <c:f>'MFG Eff'!$F$2:$F$57</c:f>
              <c:numCache>
                <c:formatCode>General</c:formatCode>
                <c:ptCount val="56"/>
                <c:pt idx="0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  <c:pt idx="4">
                  <c:v>80</c:v>
                </c:pt>
                <c:pt idx="5">
                  <c:v>80</c:v>
                </c:pt>
                <c:pt idx="6">
                  <c:v>80</c:v>
                </c:pt>
                <c:pt idx="7">
                  <c:v>80</c:v>
                </c:pt>
                <c:pt idx="8">
                  <c:v>80</c:v>
                </c:pt>
                <c:pt idx="9">
                  <c:v>80</c:v>
                </c:pt>
                <c:pt idx="10">
                  <c:v>80</c:v>
                </c:pt>
                <c:pt idx="11">
                  <c:v>80</c:v>
                </c:pt>
                <c:pt idx="12">
                  <c:v>80</c:v>
                </c:pt>
                <c:pt idx="13">
                  <c:v>80</c:v>
                </c:pt>
                <c:pt idx="14">
                  <c:v>80</c:v>
                </c:pt>
                <c:pt idx="15">
                  <c:v>80</c:v>
                </c:pt>
                <c:pt idx="16">
                  <c:v>80</c:v>
                </c:pt>
                <c:pt idx="17">
                  <c:v>80</c:v>
                </c:pt>
                <c:pt idx="18">
                  <c:v>80</c:v>
                </c:pt>
                <c:pt idx="19">
                  <c:v>80</c:v>
                </c:pt>
                <c:pt idx="20">
                  <c:v>80</c:v>
                </c:pt>
                <c:pt idx="21">
                  <c:v>80</c:v>
                </c:pt>
                <c:pt idx="22">
                  <c:v>80</c:v>
                </c:pt>
                <c:pt idx="23">
                  <c:v>80</c:v>
                </c:pt>
                <c:pt idx="24">
                  <c:v>80</c:v>
                </c:pt>
                <c:pt idx="25">
                  <c:v>80</c:v>
                </c:pt>
                <c:pt idx="26">
                  <c:v>80</c:v>
                </c:pt>
                <c:pt idx="27">
                  <c:v>80</c:v>
                </c:pt>
                <c:pt idx="28">
                  <c:v>80</c:v>
                </c:pt>
                <c:pt idx="29">
                  <c:v>80</c:v>
                </c:pt>
                <c:pt idx="30">
                  <c:v>80</c:v>
                </c:pt>
                <c:pt idx="31">
                  <c:v>80</c:v>
                </c:pt>
                <c:pt idx="32">
                  <c:v>80</c:v>
                </c:pt>
                <c:pt idx="33">
                  <c:v>80</c:v>
                </c:pt>
                <c:pt idx="34">
                  <c:v>80</c:v>
                </c:pt>
                <c:pt idx="35">
                  <c:v>80</c:v>
                </c:pt>
                <c:pt idx="36">
                  <c:v>80</c:v>
                </c:pt>
                <c:pt idx="37">
                  <c:v>80</c:v>
                </c:pt>
                <c:pt idx="38">
                  <c:v>80</c:v>
                </c:pt>
                <c:pt idx="39">
                  <c:v>80</c:v>
                </c:pt>
                <c:pt idx="40">
                  <c:v>80</c:v>
                </c:pt>
                <c:pt idx="41">
                  <c:v>80</c:v>
                </c:pt>
                <c:pt idx="42">
                  <c:v>80</c:v>
                </c:pt>
                <c:pt idx="43">
                  <c:v>80</c:v>
                </c:pt>
                <c:pt idx="44">
                  <c:v>80</c:v>
                </c:pt>
                <c:pt idx="45">
                  <c:v>80</c:v>
                </c:pt>
                <c:pt idx="46">
                  <c:v>80</c:v>
                </c:pt>
                <c:pt idx="47">
                  <c:v>80</c:v>
                </c:pt>
                <c:pt idx="48">
                  <c:v>80</c:v>
                </c:pt>
                <c:pt idx="49">
                  <c:v>80</c:v>
                </c:pt>
                <c:pt idx="50">
                  <c:v>80</c:v>
                </c:pt>
                <c:pt idx="51">
                  <c:v>80</c:v>
                </c:pt>
                <c:pt idx="52">
                  <c:v>80</c:v>
                </c:pt>
                <c:pt idx="53">
                  <c:v>80</c:v>
                </c:pt>
                <c:pt idx="54">
                  <c:v>80</c:v>
                </c:pt>
                <c:pt idx="55">
                  <c:v>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C26-46B4-9DF1-2F12F703F471}"/>
            </c:ext>
          </c:extLst>
        </c:ser>
        <c:ser>
          <c:idx val="3"/>
          <c:order val="4"/>
          <c:tx>
            <c:strRef>
              <c:f>'MFG Eff'!$E$1</c:f>
              <c:strCache>
                <c:ptCount val="1"/>
                <c:pt idx="0">
                  <c:v>Copper</c:v>
                </c:pt>
              </c:strCache>
            </c:strRef>
          </c:tx>
          <c:spPr>
            <a:ln w="19050" cap="rnd">
              <a:solidFill>
                <a:srgbClr val="00B05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'MFG Eff'!$A$2:$A$57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xVal>
          <c:yVal>
            <c:numRef>
              <c:f>'MFG Eff'!$E$2:$E$57</c:f>
              <c:numCache>
                <c:formatCode>General</c:formatCode>
                <c:ptCount val="56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90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  <c:pt idx="15">
                  <c:v>90</c:v>
                </c:pt>
                <c:pt idx="16">
                  <c:v>90</c:v>
                </c:pt>
                <c:pt idx="17">
                  <c:v>90</c:v>
                </c:pt>
                <c:pt idx="18">
                  <c:v>90</c:v>
                </c:pt>
                <c:pt idx="19">
                  <c:v>90</c:v>
                </c:pt>
                <c:pt idx="20">
                  <c:v>90</c:v>
                </c:pt>
                <c:pt idx="21">
                  <c:v>90</c:v>
                </c:pt>
                <c:pt idx="22">
                  <c:v>90</c:v>
                </c:pt>
                <c:pt idx="23">
                  <c:v>90</c:v>
                </c:pt>
                <c:pt idx="24">
                  <c:v>90</c:v>
                </c:pt>
                <c:pt idx="25">
                  <c:v>90</c:v>
                </c:pt>
                <c:pt idx="26">
                  <c:v>90</c:v>
                </c:pt>
                <c:pt idx="27">
                  <c:v>90</c:v>
                </c:pt>
                <c:pt idx="28">
                  <c:v>90</c:v>
                </c:pt>
                <c:pt idx="29">
                  <c:v>90</c:v>
                </c:pt>
                <c:pt idx="30">
                  <c:v>90</c:v>
                </c:pt>
                <c:pt idx="31">
                  <c:v>90</c:v>
                </c:pt>
                <c:pt idx="32">
                  <c:v>90</c:v>
                </c:pt>
                <c:pt idx="33">
                  <c:v>90</c:v>
                </c:pt>
                <c:pt idx="34">
                  <c:v>90</c:v>
                </c:pt>
                <c:pt idx="35">
                  <c:v>90</c:v>
                </c:pt>
                <c:pt idx="36">
                  <c:v>90</c:v>
                </c:pt>
                <c:pt idx="37">
                  <c:v>90</c:v>
                </c:pt>
                <c:pt idx="38">
                  <c:v>90</c:v>
                </c:pt>
                <c:pt idx="39">
                  <c:v>90</c:v>
                </c:pt>
                <c:pt idx="40">
                  <c:v>90</c:v>
                </c:pt>
                <c:pt idx="41">
                  <c:v>90</c:v>
                </c:pt>
                <c:pt idx="42">
                  <c:v>90</c:v>
                </c:pt>
                <c:pt idx="43">
                  <c:v>90</c:v>
                </c:pt>
                <c:pt idx="44">
                  <c:v>90</c:v>
                </c:pt>
                <c:pt idx="45">
                  <c:v>90</c:v>
                </c:pt>
                <c:pt idx="46">
                  <c:v>90</c:v>
                </c:pt>
                <c:pt idx="47">
                  <c:v>90</c:v>
                </c:pt>
                <c:pt idx="48">
                  <c:v>90</c:v>
                </c:pt>
                <c:pt idx="49">
                  <c:v>90</c:v>
                </c:pt>
                <c:pt idx="50">
                  <c:v>90</c:v>
                </c:pt>
                <c:pt idx="51">
                  <c:v>90</c:v>
                </c:pt>
                <c:pt idx="52">
                  <c:v>90</c:v>
                </c:pt>
                <c:pt idx="53">
                  <c:v>90</c:v>
                </c:pt>
                <c:pt idx="54">
                  <c:v>90</c:v>
                </c:pt>
                <c:pt idx="55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C26-46B4-9DF1-2F12F703F471}"/>
            </c:ext>
          </c:extLst>
        </c:ser>
        <c:ser>
          <c:idx val="5"/>
          <c:order val="5"/>
          <c:tx>
            <c:strRef>
              <c:f>'MFG Eff'!$G$1</c:f>
              <c:strCache>
                <c:ptCount val="1"/>
                <c:pt idx="0">
                  <c:v>Encapsulant</c:v>
                </c:pt>
              </c:strCache>
            </c:strRef>
          </c:tx>
          <c:spPr>
            <a:ln w="19050" cap="rnd">
              <a:solidFill>
                <a:srgbClr val="9467BD"/>
              </a:solidFill>
              <a:round/>
            </a:ln>
            <a:effectLst/>
          </c:spPr>
          <c:marker>
            <c:symbol val="none"/>
          </c:marker>
          <c:xVal>
            <c:numRef>
              <c:f>'MFG Eff'!$A$2:$A$57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xVal>
          <c:yVal>
            <c:numRef>
              <c:f>'MFG Eff'!$G$2:$G$57</c:f>
              <c:numCache>
                <c:formatCode>General</c:formatCode>
                <c:ptCount val="56"/>
                <c:pt idx="0">
                  <c:v>95.3</c:v>
                </c:pt>
                <c:pt idx="1">
                  <c:v>95.37</c:v>
                </c:pt>
                <c:pt idx="2">
                  <c:v>95.44</c:v>
                </c:pt>
                <c:pt idx="3">
                  <c:v>95.51</c:v>
                </c:pt>
                <c:pt idx="4">
                  <c:v>95.58</c:v>
                </c:pt>
                <c:pt idx="5">
                  <c:v>95.65</c:v>
                </c:pt>
                <c:pt idx="6">
                  <c:v>95.72</c:v>
                </c:pt>
                <c:pt idx="7">
                  <c:v>95.79</c:v>
                </c:pt>
                <c:pt idx="8">
                  <c:v>95.86</c:v>
                </c:pt>
                <c:pt idx="9">
                  <c:v>95.93</c:v>
                </c:pt>
                <c:pt idx="10">
                  <c:v>96</c:v>
                </c:pt>
                <c:pt idx="11">
                  <c:v>96.5</c:v>
                </c:pt>
                <c:pt idx="12">
                  <c:v>97</c:v>
                </c:pt>
                <c:pt idx="13">
                  <c:v>97.5</c:v>
                </c:pt>
                <c:pt idx="14">
                  <c:v>98</c:v>
                </c:pt>
                <c:pt idx="15">
                  <c:v>98.5</c:v>
                </c:pt>
                <c:pt idx="16">
                  <c:v>99</c:v>
                </c:pt>
                <c:pt idx="17">
                  <c:v>99</c:v>
                </c:pt>
                <c:pt idx="18">
                  <c:v>99</c:v>
                </c:pt>
                <c:pt idx="19">
                  <c:v>99</c:v>
                </c:pt>
                <c:pt idx="20">
                  <c:v>99</c:v>
                </c:pt>
                <c:pt idx="21">
                  <c:v>99</c:v>
                </c:pt>
                <c:pt idx="22">
                  <c:v>99</c:v>
                </c:pt>
                <c:pt idx="23">
                  <c:v>99</c:v>
                </c:pt>
                <c:pt idx="24">
                  <c:v>99</c:v>
                </c:pt>
                <c:pt idx="25">
                  <c:v>99</c:v>
                </c:pt>
                <c:pt idx="26">
                  <c:v>99</c:v>
                </c:pt>
                <c:pt idx="27">
                  <c:v>99</c:v>
                </c:pt>
                <c:pt idx="28">
                  <c:v>99</c:v>
                </c:pt>
                <c:pt idx="29">
                  <c:v>99</c:v>
                </c:pt>
                <c:pt idx="30">
                  <c:v>99</c:v>
                </c:pt>
                <c:pt idx="31">
                  <c:v>99</c:v>
                </c:pt>
                <c:pt idx="32">
                  <c:v>99</c:v>
                </c:pt>
                <c:pt idx="33">
                  <c:v>99</c:v>
                </c:pt>
                <c:pt idx="34">
                  <c:v>99</c:v>
                </c:pt>
                <c:pt idx="35">
                  <c:v>99</c:v>
                </c:pt>
                <c:pt idx="36">
                  <c:v>99</c:v>
                </c:pt>
                <c:pt idx="37">
                  <c:v>99</c:v>
                </c:pt>
                <c:pt idx="38">
                  <c:v>99</c:v>
                </c:pt>
                <c:pt idx="39">
                  <c:v>99</c:v>
                </c:pt>
                <c:pt idx="40">
                  <c:v>99</c:v>
                </c:pt>
                <c:pt idx="41">
                  <c:v>99</c:v>
                </c:pt>
                <c:pt idx="42">
                  <c:v>99</c:v>
                </c:pt>
                <c:pt idx="43">
                  <c:v>99</c:v>
                </c:pt>
                <c:pt idx="44">
                  <c:v>99</c:v>
                </c:pt>
                <c:pt idx="45">
                  <c:v>99</c:v>
                </c:pt>
                <c:pt idx="46">
                  <c:v>99</c:v>
                </c:pt>
                <c:pt idx="47">
                  <c:v>99</c:v>
                </c:pt>
                <c:pt idx="48">
                  <c:v>99</c:v>
                </c:pt>
                <c:pt idx="49">
                  <c:v>99</c:v>
                </c:pt>
                <c:pt idx="50">
                  <c:v>99</c:v>
                </c:pt>
                <c:pt idx="51">
                  <c:v>99</c:v>
                </c:pt>
                <c:pt idx="52">
                  <c:v>99</c:v>
                </c:pt>
                <c:pt idx="53">
                  <c:v>99</c:v>
                </c:pt>
                <c:pt idx="54">
                  <c:v>99</c:v>
                </c:pt>
                <c:pt idx="55">
                  <c:v>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6B-4B98-9786-0A8FD51FB7E9}"/>
            </c:ext>
          </c:extLst>
        </c:ser>
        <c:ser>
          <c:idx val="6"/>
          <c:order val="6"/>
          <c:tx>
            <c:strRef>
              <c:f>'MFG Eff'!$H$1</c:f>
              <c:strCache>
                <c:ptCount val="1"/>
                <c:pt idx="0">
                  <c:v>Backsheet</c:v>
                </c:pt>
              </c:strCache>
            </c:strRef>
          </c:tx>
          <c:spPr>
            <a:ln w="19050" cap="rnd">
              <a:solidFill>
                <a:srgbClr val="8C564B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'MFG Eff'!$A$2:$A$57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xVal>
          <c:yVal>
            <c:numRef>
              <c:f>'MFG Eff'!$H$2:$H$57</c:f>
              <c:numCache>
                <c:formatCode>General</c:formatCode>
                <c:ptCount val="56"/>
                <c:pt idx="0">
                  <c:v>93</c:v>
                </c:pt>
                <c:pt idx="1">
                  <c:v>93</c:v>
                </c:pt>
                <c:pt idx="2">
                  <c:v>93</c:v>
                </c:pt>
                <c:pt idx="3">
                  <c:v>93</c:v>
                </c:pt>
                <c:pt idx="4">
                  <c:v>93</c:v>
                </c:pt>
                <c:pt idx="5">
                  <c:v>93</c:v>
                </c:pt>
                <c:pt idx="6">
                  <c:v>93</c:v>
                </c:pt>
                <c:pt idx="7">
                  <c:v>93</c:v>
                </c:pt>
                <c:pt idx="8">
                  <c:v>93</c:v>
                </c:pt>
                <c:pt idx="9">
                  <c:v>93</c:v>
                </c:pt>
                <c:pt idx="10">
                  <c:v>93</c:v>
                </c:pt>
                <c:pt idx="11">
                  <c:v>93.7</c:v>
                </c:pt>
                <c:pt idx="12">
                  <c:v>94.283333330000005</c:v>
                </c:pt>
                <c:pt idx="13">
                  <c:v>94.866666670000001</c:v>
                </c:pt>
                <c:pt idx="14">
                  <c:v>95.45</c:v>
                </c:pt>
                <c:pt idx="15">
                  <c:v>96.033333330000005</c:v>
                </c:pt>
                <c:pt idx="16">
                  <c:v>96.5</c:v>
                </c:pt>
                <c:pt idx="17">
                  <c:v>96.5</c:v>
                </c:pt>
                <c:pt idx="18">
                  <c:v>96.5</c:v>
                </c:pt>
                <c:pt idx="19">
                  <c:v>96.5</c:v>
                </c:pt>
                <c:pt idx="20">
                  <c:v>96.5</c:v>
                </c:pt>
                <c:pt idx="21">
                  <c:v>96.5</c:v>
                </c:pt>
                <c:pt idx="22">
                  <c:v>96.5</c:v>
                </c:pt>
                <c:pt idx="23">
                  <c:v>96.5</c:v>
                </c:pt>
                <c:pt idx="24">
                  <c:v>96.5</c:v>
                </c:pt>
                <c:pt idx="25">
                  <c:v>96.5</c:v>
                </c:pt>
                <c:pt idx="26">
                  <c:v>96.5</c:v>
                </c:pt>
                <c:pt idx="27">
                  <c:v>96.5</c:v>
                </c:pt>
                <c:pt idx="28">
                  <c:v>96.5</c:v>
                </c:pt>
                <c:pt idx="29">
                  <c:v>96.5</c:v>
                </c:pt>
                <c:pt idx="30">
                  <c:v>96.5</c:v>
                </c:pt>
                <c:pt idx="31">
                  <c:v>96.5</c:v>
                </c:pt>
                <c:pt idx="32">
                  <c:v>96.5</c:v>
                </c:pt>
                <c:pt idx="33">
                  <c:v>96.5</c:v>
                </c:pt>
                <c:pt idx="34">
                  <c:v>96.5</c:v>
                </c:pt>
                <c:pt idx="35">
                  <c:v>96.5</c:v>
                </c:pt>
                <c:pt idx="36">
                  <c:v>96.5</c:v>
                </c:pt>
                <c:pt idx="37">
                  <c:v>96.5</c:v>
                </c:pt>
                <c:pt idx="38">
                  <c:v>96.5</c:v>
                </c:pt>
                <c:pt idx="39">
                  <c:v>96.5</c:v>
                </c:pt>
                <c:pt idx="40">
                  <c:v>96.5</c:v>
                </c:pt>
                <c:pt idx="41">
                  <c:v>96.5</c:v>
                </c:pt>
                <c:pt idx="42">
                  <c:v>96.5</c:v>
                </c:pt>
                <c:pt idx="43">
                  <c:v>96.5</c:v>
                </c:pt>
                <c:pt idx="44">
                  <c:v>96.5</c:v>
                </c:pt>
                <c:pt idx="45">
                  <c:v>96.5</c:v>
                </c:pt>
                <c:pt idx="46">
                  <c:v>96.5</c:v>
                </c:pt>
                <c:pt idx="47">
                  <c:v>96.5</c:v>
                </c:pt>
                <c:pt idx="48">
                  <c:v>96.5</c:v>
                </c:pt>
                <c:pt idx="49">
                  <c:v>96.5</c:v>
                </c:pt>
                <c:pt idx="50">
                  <c:v>96.5</c:v>
                </c:pt>
                <c:pt idx="51">
                  <c:v>96.5</c:v>
                </c:pt>
                <c:pt idx="52">
                  <c:v>96.5</c:v>
                </c:pt>
                <c:pt idx="53">
                  <c:v>96.5</c:v>
                </c:pt>
                <c:pt idx="54">
                  <c:v>96.5</c:v>
                </c:pt>
                <c:pt idx="55">
                  <c:v>96.5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C6B-4B98-9786-0A8FD51FB7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4818312"/>
        <c:axId val="644815360"/>
      </c:scatterChart>
      <c:valAx>
        <c:axId val="644818312"/>
        <c:scaling>
          <c:orientation val="minMax"/>
          <c:max val="2030"/>
          <c:min val="199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DejaVu Sans Condensed" panose="020B0606030804020204" pitchFamily="34" charset="0"/>
                <a:ea typeface="DejaVu Sans Condensed" panose="020B0606030804020204" pitchFamily="34" charset="0"/>
                <a:cs typeface="DejaVu Sans Condensed" panose="020B0606030804020204" pitchFamily="34" charset="0"/>
              </a:defRPr>
            </a:pPr>
            <a:endParaRPr lang="en-US"/>
          </a:p>
        </c:txPr>
        <c:crossAx val="644815360"/>
        <c:crosses val="autoZero"/>
        <c:crossBetween val="midCat"/>
      </c:valAx>
      <c:valAx>
        <c:axId val="644815360"/>
        <c:scaling>
          <c:orientation val="minMax"/>
          <c:max val="10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DejaVu Sans Condensed" panose="020B0606030804020204" pitchFamily="34" charset="0"/>
                <a:ea typeface="DejaVu Sans Condensed" panose="020B0606030804020204" pitchFamily="34" charset="0"/>
                <a:cs typeface="DejaVu Sans Condensed" panose="020B0606030804020204" pitchFamily="34" charset="0"/>
              </a:defRPr>
            </a:pPr>
            <a:endParaRPr lang="en-US"/>
          </a:p>
        </c:txPr>
        <c:crossAx val="644818312"/>
        <c:crosses val="autoZero"/>
        <c:crossBetween val="midCat"/>
        <c:majorUnit val="10"/>
        <c:min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DejaVu Sans Condensed" panose="020B0606030804020204" pitchFamily="34" charset="0"/>
              <a:ea typeface="DejaVu Sans Condensed" panose="020B0606030804020204" pitchFamily="34" charset="0"/>
              <a:cs typeface="DejaVu Sans Condensed" panose="020B0606030804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DejaVu Sans Condensed" panose="020B0606030804020204" pitchFamily="34" charset="0"/>
          <a:ea typeface="DejaVu Sans Condensed" panose="020B0606030804020204" pitchFamily="34" charset="0"/>
          <a:cs typeface="DejaVu Sans Condensed" panose="020B06060308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Baseline mass: Glass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'SF-all on one'!$B$2</c:f>
              <c:strCache>
                <c:ptCount val="1"/>
                <c:pt idx="0">
                  <c:v>Glass (kg)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'SF-all on one'!$A$3:$A$44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xVal>
          <c:yVal>
            <c:numRef>
              <c:f>'SF-all on one'!$B$3:$B$44</c:f>
              <c:numCache>
                <c:formatCode>General</c:formatCode>
                <c:ptCount val="42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8.08</c:v>
                </c:pt>
                <c:pt idx="4">
                  <c:v>8.16</c:v>
                </c:pt>
                <c:pt idx="5">
                  <c:v>8.2927</c:v>
                </c:pt>
                <c:pt idx="6">
                  <c:v>8.2256625000000003</c:v>
                </c:pt>
                <c:pt idx="7">
                  <c:v>8.1588875000000005</c:v>
                </c:pt>
                <c:pt idx="8">
                  <c:v>8.2897499999999997</c:v>
                </c:pt>
                <c:pt idx="9">
                  <c:v>8.3501499999999993</c:v>
                </c:pt>
                <c:pt idx="10">
                  <c:v>8.6074999999999999</c:v>
                </c:pt>
                <c:pt idx="11">
                  <c:v>8.9755000000000003</c:v>
                </c:pt>
                <c:pt idx="12">
                  <c:v>9.0269999999999992</c:v>
                </c:pt>
                <c:pt idx="13">
                  <c:v>9.1065000000000005</c:v>
                </c:pt>
                <c:pt idx="14">
                  <c:v>9.1835499999999985</c:v>
                </c:pt>
                <c:pt idx="15">
                  <c:v>9.1088250000000013</c:v>
                </c:pt>
                <c:pt idx="16">
                  <c:v>9.0341000000000005</c:v>
                </c:pt>
                <c:pt idx="17">
                  <c:v>9.2052083329999999</c:v>
                </c:pt>
                <c:pt idx="18">
                  <c:v>9.3738666669999997</c:v>
                </c:pt>
                <c:pt idx="19">
                  <c:v>9.5400749999999999</c:v>
                </c:pt>
                <c:pt idx="20">
                  <c:v>9.7358083330000014</c:v>
                </c:pt>
                <c:pt idx="21">
                  <c:v>9.9292083330000001</c:v>
                </c:pt>
                <c:pt idx="22">
                  <c:v>10.120274999999999</c:v>
                </c:pt>
                <c:pt idx="23">
                  <c:v>10.120274999999999</c:v>
                </c:pt>
                <c:pt idx="24">
                  <c:v>10.120274999999999</c:v>
                </c:pt>
                <c:pt idx="25">
                  <c:v>10.120274999999999</c:v>
                </c:pt>
                <c:pt idx="26">
                  <c:v>10.120274999999999</c:v>
                </c:pt>
                <c:pt idx="27">
                  <c:v>10.120274999999999</c:v>
                </c:pt>
                <c:pt idx="28">
                  <c:v>10.120274999999999</c:v>
                </c:pt>
                <c:pt idx="29">
                  <c:v>10.120274999999999</c:v>
                </c:pt>
                <c:pt idx="30">
                  <c:v>10.120274999999999</c:v>
                </c:pt>
                <c:pt idx="31">
                  <c:v>10.120274999999999</c:v>
                </c:pt>
                <c:pt idx="32">
                  <c:v>10.120274999999999</c:v>
                </c:pt>
                <c:pt idx="33">
                  <c:v>10.120274999999999</c:v>
                </c:pt>
                <c:pt idx="34">
                  <c:v>10.120274999999999</c:v>
                </c:pt>
                <c:pt idx="35">
                  <c:v>10.120274999999999</c:v>
                </c:pt>
                <c:pt idx="36">
                  <c:v>10.120274999999999</c:v>
                </c:pt>
                <c:pt idx="37">
                  <c:v>10.120274999999999</c:v>
                </c:pt>
                <c:pt idx="38">
                  <c:v>10.120274999999999</c:v>
                </c:pt>
                <c:pt idx="39">
                  <c:v>10.120274999999999</c:v>
                </c:pt>
                <c:pt idx="40">
                  <c:v>10.120274999999999</c:v>
                </c:pt>
                <c:pt idx="41">
                  <c:v>10.120274999999999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F0-468A-811D-8291E67F0A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5987272"/>
        <c:axId val="625989896"/>
      </c:scatterChart>
      <c:valAx>
        <c:axId val="625987272"/>
        <c:scaling>
          <c:orientation val="minMax"/>
          <c:max val="2050"/>
          <c:min val="20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989896"/>
        <c:crosses val="autoZero"/>
        <c:crossBetween val="midCat"/>
      </c:valAx>
      <c:valAx>
        <c:axId val="625989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g/module m^2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987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Baseline mass: Silicon and Aluminium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'SF-all on one'!$C$2</c:f>
              <c:strCache>
                <c:ptCount val="1"/>
                <c:pt idx="0">
                  <c:v>Silicon (hectogram)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'SF-all on one'!$A$3:$A$44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xVal>
          <c:yVal>
            <c:numRef>
              <c:f>'SF-all on one'!$C$3:$C$44</c:f>
              <c:numCache>
                <c:formatCode>General</c:formatCode>
                <c:ptCount val="42"/>
                <c:pt idx="0">
                  <c:v>4.1922000000000006</c:v>
                </c:pt>
                <c:pt idx="1">
                  <c:v>4.1922000000000006</c:v>
                </c:pt>
                <c:pt idx="2">
                  <c:v>4.1922000000000006</c:v>
                </c:pt>
                <c:pt idx="3">
                  <c:v>4.1922000000000006</c:v>
                </c:pt>
                <c:pt idx="4">
                  <c:v>4.1922000000000006</c:v>
                </c:pt>
                <c:pt idx="5">
                  <c:v>4.1922000000000006</c:v>
                </c:pt>
                <c:pt idx="6">
                  <c:v>4.1922000000000006</c:v>
                </c:pt>
                <c:pt idx="7">
                  <c:v>4.1922000000000006</c:v>
                </c:pt>
                <c:pt idx="8">
                  <c:v>4.1922000000000006</c:v>
                </c:pt>
                <c:pt idx="9">
                  <c:v>4.1922000000000006</c:v>
                </c:pt>
                <c:pt idx="10">
                  <c:v>4.1922000000000006</c:v>
                </c:pt>
                <c:pt idx="11">
                  <c:v>4.1922000000000006</c:v>
                </c:pt>
                <c:pt idx="12">
                  <c:v>4.1922000000000006</c:v>
                </c:pt>
                <c:pt idx="13">
                  <c:v>4.1922000000000006</c:v>
                </c:pt>
                <c:pt idx="14">
                  <c:v>4.1922000000000006</c:v>
                </c:pt>
                <c:pt idx="15">
                  <c:v>4.1922000000000006</c:v>
                </c:pt>
                <c:pt idx="16">
                  <c:v>4.1922000000000006</c:v>
                </c:pt>
                <c:pt idx="17">
                  <c:v>4.1922000000000006</c:v>
                </c:pt>
                <c:pt idx="18">
                  <c:v>4.1922000000000006</c:v>
                </c:pt>
                <c:pt idx="19">
                  <c:v>4.1922000000000006</c:v>
                </c:pt>
                <c:pt idx="20">
                  <c:v>4.1922000000000006</c:v>
                </c:pt>
                <c:pt idx="21">
                  <c:v>4.1922000000000006</c:v>
                </c:pt>
                <c:pt idx="22">
                  <c:v>4.1922000000000006</c:v>
                </c:pt>
                <c:pt idx="23">
                  <c:v>4.1922000000000006</c:v>
                </c:pt>
                <c:pt idx="24">
                  <c:v>4.1922000000000006</c:v>
                </c:pt>
                <c:pt idx="25">
                  <c:v>4.1922000000000006</c:v>
                </c:pt>
                <c:pt idx="26">
                  <c:v>4.1922000000000006</c:v>
                </c:pt>
                <c:pt idx="27">
                  <c:v>4.1922000000000006</c:v>
                </c:pt>
                <c:pt idx="28">
                  <c:v>4.1922000000000006</c:v>
                </c:pt>
                <c:pt idx="29">
                  <c:v>4.1922000000000006</c:v>
                </c:pt>
                <c:pt idx="30">
                  <c:v>4.1922000000000006</c:v>
                </c:pt>
                <c:pt idx="31">
                  <c:v>4.1922000000000006</c:v>
                </c:pt>
                <c:pt idx="32">
                  <c:v>4.1922000000000006</c:v>
                </c:pt>
                <c:pt idx="33">
                  <c:v>4.1922000000000006</c:v>
                </c:pt>
                <c:pt idx="34">
                  <c:v>4.1922000000000006</c:v>
                </c:pt>
                <c:pt idx="35">
                  <c:v>4.1922000000000006</c:v>
                </c:pt>
                <c:pt idx="36">
                  <c:v>4.1922000000000006</c:v>
                </c:pt>
                <c:pt idx="37">
                  <c:v>4.1922000000000006</c:v>
                </c:pt>
                <c:pt idx="38">
                  <c:v>4.1922000000000006</c:v>
                </c:pt>
                <c:pt idx="39">
                  <c:v>4.1922000000000006</c:v>
                </c:pt>
                <c:pt idx="40">
                  <c:v>4.1922000000000006</c:v>
                </c:pt>
                <c:pt idx="41">
                  <c:v>4.1922000000000006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26-4308-A4F2-1DB098C36BFA}"/>
            </c:ext>
          </c:extLst>
        </c:ser>
        <c:ser>
          <c:idx val="1"/>
          <c:order val="1"/>
          <c:tx>
            <c:strRef>
              <c:f>'SF-all on one'!$D$2</c:f>
              <c:strCache>
                <c:ptCount val="1"/>
                <c:pt idx="0">
                  <c:v>Aluminium (kg)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'SF-all on one'!$A$3:$A$44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xVal>
          <c:yVal>
            <c:numRef>
              <c:f>'SF-all on one'!$D$3:$D$44</c:f>
              <c:numCache>
                <c:formatCode>General</c:formatCode>
                <c:ptCount val="42"/>
                <c:pt idx="0">
                  <c:v>2.0013003899999999</c:v>
                </c:pt>
                <c:pt idx="1">
                  <c:v>1.9871506589999999</c:v>
                </c:pt>
                <c:pt idx="2">
                  <c:v>1.9665931299999999</c:v>
                </c:pt>
                <c:pt idx="3">
                  <c:v>1.9629861980000001</c:v>
                </c:pt>
                <c:pt idx="4">
                  <c:v>1.619458128</c:v>
                </c:pt>
                <c:pt idx="5">
                  <c:v>1.592739726</c:v>
                </c:pt>
                <c:pt idx="6">
                  <c:v>1.495242424</c:v>
                </c:pt>
                <c:pt idx="7">
                  <c:v>1.4125263159999999</c:v>
                </c:pt>
                <c:pt idx="8">
                  <c:v>1.379820896</c:v>
                </c:pt>
                <c:pt idx="9">
                  <c:v>1.3616666669999999</c:v>
                </c:pt>
                <c:pt idx="10">
                  <c:v>1.3436470589999998</c:v>
                </c:pt>
                <c:pt idx="11">
                  <c:v>1.3436470589999998</c:v>
                </c:pt>
                <c:pt idx="12">
                  <c:v>1.2721764710000001</c:v>
                </c:pt>
                <c:pt idx="13">
                  <c:v>1.2507352940000001</c:v>
                </c:pt>
                <c:pt idx="14">
                  <c:v>1.2292941180000001</c:v>
                </c:pt>
                <c:pt idx="15">
                  <c:v>1.2150000000000001</c:v>
                </c:pt>
                <c:pt idx="16">
                  <c:v>1.2007058820000001</c:v>
                </c:pt>
                <c:pt idx="17">
                  <c:v>1.1911764709999999</c:v>
                </c:pt>
                <c:pt idx="18">
                  <c:v>1.1816470589999999</c:v>
                </c:pt>
                <c:pt idx="19">
                  <c:v>1.1721176470000001</c:v>
                </c:pt>
                <c:pt idx="20">
                  <c:v>1.1625882349999999</c:v>
                </c:pt>
                <c:pt idx="21">
                  <c:v>1.1530588239999999</c:v>
                </c:pt>
                <c:pt idx="22">
                  <c:v>1.1435294120000001</c:v>
                </c:pt>
                <c:pt idx="23">
                  <c:v>1.1435294120000001</c:v>
                </c:pt>
                <c:pt idx="24">
                  <c:v>1.1435294120000001</c:v>
                </c:pt>
                <c:pt idx="25">
                  <c:v>1.1435294120000001</c:v>
                </c:pt>
                <c:pt idx="26">
                  <c:v>1.1435294120000001</c:v>
                </c:pt>
                <c:pt idx="27">
                  <c:v>1.1435294120000001</c:v>
                </c:pt>
                <c:pt idx="28">
                  <c:v>1.1435294120000001</c:v>
                </c:pt>
                <c:pt idx="29">
                  <c:v>1.1435294120000001</c:v>
                </c:pt>
                <c:pt idx="30">
                  <c:v>1.1435294120000001</c:v>
                </c:pt>
                <c:pt idx="31">
                  <c:v>1.1435294120000001</c:v>
                </c:pt>
                <c:pt idx="32">
                  <c:v>1.1435294120000001</c:v>
                </c:pt>
                <c:pt idx="33">
                  <c:v>1.1435294120000001</c:v>
                </c:pt>
                <c:pt idx="34">
                  <c:v>1.1435294120000001</c:v>
                </c:pt>
                <c:pt idx="35">
                  <c:v>1.1435294120000001</c:v>
                </c:pt>
                <c:pt idx="36">
                  <c:v>1.1435294120000001</c:v>
                </c:pt>
                <c:pt idx="37">
                  <c:v>1.1435294120000001</c:v>
                </c:pt>
                <c:pt idx="38">
                  <c:v>1.1435294120000001</c:v>
                </c:pt>
                <c:pt idx="39">
                  <c:v>1.1435294120000001</c:v>
                </c:pt>
                <c:pt idx="40">
                  <c:v>1.1435294120000001</c:v>
                </c:pt>
                <c:pt idx="41">
                  <c:v>1.1435294120000001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26-4308-A4F2-1DB098C36B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429488"/>
        <c:axId val="621430144"/>
      </c:scatterChart>
      <c:valAx>
        <c:axId val="621429488"/>
        <c:scaling>
          <c:orientation val="minMax"/>
          <c:max val="2050"/>
          <c:min val="20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430144"/>
        <c:crosses val="autoZero"/>
        <c:crossBetween val="midCat"/>
      </c:valAx>
      <c:valAx>
        <c:axId val="621430144"/>
        <c:scaling>
          <c:orientation val="minMax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g/module m^2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429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Baseline mass: Copper and Silver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'SF-all on one'!$E$2</c:f>
              <c:strCache>
                <c:ptCount val="1"/>
                <c:pt idx="0">
                  <c:v>Copper (g)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'SF-all on one'!$A$3:$A$44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xVal>
          <c:yVal>
            <c:numRef>
              <c:f>'SF-all on one'!$E$3:$E$44</c:f>
              <c:numCache>
                <c:formatCode>General</c:formatCode>
                <c:ptCount val="42"/>
                <c:pt idx="0">
                  <c:v>5.3760000000000003</c:v>
                </c:pt>
                <c:pt idx="1">
                  <c:v>5.3760000000000003</c:v>
                </c:pt>
                <c:pt idx="2">
                  <c:v>5.3760000000000003</c:v>
                </c:pt>
                <c:pt idx="3">
                  <c:v>5.3760000000000003</c:v>
                </c:pt>
                <c:pt idx="4">
                  <c:v>5.3760000000000003</c:v>
                </c:pt>
                <c:pt idx="5">
                  <c:v>5.3760000000000003</c:v>
                </c:pt>
                <c:pt idx="6">
                  <c:v>5.7881600000000004</c:v>
                </c:pt>
                <c:pt idx="7">
                  <c:v>6.2003199999999996</c:v>
                </c:pt>
                <c:pt idx="8">
                  <c:v>7.2038399999999996</c:v>
                </c:pt>
                <c:pt idx="9">
                  <c:v>7.45472</c:v>
                </c:pt>
                <c:pt idx="10">
                  <c:v>8.26112</c:v>
                </c:pt>
                <c:pt idx="11">
                  <c:v>8.2252799999999997</c:v>
                </c:pt>
                <c:pt idx="12">
                  <c:v>8.2700800000000001</c:v>
                </c:pt>
                <c:pt idx="13">
                  <c:v>8.3148800000000005</c:v>
                </c:pt>
                <c:pt idx="14">
                  <c:v>8.3865599999999993</c:v>
                </c:pt>
                <c:pt idx="15">
                  <c:v>8.45824</c:v>
                </c:pt>
                <c:pt idx="16">
                  <c:v>8.1954133329999994</c:v>
                </c:pt>
                <c:pt idx="17">
                  <c:v>7.9325866669999998</c:v>
                </c:pt>
                <c:pt idx="18">
                  <c:v>7.6697600000000001</c:v>
                </c:pt>
                <c:pt idx="19">
                  <c:v>7.3949866670000004</c:v>
                </c:pt>
                <c:pt idx="20">
                  <c:v>7.1202133329999997</c:v>
                </c:pt>
                <c:pt idx="21">
                  <c:v>6.84544</c:v>
                </c:pt>
                <c:pt idx="22">
                  <c:v>6.84544</c:v>
                </c:pt>
                <c:pt idx="23">
                  <c:v>6.84544</c:v>
                </c:pt>
                <c:pt idx="24">
                  <c:v>6.84544</c:v>
                </c:pt>
                <c:pt idx="25">
                  <c:v>6.84544</c:v>
                </c:pt>
                <c:pt idx="26">
                  <c:v>6.84544</c:v>
                </c:pt>
                <c:pt idx="27">
                  <c:v>6.84544</c:v>
                </c:pt>
                <c:pt idx="28">
                  <c:v>6.84544</c:v>
                </c:pt>
                <c:pt idx="29">
                  <c:v>6.84544</c:v>
                </c:pt>
                <c:pt idx="30">
                  <c:v>6.84544</c:v>
                </c:pt>
                <c:pt idx="31">
                  <c:v>6.84544</c:v>
                </c:pt>
                <c:pt idx="32">
                  <c:v>6.84544</c:v>
                </c:pt>
                <c:pt idx="33">
                  <c:v>6.84544</c:v>
                </c:pt>
                <c:pt idx="34">
                  <c:v>6.84544</c:v>
                </c:pt>
                <c:pt idx="35">
                  <c:v>6.84544</c:v>
                </c:pt>
                <c:pt idx="36">
                  <c:v>6.84544</c:v>
                </c:pt>
                <c:pt idx="37">
                  <c:v>6.84544</c:v>
                </c:pt>
                <c:pt idx="38">
                  <c:v>6.84544</c:v>
                </c:pt>
                <c:pt idx="39">
                  <c:v>6.84544</c:v>
                </c:pt>
                <c:pt idx="40">
                  <c:v>6.84544</c:v>
                </c:pt>
                <c:pt idx="41">
                  <c:v>6.84544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10-47F6-8AC2-17A11378BDE7}"/>
            </c:ext>
          </c:extLst>
        </c:ser>
        <c:ser>
          <c:idx val="1"/>
          <c:order val="1"/>
          <c:tx>
            <c:strRef>
              <c:f>'SF-all on one'!$F$2</c:f>
              <c:strCache>
                <c:ptCount val="1"/>
                <c:pt idx="0">
                  <c:v>Silver (g)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'SF-all on one'!$A$3:$A$44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xVal>
          <c:yVal>
            <c:numRef>
              <c:f>'SF-all on one'!$F$3:$F$44</c:f>
              <c:numCache>
                <c:formatCode>General</c:formatCode>
                <c:ptCount val="42"/>
                <c:pt idx="0">
                  <c:v>25.6</c:v>
                </c:pt>
                <c:pt idx="1">
                  <c:v>12.327416169999999</c:v>
                </c:pt>
                <c:pt idx="2">
                  <c:v>10.272846810000001</c:v>
                </c:pt>
                <c:pt idx="3">
                  <c:v>8.2182774490000003</c:v>
                </c:pt>
                <c:pt idx="4">
                  <c:v>5.7527942139999997</c:v>
                </c:pt>
                <c:pt idx="5">
                  <c:v>5.3418803419999996</c:v>
                </c:pt>
                <c:pt idx="6">
                  <c:v>4.5200525970000003</c:v>
                </c:pt>
                <c:pt idx="7">
                  <c:v>4.0997570090000002</c:v>
                </c:pt>
                <c:pt idx="8">
                  <c:v>4.079110301</c:v>
                </c:pt>
                <c:pt idx="9">
                  <c:v>4.3128338230000001</c:v>
                </c:pt>
                <c:pt idx="10">
                  <c:v>4.1473098100000003</c:v>
                </c:pt>
                <c:pt idx="11">
                  <c:v>3.5949654450000001</c:v>
                </c:pt>
                <c:pt idx="12">
                  <c:v>3.3412788689999999</c:v>
                </c:pt>
                <c:pt idx="13">
                  <c:v>3.0936340219999998</c:v>
                </c:pt>
                <c:pt idx="14">
                  <c:v>2.8988638820000001</c:v>
                </c:pt>
                <c:pt idx="15">
                  <c:v>2.692895407</c:v>
                </c:pt>
                <c:pt idx="16">
                  <c:v>2.542951049</c:v>
                </c:pt>
                <c:pt idx="17">
                  <c:v>2.4012622069999998</c:v>
                </c:pt>
                <c:pt idx="18">
                  <c:v>2.2668844890000002</c:v>
                </c:pt>
                <c:pt idx="19">
                  <c:v>2.1296348279999999</c:v>
                </c:pt>
                <c:pt idx="20">
                  <c:v>1.9927764130000001</c:v>
                </c:pt>
                <c:pt idx="21">
                  <c:v>1.856311209</c:v>
                </c:pt>
                <c:pt idx="22">
                  <c:v>1.856311209</c:v>
                </c:pt>
                <c:pt idx="23">
                  <c:v>1.856311209</c:v>
                </c:pt>
                <c:pt idx="24">
                  <c:v>1.856311209</c:v>
                </c:pt>
                <c:pt idx="25">
                  <c:v>1.856311209</c:v>
                </c:pt>
                <c:pt idx="26">
                  <c:v>1.856311209</c:v>
                </c:pt>
                <c:pt idx="27">
                  <c:v>1.856311209</c:v>
                </c:pt>
                <c:pt idx="28">
                  <c:v>1.856311209</c:v>
                </c:pt>
                <c:pt idx="29">
                  <c:v>1.856311209</c:v>
                </c:pt>
                <c:pt idx="30">
                  <c:v>1.856311209</c:v>
                </c:pt>
                <c:pt idx="31">
                  <c:v>1.856311209</c:v>
                </c:pt>
                <c:pt idx="32">
                  <c:v>1.856311209</c:v>
                </c:pt>
                <c:pt idx="33">
                  <c:v>1.856311209</c:v>
                </c:pt>
                <c:pt idx="34">
                  <c:v>1.856311209</c:v>
                </c:pt>
                <c:pt idx="35">
                  <c:v>1.856311209</c:v>
                </c:pt>
                <c:pt idx="36">
                  <c:v>1.856311209</c:v>
                </c:pt>
                <c:pt idx="37">
                  <c:v>1.856311209</c:v>
                </c:pt>
                <c:pt idx="38">
                  <c:v>1.856311209</c:v>
                </c:pt>
                <c:pt idx="39">
                  <c:v>1.856311209</c:v>
                </c:pt>
                <c:pt idx="40">
                  <c:v>1.856311209</c:v>
                </c:pt>
                <c:pt idx="41">
                  <c:v>1.856311209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910-47F6-8AC2-17A11378BD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4775856"/>
        <c:axId val="664776512"/>
      </c:scatterChart>
      <c:valAx>
        <c:axId val="664775856"/>
        <c:scaling>
          <c:orientation val="minMax"/>
          <c:max val="2050"/>
          <c:min val="20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776512"/>
        <c:crosses val="autoZero"/>
        <c:crossBetween val="midCat"/>
      </c:valAx>
      <c:valAx>
        <c:axId val="664776512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g/module m^2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775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98413468732433"/>
          <c:y val="3.051149687266726E-2"/>
          <c:w val="0.82777703634503319"/>
          <c:h val="0.86975746844771684"/>
        </c:manualLayout>
      </c:layout>
      <c:scatterChart>
        <c:scatterStyle val="lineMarker"/>
        <c:varyColors val="0"/>
        <c:ser>
          <c:idx val="0"/>
          <c:order val="0"/>
          <c:tx>
            <c:strRef>
              <c:f>'SF-all on one'!$B$2</c:f>
              <c:strCache>
                <c:ptCount val="1"/>
                <c:pt idx="0">
                  <c:v>Glass (kg)</c:v>
                </c:pt>
              </c:strCache>
            </c:strRef>
          </c:tx>
          <c:spPr>
            <a:ln w="25400" cap="rnd">
              <a:solidFill>
                <a:srgbClr val="00BFBF"/>
              </a:solidFill>
              <a:round/>
            </a:ln>
            <a:effectLst/>
          </c:spPr>
          <c:marker>
            <c:symbol val="none"/>
          </c:marker>
          <c:xVal>
            <c:numRef>
              <c:f>'SF-all on one'!$A$3:$A$44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xVal>
          <c:yVal>
            <c:numRef>
              <c:f>'SF-all on one'!$B$3:$B$44</c:f>
              <c:numCache>
                <c:formatCode>General</c:formatCode>
                <c:ptCount val="42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8.08</c:v>
                </c:pt>
                <c:pt idx="4">
                  <c:v>8.16</c:v>
                </c:pt>
                <c:pt idx="5">
                  <c:v>8.2927</c:v>
                </c:pt>
                <c:pt idx="6">
                  <c:v>8.2256625000000003</c:v>
                </c:pt>
                <c:pt idx="7">
                  <c:v>8.1588875000000005</c:v>
                </c:pt>
                <c:pt idx="8">
                  <c:v>8.2897499999999997</c:v>
                </c:pt>
                <c:pt idx="9">
                  <c:v>8.3501499999999993</c:v>
                </c:pt>
                <c:pt idx="10">
                  <c:v>8.6074999999999999</c:v>
                </c:pt>
                <c:pt idx="11">
                  <c:v>8.9755000000000003</c:v>
                </c:pt>
                <c:pt idx="12">
                  <c:v>9.0269999999999992</c:v>
                </c:pt>
                <c:pt idx="13">
                  <c:v>9.1065000000000005</c:v>
                </c:pt>
                <c:pt idx="14">
                  <c:v>9.1835499999999985</c:v>
                </c:pt>
                <c:pt idx="15">
                  <c:v>9.1088250000000013</c:v>
                </c:pt>
                <c:pt idx="16">
                  <c:v>9.0341000000000005</c:v>
                </c:pt>
                <c:pt idx="17">
                  <c:v>9.2052083329999999</c:v>
                </c:pt>
                <c:pt idx="18">
                  <c:v>9.3738666669999997</c:v>
                </c:pt>
                <c:pt idx="19">
                  <c:v>9.5400749999999999</c:v>
                </c:pt>
                <c:pt idx="20">
                  <c:v>9.7358083330000014</c:v>
                </c:pt>
                <c:pt idx="21">
                  <c:v>9.9292083330000001</c:v>
                </c:pt>
                <c:pt idx="22">
                  <c:v>10.120274999999999</c:v>
                </c:pt>
                <c:pt idx="23">
                  <c:v>10.120274999999999</c:v>
                </c:pt>
                <c:pt idx="24">
                  <c:v>10.120274999999999</c:v>
                </c:pt>
                <c:pt idx="25">
                  <c:v>10.120274999999999</c:v>
                </c:pt>
                <c:pt idx="26">
                  <c:v>10.120274999999999</c:v>
                </c:pt>
                <c:pt idx="27">
                  <c:v>10.120274999999999</c:v>
                </c:pt>
                <c:pt idx="28">
                  <c:v>10.120274999999999</c:v>
                </c:pt>
                <c:pt idx="29">
                  <c:v>10.120274999999999</c:v>
                </c:pt>
                <c:pt idx="30">
                  <c:v>10.120274999999999</c:v>
                </c:pt>
                <c:pt idx="31">
                  <c:v>10.120274999999999</c:v>
                </c:pt>
                <c:pt idx="32">
                  <c:v>10.120274999999999</c:v>
                </c:pt>
                <c:pt idx="33">
                  <c:v>10.120274999999999</c:v>
                </c:pt>
                <c:pt idx="34">
                  <c:v>10.120274999999999</c:v>
                </c:pt>
                <c:pt idx="35">
                  <c:v>10.120274999999999</c:v>
                </c:pt>
                <c:pt idx="36">
                  <c:v>10.120274999999999</c:v>
                </c:pt>
                <c:pt idx="37">
                  <c:v>10.120274999999999</c:v>
                </c:pt>
                <c:pt idx="38">
                  <c:v>10.120274999999999</c:v>
                </c:pt>
                <c:pt idx="39">
                  <c:v>10.120274999999999</c:v>
                </c:pt>
                <c:pt idx="40">
                  <c:v>10.120274999999999</c:v>
                </c:pt>
                <c:pt idx="41">
                  <c:v>10.120274999999999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AF-40CB-ABFD-D3E66A9D9648}"/>
            </c:ext>
          </c:extLst>
        </c:ser>
        <c:ser>
          <c:idx val="1"/>
          <c:order val="1"/>
          <c:tx>
            <c:strRef>
              <c:f>'SF-all on one'!$C$2</c:f>
              <c:strCache>
                <c:ptCount val="1"/>
                <c:pt idx="0">
                  <c:v>Silicon (hectogram)</c:v>
                </c:pt>
              </c:strCache>
            </c:strRef>
          </c:tx>
          <c:spPr>
            <a:ln w="25400" cap="rnd">
              <a:solidFill>
                <a:srgbClr val="FF7F0E"/>
              </a:solidFill>
              <a:round/>
            </a:ln>
            <a:effectLst/>
          </c:spPr>
          <c:marker>
            <c:symbol val="none"/>
          </c:marker>
          <c:xVal>
            <c:numRef>
              <c:f>'SF-all on one'!$A$3:$A$44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xVal>
          <c:yVal>
            <c:numRef>
              <c:f>'SF-all on one'!$C$3:$C$44</c:f>
              <c:numCache>
                <c:formatCode>General</c:formatCode>
                <c:ptCount val="42"/>
                <c:pt idx="0">
                  <c:v>4.1922000000000006</c:v>
                </c:pt>
                <c:pt idx="1">
                  <c:v>4.1922000000000006</c:v>
                </c:pt>
                <c:pt idx="2">
                  <c:v>4.1922000000000006</c:v>
                </c:pt>
                <c:pt idx="3">
                  <c:v>4.1922000000000006</c:v>
                </c:pt>
                <c:pt idx="4">
                  <c:v>4.1922000000000006</c:v>
                </c:pt>
                <c:pt idx="5">
                  <c:v>4.1922000000000006</c:v>
                </c:pt>
                <c:pt idx="6">
                  <c:v>4.1922000000000006</c:v>
                </c:pt>
                <c:pt idx="7">
                  <c:v>4.1922000000000006</c:v>
                </c:pt>
                <c:pt idx="8">
                  <c:v>4.1922000000000006</c:v>
                </c:pt>
                <c:pt idx="9">
                  <c:v>4.1922000000000006</c:v>
                </c:pt>
                <c:pt idx="10">
                  <c:v>4.1922000000000006</c:v>
                </c:pt>
                <c:pt idx="11">
                  <c:v>4.1922000000000006</c:v>
                </c:pt>
                <c:pt idx="12">
                  <c:v>4.1922000000000006</c:v>
                </c:pt>
                <c:pt idx="13">
                  <c:v>4.1922000000000006</c:v>
                </c:pt>
                <c:pt idx="14">
                  <c:v>4.1922000000000006</c:v>
                </c:pt>
                <c:pt idx="15">
                  <c:v>4.1922000000000006</c:v>
                </c:pt>
                <c:pt idx="16">
                  <c:v>4.1922000000000006</c:v>
                </c:pt>
                <c:pt idx="17">
                  <c:v>4.1922000000000006</c:v>
                </c:pt>
                <c:pt idx="18">
                  <c:v>4.1922000000000006</c:v>
                </c:pt>
                <c:pt idx="19">
                  <c:v>4.1922000000000006</c:v>
                </c:pt>
                <c:pt idx="20">
                  <c:v>4.1922000000000006</c:v>
                </c:pt>
                <c:pt idx="21">
                  <c:v>4.1922000000000006</c:v>
                </c:pt>
                <c:pt idx="22">
                  <c:v>4.1922000000000006</c:v>
                </c:pt>
                <c:pt idx="23">
                  <c:v>4.1922000000000006</c:v>
                </c:pt>
                <c:pt idx="24">
                  <c:v>4.1922000000000006</c:v>
                </c:pt>
                <c:pt idx="25">
                  <c:v>4.1922000000000006</c:v>
                </c:pt>
                <c:pt idx="26">
                  <c:v>4.1922000000000006</c:v>
                </c:pt>
                <c:pt idx="27">
                  <c:v>4.1922000000000006</c:v>
                </c:pt>
                <c:pt idx="28">
                  <c:v>4.1922000000000006</c:v>
                </c:pt>
                <c:pt idx="29">
                  <c:v>4.1922000000000006</c:v>
                </c:pt>
                <c:pt idx="30">
                  <c:v>4.1922000000000006</c:v>
                </c:pt>
                <c:pt idx="31">
                  <c:v>4.1922000000000006</c:v>
                </c:pt>
                <c:pt idx="32">
                  <c:v>4.1922000000000006</c:v>
                </c:pt>
                <c:pt idx="33">
                  <c:v>4.1922000000000006</c:v>
                </c:pt>
                <c:pt idx="34">
                  <c:v>4.1922000000000006</c:v>
                </c:pt>
                <c:pt idx="35">
                  <c:v>4.1922000000000006</c:v>
                </c:pt>
                <c:pt idx="36">
                  <c:v>4.1922000000000006</c:v>
                </c:pt>
                <c:pt idx="37">
                  <c:v>4.1922000000000006</c:v>
                </c:pt>
                <c:pt idx="38">
                  <c:v>4.1922000000000006</c:v>
                </c:pt>
                <c:pt idx="39">
                  <c:v>4.1922000000000006</c:v>
                </c:pt>
                <c:pt idx="40">
                  <c:v>4.1922000000000006</c:v>
                </c:pt>
                <c:pt idx="41">
                  <c:v>4.1922000000000006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6AF-40CB-ABFD-D3E66A9D9648}"/>
            </c:ext>
          </c:extLst>
        </c:ser>
        <c:ser>
          <c:idx val="2"/>
          <c:order val="2"/>
          <c:tx>
            <c:strRef>
              <c:f>'SF-all on one'!$D$2</c:f>
              <c:strCache>
                <c:ptCount val="1"/>
                <c:pt idx="0">
                  <c:v>Aluminium (kg)</c:v>
                </c:pt>
              </c:strCache>
            </c:strRef>
          </c:tx>
          <c:spPr>
            <a:ln w="25400" cap="rnd">
              <a:solidFill>
                <a:srgbClr val="1F77B4"/>
              </a:solidFill>
              <a:round/>
            </a:ln>
            <a:effectLst/>
          </c:spPr>
          <c:marker>
            <c:symbol val="none"/>
          </c:marker>
          <c:xVal>
            <c:numRef>
              <c:f>'SF-all on one'!$A$3:$A$44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xVal>
          <c:yVal>
            <c:numRef>
              <c:f>'SF-all on one'!$D$3:$D$44</c:f>
              <c:numCache>
                <c:formatCode>General</c:formatCode>
                <c:ptCount val="42"/>
                <c:pt idx="0">
                  <c:v>2.0013003899999999</c:v>
                </c:pt>
                <c:pt idx="1">
                  <c:v>1.9871506589999999</c:v>
                </c:pt>
                <c:pt idx="2">
                  <c:v>1.9665931299999999</c:v>
                </c:pt>
                <c:pt idx="3">
                  <c:v>1.9629861980000001</c:v>
                </c:pt>
                <c:pt idx="4">
                  <c:v>1.619458128</c:v>
                </c:pt>
                <c:pt idx="5">
                  <c:v>1.592739726</c:v>
                </c:pt>
                <c:pt idx="6">
                  <c:v>1.495242424</c:v>
                </c:pt>
                <c:pt idx="7">
                  <c:v>1.4125263159999999</c:v>
                </c:pt>
                <c:pt idx="8">
                  <c:v>1.379820896</c:v>
                </c:pt>
                <c:pt idx="9">
                  <c:v>1.3616666669999999</c:v>
                </c:pt>
                <c:pt idx="10">
                  <c:v>1.3436470589999998</c:v>
                </c:pt>
                <c:pt idx="11">
                  <c:v>1.3436470589999998</c:v>
                </c:pt>
                <c:pt idx="12">
                  <c:v>1.2721764710000001</c:v>
                </c:pt>
                <c:pt idx="13">
                  <c:v>1.2507352940000001</c:v>
                </c:pt>
                <c:pt idx="14">
                  <c:v>1.2292941180000001</c:v>
                </c:pt>
                <c:pt idx="15">
                  <c:v>1.2150000000000001</c:v>
                </c:pt>
                <c:pt idx="16">
                  <c:v>1.2007058820000001</c:v>
                </c:pt>
                <c:pt idx="17">
                  <c:v>1.1911764709999999</c:v>
                </c:pt>
                <c:pt idx="18">
                  <c:v>1.1816470589999999</c:v>
                </c:pt>
                <c:pt idx="19">
                  <c:v>1.1721176470000001</c:v>
                </c:pt>
                <c:pt idx="20">
                  <c:v>1.1625882349999999</c:v>
                </c:pt>
                <c:pt idx="21">
                  <c:v>1.1530588239999999</c:v>
                </c:pt>
                <c:pt idx="22">
                  <c:v>1.1435294120000001</c:v>
                </c:pt>
                <c:pt idx="23">
                  <c:v>1.1435294120000001</c:v>
                </c:pt>
                <c:pt idx="24">
                  <c:v>1.1435294120000001</c:v>
                </c:pt>
                <c:pt idx="25">
                  <c:v>1.1435294120000001</c:v>
                </c:pt>
                <c:pt idx="26">
                  <c:v>1.1435294120000001</c:v>
                </c:pt>
                <c:pt idx="27">
                  <c:v>1.1435294120000001</c:v>
                </c:pt>
                <c:pt idx="28">
                  <c:v>1.1435294120000001</c:v>
                </c:pt>
                <c:pt idx="29">
                  <c:v>1.1435294120000001</c:v>
                </c:pt>
                <c:pt idx="30">
                  <c:v>1.1435294120000001</c:v>
                </c:pt>
                <c:pt idx="31">
                  <c:v>1.1435294120000001</c:v>
                </c:pt>
                <c:pt idx="32">
                  <c:v>1.1435294120000001</c:v>
                </c:pt>
                <c:pt idx="33">
                  <c:v>1.1435294120000001</c:v>
                </c:pt>
                <c:pt idx="34">
                  <c:v>1.1435294120000001</c:v>
                </c:pt>
                <c:pt idx="35">
                  <c:v>1.1435294120000001</c:v>
                </c:pt>
                <c:pt idx="36">
                  <c:v>1.1435294120000001</c:v>
                </c:pt>
                <c:pt idx="37">
                  <c:v>1.1435294120000001</c:v>
                </c:pt>
                <c:pt idx="38">
                  <c:v>1.1435294120000001</c:v>
                </c:pt>
                <c:pt idx="39">
                  <c:v>1.1435294120000001</c:v>
                </c:pt>
                <c:pt idx="40">
                  <c:v>1.1435294120000001</c:v>
                </c:pt>
                <c:pt idx="41">
                  <c:v>1.1435294120000001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6AF-40CB-ABFD-D3E66A9D9648}"/>
            </c:ext>
          </c:extLst>
        </c:ser>
        <c:ser>
          <c:idx val="3"/>
          <c:order val="3"/>
          <c:tx>
            <c:strRef>
              <c:f>'SF-all on one'!$E$2</c:f>
              <c:strCache>
                <c:ptCount val="1"/>
                <c:pt idx="0">
                  <c:v>Copper (g)</c:v>
                </c:pt>
              </c:strCache>
            </c:strRef>
          </c:tx>
          <c:spPr>
            <a:ln w="25400" cap="rnd">
              <a:solidFill>
                <a:srgbClr val="2CA02C"/>
              </a:solidFill>
              <a:round/>
            </a:ln>
            <a:effectLst/>
          </c:spPr>
          <c:marker>
            <c:symbol val="none"/>
          </c:marker>
          <c:xVal>
            <c:numRef>
              <c:f>'SF-all on one'!$A$3:$A$44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xVal>
          <c:yVal>
            <c:numRef>
              <c:f>'SF-all on one'!$E$3:$E$44</c:f>
              <c:numCache>
                <c:formatCode>General</c:formatCode>
                <c:ptCount val="42"/>
                <c:pt idx="0">
                  <c:v>5.3760000000000003</c:v>
                </c:pt>
                <c:pt idx="1">
                  <c:v>5.3760000000000003</c:v>
                </c:pt>
                <c:pt idx="2">
                  <c:v>5.3760000000000003</c:v>
                </c:pt>
                <c:pt idx="3">
                  <c:v>5.3760000000000003</c:v>
                </c:pt>
                <c:pt idx="4">
                  <c:v>5.3760000000000003</c:v>
                </c:pt>
                <c:pt idx="5">
                  <c:v>5.3760000000000003</c:v>
                </c:pt>
                <c:pt idx="6">
                  <c:v>5.7881600000000004</c:v>
                </c:pt>
                <c:pt idx="7">
                  <c:v>6.2003199999999996</c:v>
                </c:pt>
                <c:pt idx="8">
                  <c:v>7.2038399999999996</c:v>
                </c:pt>
                <c:pt idx="9">
                  <c:v>7.45472</c:v>
                </c:pt>
                <c:pt idx="10">
                  <c:v>8.26112</c:v>
                </c:pt>
                <c:pt idx="11">
                  <c:v>8.2252799999999997</c:v>
                </c:pt>
                <c:pt idx="12">
                  <c:v>8.2700800000000001</c:v>
                </c:pt>
                <c:pt idx="13">
                  <c:v>8.3148800000000005</c:v>
                </c:pt>
                <c:pt idx="14">
                  <c:v>8.3865599999999993</c:v>
                </c:pt>
                <c:pt idx="15">
                  <c:v>8.45824</c:v>
                </c:pt>
                <c:pt idx="16">
                  <c:v>8.1954133329999994</c:v>
                </c:pt>
                <c:pt idx="17">
                  <c:v>7.9325866669999998</c:v>
                </c:pt>
                <c:pt idx="18">
                  <c:v>7.6697600000000001</c:v>
                </c:pt>
                <c:pt idx="19">
                  <c:v>7.3949866670000004</c:v>
                </c:pt>
                <c:pt idx="20">
                  <c:v>7.1202133329999997</c:v>
                </c:pt>
                <c:pt idx="21">
                  <c:v>6.84544</c:v>
                </c:pt>
                <c:pt idx="22">
                  <c:v>6.84544</c:v>
                </c:pt>
                <c:pt idx="23">
                  <c:v>6.84544</c:v>
                </c:pt>
                <c:pt idx="24">
                  <c:v>6.84544</c:v>
                </c:pt>
                <c:pt idx="25">
                  <c:v>6.84544</c:v>
                </c:pt>
                <c:pt idx="26">
                  <c:v>6.84544</c:v>
                </c:pt>
                <c:pt idx="27">
                  <c:v>6.84544</c:v>
                </c:pt>
                <c:pt idx="28">
                  <c:v>6.84544</c:v>
                </c:pt>
                <c:pt idx="29">
                  <c:v>6.84544</c:v>
                </c:pt>
                <c:pt idx="30">
                  <c:v>6.84544</c:v>
                </c:pt>
                <c:pt idx="31">
                  <c:v>6.84544</c:v>
                </c:pt>
                <c:pt idx="32">
                  <c:v>6.84544</c:v>
                </c:pt>
                <c:pt idx="33">
                  <c:v>6.84544</c:v>
                </c:pt>
                <c:pt idx="34">
                  <c:v>6.84544</c:v>
                </c:pt>
                <c:pt idx="35">
                  <c:v>6.84544</c:v>
                </c:pt>
                <c:pt idx="36">
                  <c:v>6.84544</c:v>
                </c:pt>
                <c:pt idx="37">
                  <c:v>6.84544</c:v>
                </c:pt>
                <c:pt idx="38">
                  <c:v>6.84544</c:v>
                </c:pt>
                <c:pt idx="39">
                  <c:v>6.84544</c:v>
                </c:pt>
                <c:pt idx="40">
                  <c:v>6.84544</c:v>
                </c:pt>
                <c:pt idx="41">
                  <c:v>6.84544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6AF-40CB-ABFD-D3E66A9D9648}"/>
            </c:ext>
          </c:extLst>
        </c:ser>
        <c:ser>
          <c:idx val="4"/>
          <c:order val="4"/>
          <c:tx>
            <c:strRef>
              <c:f>'SF-all on one'!$F$2</c:f>
              <c:strCache>
                <c:ptCount val="1"/>
                <c:pt idx="0">
                  <c:v>Silver (g)</c:v>
                </c:pt>
              </c:strCache>
            </c:strRef>
          </c:tx>
          <c:spPr>
            <a:ln w="25400" cap="rnd">
              <a:solidFill>
                <a:srgbClr val="D62728"/>
              </a:solidFill>
              <a:round/>
            </a:ln>
            <a:effectLst/>
          </c:spPr>
          <c:marker>
            <c:symbol val="none"/>
          </c:marker>
          <c:xVal>
            <c:numRef>
              <c:f>'SF-all on one'!$A$3:$A$44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xVal>
          <c:yVal>
            <c:numRef>
              <c:f>'SF-all on one'!$F$3:$F$44</c:f>
              <c:numCache>
                <c:formatCode>General</c:formatCode>
                <c:ptCount val="42"/>
                <c:pt idx="0">
                  <c:v>25.6</c:v>
                </c:pt>
                <c:pt idx="1">
                  <c:v>12.327416169999999</c:v>
                </c:pt>
                <c:pt idx="2">
                  <c:v>10.272846810000001</c:v>
                </c:pt>
                <c:pt idx="3">
                  <c:v>8.2182774490000003</c:v>
                </c:pt>
                <c:pt idx="4">
                  <c:v>5.7527942139999997</c:v>
                </c:pt>
                <c:pt idx="5">
                  <c:v>5.3418803419999996</c:v>
                </c:pt>
                <c:pt idx="6">
                  <c:v>4.5200525970000003</c:v>
                </c:pt>
                <c:pt idx="7">
                  <c:v>4.0997570090000002</c:v>
                </c:pt>
                <c:pt idx="8">
                  <c:v>4.079110301</c:v>
                </c:pt>
                <c:pt idx="9">
                  <c:v>4.3128338230000001</c:v>
                </c:pt>
                <c:pt idx="10">
                  <c:v>4.1473098100000003</c:v>
                </c:pt>
                <c:pt idx="11">
                  <c:v>3.5949654450000001</c:v>
                </c:pt>
                <c:pt idx="12">
                  <c:v>3.3412788689999999</c:v>
                </c:pt>
                <c:pt idx="13">
                  <c:v>3.0936340219999998</c:v>
                </c:pt>
                <c:pt idx="14">
                  <c:v>2.8988638820000001</c:v>
                </c:pt>
                <c:pt idx="15">
                  <c:v>2.692895407</c:v>
                </c:pt>
                <c:pt idx="16">
                  <c:v>2.542951049</c:v>
                </c:pt>
                <c:pt idx="17">
                  <c:v>2.4012622069999998</c:v>
                </c:pt>
                <c:pt idx="18">
                  <c:v>2.2668844890000002</c:v>
                </c:pt>
                <c:pt idx="19">
                  <c:v>2.1296348279999999</c:v>
                </c:pt>
                <c:pt idx="20">
                  <c:v>1.9927764130000001</c:v>
                </c:pt>
                <c:pt idx="21">
                  <c:v>1.856311209</c:v>
                </c:pt>
                <c:pt idx="22">
                  <c:v>1.856311209</c:v>
                </c:pt>
                <c:pt idx="23">
                  <c:v>1.856311209</c:v>
                </c:pt>
                <c:pt idx="24">
                  <c:v>1.856311209</c:v>
                </c:pt>
                <c:pt idx="25">
                  <c:v>1.856311209</c:v>
                </c:pt>
                <c:pt idx="26">
                  <c:v>1.856311209</c:v>
                </c:pt>
                <c:pt idx="27">
                  <c:v>1.856311209</c:v>
                </c:pt>
                <c:pt idx="28">
                  <c:v>1.856311209</c:v>
                </c:pt>
                <c:pt idx="29">
                  <c:v>1.856311209</c:v>
                </c:pt>
                <c:pt idx="30">
                  <c:v>1.856311209</c:v>
                </c:pt>
                <c:pt idx="31">
                  <c:v>1.856311209</c:v>
                </c:pt>
                <c:pt idx="32">
                  <c:v>1.856311209</c:v>
                </c:pt>
                <c:pt idx="33">
                  <c:v>1.856311209</c:v>
                </c:pt>
                <c:pt idx="34">
                  <c:v>1.856311209</c:v>
                </c:pt>
                <c:pt idx="35">
                  <c:v>1.856311209</c:v>
                </c:pt>
                <c:pt idx="36">
                  <c:v>1.856311209</c:v>
                </c:pt>
                <c:pt idx="37">
                  <c:v>1.856311209</c:v>
                </c:pt>
                <c:pt idx="38">
                  <c:v>1.856311209</c:v>
                </c:pt>
                <c:pt idx="39">
                  <c:v>1.856311209</c:v>
                </c:pt>
                <c:pt idx="40">
                  <c:v>1.856311209</c:v>
                </c:pt>
                <c:pt idx="41">
                  <c:v>1.856311209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6AF-40CB-ABFD-D3E66A9D96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4749616"/>
        <c:axId val="664746664"/>
      </c:scatterChart>
      <c:valAx>
        <c:axId val="664749616"/>
        <c:scaling>
          <c:orientation val="minMax"/>
          <c:max val="2030"/>
          <c:min val="20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DejaVu Sans Condensed" panose="020B0606030804020204" pitchFamily="34" charset="0"/>
                <a:ea typeface="DejaVu Sans Condensed" panose="020B0606030804020204" pitchFamily="34" charset="0"/>
                <a:cs typeface="DejaVu Sans Condensed" panose="020B0606030804020204" pitchFamily="34" charset="0"/>
              </a:defRPr>
            </a:pPr>
            <a:endParaRPr lang="en-US"/>
          </a:p>
        </c:txPr>
        <c:crossAx val="664746664"/>
        <c:crosses val="autoZero"/>
        <c:crossBetween val="midCat"/>
        <c:majorUnit val="2"/>
      </c:valAx>
      <c:valAx>
        <c:axId val="664746664"/>
        <c:scaling>
          <c:orientation val="minMax"/>
          <c:max val="1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DejaVu Sans Condensed" panose="020B0606030804020204" pitchFamily="34" charset="0"/>
                    <a:ea typeface="DejaVu Sans Condensed" panose="020B0606030804020204" pitchFamily="34" charset="0"/>
                    <a:cs typeface="DejaVu Sans Condensed" panose="020B0606030804020204" pitchFamily="34" charset="0"/>
                  </a:defRPr>
                </a:pPr>
                <a:r>
                  <a:rPr lang="en-US"/>
                  <a:t>Mass per m2 of module </a:t>
                </a:r>
                <a:br>
                  <a:rPr lang="en-US"/>
                </a:br>
                <a:r>
                  <a:rPr lang="en-US"/>
                  <a:t>[grams | hectograms | kilograms]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DejaVu Sans Condensed" panose="020B0606030804020204" pitchFamily="34" charset="0"/>
                  <a:ea typeface="DejaVu Sans Condensed" panose="020B0606030804020204" pitchFamily="34" charset="0"/>
                  <a:cs typeface="DejaVu Sans Condensed" panose="020B0606030804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DejaVu Sans Condensed" panose="020B0606030804020204" pitchFamily="34" charset="0"/>
                <a:ea typeface="DejaVu Sans Condensed" panose="020B0606030804020204" pitchFamily="34" charset="0"/>
                <a:cs typeface="DejaVu Sans Condensed" panose="020B0606030804020204" pitchFamily="34" charset="0"/>
              </a:defRPr>
            </a:pPr>
            <a:endParaRPr lang="en-US"/>
          </a:p>
        </c:txPr>
        <c:crossAx val="664749616"/>
        <c:crosses val="autoZero"/>
        <c:crossBetween val="midCat"/>
        <c:minorUnit val="0.5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61839438020940762"/>
          <c:y val="4.4953407888784415E-2"/>
          <c:w val="0.33095260627090334"/>
          <c:h val="0.26249354509180456"/>
        </c:manualLayout>
      </c:layout>
      <c:overlay val="0"/>
      <c:spPr>
        <a:solidFill>
          <a:schemeClr val="bg1"/>
        </a:solidFill>
        <a:ln>
          <a:solidFill>
            <a:schemeClr val="bg1">
              <a:lumMod val="7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DejaVu Sans Condensed" panose="020B0606030804020204" pitchFamily="34" charset="0"/>
              <a:ea typeface="DejaVu Sans Condensed" panose="020B0606030804020204" pitchFamily="34" charset="0"/>
              <a:cs typeface="DejaVu Sans Condensed" panose="020B0606030804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8575" cap="flat" cmpd="sng" algn="ctr">
      <a:noFill/>
      <a:round/>
    </a:ln>
    <a:effectLst/>
  </c:spPr>
  <c:txPr>
    <a:bodyPr/>
    <a:lstStyle/>
    <a:p>
      <a:pPr>
        <a:defRPr sz="1400">
          <a:solidFill>
            <a:sysClr val="windowText" lastClr="000000"/>
          </a:solidFill>
          <a:latin typeface="DejaVu Sans Condensed" panose="020B0606030804020204" pitchFamily="34" charset="0"/>
          <a:ea typeface="DejaVu Sans Condensed" panose="020B0606030804020204" pitchFamily="34" charset="0"/>
          <a:cs typeface="DejaVu Sans Condensed" panose="020B06060308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237024874260385"/>
          <c:y val="3.0293108697248401E-2"/>
          <c:w val="0.83091241556890694"/>
          <c:h val="0.8655030373190693"/>
        </c:manualLayout>
      </c:layout>
      <c:scatterChart>
        <c:scatterStyle val="lineMarker"/>
        <c:varyColors val="0"/>
        <c:ser>
          <c:idx val="0"/>
          <c:order val="0"/>
          <c:tx>
            <c:strRef>
              <c:f>'MFG Eff'!$B$1</c:f>
              <c:strCache>
                <c:ptCount val="1"/>
                <c:pt idx="0">
                  <c:v>Glass</c:v>
                </c:pt>
              </c:strCache>
            </c:strRef>
          </c:tx>
          <c:spPr>
            <a:ln w="25400" cap="rnd">
              <a:solidFill>
                <a:srgbClr val="00BFBF"/>
              </a:solidFill>
              <a:round/>
            </a:ln>
            <a:effectLst/>
          </c:spPr>
          <c:marker>
            <c:symbol val="none"/>
          </c:marker>
          <c:xVal>
            <c:numRef>
              <c:f>'MFG Eff'!$A$16:$A$57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xVal>
          <c:yVal>
            <c:numRef>
              <c:f>'MFG Eff'!$B$16:$B$57</c:f>
              <c:numCache>
                <c:formatCode>General</c:formatCode>
                <c:ptCount val="42"/>
                <c:pt idx="0">
                  <c:v>95</c:v>
                </c:pt>
                <c:pt idx="1">
                  <c:v>95</c:v>
                </c:pt>
                <c:pt idx="2">
                  <c:v>95</c:v>
                </c:pt>
                <c:pt idx="3">
                  <c:v>95</c:v>
                </c:pt>
                <c:pt idx="4">
                  <c:v>95</c:v>
                </c:pt>
                <c:pt idx="5">
                  <c:v>95.2</c:v>
                </c:pt>
                <c:pt idx="6">
                  <c:v>95.5</c:v>
                </c:pt>
                <c:pt idx="7">
                  <c:v>95.7</c:v>
                </c:pt>
                <c:pt idx="8">
                  <c:v>95.9</c:v>
                </c:pt>
                <c:pt idx="9">
                  <c:v>96.2</c:v>
                </c:pt>
                <c:pt idx="10">
                  <c:v>96.4</c:v>
                </c:pt>
                <c:pt idx="11">
                  <c:v>96.6</c:v>
                </c:pt>
                <c:pt idx="12">
                  <c:v>96.9</c:v>
                </c:pt>
                <c:pt idx="13">
                  <c:v>97.1</c:v>
                </c:pt>
                <c:pt idx="14">
                  <c:v>97.4</c:v>
                </c:pt>
                <c:pt idx="15">
                  <c:v>97.6</c:v>
                </c:pt>
                <c:pt idx="16">
                  <c:v>97.8</c:v>
                </c:pt>
                <c:pt idx="17">
                  <c:v>98.1</c:v>
                </c:pt>
                <c:pt idx="18">
                  <c:v>98.3</c:v>
                </c:pt>
                <c:pt idx="19">
                  <c:v>98.5</c:v>
                </c:pt>
                <c:pt idx="20">
                  <c:v>98.8</c:v>
                </c:pt>
                <c:pt idx="21">
                  <c:v>99</c:v>
                </c:pt>
                <c:pt idx="22">
                  <c:v>99</c:v>
                </c:pt>
                <c:pt idx="23">
                  <c:v>99</c:v>
                </c:pt>
                <c:pt idx="24">
                  <c:v>99</c:v>
                </c:pt>
                <c:pt idx="25">
                  <c:v>99</c:v>
                </c:pt>
                <c:pt idx="26">
                  <c:v>99</c:v>
                </c:pt>
                <c:pt idx="27">
                  <c:v>99</c:v>
                </c:pt>
                <c:pt idx="28">
                  <c:v>99</c:v>
                </c:pt>
                <c:pt idx="29">
                  <c:v>99</c:v>
                </c:pt>
                <c:pt idx="30">
                  <c:v>99</c:v>
                </c:pt>
                <c:pt idx="31">
                  <c:v>99</c:v>
                </c:pt>
                <c:pt idx="32">
                  <c:v>99</c:v>
                </c:pt>
                <c:pt idx="33">
                  <c:v>99</c:v>
                </c:pt>
                <c:pt idx="34">
                  <c:v>99</c:v>
                </c:pt>
                <c:pt idx="35">
                  <c:v>99</c:v>
                </c:pt>
                <c:pt idx="36">
                  <c:v>99</c:v>
                </c:pt>
                <c:pt idx="37">
                  <c:v>99</c:v>
                </c:pt>
                <c:pt idx="38">
                  <c:v>99</c:v>
                </c:pt>
                <c:pt idx="39">
                  <c:v>99</c:v>
                </c:pt>
                <c:pt idx="40">
                  <c:v>99</c:v>
                </c:pt>
                <c:pt idx="41">
                  <c:v>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C7-4FF0-BD24-3D6F355E3E18}"/>
            </c:ext>
          </c:extLst>
        </c:ser>
        <c:ser>
          <c:idx val="1"/>
          <c:order val="1"/>
          <c:tx>
            <c:strRef>
              <c:f>'MFG Eff'!$C$1</c:f>
              <c:strCache>
                <c:ptCount val="1"/>
                <c:pt idx="0">
                  <c:v>Silicon</c:v>
                </c:pt>
              </c:strCache>
            </c:strRef>
          </c:tx>
          <c:spPr>
            <a:ln w="25400" cap="rnd">
              <a:solidFill>
                <a:srgbClr val="FF7F0E"/>
              </a:solidFill>
              <a:round/>
            </a:ln>
            <a:effectLst/>
          </c:spPr>
          <c:marker>
            <c:symbol val="none"/>
          </c:marker>
          <c:xVal>
            <c:numRef>
              <c:f>'MFG Eff'!$A$16:$A$57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xVal>
          <c:yVal>
            <c:numRef>
              <c:f>'MFG Eff'!$C$16:$C$57</c:f>
              <c:numCache>
                <c:formatCode>General</c:formatCode>
                <c:ptCount val="42"/>
                <c:pt idx="0">
                  <c:v>31.313555950000001</c:v>
                </c:pt>
                <c:pt idx="1">
                  <c:v>49.33536239</c:v>
                </c:pt>
                <c:pt idx="2">
                  <c:v>49.661818310000001</c:v>
                </c:pt>
                <c:pt idx="3">
                  <c:v>48.63711241</c:v>
                </c:pt>
                <c:pt idx="4">
                  <c:v>49.920500959999998</c:v>
                </c:pt>
                <c:pt idx="5">
                  <c:v>50.133176429999999</c:v>
                </c:pt>
                <c:pt idx="6">
                  <c:v>50.540356459999998</c:v>
                </c:pt>
                <c:pt idx="7">
                  <c:v>53.417000399999999</c:v>
                </c:pt>
                <c:pt idx="8">
                  <c:v>59.32333715</c:v>
                </c:pt>
                <c:pt idx="9">
                  <c:v>63.600552669999999</c:v>
                </c:pt>
                <c:pt idx="10">
                  <c:v>65.063940110000004</c:v>
                </c:pt>
                <c:pt idx="11">
                  <c:v>66.726759759999993</c:v>
                </c:pt>
                <c:pt idx="12">
                  <c:v>66.180844960000002</c:v>
                </c:pt>
                <c:pt idx="13">
                  <c:v>65.587672920000003</c:v>
                </c:pt>
                <c:pt idx="14">
                  <c:v>66.98371616</c:v>
                </c:pt>
                <c:pt idx="15">
                  <c:v>68.784939679999994</c:v>
                </c:pt>
                <c:pt idx="16">
                  <c:v>69.379740209999994</c:v>
                </c:pt>
                <c:pt idx="17">
                  <c:v>69.848360650000004</c:v>
                </c:pt>
                <c:pt idx="18">
                  <c:v>70.190564620000004</c:v>
                </c:pt>
                <c:pt idx="19">
                  <c:v>70.655697110000006</c:v>
                </c:pt>
                <c:pt idx="20">
                  <c:v>71.125574380000003</c:v>
                </c:pt>
                <c:pt idx="21">
                  <c:v>71.600236780000003</c:v>
                </c:pt>
                <c:pt idx="22">
                  <c:v>71.600236780000003</c:v>
                </c:pt>
                <c:pt idx="23">
                  <c:v>71.600236780000003</c:v>
                </c:pt>
                <c:pt idx="24">
                  <c:v>71.600236780000003</c:v>
                </c:pt>
                <c:pt idx="25">
                  <c:v>71.600236780000003</c:v>
                </c:pt>
                <c:pt idx="26">
                  <c:v>71.600236780000003</c:v>
                </c:pt>
                <c:pt idx="27">
                  <c:v>71.600236780000003</c:v>
                </c:pt>
                <c:pt idx="28">
                  <c:v>71.600236780000003</c:v>
                </c:pt>
                <c:pt idx="29">
                  <c:v>71.600236780000003</c:v>
                </c:pt>
                <c:pt idx="30">
                  <c:v>71.600236780000003</c:v>
                </c:pt>
                <c:pt idx="31">
                  <c:v>71.600236780000003</c:v>
                </c:pt>
                <c:pt idx="32">
                  <c:v>71.600236780000003</c:v>
                </c:pt>
                <c:pt idx="33">
                  <c:v>71.600236780000003</c:v>
                </c:pt>
                <c:pt idx="34">
                  <c:v>71.600236780000003</c:v>
                </c:pt>
                <c:pt idx="35">
                  <c:v>71.600236780000003</c:v>
                </c:pt>
                <c:pt idx="36">
                  <c:v>71.600236780000003</c:v>
                </c:pt>
                <c:pt idx="37">
                  <c:v>71.600236780000003</c:v>
                </c:pt>
                <c:pt idx="38">
                  <c:v>71.600236780000003</c:v>
                </c:pt>
                <c:pt idx="39">
                  <c:v>71.600236780000003</c:v>
                </c:pt>
                <c:pt idx="40">
                  <c:v>71.600236780000003</c:v>
                </c:pt>
                <c:pt idx="41">
                  <c:v>71.600236780000003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6C7-4FF0-BD24-3D6F355E3E18}"/>
            </c:ext>
          </c:extLst>
        </c:ser>
        <c:ser>
          <c:idx val="2"/>
          <c:order val="2"/>
          <c:tx>
            <c:strRef>
              <c:f>'MFG Eff'!$D$1</c:f>
              <c:strCache>
                <c:ptCount val="1"/>
                <c:pt idx="0">
                  <c:v>Aluminium</c:v>
                </c:pt>
              </c:strCache>
            </c:strRef>
          </c:tx>
          <c:spPr>
            <a:ln w="25400" cap="rnd">
              <a:solidFill>
                <a:srgbClr val="1F77B4"/>
              </a:solidFill>
              <a:round/>
            </a:ln>
            <a:effectLst/>
          </c:spPr>
          <c:marker>
            <c:symbol val="none"/>
          </c:marker>
          <c:xVal>
            <c:numRef>
              <c:f>'MFG Eff'!$A$16:$A$57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xVal>
          <c:yVal>
            <c:numRef>
              <c:f>'MFG Eff'!$D$16:$D$57</c:f>
              <c:numCache>
                <c:formatCode>General</c:formatCode>
                <c:ptCount val="42"/>
                <c:pt idx="0">
                  <c:v>99</c:v>
                </c:pt>
                <c:pt idx="1">
                  <c:v>99</c:v>
                </c:pt>
                <c:pt idx="2">
                  <c:v>99</c:v>
                </c:pt>
                <c:pt idx="3">
                  <c:v>99</c:v>
                </c:pt>
                <c:pt idx="4">
                  <c:v>99</c:v>
                </c:pt>
                <c:pt idx="5">
                  <c:v>99</c:v>
                </c:pt>
                <c:pt idx="6">
                  <c:v>99</c:v>
                </c:pt>
                <c:pt idx="7">
                  <c:v>99</c:v>
                </c:pt>
                <c:pt idx="8">
                  <c:v>99</c:v>
                </c:pt>
                <c:pt idx="9">
                  <c:v>99</c:v>
                </c:pt>
                <c:pt idx="10">
                  <c:v>99</c:v>
                </c:pt>
                <c:pt idx="11">
                  <c:v>99</c:v>
                </c:pt>
                <c:pt idx="12">
                  <c:v>99</c:v>
                </c:pt>
                <c:pt idx="13">
                  <c:v>99</c:v>
                </c:pt>
                <c:pt idx="14">
                  <c:v>99</c:v>
                </c:pt>
                <c:pt idx="15">
                  <c:v>99</c:v>
                </c:pt>
                <c:pt idx="16">
                  <c:v>99</c:v>
                </c:pt>
                <c:pt idx="17">
                  <c:v>99</c:v>
                </c:pt>
                <c:pt idx="18">
                  <c:v>99</c:v>
                </c:pt>
                <c:pt idx="19">
                  <c:v>99</c:v>
                </c:pt>
                <c:pt idx="20">
                  <c:v>99</c:v>
                </c:pt>
                <c:pt idx="21">
                  <c:v>99</c:v>
                </c:pt>
                <c:pt idx="22">
                  <c:v>99</c:v>
                </c:pt>
                <c:pt idx="23">
                  <c:v>99</c:v>
                </c:pt>
                <c:pt idx="24">
                  <c:v>99</c:v>
                </c:pt>
                <c:pt idx="25">
                  <c:v>99</c:v>
                </c:pt>
                <c:pt idx="26">
                  <c:v>99</c:v>
                </c:pt>
                <c:pt idx="27">
                  <c:v>99</c:v>
                </c:pt>
                <c:pt idx="28">
                  <c:v>99</c:v>
                </c:pt>
                <c:pt idx="29">
                  <c:v>99</c:v>
                </c:pt>
                <c:pt idx="30">
                  <c:v>99</c:v>
                </c:pt>
                <c:pt idx="31">
                  <c:v>99</c:v>
                </c:pt>
                <c:pt idx="32">
                  <c:v>99</c:v>
                </c:pt>
                <c:pt idx="33">
                  <c:v>99</c:v>
                </c:pt>
                <c:pt idx="34">
                  <c:v>99</c:v>
                </c:pt>
                <c:pt idx="35">
                  <c:v>99</c:v>
                </c:pt>
                <c:pt idx="36">
                  <c:v>99</c:v>
                </c:pt>
                <c:pt idx="37">
                  <c:v>99</c:v>
                </c:pt>
                <c:pt idx="38">
                  <c:v>99</c:v>
                </c:pt>
                <c:pt idx="39">
                  <c:v>99</c:v>
                </c:pt>
                <c:pt idx="40">
                  <c:v>99</c:v>
                </c:pt>
                <c:pt idx="41">
                  <c:v>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6C7-4FF0-BD24-3D6F355E3E18}"/>
            </c:ext>
          </c:extLst>
        </c:ser>
        <c:ser>
          <c:idx val="3"/>
          <c:order val="3"/>
          <c:tx>
            <c:strRef>
              <c:f>'MFG Eff'!$E$1</c:f>
              <c:strCache>
                <c:ptCount val="1"/>
                <c:pt idx="0">
                  <c:v>Copper</c:v>
                </c:pt>
              </c:strCache>
            </c:strRef>
          </c:tx>
          <c:spPr>
            <a:ln w="25400" cap="rnd">
              <a:solidFill>
                <a:srgbClr val="2CA02C"/>
              </a:solidFill>
              <a:round/>
            </a:ln>
            <a:effectLst/>
          </c:spPr>
          <c:marker>
            <c:symbol val="none"/>
          </c:marker>
          <c:xVal>
            <c:numRef>
              <c:f>'MFG Eff'!$A$16:$A$57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xVal>
          <c:yVal>
            <c:numRef>
              <c:f>'MFG Eff'!$E$16:$E$57</c:f>
              <c:numCache>
                <c:formatCode>General</c:formatCode>
                <c:ptCount val="42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90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  <c:pt idx="15">
                  <c:v>90</c:v>
                </c:pt>
                <c:pt idx="16">
                  <c:v>90</c:v>
                </c:pt>
                <c:pt idx="17">
                  <c:v>90</c:v>
                </c:pt>
                <c:pt idx="18">
                  <c:v>90</c:v>
                </c:pt>
                <c:pt idx="19">
                  <c:v>90</c:v>
                </c:pt>
                <c:pt idx="20">
                  <c:v>90</c:v>
                </c:pt>
                <c:pt idx="21">
                  <c:v>90</c:v>
                </c:pt>
                <c:pt idx="22">
                  <c:v>90</c:v>
                </c:pt>
                <c:pt idx="23">
                  <c:v>90</c:v>
                </c:pt>
                <c:pt idx="24">
                  <c:v>90</c:v>
                </c:pt>
                <c:pt idx="25">
                  <c:v>90</c:v>
                </c:pt>
                <c:pt idx="26">
                  <c:v>90</c:v>
                </c:pt>
                <c:pt idx="27">
                  <c:v>90</c:v>
                </c:pt>
                <c:pt idx="28">
                  <c:v>90</c:v>
                </c:pt>
                <c:pt idx="29">
                  <c:v>90</c:v>
                </c:pt>
                <c:pt idx="30">
                  <c:v>90</c:v>
                </c:pt>
                <c:pt idx="31">
                  <c:v>90</c:v>
                </c:pt>
                <c:pt idx="32">
                  <c:v>90</c:v>
                </c:pt>
                <c:pt idx="33">
                  <c:v>90</c:v>
                </c:pt>
                <c:pt idx="34">
                  <c:v>90</c:v>
                </c:pt>
                <c:pt idx="35">
                  <c:v>90</c:v>
                </c:pt>
                <c:pt idx="36">
                  <c:v>90</c:v>
                </c:pt>
                <c:pt idx="37">
                  <c:v>90</c:v>
                </c:pt>
                <c:pt idx="38">
                  <c:v>90</c:v>
                </c:pt>
                <c:pt idx="39">
                  <c:v>90</c:v>
                </c:pt>
                <c:pt idx="40">
                  <c:v>90</c:v>
                </c:pt>
                <c:pt idx="41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6C7-4FF0-BD24-3D6F355E3E18}"/>
            </c:ext>
          </c:extLst>
        </c:ser>
        <c:ser>
          <c:idx val="4"/>
          <c:order val="4"/>
          <c:tx>
            <c:strRef>
              <c:f>'MFG Eff'!$F$1</c:f>
              <c:strCache>
                <c:ptCount val="1"/>
                <c:pt idx="0">
                  <c:v>Silver</c:v>
                </c:pt>
              </c:strCache>
            </c:strRef>
          </c:tx>
          <c:spPr>
            <a:ln w="25400" cap="rnd">
              <a:solidFill>
                <a:srgbClr val="D62728"/>
              </a:solidFill>
              <a:round/>
            </a:ln>
            <a:effectLst/>
          </c:spPr>
          <c:marker>
            <c:symbol val="none"/>
          </c:marker>
          <c:xVal>
            <c:numRef>
              <c:f>'MFG Eff'!$A$16:$A$57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xVal>
          <c:yVal>
            <c:numRef>
              <c:f>'MFG Eff'!$F$16:$F$57</c:f>
              <c:numCache>
                <c:formatCode>General</c:formatCode>
                <c:ptCount val="42"/>
                <c:pt idx="0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  <c:pt idx="4">
                  <c:v>80</c:v>
                </c:pt>
                <c:pt idx="5">
                  <c:v>80</c:v>
                </c:pt>
                <c:pt idx="6">
                  <c:v>80</c:v>
                </c:pt>
                <c:pt idx="7">
                  <c:v>80</c:v>
                </c:pt>
                <c:pt idx="8">
                  <c:v>80</c:v>
                </c:pt>
                <c:pt idx="9">
                  <c:v>80</c:v>
                </c:pt>
                <c:pt idx="10">
                  <c:v>80</c:v>
                </c:pt>
                <c:pt idx="11">
                  <c:v>80</c:v>
                </c:pt>
                <c:pt idx="12">
                  <c:v>80</c:v>
                </c:pt>
                <c:pt idx="13">
                  <c:v>80</c:v>
                </c:pt>
                <c:pt idx="14">
                  <c:v>80</c:v>
                </c:pt>
                <c:pt idx="15">
                  <c:v>80</c:v>
                </c:pt>
                <c:pt idx="16">
                  <c:v>80</c:v>
                </c:pt>
                <c:pt idx="17">
                  <c:v>80</c:v>
                </c:pt>
                <c:pt idx="18">
                  <c:v>80</c:v>
                </c:pt>
                <c:pt idx="19">
                  <c:v>80</c:v>
                </c:pt>
                <c:pt idx="20">
                  <c:v>80</c:v>
                </c:pt>
                <c:pt idx="21">
                  <c:v>80</c:v>
                </c:pt>
                <c:pt idx="22">
                  <c:v>80</c:v>
                </c:pt>
                <c:pt idx="23">
                  <c:v>80</c:v>
                </c:pt>
                <c:pt idx="24">
                  <c:v>80</c:v>
                </c:pt>
                <c:pt idx="25">
                  <c:v>80</c:v>
                </c:pt>
                <c:pt idx="26">
                  <c:v>80</c:v>
                </c:pt>
                <c:pt idx="27">
                  <c:v>80</c:v>
                </c:pt>
                <c:pt idx="28">
                  <c:v>80</c:v>
                </c:pt>
                <c:pt idx="29">
                  <c:v>80</c:v>
                </c:pt>
                <c:pt idx="30">
                  <c:v>80</c:v>
                </c:pt>
                <c:pt idx="31">
                  <c:v>80</c:v>
                </c:pt>
                <c:pt idx="32">
                  <c:v>80</c:v>
                </c:pt>
                <c:pt idx="33">
                  <c:v>80</c:v>
                </c:pt>
                <c:pt idx="34">
                  <c:v>80</c:v>
                </c:pt>
                <c:pt idx="35">
                  <c:v>80</c:v>
                </c:pt>
                <c:pt idx="36">
                  <c:v>80</c:v>
                </c:pt>
                <c:pt idx="37">
                  <c:v>80</c:v>
                </c:pt>
                <c:pt idx="38">
                  <c:v>80</c:v>
                </c:pt>
                <c:pt idx="39">
                  <c:v>80</c:v>
                </c:pt>
                <c:pt idx="40">
                  <c:v>80</c:v>
                </c:pt>
                <c:pt idx="41">
                  <c:v>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6C7-4FF0-BD24-3D6F355E3E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4818312"/>
        <c:axId val="644815360"/>
      </c:scatterChart>
      <c:valAx>
        <c:axId val="644818312"/>
        <c:scaling>
          <c:orientation val="minMax"/>
          <c:max val="2030"/>
          <c:min val="20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DejaVu Sans Condensed" panose="020B0606030804020204" pitchFamily="34" charset="0"/>
                <a:ea typeface="DejaVu Sans Condensed" panose="020B0606030804020204" pitchFamily="34" charset="0"/>
                <a:cs typeface="DejaVu Sans Condensed" panose="020B0606030804020204" pitchFamily="34" charset="0"/>
              </a:defRPr>
            </a:pPr>
            <a:endParaRPr lang="en-US"/>
          </a:p>
        </c:txPr>
        <c:crossAx val="644815360"/>
        <c:crosses val="autoZero"/>
        <c:crossBetween val="midCat"/>
        <c:majorUnit val="2"/>
      </c:valAx>
      <c:valAx>
        <c:axId val="644815360"/>
        <c:scaling>
          <c:orientation val="minMax"/>
          <c:max val="101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DejaVu Sans Condensed" panose="020B0606030804020204" pitchFamily="34" charset="0"/>
                    <a:ea typeface="DejaVu Sans Condensed" panose="020B0606030804020204" pitchFamily="34" charset="0"/>
                    <a:cs typeface="DejaVu Sans Condensed" panose="020B0606030804020204" pitchFamily="34" charset="0"/>
                  </a:defRPr>
                </a:pPr>
                <a:r>
                  <a:rPr lang="en-US"/>
                  <a:t>Manufacturing Efficiency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DejaVu Sans Condensed" panose="020B0606030804020204" pitchFamily="34" charset="0"/>
                  <a:ea typeface="DejaVu Sans Condensed" panose="020B0606030804020204" pitchFamily="34" charset="0"/>
                  <a:cs typeface="DejaVu Sans Condensed" panose="020B0606030804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DejaVu Sans Condensed" panose="020B0606030804020204" pitchFamily="34" charset="0"/>
                <a:ea typeface="DejaVu Sans Condensed" panose="020B0606030804020204" pitchFamily="34" charset="0"/>
                <a:cs typeface="DejaVu Sans Condensed" panose="020B0606030804020204" pitchFamily="34" charset="0"/>
              </a:defRPr>
            </a:pPr>
            <a:endParaRPr lang="en-US"/>
          </a:p>
        </c:txPr>
        <c:crossAx val="644818312"/>
        <c:crosses val="autoZero"/>
        <c:crossBetween val="midCat"/>
        <c:minorUnit val="5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ysClr val="windowText" lastClr="000000"/>
          </a:solidFill>
          <a:latin typeface="DejaVu Sans Condensed" panose="020B0606030804020204" pitchFamily="34" charset="0"/>
          <a:ea typeface="DejaVu Sans Condensed" panose="020B0606030804020204" pitchFamily="34" charset="0"/>
          <a:cs typeface="DejaVu Sans Condensed" panose="020B06060308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ysClr val="windowText" lastClr="000000"/>
                </a:solidFill>
                <a:latin typeface="DejaVu Sans Condensed" panose="020B0606030804020204" pitchFamily="34" charset="0"/>
                <a:ea typeface="DejaVu Sans Condensed" panose="020B0606030804020204" pitchFamily="34" charset="0"/>
                <a:cs typeface="DejaVu Sans Condensed" panose="020B0606030804020204" pitchFamily="34" charset="0"/>
              </a:defRPr>
            </a:pPr>
            <a:r>
              <a:rPr lang="en-US"/>
              <a:t>Properties </a:t>
            </a:r>
            <a:r>
              <a:rPr lang="en-US" baseline="0"/>
              <a:t>of Historical PV Modules and </a:t>
            </a:r>
            <a:r>
              <a:rPr lang="en-US"/>
              <a:t>Current Technology Trends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ysClr val="windowText" lastClr="000000"/>
              </a:solidFill>
              <a:latin typeface="DejaVu Sans Condensed" panose="020B0606030804020204" pitchFamily="34" charset="0"/>
              <a:ea typeface="DejaVu Sans Condensed" panose="020B0606030804020204" pitchFamily="34" charset="0"/>
              <a:cs typeface="DejaVu Sans Condensed" panose="020B0606030804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5698844759667903E-2"/>
          <c:y val="8.4891651624061246E-2"/>
          <c:w val="0.8068869305743015"/>
          <c:h val="0.83475559964786761"/>
        </c:manualLayout>
      </c:layout>
      <c:scatterChart>
        <c:scatterStyle val="lineMarker"/>
        <c:varyColors val="0"/>
        <c:ser>
          <c:idx val="0"/>
          <c:order val="0"/>
          <c:tx>
            <c:strRef>
              <c:f>ModuleLifetime!$B$1:$B$2</c:f>
              <c:strCache>
                <c:ptCount val="2"/>
                <c:pt idx="0">
                  <c:v>Module Efficiency</c:v>
                </c:pt>
                <c:pt idx="1">
                  <c:v>[%]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ModuleLifetime!$A$18:$A$58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xVal>
          <c:yVal>
            <c:numRef>
              <c:f>ModuleLifetime!$B$18:$B$58</c:f>
              <c:numCache>
                <c:formatCode>General</c:formatCode>
                <c:ptCount val="41"/>
                <c:pt idx="0">
                  <c:v>14.7</c:v>
                </c:pt>
                <c:pt idx="1">
                  <c:v>15.1</c:v>
                </c:pt>
                <c:pt idx="2">
                  <c:v>15.4</c:v>
                </c:pt>
                <c:pt idx="3">
                  <c:v>16</c:v>
                </c:pt>
                <c:pt idx="4">
                  <c:v>16.3</c:v>
                </c:pt>
                <c:pt idx="5">
                  <c:v>17</c:v>
                </c:pt>
                <c:pt idx="6">
                  <c:v>17.5</c:v>
                </c:pt>
                <c:pt idx="7">
                  <c:v>17.7</c:v>
                </c:pt>
                <c:pt idx="8">
                  <c:v>18.399999999999999</c:v>
                </c:pt>
                <c:pt idx="9">
                  <c:v>19.2</c:v>
                </c:pt>
                <c:pt idx="10">
                  <c:v>20</c:v>
                </c:pt>
                <c:pt idx="11">
                  <c:v>20.921698800000001</c:v>
                </c:pt>
                <c:pt idx="12">
                  <c:v>21.480425369999999</c:v>
                </c:pt>
                <c:pt idx="13">
                  <c:v>21.88587403</c:v>
                </c:pt>
                <c:pt idx="14">
                  <c:v>22.205627280000002</c:v>
                </c:pt>
                <c:pt idx="15">
                  <c:v>22.470349479999999</c:v>
                </c:pt>
                <c:pt idx="16">
                  <c:v>22.6966295</c:v>
                </c:pt>
                <c:pt idx="17">
                  <c:v>22.894483210000001</c:v>
                </c:pt>
                <c:pt idx="18">
                  <c:v>23.070433690000002</c:v>
                </c:pt>
                <c:pt idx="19">
                  <c:v>23.228972280000001</c:v>
                </c:pt>
                <c:pt idx="20">
                  <c:v>23.373326200000001</c:v>
                </c:pt>
                <c:pt idx="21">
                  <c:v>23.505894179999999</c:v>
                </c:pt>
                <c:pt idx="22">
                  <c:v>23.62850877</c:v>
                </c:pt>
                <c:pt idx="23">
                  <c:v>23.742602300000001</c:v>
                </c:pt>
                <c:pt idx="24">
                  <c:v>23.849315969999999</c:v>
                </c:pt>
                <c:pt idx="25">
                  <c:v>23.949574089999999</c:v>
                </c:pt>
                <c:pt idx="26">
                  <c:v>24.044135990000001</c:v>
                </c:pt>
                <c:pt idx="27">
                  <c:v>24.133633240000002</c:v>
                </c:pt>
                <c:pt idx="28">
                  <c:v>24.218596949999998</c:v>
                </c:pt>
                <c:pt idx="29">
                  <c:v>24.299478069999999</c:v>
                </c:pt>
                <c:pt idx="30">
                  <c:v>24.376662799999998</c:v>
                </c:pt>
                <c:pt idx="31">
                  <c:v>24.450484530000001</c:v>
                </c:pt>
                <c:pt idx="32">
                  <c:v>24.52123306</c:v>
                </c:pt>
                <c:pt idx="33">
                  <c:v>24.589161900000001</c:v>
                </c:pt>
                <c:pt idx="34">
                  <c:v>24.654494150000001</c:v>
                </c:pt>
                <c:pt idx="35">
                  <c:v>24.717427180000001</c:v>
                </c:pt>
                <c:pt idx="36">
                  <c:v>24.778136459999999</c:v>
                </c:pt>
                <c:pt idx="37">
                  <c:v>24.8367787</c:v>
                </c:pt>
                <c:pt idx="38">
                  <c:v>24.893494459999999</c:v>
                </c:pt>
                <c:pt idx="39">
                  <c:v>24.94841027</c:v>
                </c:pt>
                <c:pt idx="40">
                  <c:v>25.001640479999999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E7-4BA7-88C4-1849B8EEB50E}"/>
            </c:ext>
          </c:extLst>
        </c:ser>
        <c:ser>
          <c:idx val="4"/>
          <c:order val="1"/>
          <c:tx>
            <c:strRef>
              <c:f>ModuleLifetime!$F$1:$F$2</c:f>
              <c:strCache>
                <c:ptCount val="2"/>
                <c:pt idx="0">
                  <c:v>Economic Lifetime</c:v>
                </c:pt>
                <c:pt idx="1">
                  <c:v>[years]</c:v>
                </c:pt>
              </c:strCache>
            </c:strRef>
          </c:tx>
          <c:spPr>
            <a:ln w="19050" cap="rnd">
              <a:solidFill>
                <a:schemeClr val="tx1">
                  <a:lumMod val="65000"/>
                  <a:lumOff val="3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ModuleLifetime!$A$18:$A$58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xVal>
          <c:yVal>
            <c:numRef>
              <c:f>ModuleLifetime!$F$18:$F$58</c:f>
              <c:numCache>
                <c:formatCode>General</c:formatCode>
                <c:ptCount val="41"/>
                <c:pt idx="0">
                  <c:v>22.7</c:v>
                </c:pt>
                <c:pt idx="1">
                  <c:v>23</c:v>
                </c:pt>
                <c:pt idx="2">
                  <c:v>23.5</c:v>
                </c:pt>
                <c:pt idx="3">
                  <c:v>24.2</c:v>
                </c:pt>
                <c:pt idx="4">
                  <c:v>26</c:v>
                </c:pt>
                <c:pt idx="5">
                  <c:v>28.7</c:v>
                </c:pt>
                <c:pt idx="6">
                  <c:v>28.7</c:v>
                </c:pt>
                <c:pt idx="7">
                  <c:v>29.5</c:v>
                </c:pt>
                <c:pt idx="8">
                  <c:v>31</c:v>
                </c:pt>
                <c:pt idx="9">
                  <c:v>32.4</c:v>
                </c:pt>
                <c:pt idx="10">
                  <c:v>35</c:v>
                </c:pt>
                <c:pt idx="11">
                  <c:v>35</c:v>
                </c:pt>
                <c:pt idx="12">
                  <c:v>35</c:v>
                </c:pt>
                <c:pt idx="13">
                  <c:v>35</c:v>
                </c:pt>
                <c:pt idx="14">
                  <c:v>35</c:v>
                </c:pt>
                <c:pt idx="15">
                  <c:v>35</c:v>
                </c:pt>
                <c:pt idx="16">
                  <c:v>35</c:v>
                </c:pt>
                <c:pt idx="17">
                  <c:v>35</c:v>
                </c:pt>
                <c:pt idx="18">
                  <c:v>35</c:v>
                </c:pt>
                <c:pt idx="19">
                  <c:v>35</c:v>
                </c:pt>
                <c:pt idx="20">
                  <c:v>35</c:v>
                </c:pt>
                <c:pt idx="21">
                  <c:v>35</c:v>
                </c:pt>
                <c:pt idx="22">
                  <c:v>35</c:v>
                </c:pt>
                <c:pt idx="23">
                  <c:v>35</c:v>
                </c:pt>
                <c:pt idx="24">
                  <c:v>35</c:v>
                </c:pt>
                <c:pt idx="25">
                  <c:v>35</c:v>
                </c:pt>
                <c:pt idx="26">
                  <c:v>35</c:v>
                </c:pt>
                <c:pt idx="27">
                  <c:v>35</c:v>
                </c:pt>
                <c:pt idx="28">
                  <c:v>35</c:v>
                </c:pt>
                <c:pt idx="29">
                  <c:v>35</c:v>
                </c:pt>
                <c:pt idx="30">
                  <c:v>35</c:v>
                </c:pt>
                <c:pt idx="31">
                  <c:v>35</c:v>
                </c:pt>
                <c:pt idx="32">
                  <c:v>35</c:v>
                </c:pt>
                <c:pt idx="33">
                  <c:v>35</c:v>
                </c:pt>
                <c:pt idx="34">
                  <c:v>35</c:v>
                </c:pt>
                <c:pt idx="35">
                  <c:v>35</c:v>
                </c:pt>
                <c:pt idx="36">
                  <c:v>35</c:v>
                </c:pt>
                <c:pt idx="37">
                  <c:v>35</c:v>
                </c:pt>
                <c:pt idx="38">
                  <c:v>35</c:v>
                </c:pt>
                <c:pt idx="39">
                  <c:v>35</c:v>
                </c:pt>
                <c:pt idx="40">
                  <c:v>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BE7-4BA7-88C4-1849B8EEB50E}"/>
            </c:ext>
          </c:extLst>
        </c:ser>
        <c:ser>
          <c:idx val="1"/>
          <c:order val="2"/>
          <c:tx>
            <c:strRef>
              <c:f>ModuleLifetime!$C$1:$C$2</c:f>
              <c:strCache>
                <c:ptCount val="2"/>
                <c:pt idx="0">
                  <c:v>T50</c:v>
                </c:pt>
                <c:pt idx="1">
                  <c:v>[years]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ModuleLifetime!$A$18:$A$58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xVal>
          <c:yVal>
            <c:numRef>
              <c:f>ModuleLifetime!$C$18:$C$58</c:f>
              <c:numCache>
                <c:formatCode>General</c:formatCode>
                <c:ptCount val="41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28</c:v>
                </c:pt>
                <c:pt idx="4">
                  <c:v>28</c:v>
                </c:pt>
                <c:pt idx="5">
                  <c:v>28</c:v>
                </c:pt>
                <c:pt idx="6">
                  <c:v>28</c:v>
                </c:pt>
                <c:pt idx="7">
                  <c:v>28</c:v>
                </c:pt>
                <c:pt idx="8">
                  <c:v>28</c:v>
                </c:pt>
                <c:pt idx="9">
                  <c:v>28</c:v>
                </c:pt>
                <c:pt idx="10">
                  <c:v>33</c:v>
                </c:pt>
                <c:pt idx="11">
                  <c:v>33</c:v>
                </c:pt>
                <c:pt idx="12">
                  <c:v>33</c:v>
                </c:pt>
                <c:pt idx="13">
                  <c:v>33</c:v>
                </c:pt>
                <c:pt idx="14">
                  <c:v>33</c:v>
                </c:pt>
                <c:pt idx="15">
                  <c:v>33</c:v>
                </c:pt>
                <c:pt idx="16">
                  <c:v>33</c:v>
                </c:pt>
                <c:pt idx="17">
                  <c:v>40</c:v>
                </c:pt>
                <c:pt idx="18">
                  <c:v>40</c:v>
                </c:pt>
                <c:pt idx="19">
                  <c:v>40</c:v>
                </c:pt>
                <c:pt idx="20">
                  <c:v>40</c:v>
                </c:pt>
                <c:pt idx="21">
                  <c:v>40</c:v>
                </c:pt>
                <c:pt idx="22">
                  <c:v>40</c:v>
                </c:pt>
                <c:pt idx="23">
                  <c:v>40</c:v>
                </c:pt>
                <c:pt idx="24">
                  <c:v>40</c:v>
                </c:pt>
                <c:pt idx="25">
                  <c:v>40</c:v>
                </c:pt>
                <c:pt idx="26">
                  <c:v>40</c:v>
                </c:pt>
                <c:pt idx="27">
                  <c:v>40</c:v>
                </c:pt>
                <c:pt idx="28">
                  <c:v>40</c:v>
                </c:pt>
                <c:pt idx="29">
                  <c:v>40</c:v>
                </c:pt>
                <c:pt idx="30">
                  <c:v>40</c:v>
                </c:pt>
                <c:pt idx="31">
                  <c:v>40</c:v>
                </c:pt>
                <c:pt idx="32">
                  <c:v>40</c:v>
                </c:pt>
                <c:pt idx="33">
                  <c:v>40</c:v>
                </c:pt>
                <c:pt idx="34">
                  <c:v>40</c:v>
                </c:pt>
                <c:pt idx="35">
                  <c:v>40</c:v>
                </c:pt>
                <c:pt idx="36">
                  <c:v>40</c:v>
                </c:pt>
                <c:pt idx="37">
                  <c:v>40</c:v>
                </c:pt>
                <c:pt idx="38">
                  <c:v>40</c:v>
                </c:pt>
                <c:pt idx="39">
                  <c:v>40</c:v>
                </c:pt>
                <c:pt idx="40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E7-4BA7-88C4-1849B8EEB50E}"/>
            </c:ext>
          </c:extLst>
        </c:ser>
        <c:ser>
          <c:idx val="2"/>
          <c:order val="3"/>
          <c:tx>
            <c:strRef>
              <c:f>ModuleLifetime!$D$1:$D$2</c:f>
              <c:strCache>
                <c:ptCount val="2"/>
                <c:pt idx="0">
                  <c:v>T90</c:v>
                </c:pt>
                <c:pt idx="1">
                  <c:v>[years]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ModuleLifetime!$A$18:$A$58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xVal>
          <c:yVal>
            <c:numRef>
              <c:f>ModuleLifetime!$D$18:$D$58</c:f>
              <c:numCache>
                <c:formatCode>General</c:formatCode>
                <c:ptCount val="41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33</c:v>
                </c:pt>
                <c:pt idx="4">
                  <c:v>33</c:v>
                </c:pt>
                <c:pt idx="5">
                  <c:v>33</c:v>
                </c:pt>
                <c:pt idx="6">
                  <c:v>33</c:v>
                </c:pt>
                <c:pt idx="7">
                  <c:v>33</c:v>
                </c:pt>
                <c:pt idx="8">
                  <c:v>33</c:v>
                </c:pt>
                <c:pt idx="9">
                  <c:v>33</c:v>
                </c:pt>
                <c:pt idx="10">
                  <c:v>38</c:v>
                </c:pt>
                <c:pt idx="11">
                  <c:v>38</c:v>
                </c:pt>
                <c:pt idx="12">
                  <c:v>38</c:v>
                </c:pt>
                <c:pt idx="13">
                  <c:v>38</c:v>
                </c:pt>
                <c:pt idx="14">
                  <c:v>38</c:v>
                </c:pt>
                <c:pt idx="15">
                  <c:v>38</c:v>
                </c:pt>
                <c:pt idx="16">
                  <c:v>38</c:v>
                </c:pt>
                <c:pt idx="17">
                  <c:v>44</c:v>
                </c:pt>
                <c:pt idx="18">
                  <c:v>44</c:v>
                </c:pt>
                <c:pt idx="19">
                  <c:v>44</c:v>
                </c:pt>
                <c:pt idx="20">
                  <c:v>44</c:v>
                </c:pt>
                <c:pt idx="21">
                  <c:v>44</c:v>
                </c:pt>
                <c:pt idx="22">
                  <c:v>44</c:v>
                </c:pt>
                <c:pt idx="23">
                  <c:v>44</c:v>
                </c:pt>
                <c:pt idx="24">
                  <c:v>44</c:v>
                </c:pt>
                <c:pt idx="25">
                  <c:v>44</c:v>
                </c:pt>
                <c:pt idx="26">
                  <c:v>44</c:v>
                </c:pt>
                <c:pt idx="27">
                  <c:v>44</c:v>
                </c:pt>
                <c:pt idx="28">
                  <c:v>44</c:v>
                </c:pt>
                <c:pt idx="29">
                  <c:v>44</c:v>
                </c:pt>
                <c:pt idx="30">
                  <c:v>44</c:v>
                </c:pt>
                <c:pt idx="31">
                  <c:v>44</c:v>
                </c:pt>
                <c:pt idx="32">
                  <c:v>44</c:v>
                </c:pt>
                <c:pt idx="33">
                  <c:v>44</c:v>
                </c:pt>
                <c:pt idx="34">
                  <c:v>44</c:v>
                </c:pt>
                <c:pt idx="35">
                  <c:v>44</c:v>
                </c:pt>
                <c:pt idx="36">
                  <c:v>44</c:v>
                </c:pt>
                <c:pt idx="37">
                  <c:v>44</c:v>
                </c:pt>
                <c:pt idx="38">
                  <c:v>44</c:v>
                </c:pt>
                <c:pt idx="39">
                  <c:v>44</c:v>
                </c:pt>
                <c:pt idx="40">
                  <c:v>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BE7-4BA7-88C4-1849B8EEB5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1222288"/>
        <c:axId val="551219664"/>
      </c:scatterChart>
      <c:scatterChart>
        <c:scatterStyle val="lineMarker"/>
        <c:varyColors val="0"/>
        <c:ser>
          <c:idx val="3"/>
          <c:order val="4"/>
          <c:tx>
            <c:strRef>
              <c:f>ModuleLifetime!$E$1:$E$2</c:f>
              <c:strCache>
                <c:ptCount val="2"/>
                <c:pt idx="0">
                  <c:v>Degradation Rate</c:v>
                </c:pt>
                <c:pt idx="1">
                  <c:v>[%]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ModuleLifetime!$A$18:$A$58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xVal>
          <c:yVal>
            <c:numRef>
              <c:f>ModuleLifetime!$E$18:$E$58</c:f>
              <c:numCache>
                <c:formatCode>General</c:formatCode>
                <c:ptCount val="41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0.3</c:v>
                </c:pt>
                <c:pt idx="7">
                  <c:v>0.3</c:v>
                </c:pt>
                <c:pt idx="8">
                  <c:v>0.3</c:v>
                </c:pt>
                <c:pt idx="9">
                  <c:v>0.3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BE7-4BA7-88C4-1849B8EEB5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5600744"/>
        <c:axId val="545599760"/>
      </c:scatterChart>
      <c:valAx>
        <c:axId val="551222288"/>
        <c:scaling>
          <c:orientation val="minMax"/>
          <c:max val="2050"/>
          <c:min val="201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DejaVu Sans Condensed" panose="020B0606030804020204" pitchFamily="34" charset="0"/>
                <a:ea typeface="DejaVu Sans Condensed" panose="020B0606030804020204" pitchFamily="34" charset="0"/>
                <a:cs typeface="DejaVu Sans Condensed" panose="020B0606030804020204" pitchFamily="34" charset="0"/>
              </a:defRPr>
            </a:pPr>
            <a:endParaRPr lang="en-US"/>
          </a:p>
        </c:txPr>
        <c:crossAx val="551219664"/>
        <c:crosses val="autoZero"/>
        <c:crossBetween val="midCat"/>
      </c:valAx>
      <c:valAx>
        <c:axId val="55121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DejaVu Sans Condensed" panose="020B0606030804020204" pitchFamily="34" charset="0"/>
                    <a:ea typeface="DejaVu Sans Condensed" panose="020B0606030804020204" pitchFamily="34" charset="0"/>
                    <a:cs typeface="DejaVu Sans Condensed" panose="020B0606030804020204" pitchFamily="34" charset="0"/>
                  </a:defRPr>
                </a:pPr>
                <a:r>
                  <a:rPr lang="en-US"/>
                  <a:t>Years \</a:t>
                </a:r>
                <a:r>
                  <a:rPr lang="en-US" baseline="0"/>
                  <a:t> Percent Efficiency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DejaVu Sans Condensed" panose="020B0606030804020204" pitchFamily="34" charset="0"/>
                  <a:ea typeface="DejaVu Sans Condensed" panose="020B0606030804020204" pitchFamily="34" charset="0"/>
                  <a:cs typeface="DejaVu Sans Condensed" panose="020B0606030804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DejaVu Sans Condensed" panose="020B0606030804020204" pitchFamily="34" charset="0"/>
                <a:ea typeface="DejaVu Sans Condensed" panose="020B0606030804020204" pitchFamily="34" charset="0"/>
                <a:cs typeface="DejaVu Sans Condensed" panose="020B0606030804020204" pitchFamily="34" charset="0"/>
              </a:defRPr>
            </a:pPr>
            <a:endParaRPr lang="en-US"/>
          </a:p>
        </c:txPr>
        <c:crossAx val="551222288"/>
        <c:crosses val="autoZero"/>
        <c:crossBetween val="midCat"/>
      </c:valAx>
      <c:valAx>
        <c:axId val="545599760"/>
        <c:scaling>
          <c:orientation val="minMax"/>
          <c:max val="1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DejaVu Sans Condensed" panose="020B0606030804020204" pitchFamily="34" charset="0"/>
                    <a:ea typeface="DejaVu Sans Condensed" panose="020B0606030804020204" pitchFamily="34" charset="0"/>
                    <a:cs typeface="DejaVu Sans Condensed" panose="020B0606030804020204" pitchFamily="34" charset="0"/>
                  </a:defRPr>
                </a:pPr>
                <a:r>
                  <a:rPr lang="en-US"/>
                  <a:t>Power Degradation Rate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DejaVu Sans Condensed" panose="020B0606030804020204" pitchFamily="34" charset="0"/>
                  <a:ea typeface="DejaVu Sans Condensed" panose="020B0606030804020204" pitchFamily="34" charset="0"/>
                  <a:cs typeface="DejaVu Sans Condensed" panose="020B0606030804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DejaVu Sans Condensed" panose="020B0606030804020204" pitchFamily="34" charset="0"/>
                <a:ea typeface="DejaVu Sans Condensed" panose="020B0606030804020204" pitchFamily="34" charset="0"/>
                <a:cs typeface="DejaVu Sans Condensed" panose="020B0606030804020204" pitchFamily="34" charset="0"/>
              </a:defRPr>
            </a:pPr>
            <a:endParaRPr lang="en-US"/>
          </a:p>
        </c:txPr>
        <c:crossAx val="545600744"/>
        <c:crosses val="max"/>
        <c:crossBetween val="midCat"/>
      </c:valAx>
      <c:valAx>
        <c:axId val="5456007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45599760"/>
        <c:crossBetween val="midCat"/>
      </c:valAx>
      <c:spPr>
        <a:gradFill flip="none" rotWithShape="1">
          <a:gsLst>
            <a:gs pos="74000">
              <a:schemeClr val="bg1">
                <a:lumMod val="95000"/>
              </a:schemeClr>
            </a:gs>
            <a:gs pos="75000">
              <a:schemeClr val="bg1"/>
            </a:gs>
          </a:gsLst>
          <a:lin ang="10800000" scaled="1"/>
          <a:tileRect/>
        </a:gra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2783370421639864"/>
          <c:y val="0.64119463760934847"/>
          <c:w val="0.3567983162288349"/>
          <c:h val="0.25219681720719378"/>
        </c:manualLayout>
      </c:layout>
      <c:overlay val="0"/>
      <c:spPr>
        <a:solidFill>
          <a:schemeClr val="bg1"/>
        </a:solidFill>
        <a:ln>
          <a:solidFill>
            <a:schemeClr val="bg1">
              <a:lumMod val="7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DejaVu Sans Condensed" panose="020B0606030804020204" pitchFamily="34" charset="0"/>
              <a:ea typeface="DejaVu Sans Condensed" panose="020B0606030804020204" pitchFamily="34" charset="0"/>
              <a:cs typeface="DejaVu Sans Condensed" panose="020B0606030804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DejaVu Sans Condensed" panose="020B0606030804020204" pitchFamily="34" charset="0"/>
          <a:ea typeface="DejaVu Sans Condensed" panose="020B0606030804020204" pitchFamily="34" charset="0"/>
          <a:cs typeface="DejaVu Sans Condensed" panose="020B06060308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Baseline mass: Silicon and Aluminium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'mass per m2'!$C$2</c:f>
              <c:strCache>
                <c:ptCount val="1"/>
                <c:pt idx="0">
                  <c:v>Silicon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'mass per m2'!$A$18:$A$73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xVal>
          <c:yVal>
            <c:numRef>
              <c:f>'mass per m2'!$C$18:$C$73</c:f>
              <c:numCache>
                <c:formatCode>General</c:formatCode>
                <c:ptCount val="56"/>
                <c:pt idx="0">
                  <c:v>848.42142860000001</c:v>
                </c:pt>
                <c:pt idx="1">
                  <c:v>831.7857143</c:v>
                </c:pt>
                <c:pt idx="2">
                  <c:v>815.15</c:v>
                </c:pt>
                <c:pt idx="3">
                  <c:v>798.51428569999996</c:v>
                </c:pt>
                <c:pt idx="4">
                  <c:v>781.87857140000006</c:v>
                </c:pt>
                <c:pt idx="5">
                  <c:v>765.24285710000004</c:v>
                </c:pt>
                <c:pt idx="6">
                  <c:v>748.60714289999999</c:v>
                </c:pt>
                <c:pt idx="7">
                  <c:v>731.97142859999997</c:v>
                </c:pt>
                <c:pt idx="8">
                  <c:v>715.33571429999995</c:v>
                </c:pt>
                <c:pt idx="9">
                  <c:v>698.7</c:v>
                </c:pt>
                <c:pt idx="10">
                  <c:v>582.25</c:v>
                </c:pt>
                <c:pt idx="11">
                  <c:v>465.8</c:v>
                </c:pt>
                <c:pt idx="12">
                  <c:v>442.51</c:v>
                </c:pt>
                <c:pt idx="13">
                  <c:v>419.22</c:v>
                </c:pt>
                <c:pt idx="14">
                  <c:v>419.22</c:v>
                </c:pt>
                <c:pt idx="15">
                  <c:v>419.22</c:v>
                </c:pt>
                <c:pt idx="16">
                  <c:v>419.22</c:v>
                </c:pt>
                <c:pt idx="17">
                  <c:v>419.22</c:v>
                </c:pt>
                <c:pt idx="18">
                  <c:v>419.22</c:v>
                </c:pt>
                <c:pt idx="19">
                  <c:v>419.22</c:v>
                </c:pt>
                <c:pt idx="20">
                  <c:v>419.22</c:v>
                </c:pt>
                <c:pt idx="21">
                  <c:v>419.22</c:v>
                </c:pt>
                <c:pt idx="22">
                  <c:v>419.22</c:v>
                </c:pt>
                <c:pt idx="23">
                  <c:v>410.85500830000001</c:v>
                </c:pt>
                <c:pt idx="24">
                  <c:v>402.1406667</c:v>
                </c:pt>
                <c:pt idx="25">
                  <c:v>380.05398330000003</c:v>
                </c:pt>
                <c:pt idx="26">
                  <c:v>367.38034160000001</c:v>
                </c:pt>
                <c:pt idx="27">
                  <c:v>354.70670000000001</c:v>
                </c:pt>
                <c:pt idx="28">
                  <c:v>348.49603339999999</c:v>
                </c:pt>
                <c:pt idx="29">
                  <c:v>342.2853667</c:v>
                </c:pt>
                <c:pt idx="30">
                  <c:v>336.01129950000001</c:v>
                </c:pt>
                <c:pt idx="31">
                  <c:v>329.73723219999999</c:v>
                </c:pt>
                <c:pt idx="32">
                  <c:v>323.463165</c:v>
                </c:pt>
                <c:pt idx="33">
                  <c:v>320.40829330000003</c:v>
                </c:pt>
                <c:pt idx="34">
                  <c:v>317.35342170000001</c:v>
                </c:pt>
                <c:pt idx="35">
                  <c:v>314.29854999999998</c:v>
                </c:pt>
                <c:pt idx="36">
                  <c:v>314.29854999999998</c:v>
                </c:pt>
                <c:pt idx="37">
                  <c:v>314.29854999999998</c:v>
                </c:pt>
                <c:pt idx="38">
                  <c:v>314.29854999999998</c:v>
                </c:pt>
                <c:pt idx="39">
                  <c:v>314.29854999999998</c:v>
                </c:pt>
                <c:pt idx="40">
                  <c:v>314.29854999999998</c:v>
                </c:pt>
                <c:pt idx="41">
                  <c:v>314.29854999999998</c:v>
                </c:pt>
                <c:pt idx="42">
                  <c:v>314.29854999999998</c:v>
                </c:pt>
                <c:pt idx="43">
                  <c:v>314.29854999999998</c:v>
                </c:pt>
                <c:pt idx="44">
                  <c:v>314.29854999999998</c:v>
                </c:pt>
                <c:pt idx="45">
                  <c:v>314.29854999999998</c:v>
                </c:pt>
                <c:pt idx="46">
                  <c:v>314.29854999999998</c:v>
                </c:pt>
                <c:pt idx="47">
                  <c:v>314.29854999999998</c:v>
                </c:pt>
                <c:pt idx="48">
                  <c:v>314.29854999999998</c:v>
                </c:pt>
                <c:pt idx="49">
                  <c:v>314.29854999999998</c:v>
                </c:pt>
                <c:pt idx="50">
                  <c:v>314.29854999999998</c:v>
                </c:pt>
                <c:pt idx="51">
                  <c:v>314.29854999999998</c:v>
                </c:pt>
                <c:pt idx="52">
                  <c:v>314.29854999999998</c:v>
                </c:pt>
                <c:pt idx="53">
                  <c:v>314.29854999999998</c:v>
                </c:pt>
                <c:pt idx="54">
                  <c:v>314.29854999999998</c:v>
                </c:pt>
                <c:pt idx="55">
                  <c:v>314.29854999999998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12-4BA3-BAB6-973C0C8BC522}"/>
            </c:ext>
          </c:extLst>
        </c:ser>
        <c:ser>
          <c:idx val="1"/>
          <c:order val="1"/>
          <c:tx>
            <c:strRef>
              <c:f>'mass per m2'!$D$2</c:f>
              <c:strCache>
                <c:ptCount val="1"/>
                <c:pt idx="0">
                  <c:v>Aluminium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'mass per m2'!$A$18:$A$73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xVal>
          <c:yVal>
            <c:numRef>
              <c:f>'mass per m2'!$D$18:$D$73</c:f>
              <c:numCache>
                <c:formatCode>General</c:formatCode>
                <c:ptCount val="56"/>
                <c:pt idx="0">
                  <c:v>3091.18541</c:v>
                </c:pt>
                <c:pt idx="1">
                  <c:v>3017.4165459999999</c:v>
                </c:pt>
                <c:pt idx="2">
                  <c:v>2700</c:v>
                </c:pt>
                <c:pt idx="3">
                  <c:v>2540.3726710000001</c:v>
                </c:pt>
                <c:pt idx="4">
                  <c:v>2484.6989140000001</c:v>
                </c:pt>
                <c:pt idx="5">
                  <c:v>2433.9622639999998</c:v>
                </c:pt>
                <c:pt idx="6">
                  <c:v>2387.5338750000001</c:v>
                </c:pt>
                <c:pt idx="7">
                  <c:v>2344.8873480000002</c:v>
                </c:pt>
                <c:pt idx="8">
                  <c:v>2317.892053</c:v>
                </c:pt>
                <c:pt idx="9">
                  <c:v>2256.0192619999998</c:v>
                </c:pt>
                <c:pt idx="10">
                  <c:v>2113.8328529999999</c:v>
                </c:pt>
                <c:pt idx="11">
                  <c:v>2083.4794809999999</c:v>
                </c:pt>
                <c:pt idx="12">
                  <c:v>2054.6821599999998</c:v>
                </c:pt>
                <c:pt idx="13">
                  <c:v>2027.3242250000001</c:v>
                </c:pt>
                <c:pt idx="14">
                  <c:v>2001.3003900000001</c:v>
                </c:pt>
                <c:pt idx="15">
                  <c:v>1987.1506589999999</c:v>
                </c:pt>
                <c:pt idx="16">
                  <c:v>1966.59313</c:v>
                </c:pt>
                <c:pt idx="17">
                  <c:v>1962.9861980000001</c:v>
                </c:pt>
                <c:pt idx="18">
                  <c:v>1619.458128</c:v>
                </c:pt>
                <c:pt idx="19">
                  <c:v>1592.739726</c:v>
                </c:pt>
                <c:pt idx="20">
                  <c:v>1495.242424</c:v>
                </c:pt>
                <c:pt idx="21">
                  <c:v>1412.526316</c:v>
                </c:pt>
                <c:pt idx="22">
                  <c:v>1379.8208959999999</c:v>
                </c:pt>
                <c:pt idx="23">
                  <c:v>1361.666667</c:v>
                </c:pt>
                <c:pt idx="24">
                  <c:v>1343.6470589999999</c:v>
                </c:pt>
                <c:pt idx="25">
                  <c:v>1343.6470589999999</c:v>
                </c:pt>
                <c:pt idx="26">
                  <c:v>1272.176471</c:v>
                </c:pt>
                <c:pt idx="27">
                  <c:v>1250.7352940000001</c:v>
                </c:pt>
                <c:pt idx="28">
                  <c:v>1229.294118</c:v>
                </c:pt>
                <c:pt idx="29">
                  <c:v>1215</c:v>
                </c:pt>
                <c:pt idx="30">
                  <c:v>1200.705882</c:v>
                </c:pt>
                <c:pt idx="31">
                  <c:v>1191.176471</c:v>
                </c:pt>
                <c:pt idx="32">
                  <c:v>1181.6470589999999</c:v>
                </c:pt>
                <c:pt idx="33">
                  <c:v>1172.117647</c:v>
                </c:pt>
                <c:pt idx="34">
                  <c:v>1162.5882349999999</c:v>
                </c:pt>
                <c:pt idx="35">
                  <c:v>1153.058824</c:v>
                </c:pt>
                <c:pt idx="36">
                  <c:v>1143.5294120000001</c:v>
                </c:pt>
                <c:pt idx="37">
                  <c:v>1143.5294120000001</c:v>
                </c:pt>
                <c:pt idx="38">
                  <c:v>1143.5294120000001</c:v>
                </c:pt>
                <c:pt idx="39">
                  <c:v>1143.5294120000001</c:v>
                </c:pt>
                <c:pt idx="40">
                  <c:v>1143.5294120000001</c:v>
                </c:pt>
                <c:pt idx="41">
                  <c:v>1143.5294120000001</c:v>
                </c:pt>
                <c:pt idx="42">
                  <c:v>1143.5294120000001</c:v>
                </c:pt>
                <c:pt idx="43">
                  <c:v>1143.5294120000001</c:v>
                </c:pt>
                <c:pt idx="44">
                  <c:v>1143.5294120000001</c:v>
                </c:pt>
                <c:pt idx="45">
                  <c:v>1143.5294120000001</c:v>
                </c:pt>
                <c:pt idx="46">
                  <c:v>1143.5294120000001</c:v>
                </c:pt>
                <c:pt idx="47">
                  <c:v>1143.5294120000001</c:v>
                </c:pt>
                <c:pt idx="48">
                  <c:v>1143.5294120000001</c:v>
                </c:pt>
                <c:pt idx="49">
                  <c:v>1143.5294120000001</c:v>
                </c:pt>
                <c:pt idx="50">
                  <c:v>1143.5294120000001</c:v>
                </c:pt>
                <c:pt idx="51">
                  <c:v>1143.5294120000001</c:v>
                </c:pt>
                <c:pt idx="52">
                  <c:v>1143.5294120000001</c:v>
                </c:pt>
                <c:pt idx="53">
                  <c:v>1143.5294120000001</c:v>
                </c:pt>
                <c:pt idx="54">
                  <c:v>1143.5294120000001</c:v>
                </c:pt>
                <c:pt idx="55">
                  <c:v>1143.5294120000001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512-4BA3-BAB6-973C0C8BC5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429488"/>
        <c:axId val="621430144"/>
      </c:scatterChart>
      <c:valAx>
        <c:axId val="621429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430144"/>
        <c:crosses val="autoZero"/>
        <c:crossBetween val="midCat"/>
      </c:valAx>
      <c:valAx>
        <c:axId val="621430144"/>
        <c:scaling>
          <c:orientation val="minMax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g/module m^2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429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Baseline mass: Copper and Silver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'mass per m2'!$E$2</c:f>
              <c:strCache>
                <c:ptCount val="1"/>
                <c:pt idx="0">
                  <c:v>Copper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'mass per m2'!$A$18:$A$73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xVal>
          <c:yVal>
            <c:numRef>
              <c:f>'mass per m2'!$E$18:$E$73</c:f>
              <c:numCache>
                <c:formatCode>General</c:formatCode>
                <c:ptCount val="56"/>
                <c:pt idx="0">
                  <c:v>5.3760000000000003</c:v>
                </c:pt>
                <c:pt idx="1">
                  <c:v>5.3760000000000003</c:v>
                </c:pt>
                <c:pt idx="2">
                  <c:v>5.3760000000000003</c:v>
                </c:pt>
                <c:pt idx="3">
                  <c:v>5.3760000000000003</c:v>
                </c:pt>
                <c:pt idx="4">
                  <c:v>5.3760000000000003</c:v>
                </c:pt>
                <c:pt idx="5">
                  <c:v>5.3760000000000003</c:v>
                </c:pt>
                <c:pt idx="6">
                  <c:v>5.3760000000000003</c:v>
                </c:pt>
                <c:pt idx="7">
                  <c:v>5.3760000000000003</c:v>
                </c:pt>
                <c:pt idx="8">
                  <c:v>5.3760000000000003</c:v>
                </c:pt>
                <c:pt idx="9">
                  <c:v>5.3760000000000003</c:v>
                </c:pt>
                <c:pt idx="10">
                  <c:v>5.3760000000000003</c:v>
                </c:pt>
                <c:pt idx="11">
                  <c:v>5.3760000000000003</c:v>
                </c:pt>
                <c:pt idx="12">
                  <c:v>5.3760000000000003</c:v>
                </c:pt>
                <c:pt idx="13">
                  <c:v>5.3760000000000003</c:v>
                </c:pt>
                <c:pt idx="14">
                  <c:v>5.3760000000000003</c:v>
                </c:pt>
                <c:pt idx="15">
                  <c:v>5.3760000000000003</c:v>
                </c:pt>
                <c:pt idx="16">
                  <c:v>5.3760000000000003</c:v>
                </c:pt>
                <c:pt idx="17">
                  <c:v>5.3760000000000003</c:v>
                </c:pt>
                <c:pt idx="18">
                  <c:v>5.3760000000000003</c:v>
                </c:pt>
                <c:pt idx="19">
                  <c:v>5.3760000000000003</c:v>
                </c:pt>
                <c:pt idx="20">
                  <c:v>5.7881600000000004</c:v>
                </c:pt>
                <c:pt idx="21">
                  <c:v>6.2003199999999996</c:v>
                </c:pt>
                <c:pt idx="22">
                  <c:v>7.2038399999999996</c:v>
                </c:pt>
                <c:pt idx="23">
                  <c:v>7.45472</c:v>
                </c:pt>
                <c:pt idx="24">
                  <c:v>8.26112</c:v>
                </c:pt>
                <c:pt idx="25">
                  <c:v>8.2252799999999997</c:v>
                </c:pt>
                <c:pt idx="26">
                  <c:v>8.2700800000000001</c:v>
                </c:pt>
                <c:pt idx="27">
                  <c:v>8.3148800000000005</c:v>
                </c:pt>
                <c:pt idx="28">
                  <c:v>8.3865599999999993</c:v>
                </c:pt>
                <c:pt idx="29">
                  <c:v>8.45824</c:v>
                </c:pt>
                <c:pt idx="30">
                  <c:v>8.1954133329999994</c:v>
                </c:pt>
                <c:pt idx="31">
                  <c:v>7.9325866669999998</c:v>
                </c:pt>
                <c:pt idx="32">
                  <c:v>7.6697600000000001</c:v>
                </c:pt>
                <c:pt idx="33">
                  <c:v>7.3949866670000004</c:v>
                </c:pt>
                <c:pt idx="34">
                  <c:v>7.1202133329999997</c:v>
                </c:pt>
                <c:pt idx="35">
                  <c:v>6.84544</c:v>
                </c:pt>
                <c:pt idx="36">
                  <c:v>6.84544</c:v>
                </c:pt>
                <c:pt idx="37">
                  <c:v>6.84544</c:v>
                </c:pt>
                <c:pt idx="38">
                  <c:v>6.84544</c:v>
                </c:pt>
                <c:pt idx="39">
                  <c:v>6.84544</c:v>
                </c:pt>
                <c:pt idx="40">
                  <c:v>6.84544</c:v>
                </c:pt>
                <c:pt idx="41">
                  <c:v>6.84544</c:v>
                </c:pt>
                <c:pt idx="42">
                  <c:v>6.84544</c:v>
                </c:pt>
                <c:pt idx="43">
                  <c:v>6.84544</c:v>
                </c:pt>
                <c:pt idx="44">
                  <c:v>6.84544</c:v>
                </c:pt>
                <c:pt idx="45">
                  <c:v>6.84544</c:v>
                </c:pt>
                <c:pt idx="46">
                  <c:v>6.84544</c:v>
                </c:pt>
                <c:pt idx="47">
                  <c:v>6.84544</c:v>
                </c:pt>
                <c:pt idx="48">
                  <c:v>6.84544</c:v>
                </c:pt>
                <c:pt idx="49">
                  <c:v>6.84544</c:v>
                </c:pt>
                <c:pt idx="50">
                  <c:v>6.84544</c:v>
                </c:pt>
                <c:pt idx="51">
                  <c:v>6.84544</c:v>
                </c:pt>
                <c:pt idx="52">
                  <c:v>6.84544</c:v>
                </c:pt>
                <c:pt idx="53">
                  <c:v>6.84544</c:v>
                </c:pt>
                <c:pt idx="54">
                  <c:v>6.84544</c:v>
                </c:pt>
                <c:pt idx="55">
                  <c:v>6.84544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52-4CB5-BA56-7800EE1A6E6C}"/>
            </c:ext>
          </c:extLst>
        </c:ser>
        <c:ser>
          <c:idx val="1"/>
          <c:order val="1"/>
          <c:tx>
            <c:strRef>
              <c:f>'mass per m2'!$F$2</c:f>
              <c:strCache>
                <c:ptCount val="1"/>
                <c:pt idx="0">
                  <c:v>Silver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'mass per m2'!$A$18:$A$73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xVal>
          <c:yVal>
            <c:numRef>
              <c:f>'mass per m2'!$F$18:$F$73</c:f>
              <c:numCache>
                <c:formatCode>General</c:formatCode>
                <c:ptCount val="56"/>
                <c:pt idx="0">
                  <c:v>88</c:v>
                </c:pt>
                <c:pt idx="1">
                  <c:v>84.571428569999995</c:v>
                </c:pt>
                <c:pt idx="2">
                  <c:v>81.142857140000004</c:v>
                </c:pt>
                <c:pt idx="3">
                  <c:v>77.714285709999999</c:v>
                </c:pt>
                <c:pt idx="4">
                  <c:v>74.285714290000001</c:v>
                </c:pt>
                <c:pt idx="5">
                  <c:v>45.34857143</c:v>
                </c:pt>
                <c:pt idx="6">
                  <c:v>43.154285710000003</c:v>
                </c:pt>
                <c:pt idx="7">
                  <c:v>40.96</c:v>
                </c:pt>
                <c:pt idx="8">
                  <c:v>38.765714289999998</c:v>
                </c:pt>
                <c:pt idx="9">
                  <c:v>36.571428570000002</c:v>
                </c:pt>
                <c:pt idx="10">
                  <c:v>34.377142859999999</c:v>
                </c:pt>
                <c:pt idx="11">
                  <c:v>32.182857140000003</c:v>
                </c:pt>
                <c:pt idx="12">
                  <c:v>29.98857143</c:v>
                </c:pt>
                <c:pt idx="13">
                  <c:v>27.79428571</c:v>
                </c:pt>
                <c:pt idx="14">
                  <c:v>25.6</c:v>
                </c:pt>
                <c:pt idx="15">
                  <c:v>12.327416169999999</c:v>
                </c:pt>
                <c:pt idx="16">
                  <c:v>10.272846810000001</c:v>
                </c:pt>
                <c:pt idx="17">
                  <c:v>8.2182774490000003</c:v>
                </c:pt>
                <c:pt idx="18">
                  <c:v>5.7527942139999997</c:v>
                </c:pt>
                <c:pt idx="19">
                  <c:v>5.3418803419999996</c:v>
                </c:pt>
                <c:pt idx="20">
                  <c:v>4.5200525970000003</c:v>
                </c:pt>
                <c:pt idx="21">
                  <c:v>4.0997570090000002</c:v>
                </c:pt>
                <c:pt idx="22">
                  <c:v>4.079110301</c:v>
                </c:pt>
                <c:pt idx="23">
                  <c:v>4.3128338230000001</c:v>
                </c:pt>
                <c:pt idx="24">
                  <c:v>4.1473098100000003</c:v>
                </c:pt>
                <c:pt idx="25">
                  <c:v>3.5949654450000001</c:v>
                </c:pt>
                <c:pt idx="26">
                  <c:v>3.3412788689999999</c:v>
                </c:pt>
                <c:pt idx="27">
                  <c:v>3.0936340219999998</c:v>
                </c:pt>
                <c:pt idx="28">
                  <c:v>2.8988638820000001</c:v>
                </c:pt>
                <c:pt idx="29">
                  <c:v>2.692895407</c:v>
                </c:pt>
                <c:pt idx="30">
                  <c:v>2.542951049</c:v>
                </c:pt>
                <c:pt idx="31">
                  <c:v>2.4012622069999998</c:v>
                </c:pt>
                <c:pt idx="32">
                  <c:v>2.2668844890000002</c:v>
                </c:pt>
                <c:pt idx="33">
                  <c:v>2.1296348279999999</c:v>
                </c:pt>
                <c:pt idx="34">
                  <c:v>1.9927764130000001</c:v>
                </c:pt>
                <c:pt idx="35">
                  <c:v>1.856311209</c:v>
                </c:pt>
                <c:pt idx="36">
                  <c:v>1.856311209</c:v>
                </c:pt>
                <c:pt idx="37">
                  <c:v>1.856311209</c:v>
                </c:pt>
                <c:pt idx="38">
                  <c:v>1.856311209</c:v>
                </c:pt>
                <c:pt idx="39">
                  <c:v>1.856311209</c:v>
                </c:pt>
                <c:pt idx="40">
                  <c:v>1.856311209</c:v>
                </c:pt>
                <c:pt idx="41">
                  <c:v>1.856311209</c:v>
                </c:pt>
                <c:pt idx="42">
                  <c:v>1.856311209</c:v>
                </c:pt>
                <c:pt idx="43">
                  <c:v>1.856311209</c:v>
                </c:pt>
                <c:pt idx="44">
                  <c:v>1.856311209</c:v>
                </c:pt>
                <c:pt idx="45">
                  <c:v>1.856311209</c:v>
                </c:pt>
                <c:pt idx="46">
                  <c:v>1.856311209</c:v>
                </c:pt>
                <c:pt idx="47">
                  <c:v>1.856311209</c:v>
                </c:pt>
                <c:pt idx="48">
                  <c:v>1.856311209</c:v>
                </c:pt>
                <c:pt idx="49">
                  <c:v>1.856311209</c:v>
                </c:pt>
                <c:pt idx="50">
                  <c:v>1.856311209</c:v>
                </c:pt>
                <c:pt idx="51">
                  <c:v>1.856311209</c:v>
                </c:pt>
                <c:pt idx="52">
                  <c:v>1.856311209</c:v>
                </c:pt>
                <c:pt idx="53">
                  <c:v>1.856311209</c:v>
                </c:pt>
                <c:pt idx="54">
                  <c:v>1.856311209</c:v>
                </c:pt>
                <c:pt idx="55">
                  <c:v>1.856311209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52-4CB5-BA56-7800EE1A6E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4775856"/>
        <c:axId val="664776512"/>
      </c:scatterChart>
      <c:valAx>
        <c:axId val="664775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776512"/>
        <c:crosses val="autoZero"/>
        <c:crossBetween val="midCat"/>
      </c:valAx>
      <c:valAx>
        <c:axId val="664776512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g/module m^2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775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Module Efficiency with Literature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'mass per m2'!$AD$2</c:f>
              <c:strCache>
                <c:ptCount val="1"/>
                <c:pt idx="0">
                  <c:v>Average Module Efficiency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'mass per m2'!$A$18:$A$73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xVal>
          <c:yVal>
            <c:numRef>
              <c:f>'mass per m2'!$AD$18:$AD$73</c:f>
              <c:numCache>
                <c:formatCode>General</c:formatCode>
                <c:ptCount val="56"/>
                <c:pt idx="0">
                  <c:v>12.5</c:v>
                </c:pt>
                <c:pt idx="1">
                  <c:v>12.7</c:v>
                </c:pt>
                <c:pt idx="2">
                  <c:v>12.88</c:v>
                </c:pt>
                <c:pt idx="3">
                  <c:v>13.06</c:v>
                </c:pt>
                <c:pt idx="4">
                  <c:v>13.24</c:v>
                </c:pt>
                <c:pt idx="5">
                  <c:v>13.42</c:v>
                </c:pt>
                <c:pt idx="6">
                  <c:v>13.6</c:v>
                </c:pt>
                <c:pt idx="7">
                  <c:v>13.722222220000001</c:v>
                </c:pt>
                <c:pt idx="8">
                  <c:v>13.84444444</c:v>
                </c:pt>
                <c:pt idx="9">
                  <c:v>13.96666667</c:v>
                </c:pt>
                <c:pt idx="10">
                  <c:v>14.08888889</c:v>
                </c:pt>
                <c:pt idx="11">
                  <c:v>14.211111109999999</c:v>
                </c:pt>
                <c:pt idx="12">
                  <c:v>14.33333333</c:v>
                </c:pt>
                <c:pt idx="13">
                  <c:v>14.455555560000001</c:v>
                </c:pt>
                <c:pt idx="14">
                  <c:v>14.57777778</c:v>
                </c:pt>
                <c:pt idx="15">
                  <c:v>14.7</c:v>
                </c:pt>
                <c:pt idx="16">
                  <c:v>15.1</c:v>
                </c:pt>
                <c:pt idx="17">
                  <c:v>15.4</c:v>
                </c:pt>
                <c:pt idx="18">
                  <c:v>16</c:v>
                </c:pt>
                <c:pt idx="19">
                  <c:v>16.3</c:v>
                </c:pt>
                <c:pt idx="20">
                  <c:v>17</c:v>
                </c:pt>
                <c:pt idx="21">
                  <c:v>17.5</c:v>
                </c:pt>
                <c:pt idx="22">
                  <c:v>17.7</c:v>
                </c:pt>
                <c:pt idx="23">
                  <c:v>18.399999999999999</c:v>
                </c:pt>
                <c:pt idx="24">
                  <c:v>19.2</c:v>
                </c:pt>
                <c:pt idx="25">
                  <c:v>20.252588490000001</c:v>
                </c:pt>
                <c:pt idx="26">
                  <c:v>20.894864800000001</c:v>
                </c:pt>
                <c:pt idx="27">
                  <c:v>21.362882320000001</c:v>
                </c:pt>
                <c:pt idx="28">
                  <c:v>21.733112049999999</c:v>
                </c:pt>
                <c:pt idx="29">
                  <c:v>22.040369699999999</c:v>
                </c:pt>
                <c:pt idx="30">
                  <c:v>22.303538889999999</c:v>
                </c:pt>
                <c:pt idx="31">
                  <c:v>22.534045020000001</c:v>
                </c:pt>
                <c:pt idx="32">
                  <c:v>22.739342440000001</c:v>
                </c:pt>
                <c:pt idx="33">
                  <c:v>22.924571610000001</c:v>
                </c:pt>
                <c:pt idx="34">
                  <c:v>23.093431240000001</c:v>
                </c:pt>
                <c:pt idx="35">
                  <c:v>23.248673839999999</c:v>
                </c:pt>
                <c:pt idx="36">
                  <c:v>23.392404590000002</c:v>
                </c:pt>
                <c:pt idx="37">
                  <c:v>23.526270570000001</c:v>
                </c:pt>
                <c:pt idx="38">
                  <c:v>23.651585300000001</c:v>
                </c:pt>
                <c:pt idx="39">
                  <c:v>23.769413579999998</c:v>
                </c:pt>
                <c:pt idx="40">
                  <c:v>23.880630870000001</c:v>
                </c:pt>
                <c:pt idx="41">
                  <c:v>23.985965879999998</c:v>
                </c:pt>
                <c:pt idx="42">
                  <c:v>24.08603183</c:v>
                </c:pt>
                <c:pt idx="43">
                  <c:v>24.181349740000002</c:v>
                </c:pt>
                <c:pt idx="44">
                  <c:v>24.272366120000001</c:v>
                </c:pt>
                <c:pt idx="45">
                  <c:v>24.359466650000002</c:v>
                </c:pt>
                <c:pt idx="46">
                  <c:v>24.442986730000001</c:v>
                </c:pt>
                <c:pt idx="47">
                  <c:v>24.523219999999998</c:v>
                </c:pt>
                <c:pt idx="48">
                  <c:v>24.600424960000002</c:v>
                </c:pt>
                <c:pt idx="49">
                  <c:v>24.674830409999998</c:v>
                </c:pt>
                <c:pt idx="50">
                  <c:v>24.746639890000001</c:v>
                </c:pt>
                <c:pt idx="51">
                  <c:v>24.816035240000001</c:v>
                </c:pt>
                <c:pt idx="52">
                  <c:v>24.88317962</c:v>
                </c:pt>
                <c:pt idx="53">
                  <c:v>24.94822001</c:v>
                </c:pt>
                <c:pt idx="54">
                  <c:v>25.011289269999999</c:v>
                </c:pt>
                <c:pt idx="55">
                  <c:v>25.072507909999999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99-43E9-BB3B-418D1BCBB51A}"/>
            </c:ext>
          </c:extLst>
        </c:ser>
        <c:ser>
          <c:idx val="1"/>
          <c:order val="1"/>
          <c:tx>
            <c:strRef>
              <c:f>'mass per m2'!$AI$1</c:f>
              <c:strCache>
                <c:ptCount val="1"/>
                <c:pt idx="0">
                  <c:v>Mahmoudi, Sajjad, Nazmul Huda, and Masud Behnia. 2020. “Critical Assessment of Renewable Energy Waste Generation in OECD Countries: Decommissioned PV Panels.” Resources, Conservation and Recycling 164 (September): 105145. https://doi.org/10.1016/j.resconr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'mass per m2'!$A$32:$A$73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xVal>
          <c:yVal>
            <c:numRef>
              <c:f>'mass per m2'!$AI$32:$AI$73</c:f>
              <c:numCache>
                <c:formatCode>General</c:formatCode>
                <c:ptCount val="42"/>
                <c:pt idx="0">
                  <c:v>15.3</c:v>
                </c:pt>
                <c:pt idx="1">
                  <c:v>15.3</c:v>
                </c:pt>
                <c:pt idx="2">
                  <c:v>15.3</c:v>
                </c:pt>
                <c:pt idx="3">
                  <c:v>15.3</c:v>
                </c:pt>
                <c:pt idx="4">
                  <c:v>15.3</c:v>
                </c:pt>
                <c:pt idx="5">
                  <c:v>15.3</c:v>
                </c:pt>
                <c:pt idx="6">
                  <c:v>15.3</c:v>
                </c:pt>
                <c:pt idx="7">
                  <c:v>15.3</c:v>
                </c:pt>
                <c:pt idx="8">
                  <c:v>15.3</c:v>
                </c:pt>
                <c:pt idx="9">
                  <c:v>15.3</c:v>
                </c:pt>
                <c:pt idx="10">
                  <c:v>15.3</c:v>
                </c:pt>
                <c:pt idx="11">
                  <c:v>15.3</c:v>
                </c:pt>
                <c:pt idx="12">
                  <c:v>15.3</c:v>
                </c:pt>
                <c:pt idx="13">
                  <c:v>15.3</c:v>
                </c:pt>
                <c:pt idx="14">
                  <c:v>15.3</c:v>
                </c:pt>
                <c:pt idx="15">
                  <c:v>15.3</c:v>
                </c:pt>
                <c:pt idx="16">
                  <c:v>15.3</c:v>
                </c:pt>
                <c:pt idx="17">
                  <c:v>15.3</c:v>
                </c:pt>
                <c:pt idx="18">
                  <c:v>15.3</c:v>
                </c:pt>
                <c:pt idx="19">
                  <c:v>15.3</c:v>
                </c:pt>
                <c:pt idx="20">
                  <c:v>15.3</c:v>
                </c:pt>
                <c:pt idx="21">
                  <c:v>15.3</c:v>
                </c:pt>
                <c:pt idx="22">
                  <c:v>15.3</c:v>
                </c:pt>
                <c:pt idx="23">
                  <c:v>15.3</c:v>
                </c:pt>
                <c:pt idx="24">
                  <c:v>15.3</c:v>
                </c:pt>
                <c:pt idx="25">
                  <c:v>15.3</c:v>
                </c:pt>
                <c:pt idx="26">
                  <c:v>15.3</c:v>
                </c:pt>
                <c:pt idx="27">
                  <c:v>15.3</c:v>
                </c:pt>
                <c:pt idx="28">
                  <c:v>15.3</c:v>
                </c:pt>
                <c:pt idx="29">
                  <c:v>15.3</c:v>
                </c:pt>
                <c:pt idx="30">
                  <c:v>15.3</c:v>
                </c:pt>
                <c:pt idx="31">
                  <c:v>15.3</c:v>
                </c:pt>
                <c:pt idx="32">
                  <c:v>15.3</c:v>
                </c:pt>
                <c:pt idx="33">
                  <c:v>15.3</c:v>
                </c:pt>
                <c:pt idx="34">
                  <c:v>15.3</c:v>
                </c:pt>
                <c:pt idx="35">
                  <c:v>15.3</c:v>
                </c:pt>
                <c:pt idx="36">
                  <c:v>15.3</c:v>
                </c:pt>
                <c:pt idx="37">
                  <c:v>15.3</c:v>
                </c:pt>
                <c:pt idx="38">
                  <c:v>15.3</c:v>
                </c:pt>
                <c:pt idx="39">
                  <c:v>15.3</c:v>
                </c:pt>
                <c:pt idx="40">
                  <c:v>15.3</c:v>
                </c:pt>
                <c:pt idx="41">
                  <c:v>15.3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D99-43E9-BB3B-418D1BCBB5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364216"/>
        <c:axId val="464366840"/>
      </c:scatterChart>
      <c:valAx>
        <c:axId val="464364216"/>
        <c:scaling>
          <c:orientation val="minMax"/>
          <c:max val="20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366840"/>
        <c:crosses val="autoZero"/>
        <c:crossBetween val="midCat"/>
      </c:valAx>
      <c:valAx>
        <c:axId val="464366840"/>
        <c:scaling>
          <c:orientation val="minMax"/>
          <c:max val="28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Module Efficiency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364216"/>
        <c:crosses val="autoZero"/>
        <c:crossBetween val="midCat"/>
        <c:min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'mass per m2'!$AH$2</c:f>
              <c:strCache>
                <c:ptCount val="1"/>
                <c:pt idx="0">
                  <c:v>Degradation Rate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'mass per m2'!$A$18:$A$73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xVal>
          <c:yVal>
            <c:numRef>
              <c:f>'mass per m2'!$AH$18:$AH$73</c:f>
              <c:numCache>
                <c:formatCode>General</c:formatCode>
                <c:ptCount val="56"/>
                <c:pt idx="0">
                  <c:v>0.55000000000000004</c:v>
                </c:pt>
                <c:pt idx="1">
                  <c:v>0.55000000000000004</c:v>
                </c:pt>
                <c:pt idx="2">
                  <c:v>0.55000000000000004</c:v>
                </c:pt>
                <c:pt idx="3">
                  <c:v>0.55000000000000004</c:v>
                </c:pt>
                <c:pt idx="4">
                  <c:v>0.55000000000000004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0.3</c:v>
                </c:pt>
                <c:pt idx="16">
                  <c:v>0.3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0.3</c:v>
                </c:pt>
                <c:pt idx="21">
                  <c:v>0.3</c:v>
                </c:pt>
                <c:pt idx="22">
                  <c:v>0.3</c:v>
                </c:pt>
                <c:pt idx="23">
                  <c:v>0.3</c:v>
                </c:pt>
                <c:pt idx="24">
                  <c:v>0.3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94-49DC-A13B-E0B271D198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842160"/>
        <c:axId val="626840848"/>
      </c:scatterChart>
      <c:valAx>
        <c:axId val="626842160"/>
        <c:scaling>
          <c:orientation val="minMax"/>
          <c:max val="20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840848"/>
        <c:crosses val="autoZero"/>
        <c:crossBetween val="midCat"/>
      </c:valAx>
      <c:valAx>
        <c:axId val="62684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842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T50 &amp; T90 Values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548381452318461"/>
          <c:y val="0.1719119351100811"/>
          <c:w val="0.81862729658792655"/>
          <c:h val="0.69796808423280809"/>
        </c:manualLayout>
      </c:layout>
      <c:scatterChart>
        <c:scatterStyle val="lineMarker"/>
        <c:varyColors val="0"/>
        <c:ser>
          <c:idx val="0"/>
          <c:order val="0"/>
          <c:tx>
            <c:strRef>
              <c:f>'mass per m2'!$AE$2</c:f>
              <c:strCache>
                <c:ptCount val="1"/>
                <c:pt idx="0">
                  <c:v>T50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'mass per m2'!$A$18:$A$73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xVal>
          <c:yVal>
            <c:numRef>
              <c:f>'mass per m2'!$AE$18:$AE$73</c:f>
              <c:numCache>
                <c:formatCode>General</c:formatCode>
                <c:ptCount val="56"/>
                <c:pt idx="0">
                  <c:v>15</c:v>
                </c:pt>
                <c:pt idx="1">
                  <c:v>15</c:v>
                </c:pt>
                <c:pt idx="2">
                  <c:v>19</c:v>
                </c:pt>
                <c:pt idx="3">
                  <c:v>19</c:v>
                </c:pt>
                <c:pt idx="4">
                  <c:v>19</c:v>
                </c:pt>
                <c:pt idx="5">
                  <c:v>31</c:v>
                </c:pt>
                <c:pt idx="6">
                  <c:v>31</c:v>
                </c:pt>
                <c:pt idx="7">
                  <c:v>31</c:v>
                </c:pt>
                <c:pt idx="8">
                  <c:v>31</c:v>
                </c:pt>
                <c:pt idx="9">
                  <c:v>31</c:v>
                </c:pt>
                <c:pt idx="10">
                  <c:v>31</c:v>
                </c:pt>
                <c:pt idx="11">
                  <c:v>31</c:v>
                </c:pt>
                <c:pt idx="12">
                  <c:v>31</c:v>
                </c:pt>
                <c:pt idx="13">
                  <c:v>31</c:v>
                </c:pt>
                <c:pt idx="14">
                  <c:v>31</c:v>
                </c:pt>
                <c:pt idx="15">
                  <c:v>31</c:v>
                </c:pt>
                <c:pt idx="16">
                  <c:v>31</c:v>
                </c:pt>
                <c:pt idx="17">
                  <c:v>31</c:v>
                </c:pt>
                <c:pt idx="18">
                  <c:v>31</c:v>
                </c:pt>
                <c:pt idx="19">
                  <c:v>31</c:v>
                </c:pt>
                <c:pt idx="20">
                  <c:v>31</c:v>
                </c:pt>
                <c:pt idx="21">
                  <c:v>31</c:v>
                </c:pt>
                <c:pt idx="22">
                  <c:v>31</c:v>
                </c:pt>
                <c:pt idx="23">
                  <c:v>31</c:v>
                </c:pt>
                <c:pt idx="24">
                  <c:v>31</c:v>
                </c:pt>
                <c:pt idx="25">
                  <c:v>40</c:v>
                </c:pt>
                <c:pt idx="26">
                  <c:v>40</c:v>
                </c:pt>
                <c:pt idx="27">
                  <c:v>40</c:v>
                </c:pt>
                <c:pt idx="28">
                  <c:v>40</c:v>
                </c:pt>
                <c:pt idx="29">
                  <c:v>40</c:v>
                </c:pt>
                <c:pt idx="30">
                  <c:v>40</c:v>
                </c:pt>
                <c:pt idx="31">
                  <c:v>40</c:v>
                </c:pt>
                <c:pt idx="32">
                  <c:v>40</c:v>
                </c:pt>
                <c:pt idx="33">
                  <c:v>40</c:v>
                </c:pt>
                <c:pt idx="34">
                  <c:v>40</c:v>
                </c:pt>
                <c:pt idx="35">
                  <c:v>40</c:v>
                </c:pt>
                <c:pt idx="36">
                  <c:v>40</c:v>
                </c:pt>
                <c:pt idx="37">
                  <c:v>40</c:v>
                </c:pt>
                <c:pt idx="38">
                  <c:v>40</c:v>
                </c:pt>
                <c:pt idx="39">
                  <c:v>40</c:v>
                </c:pt>
                <c:pt idx="40">
                  <c:v>40</c:v>
                </c:pt>
                <c:pt idx="41">
                  <c:v>40</c:v>
                </c:pt>
                <c:pt idx="42">
                  <c:v>40</c:v>
                </c:pt>
                <c:pt idx="43">
                  <c:v>40</c:v>
                </c:pt>
                <c:pt idx="44">
                  <c:v>40</c:v>
                </c:pt>
                <c:pt idx="45">
                  <c:v>40</c:v>
                </c:pt>
                <c:pt idx="46">
                  <c:v>40</c:v>
                </c:pt>
                <c:pt idx="47">
                  <c:v>40</c:v>
                </c:pt>
                <c:pt idx="48">
                  <c:v>40</c:v>
                </c:pt>
                <c:pt idx="49">
                  <c:v>40</c:v>
                </c:pt>
                <c:pt idx="50">
                  <c:v>40</c:v>
                </c:pt>
                <c:pt idx="51">
                  <c:v>40</c:v>
                </c:pt>
                <c:pt idx="52">
                  <c:v>40</c:v>
                </c:pt>
                <c:pt idx="53">
                  <c:v>40</c:v>
                </c:pt>
                <c:pt idx="54">
                  <c:v>40</c:v>
                </c:pt>
                <c:pt idx="55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84-47E5-A95A-1C880DF888CA}"/>
            </c:ext>
          </c:extLst>
        </c:ser>
        <c:ser>
          <c:idx val="1"/>
          <c:order val="1"/>
          <c:tx>
            <c:strRef>
              <c:f>'mass per m2'!$AF$2</c:f>
              <c:strCache>
                <c:ptCount val="1"/>
                <c:pt idx="0">
                  <c:v>T90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'mass per m2'!$A$18:$A$73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xVal>
          <c:yVal>
            <c:numRef>
              <c:f>'mass per m2'!$AF$18:$AF$73</c:f>
              <c:numCache>
                <c:formatCode>General</c:formatCode>
                <c:ptCount val="56"/>
                <c:pt idx="0">
                  <c:v>20</c:v>
                </c:pt>
                <c:pt idx="1">
                  <c:v>20</c:v>
                </c:pt>
                <c:pt idx="2">
                  <c:v>23</c:v>
                </c:pt>
                <c:pt idx="3">
                  <c:v>23</c:v>
                </c:pt>
                <c:pt idx="4">
                  <c:v>23</c:v>
                </c:pt>
                <c:pt idx="5">
                  <c:v>36</c:v>
                </c:pt>
                <c:pt idx="6">
                  <c:v>36</c:v>
                </c:pt>
                <c:pt idx="7">
                  <c:v>36</c:v>
                </c:pt>
                <c:pt idx="8">
                  <c:v>36</c:v>
                </c:pt>
                <c:pt idx="9">
                  <c:v>36</c:v>
                </c:pt>
                <c:pt idx="10">
                  <c:v>36</c:v>
                </c:pt>
                <c:pt idx="11">
                  <c:v>36</c:v>
                </c:pt>
                <c:pt idx="12">
                  <c:v>36</c:v>
                </c:pt>
                <c:pt idx="13">
                  <c:v>36</c:v>
                </c:pt>
                <c:pt idx="14">
                  <c:v>36</c:v>
                </c:pt>
                <c:pt idx="15">
                  <c:v>36</c:v>
                </c:pt>
                <c:pt idx="16">
                  <c:v>36</c:v>
                </c:pt>
                <c:pt idx="17">
                  <c:v>36</c:v>
                </c:pt>
                <c:pt idx="18">
                  <c:v>36</c:v>
                </c:pt>
                <c:pt idx="19">
                  <c:v>36</c:v>
                </c:pt>
                <c:pt idx="20">
                  <c:v>36</c:v>
                </c:pt>
                <c:pt idx="21">
                  <c:v>36</c:v>
                </c:pt>
                <c:pt idx="22">
                  <c:v>36</c:v>
                </c:pt>
                <c:pt idx="23">
                  <c:v>36</c:v>
                </c:pt>
                <c:pt idx="24">
                  <c:v>36</c:v>
                </c:pt>
                <c:pt idx="25">
                  <c:v>44</c:v>
                </c:pt>
                <c:pt idx="26">
                  <c:v>44</c:v>
                </c:pt>
                <c:pt idx="27">
                  <c:v>44</c:v>
                </c:pt>
                <c:pt idx="28">
                  <c:v>44</c:v>
                </c:pt>
                <c:pt idx="29">
                  <c:v>44</c:v>
                </c:pt>
                <c:pt idx="30">
                  <c:v>44</c:v>
                </c:pt>
                <c:pt idx="31">
                  <c:v>44</c:v>
                </c:pt>
                <c:pt idx="32">
                  <c:v>44</c:v>
                </c:pt>
                <c:pt idx="33">
                  <c:v>44</c:v>
                </c:pt>
                <c:pt idx="34">
                  <c:v>44</c:v>
                </c:pt>
                <c:pt idx="35">
                  <c:v>44</c:v>
                </c:pt>
                <c:pt idx="36">
                  <c:v>44</c:v>
                </c:pt>
                <c:pt idx="37">
                  <c:v>44</c:v>
                </c:pt>
                <c:pt idx="38">
                  <c:v>44</c:v>
                </c:pt>
                <c:pt idx="39">
                  <c:v>44</c:v>
                </c:pt>
                <c:pt idx="40">
                  <c:v>44</c:v>
                </c:pt>
                <c:pt idx="41">
                  <c:v>44</c:v>
                </c:pt>
                <c:pt idx="42">
                  <c:v>44</c:v>
                </c:pt>
                <c:pt idx="43">
                  <c:v>44</c:v>
                </c:pt>
                <c:pt idx="44">
                  <c:v>44</c:v>
                </c:pt>
                <c:pt idx="45">
                  <c:v>44</c:v>
                </c:pt>
                <c:pt idx="46">
                  <c:v>44</c:v>
                </c:pt>
                <c:pt idx="47">
                  <c:v>44</c:v>
                </c:pt>
                <c:pt idx="48">
                  <c:v>44</c:v>
                </c:pt>
                <c:pt idx="49">
                  <c:v>44</c:v>
                </c:pt>
                <c:pt idx="50">
                  <c:v>44</c:v>
                </c:pt>
                <c:pt idx="51">
                  <c:v>44</c:v>
                </c:pt>
                <c:pt idx="52">
                  <c:v>44</c:v>
                </c:pt>
                <c:pt idx="53">
                  <c:v>44</c:v>
                </c:pt>
                <c:pt idx="54">
                  <c:v>44</c:v>
                </c:pt>
                <c:pt idx="55">
                  <c:v>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84-47E5-A95A-1C880DF888CA}"/>
            </c:ext>
          </c:extLst>
        </c:ser>
        <c:ser>
          <c:idx val="2"/>
          <c:order val="2"/>
          <c:tx>
            <c:strRef>
              <c:f>'mass per m2'!$AG$2</c:f>
              <c:strCache>
                <c:ptCount val="1"/>
                <c:pt idx="0">
                  <c:v>Module Lifetime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'mass per m2'!$A$18:$A$73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xVal>
          <c:yVal>
            <c:numRef>
              <c:f>'mass per m2'!$AG$18:$AG$73</c:f>
              <c:numCache>
                <c:formatCode>General</c:formatCode>
                <c:ptCount val="56"/>
                <c:pt idx="0">
                  <c:v>10</c:v>
                </c:pt>
                <c:pt idx="1">
                  <c:v>10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  <c:pt idx="15">
                  <c:v>25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25</c:v>
                </c:pt>
                <c:pt idx="20">
                  <c:v>25</c:v>
                </c:pt>
                <c:pt idx="21">
                  <c:v>25</c:v>
                </c:pt>
                <c:pt idx="22">
                  <c:v>25</c:v>
                </c:pt>
                <c:pt idx="23">
                  <c:v>25</c:v>
                </c:pt>
                <c:pt idx="24">
                  <c:v>25</c:v>
                </c:pt>
                <c:pt idx="25">
                  <c:v>35</c:v>
                </c:pt>
                <c:pt idx="26">
                  <c:v>35</c:v>
                </c:pt>
                <c:pt idx="27">
                  <c:v>35</c:v>
                </c:pt>
                <c:pt idx="28">
                  <c:v>35</c:v>
                </c:pt>
                <c:pt idx="29">
                  <c:v>35</c:v>
                </c:pt>
                <c:pt idx="30">
                  <c:v>35</c:v>
                </c:pt>
                <c:pt idx="31">
                  <c:v>35</c:v>
                </c:pt>
                <c:pt idx="32">
                  <c:v>35</c:v>
                </c:pt>
                <c:pt idx="33">
                  <c:v>35</c:v>
                </c:pt>
                <c:pt idx="34">
                  <c:v>35</c:v>
                </c:pt>
                <c:pt idx="35">
                  <c:v>35</c:v>
                </c:pt>
                <c:pt idx="36">
                  <c:v>35</c:v>
                </c:pt>
                <c:pt idx="37">
                  <c:v>35</c:v>
                </c:pt>
                <c:pt idx="38">
                  <c:v>35</c:v>
                </c:pt>
                <c:pt idx="39">
                  <c:v>35</c:v>
                </c:pt>
                <c:pt idx="40">
                  <c:v>35</c:v>
                </c:pt>
                <c:pt idx="41">
                  <c:v>35</c:v>
                </c:pt>
                <c:pt idx="42">
                  <c:v>35</c:v>
                </c:pt>
                <c:pt idx="43">
                  <c:v>35</c:v>
                </c:pt>
                <c:pt idx="44">
                  <c:v>35</c:v>
                </c:pt>
                <c:pt idx="45">
                  <c:v>35</c:v>
                </c:pt>
                <c:pt idx="46">
                  <c:v>35</c:v>
                </c:pt>
                <c:pt idx="47">
                  <c:v>35</c:v>
                </c:pt>
                <c:pt idx="48">
                  <c:v>35</c:v>
                </c:pt>
                <c:pt idx="49">
                  <c:v>35</c:v>
                </c:pt>
                <c:pt idx="50">
                  <c:v>35</c:v>
                </c:pt>
                <c:pt idx="51">
                  <c:v>35</c:v>
                </c:pt>
                <c:pt idx="52">
                  <c:v>35</c:v>
                </c:pt>
                <c:pt idx="53">
                  <c:v>35</c:v>
                </c:pt>
                <c:pt idx="54">
                  <c:v>35</c:v>
                </c:pt>
                <c:pt idx="55">
                  <c:v>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A84-47E5-A95A-1C880DF888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2181696"/>
        <c:axId val="782182680"/>
      </c:scatterChart>
      <c:valAx>
        <c:axId val="782181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182680"/>
        <c:crosses val="autoZero"/>
        <c:crossBetween val="midCat"/>
      </c:valAx>
      <c:valAx>
        <c:axId val="782182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181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9164982502187222"/>
          <c:y val="8.2849973996587584E-2"/>
          <c:w val="0.30835017497812772"/>
          <c:h val="7.82160746708515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percentStacked"/>
        <c:varyColors val="0"/>
        <c:ser>
          <c:idx val="0"/>
          <c:order val="0"/>
          <c:tx>
            <c:strRef>
              <c:f>'mass per m2'!$B$2</c:f>
              <c:strCache>
                <c:ptCount val="1"/>
                <c:pt idx="0">
                  <c:v>Glass</c:v>
                </c:pt>
              </c:strCache>
            </c:strRef>
          </c:tx>
          <c:spPr>
            <a:solidFill>
              <a:srgbClr val="00BFBF"/>
            </a:solidFill>
            <a:ln>
              <a:noFill/>
            </a:ln>
            <a:effectLst/>
          </c:spPr>
          <c:cat>
            <c:numRef>
              <c:f>'mass per m2'!$A$18:$A$73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cat>
          <c:val>
            <c:numRef>
              <c:f>'mass per m2'!$B$18:$B$73</c:f>
              <c:numCache>
                <c:formatCode>General</c:formatCode>
                <c:ptCount val="56"/>
                <c:pt idx="0">
                  <c:v>8000</c:v>
                </c:pt>
                <c:pt idx="1">
                  <c:v>8000</c:v>
                </c:pt>
                <c:pt idx="2">
                  <c:v>8000</c:v>
                </c:pt>
                <c:pt idx="3">
                  <c:v>8000</c:v>
                </c:pt>
                <c:pt idx="4">
                  <c:v>8000</c:v>
                </c:pt>
                <c:pt idx="5">
                  <c:v>8000</c:v>
                </c:pt>
                <c:pt idx="6">
                  <c:v>8000</c:v>
                </c:pt>
                <c:pt idx="7">
                  <c:v>8000</c:v>
                </c:pt>
                <c:pt idx="8">
                  <c:v>8000</c:v>
                </c:pt>
                <c:pt idx="9">
                  <c:v>8000</c:v>
                </c:pt>
                <c:pt idx="10">
                  <c:v>8000</c:v>
                </c:pt>
                <c:pt idx="11">
                  <c:v>8000</c:v>
                </c:pt>
                <c:pt idx="12">
                  <c:v>8000</c:v>
                </c:pt>
                <c:pt idx="13">
                  <c:v>8000</c:v>
                </c:pt>
                <c:pt idx="14">
                  <c:v>8000</c:v>
                </c:pt>
                <c:pt idx="15">
                  <c:v>8000</c:v>
                </c:pt>
                <c:pt idx="16">
                  <c:v>8000</c:v>
                </c:pt>
                <c:pt idx="17">
                  <c:v>8080</c:v>
                </c:pt>
                <c:pt idx="18">
                  <c:v>8160</c:v>
                </c:pt>
                <c:pt idx="19">
                  <c:v>8292.7000000000007</c:v>
                </c:pt>
                <c:pt idx="20">
                  <c:v>8225.6625000000004</c:v>
                </c:pt>
                <c:pt idx="21">
                  <c:v>8158.8874999999998</c:v>
                </c:pt>
                <c:pt idx="22">
                  <c:v>8289.75</c:v>
                </c:pt>
                <c:pt idx="23">
                  <c:v>8350.15</c:v>
                </c:pt>
                <c:pt idx="24">
                  <c:v>8607.5</c:v>
                </c:pt>
                <c:pt idx="25">
                  <c:v>8975.5</c:v>
                </c:pt>
                <c:pt idx="26">
                  <c:v>9027</c:v>
                </c:pt>
                <c:pt idx="27">
                  <c:v>9106.5</c:v>
                </c:pt>
                <c:pt idx="28">
                  <c:v>9183.5499999999993</c:v>
                </c:pt>
                <c:pt idx="29">
                  <c:v>9108.8250000000007</c:v>
                </c:pt>
                <c:pt idx="30">
                  <c:v>9034.1</c:v>
                </c:pt>
                <c:pt idx="31">
                  <c:v>9205.2083330000005</c:v>
                </c:pt>
                <c:pt idx="32">
                  <c:v>9373.8666670000002</c:v>
                </c:pt>
                <c:pt idx="33">
                  <c:v>9540.0750000000007</c:v>
                </c:pt>
                <c:pt idx="34">
                  <c:v>9735.8083330000009</c:v>
                </c:pt>
                <c:pt idx="35">
                  <c:v>9929.2083330000005</c:v>
                </c:pt>
                <c:pt idx="36">
                  <c:v>10120.275</c:v>
                </c:pt>
                <c:pt idx="37">
                  <c:v>10120.275</c:v>
                </c:pt>
                <c:pt idx="38">
                  <c:v>10120.275</c:v>
                </c:pt>
                <c:pt idx="39">
                  <c:v>10120.275</c:v>
                </c:pt>
                <c:pt idx="40">
                  <c:v>10120.275</c:v>
                </c:pt>
                <c:pt idx="41">
                  <c:v>10120.275</c:v>
                </c:pt>
                <c:pt idx="42">
                  <c:v>10120.275</c:v>
                </c:pt>
                <c:pt idx="43">
                  <c:v>10120.275</c:v>
                </c:pt>
                <c:pt idx="44">
                  <c:v>10120.275</c:v>
                </c:pt>
                <c:pt idx="45">
                  <c:v>10120.275</c:v>
                </c:pt>
                <c:pt idx="46">
                  <c:v>10120.275</c:v>
                </c:pt>
                <c:pt idx="47">
                  <c:v>10120.275</c:v>
                </c:pt>
                <c:pt idx="48">
                  <c:v>10120.275</c:v>
                </c:pt>
                <c:pt idx="49">
                  <c:v>10120.275</c:v>
                </c:pt>
                <c:pt idx="50">
                  <c:v>10120.275</c:v>
                </c:pt>
                <c:pt idx="51">
                  <c:v>10120.275</c:v>
                </c:pt>
                <c:pt idx="52">
                  <c:v>10120.275</c:v>
                </c:pt>
                <c:pt idx="53">
                  <c:v>10120.275</c:v>
                </c:pt>
                <c:pt idx="54">
                  <c:v>10120.275</c:v>
                </c:pt>
                <c:pt idx="55">
                  <c:v>10120.275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E5-436A-91E1-726844B48FC9}"/>
            </c:ext>
          </c:extLst>
        </c:ser>
        <c:ser>
          <c:idx val="1"/>
          <c:order val="1"/>
          <c:tx>
            <c:strRef>
              <c:f>'mass per m2'!$C$2</c:f>
              <c:strCache>
                <c:ptCount val="1"/>
                <c:pt idx="0">
                  <c:v>Silicon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'mass per m2'!$A$18:$A$73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cat>
          <c:val>
            <c:numRef>
              <c:f>'mass per m2'!$C$18:$C$73</c:f>
              <c:numCache>
                <c:formatCode>General</c:formatCode>
                <c:ptCount val="56"/>
                <c:pt idx="0">
                  <c:v>848.42142860000001</c:v>
                </c:pt>
                <c:pt idx="1">
                  <c:v>831.7857143</c:v>
                </c:pt>
                <c:pt idx="2">
                  <c:v>815.15</c:v>
                </c:pt>
                <c:pt idx="3">
                  <c:v>798.51428569999996</c:v>
                </c:pt>
                <c:pt idx="4">
                  <c:v>781.87857140000006</c:v>
                </c:pt>
                <c:pt idx="5">
                  <c:v>765.24285710000004</c:v>
                </c:pt>
                <c:pt idx="6">
                  <c:v>748.60714289999999</c:v>
                </c:pt>
                <c:pt idx="7">
                  <c:v>731.97142859999997</c:v>
                </c:pt>
                <c:pt idx="8">
                  <c:v>715.33571429999995</c:v>
                </c:pt>
                <c:pt idx="9">
                  <c:v>698.7</c:v>
                </c:pt>
                <c:pt idx="10">
                  <c:v>582.25</c:v>
                </c:pt>
                <c:pt idx="11">
                  <c:v>465.8</c:v>
                </c:pt>
                <c:pt idx="12">
                  <c:v>442.51</c:v>
                </c:pt>
                <c:pt idx="13">
                  <c:v>419.22</c:v>
                </c:pt>
                <c:pt idx="14">
                  <c:v>419.22</c:v>
                </c:pt>
                <c:pt idx="15">
                  <c:v>419.22</c:v>
                </c:pt>
                <c:pt idx="16">
                  <c:v>419.22</c:v>
                </c:pt>
                <c:pt idx="17">
                  <c:v>419.22</c:v>
                </c:pt>
                <c:pt idx="18">
                  <c:v>419.22</c:v>
                </c:pt>
                <c:pt idx="19">
                  <c:v>419.22</c:v>
                </c:pt>
                <c:pt idx="20">
                  <c:v>419.22</c:v>
                </c:pt>
                <c:pt idx="21">
                  <c:v>419.22</c:v>
                </c:pt>
                <c:pt idx="22">
                  <c:v>419.22</c:v>
                </c:pt>
                <c:pt idx="23">
                  <c:v>410.85500830000001</c:v>
                </c:pt>
                <c:pt idx="24">
                  <c:v>402.1406667</c:v>
                </c:pt>
                <c:pt idx="25">
                  <c:v>380.05398330000003</c:v>
                </c:pt>
                <c:pt idx="26">
                  <c:v>367.38034160000001</c:v>
                </c:pt>
                <c:pt idx="27">
                  <c:v>354.70670000000001</c:v>
                </c:pt>
                <c:pt idx="28">
                  <c:v>348.49603339999999</c:v>
                </c:pt>
                <c:pt idx="29">
                  <c:v>342.2853667</c:v>
                </c:pt>
                <c:pt idx="30">
                  <c:v>336.01129950000001</c:v>
                </c:pt>
                <c:pt idx="31">
                  <c:v>329.73723219999999</c:v>
                </c:pt>
                <c:pt idx="32">
                  <c:v>323.463165</c:v>
                </c:pt>
                <c:pt idx="33">
                  <c:v>320.40829330000003</c:v>
                </c:pt>
                <c:pt idx="34">
                  <c:v>317.35342170000001</c:v>
                </c:pt>
                <c:pt idx="35">
                  <c:v>314.29854999999998</c:v>
                </c:pt>
                <c:pt idx="36">
                  <c:v>314.29854999999998</c:v>
                </c:pt>
                <c:pt idx="37">
                  <c:v>314.29854999999998</c:v>
                </c:pt>
                <c:pt idx="38">
                  <c:v>314.29854999999998</c:v>
                </c:pt>
                <c:pt idx="39">
                  <c:v>314.29854999999998</c:v>
                </c:pt>
                <c:pt idx="40">
                  <c:v>314.29854999999998</c:v>
                </c:pt>
                <c:pt idx="41">
                  <c:v>314.29854999999998</c:v>
                </c:pt>
                <c:pt idx="42">
                  <c:v>314.29854999999998</c:v>
                </c:pt>
                <c:pt idx="43">
                  <c:v>314.29854999999998</c:v>
                </c:pt>
                <c:pt idx="44">
                  <c:v>314.29854999999998</c:v>
                </c:pt>
                <c:pt idx="45">
                  <c:v>314.29854999999998</c:v>
                </c:pt>
                <c:pt idx="46">
                  <c:v>314.29854999999998</c:v>
                </c:pt>
                <c:pt idx="47">
                  <c:v>314.29854999999998</c:v>
                </c:pt>
                <c:pt idx="48">
                  <c:v>314.29854999999998</c:v>
                </c:pt>
                <c:pt idx="49">
                  <c:v>314.29854999999998</c:v>
                </c:pt>
                <c:pt idx="50">
                  <c:v>314.29854999999998</c:v>
                </c:pt>
                <c:pt idx="51">
                  <c:v>314.29854999999998</c:v>
                </c:pt>
                <c:pt idx="52">
                  <c:v>314.29854999999998</c:v>
                </c:pt>
                <c:pt idx="53">
                  <c:v>314.29854999999998</c:v>
                </c:pt>
                <c:pt idx="54">
                  <c:v>314.29854999999998</c:v>
                </c:pt>
                <c:pt idx="55">
                  <c:v>314.29854999999998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E5-436A-91E1-726844B48FC9}"/>
            </c:ext>
          </c:extLst>
        </c:ser>
        <c:ser>
          <c:idx val="2"/>
          <c:order val="2"/>
          <c:tx>
            <c:strRef>
              <c:f>'mass per m2'!$D$2</c:f>
              <c:strCache>
                <c:ptCount val="1"/>
                <c:pt idx="0">
                  <c:v>Aluminium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'mass per m2'!$A$18:$A$73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cat>
          <c:val>
            <c:numRef>
              <c:f>'mass per m2'!$D$18:$D$73</c:f>
              <c:numCache>
                <c:formatCode>General</c:formatCode>
                <c:ptCount val="56"/>
                <c:pt idx="0">
                  <c:v>3091.18541</c:v>
                </c:pt>
                <c:pt idx="1">
                  <c:v>3017.4165459999999</c:v>
                </c:pt>
                <c:pt idx="2">
                  <c:v>2700</c:v>
                </c:pt>
                <c:pt idx="3">
                  <c:v>2540.3726710000001</c:v>
                </c:pt>
                <c:pt idx="4">
                  <c:v>2484.6989140000001</c:v>
                </c:pt>
                <c:pt idx="5">
                  <c:v>2433.9622639999998</c:v>
                </c:pt>
                <c:pt idx="6">
                  <c:v>2387.5338750000001</c:v>
                </c:pt>
                <c:pt idx="7">
                  <c:v>2344.8873480000002</c:v>
                </c:pt>
                <c:pt idx="8">
                  <c:v>2317.892053</c:v>
                </c:pt>
                <c:pt idx="9">
                  <c:v>2256.0192619999998</c:v>
                </c:pt>
                <c:pt idx="10">
                  <c:v>2113.8328529999999</c:v>
                </c:pt>
                <c:pt idx="11">
                  <c:v>2083.4794809999999</c:v>
                </c:pt>
                <c:pt idx="12">
                  <c:v>2054.6821599999998</c:v>
                </c:pt>
                <c:pt idx="13">
                  <c:v>2027.3242250000001</c:v>
                </c:pt>
                <c:pt idx="14">
                  <c:v>2001.3003900000001</c:v>
                </c:pt>
                <c:pt idx="15">
                  <c:v>1987.1506589999999</c:v>
                </c:pt>
                <c:pt idx="16">
                  <c:v>1966.59313</c:v>
                </c:pt>
                <c:pt idx="17">
                  <c:v>1962.9861980000001</c:v>
                </c:pt>
                <c:pt idx="18">
                  <c:v>1619.458128</c:v>
                </c:pt>
                <c:pt idx="19">
                  <c:v>1592.739726</c:v>
                </c:pt>
                <c:pt idx="20">
                  <c:v>1495.242424</c:v>
                </c:pt>
                <c:pt idx="21">
                  <c:v>1412.526316</c:v>
                </c:pt>
                <c:pt idx="22">
                  <c:v>1379.8208959999999</c:v>
                </c:pt>
                <c:pt idx="23">
                  <c:v>1361.666667</c:v>
                </c:pt>
                <c:pt idx="24">
                  <c:v>1343.6470589999999</c:v>
                </c:pt>
                <c:pt idx="25">
                  <c:v>1343.6470589999999</c:v>
                </c:pt>
                <c:pt idx="26">
                  <c:v>1272.176471</c:v>
                </c:pt>
                <c:pt idx="27">
                  <c:v>1250.7352940000001</c:v>
                </c:pt>
                <c:pt idx="28">
                  <c:v>1229.294118</c:v>
                </c:pt>
                <c:pt idx="29">
                  <c:v>1215</c:v>
                </c:pt>
                <c:pt idx="30">
                  <c:v>1200.705882</c:v>
                </c:pt>
                <c:pt idx="31">
                  <c:v>1191.176471</c:v>
                </c:pt>
                <c:pt idx="32">
                  <c:v>1181.6470589999999</c:v>
                </c:pt>
                <c:pt idx="33">
                  <c:v>1172.117647</c:v>
                </c:pt>
                <c:pt idx="34">
                  <c:v>1162.5882349999999</c:v>
                </c:pt>
                <c:pt idx="35">
                  <c:v>1153.058824</c:v>
                </c:pt>
                <c:pt idx="36">
                  <c:v>1143.5294120000001</c:v>
                </c:pt>
                <c:pt idx="37">
                  <c:v>1143.5294120000001</c:v>
                </c:pt>
                <c:pt idx="38">
                  <c:v>1143.5294120000001</c:v>
                </c:pt>
                <c:pt idx="39">
                  <c:v>1143.5294120000001</c:v>
                </c:pt>
                <c:pt idx="40">
                  <c:v>1143.5294120000001</c:v>
                </c:pt>
                <c:pt idx="41">
                  <c:v>1143.5294120000001</c:v>
                </c:pt>
                <c:pt idx="42">
                  <c:v>1143.5294120000001</c:v>
                </c:pt>
                <c:pt idx="43">
                  <c:v>1143.5294120000001</c:v>
                </c:pt>
                <c:pt idx="44">
                  <c:v>1143.5294120000001</c:v>
                </c:pt>
                <c:pt idx="45">
                  <c:v>1143.5294120000001</c:v>
                </c:pt>
                <c:pt idx="46">
                  <c:v>1143.5294120000001</c:v>
                </c:pt>
                <c:pt idx="47">
                  <c:v>1143.5294120000001</c:v>
                </c:pt>
                <c:pt idx="48">
                  <c:v>1143.5294120000001</c:v>
                </c:pt>
                <c:pt idx="49">
                  <c:v>1143.5294120000001</c:v>
                </c:pt>
                <c:pt idx="50">
                  <c:v>1143.5294120000001</c:v>
                </c:pt>
                <c:pt idx="51">
                  <c:v>1143.5294120000001</c:v>
                </c:pt>
                <c:pt idx="52">
                  <c:v>1143.5294120000001</c:v>
                </c:pt>
                <c:pt idx="53">
                  <c:v>1143.5294120000001</c:v>
                </c:pt>
                <c:pt idx="54">
                  <c:v>1143.5294120000001</c:v>
                </c:pt>
                <c:pt idx="55">
                  <c:v>1143.5294120000001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E5-436A-91E1-726844B48FC9}"/>
            </c:ext>
          </c:extLst>
        </c:ser>
        <c:ser>
          <c:idx val="3"/>
          <c:order val="3"/>
          <c:tx>
            <c:strRef>
              <c:f>'mass per m2'!$E$2</c:f>
              <c:strCache>
                <c:ptCount val="1"/>
                <c:pt idx="0">
                  <c:v>Copper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'mass per m2'!$A$18:$A$73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cat>
          <c:val>
            <c:numRef>
              <c:f>'mass per m2'!$E$18:$E$73</c:f>
              <c:numCache>
                <c:formatCode>General</c:formatCode>
                <c:ptCount val="56"/>
                <c:pt idx="0">
                  <c:v>5.3760000000000003</c:v>
                </c:pt>
                <c:pt idx="1">
                  <c:v>5.3760000000000003</c:v>
                </c:pt>
                <c:pt idx="2">
                  <c:v>5.3760000000000003</c:v>
                </c:pt>
                <c:pt idx="3">
                  <c:v>5.3760000000000003</c:v>
                </c:pt>
                <c:pt idx="4">
                  <c:v>5.3760000000000003</c:v>
                </c:pt>
                <c:pt idx="5">
                  <c:v>5.3760000000000003</c:v>
                </c:pt>
                <c:pt idx="6">
                  <c:v>5.3760000000000003</c:v>
                </c:pt>
                <c:pt idx="7">
                  <c:v>5.3760000000000003</c:v>
                </c:pt>
                <c:pt idx="8">
                  <c:v>5.3760000000000003</c:v>
                </c:pt>
                <c:pt idx="9">
                  <c:v>5.3760000000000003</c:v>
                </c:pt>
                <c:pt idx="10">
                  <c:v>5.3760000000000003</c:v>
                </c:pt>
                <c:pt idx="11">
                  <c:v>5.3760000000000003</c:v>
                </c:pt>
                <c:pt idx="12">
                  <c:v>5.3760000000000003</c:v>
                </c:pt>
                <c:pt idx="13">
                  <c:v>5.3760000000000003</c:v>
                </c:pt>
                <c:pt idx="14">
                  <c:v>5.3760000000000003</c:v>
                </c:pt>
                <c:pt idx="15">
                  <c:v>5.3760000000000003</c:v>
                </c:pt>
                <c:pt idx="16">
                  <c:v>5.3760000000000003</c:v>
                </c:pt>
                <c:pt idx="17">
                  <c:v>5.3760000000000003</c:v>
                </c:pt>
                <c:pt idx="18">
                  <c:v>5.3760000000000003</c:v>
                </c:pt>
                <c:pt idx="19">
                  <c:v>5.3760000000000003</c:v>
                </c:pt>
                <c:pt idx="20">
                  <c:v>5.7881600000000004</c:v>
                </c:pt>
                <c:pt idx="21">
                  <c:v>6.2003199999999996</c:v>
                </c:pt>
                <c:pt idx="22">
                  <c:v>7.2038399999999996</c:v>
                </c:pt>
                <c:pt idx="23">
                  <c:v>7.45472</c:v>
                </c:pt>
                <c:pt idx="24">
                  <c:v>8.26112</c:v>
                </c:pt>
                <c:pt idx="25">
                  <c:v>8.2252799999999997</c:v>
                </c:pt>
                <c:pt idx="26">
                  <c:v>8.2700800000000001</c:v>
                </c:pt>
                <c:pt idx="27">
                  <c:v>8.3148800000000005</c:v>
                </c:pt>
                <c:pt idx="28">
                  <c:v>8.3865599999999993</c:v>
                </c:pt>
                <c:pt idx="29">
                  <c:v>8.45824</c:v>
                </c:pt>
                <c:pt idx="30">
                  <c:v>8.1954133329999994</c:v>
                </c:pt>
                <c:pt idx="31">
                  <c:v>7.9325866669999998</c:v>
                </c:pt>
                <c:pt idx="32">
                  <c:v>7.6697600000000001</c:v>
                </c:pt>
                <c:pt idx="33">
                  <c:v>7.3949866670000004</c:v>
                </c:pt>
                <c:pt idx="34">
                  <c:v>7.1202133329999997</c:v>
                </c:pt>
                <c:pt idx="35">
                  <c:v>6.84544</c:v>
                </c:pt>
                <c:pt idx="36">
                  <c:v>6.84544</c:v>
                </c:pt>
                <c:pt idx="37">
                  <c:v>6.84544</c:v>
                </c:pt>
                <c:pt idx="38">
                  <c:v>6.84544</c:v>
                </c:pt>
                <c:pt idx="39">
                  <c:v>6.84544</c:v>
                </c:pt>
                <c:pt idx="40">
                  <c:v>6.84544</c:v>
                </c:pt>
                <c:pt idx="41">
                  <c:v>6.84544</c:v>
                </c:pt>
                <c:pt idx="42">
                  <c:v>6.84544</c:v>
                </c:pt>
                <c:pt idx="43">
                  <c:v>6.84544</c:v>
                </c:pt>
                <c:pt idx="44">
                  <c:v>6.84544</c:v>
                </c:pt>
                <c:pt idx="45">
                  <c:v>6.84544</c:v>
                </c:pt>
                <c:pt idx="46">
                  <c:v>6.84544</c:v>
                </c:pt>
                <c:pt idx="47">
                  <c:v>6.84544</c:v>
                </c:pt>
                <c:pt idx="48">
                  <c:v>6.84544</c:v>
                </c:pt>
                <c:pt idx="49">
                  <c:v>6.84544</c:v>
                </c:pt>
                <c:pt idx="50">
                  <c:v>6.84544</c:v>
                </c:pt>
                <c:pt idx="51">
                  <c:v>6.84544</c:v>
                </c:pt>
                <c:pt idx="52">
                  <c:v>6.84544</c:v>
                </c:pt>
                <c:pt idx="53">
                  <c:v>6.84544</c:v>
                </c:pt>
                <c:pt idx="54">
                  <c:v>6.84544</c:v>
                </c:pt>
                <c:pt idx="55">
                  <c:v>6.84544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BE5-436A-91E1-726844B48FC9}"/>
            </c:ext>
          </c:extLst>
        </c:ser>
        <c:ser>
          <c:idx val="4"/>
          <c:order val="4"/>
          <c:tx>
            <c:strRef>
              <c:f>'mass per m2'!$F$2</c:f>
              <c:strCache>
                <c:ptCount val="1"/>
                <c:pt idx="0">
                  <c:v>Silver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'mass per m2'!$A$18:$A$73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cat>
          <c:val>
            <c:numRef>
              <c:f>'mass per m2'!$F$18:$F$73</c:f>
              <c:numCache>
                <c:formatCode>General</c:formatCode>
                <c:ptCount val="56"/>
                <c:pt idx="0">
                  <c:v>88</c:v>
                </c:pt>
                <c:pt idx="1">
                  <c:v>84.571428569999995</c:v>
                </c:pt>
                <c:pt idx="2">
                  <c:v>81.142857140000004</c:v>
                </c:pt>
                <c:pt idx="3">
                  <c:v>77.714285709999999</c:v>
                </c:pt>
                <c:pt idx="4">
                  <c:v>74.285714290000001</c:v>
                </c:pt>
                <c:pt idx="5">
                  <c:v>45.34857143</c:v>
                </c:pt>
                <c:pt idx="6">
                  <c:v>43.154285710000003</c:v>
                </c:pt>
                <c:pt idx="7">
                  <c:v>40.96</c:v>
                </c:pt>
                <c:pt idx="8">
                  <c:v>38.765714289999998</c:v>
                </c:pt>
                <c:pt idx="9">
                  <c:v>36.571428570000002</c:v>
                </c:pt>
                <c:pt idx="10">
                  <c:v>34.377142859999999</c:v>
                </c:pt>
                <c:pt idx="11">
                  <c:v>32.182857140000003</c:v>
                </c:pt>
                <c:pt idx="12">
                  <c:v>29.98857143</c:v>
                </c:pt>
                <c:pt idx="13">
                  <c:v>27.79428571</c:v>
                </c:pt>
                <c:pt idx="14">
                  <c:v>25.6</c:v>
                </c:pt>
                <c:pt idx="15">
                  <c:v>12.327416169999999</c:v>
                </c:pt>
                <c:pt idx="16">
                  <c:v>10.272846810000001</c:v>
                </c:pt>
                <c:pt idx="17">
                  <c:v>8.2182774490000003</c:v>
                </c:pt>
                <c:pt idx="18">
                  <c:v>5.7527942139999997</c:v>
                </c:pt>
                <c:pt idx="19">
                  <c:v>5.3418803419999996</c:v>
                </c:pt>
                <c:pt idx="20">
                  <c:v>4.5200525970000003</c:v>
                </c:pt>
                <c:pt idx="21">
                  <c:v>4.0997570090000002</c:v>
                </c:pt>
                <c:pt idx="22">
                  <c:v>4.079110301</c:v>
                </c:pt>
                <c:pt idx="23">
                  <c:v>4.3128338230000001</c:v>
                </c:pt>
                <c:pt idx="24">
                  <c:v>4.1473098100000003</c:v>
                </c:pt>
                <c:pt idx="25">
                  <c:v>3.5949654450000001</c:v>
                </c:pt>
                <c:pt idx="26">
                  <c:v>3.3412788689999999</c:v>
                </c:pt>
                <c:pt idx="27">
                  <c:v>3.0936340219999998</c:v>
                </c:pt>
                <c:pt idx="28">
                  <c:v>2.8988638820000001</c:v>
                </c:pt>
                <c:pt idx="29">
                  <c:v>2.692895407</c:v>
                </c:pt>
                <c:pt idx="30">
                  <c:v>2.542951049</c:v>
                </c:pt>
                <c:pt idx="31">
                  <c:v>2.4012622069999998</c:v>
                </c:pt>
                <c:pt idx="32">
                  <c:v>2.2668844890000002</c:v>
                </c:pt>
                <c:pt idx="33">
                  <c:v>2.1296348279999999</c:v>
                </c:pt>
                <c:pt idx="34">
                  <c:v>1.9927764130000001</c:v>
                </c:pt>
                <c:pt idx="35">
                  <c:v>1.856311209</c:v>
                </c:pt>
                <c:pt idx="36">
                  <c:v>1.856311209</c:v>
                </c:pt>
                <c:pt idx="37">
                  <c:v>1.856311209</c:v>
                </c:pt>
                <c:pt idx="38">
                  <c:v>1.856311209</c:v>
                </c:pt>
                <c:pt idx="39">
                  <c:v>1.856311209</c:v>
                </c:pt>
                <c:pt idx="40">
                  <c:v>1.856311209</c:v>
                </c:pt>
                <c:pt idx="41">
                  <c:v>1.856311209</c:v>
                </c:pt>
                <c:pt idx="42">
                  <c:v>1.856311209</c:v>
                </c:pt>
                <c:pt idx="43">
                  <c:v>1.856311209</c:v>
                </c:pt>
                <c:pt idx="44">
                  <c:v>1.856311209</c:v>
                </c:pt>
                <c:pt idx="45">
                  <c:v>1.856311209</c:v>
                </c:pt>
                <c:pt idx="46">
                  <c:v>1.856311209</c:v>
                </c:pt>
                <c:pt idx="47">
                  <c:v>1.856311209</c:v>
                </c:pt>
                <c:pt idx="48">
                  <c:v>1.856311209</c:v>
                </c:pt>
                <c:pt idx="49">
                  <c:v>1.856311209</c:v>
                </c:pt>
                <c:pt idx="50">
                  <c:v>1.856311209</c:v>
                </c:pt>
                <c:pt idx="51">
                  <c:v>1.856311209</c:v>
                </c:pt>
                <c:pt idx="52">
                  <c:v>1.856311209</c:v>
                </c:pt>
                <c:pt idx="53">
                  <c:v>1.856311209</c:v>
                </c:pt>
                <c:pt idx="54">
                  <c:v>1.856311209</c:v>
                </c:pt>
                <c:pt idx="55">
                  <c:v>1.856311209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BE5-436A-91E1-726844B48F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7443480"/>
        <c:axId val="837439872"/>
      </c:areaChart>
      <c:catAx>
        <c:axId val="837443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439872"/>
        <c:crosses val="autoZero"/>
        <c:auto val="1"/>
        <c:lblAlgn val="ctr"/>
        <c:lblOffset val="100"/>
        <c:noMultiLvlLbl val="0"/>
      </c:catAx>
      <c:valAx>
        <c:axId val="837439872"/>
        <c:scaling>
          <c:orientation val="minMax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443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'mass per m2'!$A$18:$A$73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xVal>
          <c:yVal>
            <c:numRef>
              <c:f>'mass per m2'!#REF!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'mass per m2'!#REF!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5415-4523-9C4D-B607632C29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0150120"/>
        <c:axId val="710150776"/>
      </c:scatterChart>
      <c:valAx>
        <c:axId val="710150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150776"/>
        <c:crosses val="autoZero"/>
        <c:crossBetween val="midCat"/>
      </c:valAx>
      <c:valAx>
        <c:axId val="710150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150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531071995009122"/>
          <c:y val="3.9341702003724756E-2"/>
          <c:w val="0.85037198123113"/>
          <c:h val="0.88194984408942612"/>
        </c:manualLayout>
      </c:layout>
      <c:scatterChart>
        <c:scatterStyle val="lineMarker"/>
        <c:varyColors val="0"/>
        <c:ser>
          <c:idx val="0"/>
          <c:order val="0"/>
          <c:tx>
            <c:strRef>
              <c:f>'mass per m2'!$L$2</c:f>
              <c:strCache>
                <c:ptCount val="1"/>
                <c:pt idx="0">
                  <c:v>Baseline</c:v>
                </c:pt>
              </c:strCache>
            </c:strRef>
          </c:tx>
          <c:spPr>
            <a:ln w="381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'mass per m2'!$A$3:$A$73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xVal>
          <c:yVal>
            <c:numRef>
              <c:f>'mass per m2'!$L$3:$L$73</c:f>
              <c:numCache>
                <c:formatCode>General</c:formatCode>
                <c:ptCount val="71"/>
                <c:pt idx="15" formatCode="0.00">
                  <c:v>107.28786270880001</c:v>
                </c:pt>
                <c:pt idx="16" formatCode="0.00">
                  <c:v>104.85944636905512</c:v>
                </c:pt>
                <c:pt idx="17" formatCode="0.00">
                  <c:v>100.77382653059004</c:v>
                </c:pt>
                <c:pt idx="18" formatCode="0.00">
                  <c:v>98.009014107274126</c:v>
                </c:pt>
                <c:pt idx="19" formatCode="0.00">
                  <c:v>96.104525677416916</c:v>
                </c:pt>
                <c:pt idx="20" formatCode="0.00">
                  <c:v>94.097836755067078</c:v>
                </c:pt>
                <c:pt idx="21" formatCode="0.00">
                  <c:v>92.372583114779417</c:v>
                </c:pt>
                <c:pt idx="22" formatCode="0.00">
                  <c:v>91.101824297668301</c:v>
                </c:pt>
                <c:pt idx="23" formatCode="0.00">
                  <c:v>89.966553266690724</c:v>
                </c:pt>
                <c:pt idx="24" formatCode="0.00">
                  <c:v>88.601432130906574</c:v>
                </c:pt>
                <c:pt idx="25" formatCode="0.00">
                  <c:v>85.981485768250664</c:v>
                </c:pt>
                <c:pt idx="26" formatCode="0.00">
                  <c:v>84.193545779264554</c:v>
                </c:pt>
                <c:pt idx="27" formatCode="0.00">
                  <c:v>83.096907447906261</c:v>
                </c:pt>
                <c:pt idx="28" formatCode="0.00">
                  <c:v>82.02877060997578</c:v>
                </c:pt>
                <c:pt idx="29" formatCode="0.00">
                  <c:v>81.147459980008009</c:v>
                </c:pt>
                <c:pt idx="30" formatCode="0.00">
                  <c:v>80.286218198435378</c:v>
                </c:pt>
                <c:pt idx="31" formatCode="0.00">
                  <c:v>78.009681965629127</c:v>
                </c:pt>
                <c:pt idx="32" formatCode="0.00">
                  <c:v>76.972730360058435</c:v>
                </c:pt>
                <c:pt idx="33" formatCode="0.00">
                  <c:v>72.423793263837496</c:v>
                </c:pt>
                <c:pt idx="34" formatCode="0.00">
                  <c:v>71.751335008233141</c:v>
                </c:pt>
                <c:pt idx="35" formatCode="0.00">
                  <c:v>67.83948903880588</c:v>
                </c:pt>
                <c:pt idx="36" formatCode="0.00">
                  <c:v>65.06139367433714</c:v>
                </c:pt>
                <c:pt idx="37" formatCode="0.00">
                  <c:v>64.859117775711852</c:v>
                </c:pt>
                <c:pt idx="38" formatCode="0.00">
                  <c:v>62.583664288711944</c:v>
                </c:pt>
                <c:pt idx="39" formatCode="0.00">
                  <c:v>61.192740393281241</c:v>
                </c:pt>
                <c:pt idx="40" formatCode="0.00">
                  <c:v>59.708250595798276</c:v>
                </c:pt>
                <c:pt idx="41" formatCode="0.00">
                  <c:v>57.656813225558658</c:v>
                </c:pt>
                <c:pt idx="42" formatCode="0.00">
                  <c:v>56.512013230160413</c:v>
                </c:pt>
                <c:pt idx="43" formatCode="0.00">
                  <c:v>55.683974515200646</c:v>
                </c:pt>
                <c:pt idx="44" formatCode="0.00">
                  <c:v>54.303214578596659</c:v>
                </c:pt>
                <c:pt idx="45" formatCode="0.00">
                  <c:v>53.065446717913204</c:v>
                </c:pt>
                <c:pt idx="46" formatCode="0.00">
                  <c:v>53.071119164179251</c:v>
                </c:pt>
                <c:pt idx="47" formatCode="0.00">
                  <c:v>53.125467021151898</c:v>
                </c:pt>
                <c:pt idx="48" formatCode="0.00">
                  <c:v>53.229372262171573</c:v>
                </c:pt>
                <c:pt idx="49" formatCode="0.00">
                  <c:v>53.630928714887673</c:v>
                </c:pt>
                <c:pt idx="50" formatCode="0.00">
                  <c:v>54.048264765492526</c:v>
                </c:pt>
                <c:pt idx="51" formatCode="0.00">
                  <c:v>54.491707614608238</c:v>
                </c:pt>
                <c:pt idx="52" formatCode="0.00">
                  <c:v>54.181646322913124</c:v>
                </c:pt>
                <c:pt idx="53" formatCode="0.00">
                  <c:v>53.894572188397859</c:v>
                </c:pt>
                <c:pt idx="54" formatCode="0.00">
                  <c:v>53.627409318732546</c:v>
                </c:pt>
                <c:pt idx="55" formatCode="0.00">
                  <c:v>53.377654814062275</c:v>
                </c:pt>
                <c:pt idx="56" formatCode="0.00">
                  <c:v>53.14324541684455</c:v>
                </c:pt>
                <c:pt idx="57" formatCode="0.00">
                  <c:v>52.922460632690274</c:v>
                </c:pt>
                <c:pt idx="58" formatCode="0.00">
                  <c:v>52.71385117152272</c:v>
                </c:pt>
                <c:pt idx="59" formatCode="0.00">
                  <c:v>52.516185073138622</c:v>
                </c:pt>
                <c:pt idx="60" formatCode="0.00">
                  <c:v>52.32840643171059</c:v>
                </c:pt>
                <c:pt idx="61" formatCode="0.00">
                  <c:v>52.149603704379203</c:v>
                </c:pt>
                <c:pt idx="62" formatCode="0.00">
                  <c:v>51.978984461294232</c:v>
                </c:pt>
                <c:pt idx="63" formatCode="0.00">
                  <c:v>51.815855758326691</c:v>
                </c:pt>
                <c:pt idx="64" formatCode="0.00">
                  <c:v>51.659608197521948</c:v>
                </c:pt>
                <c:pt idx="65" formatCode="0.00">
                  <c:v>51.509703013700729</c:v>
                </c:pt>
                <c:pt idx="66" formatCode="0.00">
                  <c:v>51.365661718044031</c:v>
                </c:pt>
                <c:pt idx="67" formatCode="0.00">
                  <c:v>51.227057425424789</c:v>
                </c:pt>
                <c:pt idx="68" formatCode="0.00">
                  <c:v>51.093507705558338</c:v>
                </c:pt>
                <c:pt idx="69" formatCode="0.00">
                  <c:v>50.964668696620926</c:v>
                </c:pt>
                <c:pt idx="70" formatCode="0.00">
                  <c:v>50.840230099698061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4C-46FB-A754-00D7C3BCB170}"/>
            </c:ext>
          </c:extLst>
        </c:ser>
        <c:ser>
          <c:idx val="1"/>
          <c:order val="1"/>
          <c:tx>
            <c:strRef>
              <c:f>'mass per m2'!$M$2</c:f>
              <c:strCache>
                <c:ptCount val="1"/>
                <c:pt idx="0">
                  <c:v>IRENA 2016 Fit Equation</c:v>
                </c:pt>
              </c:strCache>
            </c:strRef>
          </c:tx>
          <c:spPr>
            <a:ln w="38100" cap="rnd">
              <a:solidFill>
                <a:srgbClr val="19809E"/>
              </a:solidFill>
              <a:round/>
            </a:ln>
            <a:effectLst/>
          </c:spPr>
          <c:marker>
            <c:symbol val="none"/>
          </c:marker>
          <c:xVal>
            <c:numRef>
              <c:f>'mass per m2'!$A$3:$A$73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xVal>
          <c:yVal>
            <c:numRef>
              <c:f>'mass per m2'!$M$3:$M$73</c:f>
              <c:numCache>
                <c:formatCode>General</c:formatCode>
                <c:ptCount val="71"/>
                <c:pt idx="0">
                  <c:v>168.3042968</c:v>
                </c:pt>
                <c:pt idx="1">
                  <c:v>164.73019289999999</c:v>
                </c:pt>
                <c:pt idx="2">
                  <c:v>161.23198859999999</c:v>
                </c:pt>
                <c:pt idx="3">
                  <c:v>157.80807200000001</c:v>
                </c:pt>
                <c:pt idx="4">
                  <c:v>154.45686559999999</c:v>
                </c:pt>
                <c:pt idx="5">
                  <c:v>151.1768252</c:v>
                </c:pt>
                <c:pt idx="6">
                  <c:v>147.9664397</c:v>
                </c:pt>
                <c:pt idx="7">
                  <c:v>144.82422980000001</c:v>
                </c:pt>
                <c:pt idx="8">
                  <c:v>141.74874779999999</c:v>
                </c:pt>
                <c:pt idx="9">
                  <c:v>138.73857659999999</c:v>
                </c:pt>
                <c:pt idx="10">
                  <c:v>135.79232930000001</c:v>
                </c:pt>
                <c:pt idx="11">
                  <c:v>132.9086484</c:v>
                </c:pt>
                <c:pt idx="12">
                  <c:v>130.08620519999999</c:v>
                </c:pt>
                <c:pt idx="13">
                  <c:v>127.3236993</c:v>
                </c:pt>
                <c:pt idx="14">
                  <c:v>124.6198579</c:v>
                </c:pt>
                <c:pt idx="15" formatCode="0.00">
                  <c:v>121.9734352</c:v>
                </c:pt>
                <c:pt idx="16" formatCode="0.00">
                  <c:v>119.3832118</c:v>
                </c:pt>
                <c:pt idx="17" formatCode="0.00">
                  <c:v>116.8479943</c:v>
                </c:pt>
                <c:pt idx="18" formatCode="0.00">
                  <c:v>114.36661460000001</c:v>
                </c:pt>
                <c:pt idx="19" formatCode="0.00">
                  <c:v>111.9379294</c:v>
                </c:pt>
                <c:pt idx="20" formatCode="0.00">
                  <c:v>109.5608196</c:v>
                </c:pt>
                <c:pt idx="21" formatCode="0.00">
                  <c:v>107.23419010000001</c:v>
                </c:pt>
                <c:pt idx="22" formatCode="0.00">
                  <c:v>104.9569687</c:v>
                </c:pt>
                <c:pt idx="23" formatCode="0.00">
                  <c:v>102.7281064</c:v>
                </c:pt>
                <c:pt idx="24" formatCode="0.00">
                  <c:v>100.5465761</c:v>
                </c:pt>
                <c:pt idx="25" formatCode="0.00">
                  <c:v>98.411372709999995</c:v>
                </c:pt>
                <c:pt idx="26" formatCode="0.00">
                  <c:v>96.321512409999997</c:v>
                </c:pt>
                <c:pt idx="27" formatCode="0.00">
                  <c:v>94.276032310000005</c:v>
                </c:pt>
                <c:pt idx="28" formatCode="0.00">
                  <c:v>92.273989950000001</c:v>
                </c:pt>
                <c:pt idx="29" formatCode="0.00">
                  <c:v>90.314462890000001</c:v>
                </c:pt>
                <c:pt idx="30" formatCode="0.00">
                  <c:v>88.396548280000005</c:v>
                </c:pt>
                <c:pt idx="31" formatCode="0.00">
                  <c:v>86.519362419999993</c:v>
                </c:pt>
                <c:pt idx="32" formatCode="0.00">
                  <c:v>84.682040420000007</c:v>
                </c:pt>
                <c:pt idx="33" formatCode="0.00">
                  <c:v>82.883735720000004</c:v>
                </c:pt>
                <c:pt idx="34" formatCode="0.00">
                  <c:v>81.123619750000003</c:v>
                </c:pt>
                <c:pt idx="35" formatCode="0.00">
                  <c:v>79.40088154</c:v>
                </c:pt>
                <c:pt idx="36" formatCode="0.00">
                  <c:v>77.714727339999996</c:v>
                </c:pt>
                <c:pt idx="37" formatCode="0.00">
                  <c:v>76.064380240000006</c:v>
                </c:pt>
                <c:pt idx="38" formatCode="0.00">
                  <c:v>74.449079859999998</c:v>
                </c:pt>
                <c:pt idx="39" formatCode="0.00">
                  <c:v>72.868081930000002</c:v>
                </c:pt>
                <c:pt idx="40" formatCode="0.00">
                  <c:v>71.320658019999996</c:v>
                </c:pt>
                <c:pt idx="41" formatCode="0.00">
                  <c:v>69.806095139999996</c:v>
                </c:pt>
                <c:pt idx="42" formatCode="0.00">
                  <c:v>68.323695470000004</c:v>
                </c:pt>
                <c:pt idx="43" formatCode="0.00">
                  <c:v>66.87277598</c:v>
                </c:pt>
                <c:pt idx="44" formatCode="0.00">
                  <c:v>65.452668169999995</c:v>
                </c:pt>
                <c:pt idx="45" formatCode="0.00">
                  <c:v>64.062717710000001</c:v>
                </c:pt>
                <c:pt idx="46" formatCode="0.00">
                  <c:v>62.70228419</c:v>
                </c:pt>
                <c:pt idx="47" formatCode="0.00">
                  <c:v>61.370740789999999</c:v>
                </c:pt>
                <c:pt idx="48" formatCode="0.00">
                  <c:v>60.067473990000003</c:v>
                </c:pt>
                <c:pt idx="49" formatCode="0.00">
                  <c:v>58.791883319999997</c:v>
                </c:pt>
                <c:pt idx="50" formatCode="0.00">
                  <c:v>57.54338104</c:v>
                </c:pt>
                <c:pt idx="51" formatCode="0.00">
                  <c:v>56.321391920000003</c:v>
                </c:pt>
                <c:pt idx="52" formatCode="0.00">
                  <c:v>55.125352909999997</c:v>
                </c:pt>
                <c:pt idx="53" formatCode="0.00">
                  <c:v>53.95471294</c:v>
                </c:pt>
                <c:pt idx="54" formatCode="0.00">
                  <c:v>52.808932630000001</c:v>
                </c:pt>
                <c:pt idx="55" formatCode="0.00">
                  <c:v>51.687484079999997</c:v>
                </c:pt>
                <c:pt idx="56" formatCode="0.00">
                  <c:v>50.589850570000003</c:v>
                </c:pt>
                <c:pt idx="57" formatCode="0.00">
                  <c:v>49.515526360000003</c:v>
                </c:pt>
                <c:pt idx="58" formatCode="0.00">
                  <c:v>48.464016460000003</c:v>
                </c:pt>
                <c:pt idx="59" formatCode="0.00">
                  <c:v>47.43483638</c:v>
                </c:pt>
                <c:pt idx="60" formatCode="0.00">
                  <c:v>46.427511940000002</c:v>
                </c:pt>
                <c:pt idx="61" formatCode="0.00">
                  <c:v>45.441578999999997</c:v>
                </c:pt>
                <c:pt idx="62" formatCode="0.00">
                  <c:v>44.476583300000001</c:v>
                </c:pt>
                <c:pt idx="63" formatCode="0.00">
                  <c:v>43.532080209999997</c:v>
                </c:pt>
                <c:pt idx="64" formatCode="0.00">
                  <c:v>42.60763455</c:v>
                </c:pt>
                <c:pt idx="65" formatCode="0.00">
                  <c:v>41.702820389999999</c:v>
                </c:pt>
                <c:pt idx="66" formatCode="0.00">
                  <c:v>40.817220829999997</c:v>
                </c:pt>
                <c:pt idx="67" formatCode="0.00">
                  <c:v>39.950427830000002</c:v>
                </c:pt>
                <c:pt idx="68" formatCode="0.00">
                  <c:v>39.102042009999998</c:v>
                </c:pt>
                <c:pt idx="69" formatCode="0.00">
                  <c:v>38.271672479999999</c:v>
                </c:pt>
                <c:pt idx="70" formatCode="0.00">
                  <c:v>37.458936649999998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E4C-46FB-A754-00D7C3BCB170}"/>
            </c:ext>
          </c:extLst>
        </c:ser>
        <c:ser>
          <c:idx val="2"/>
          <c:order val="2"/>
          <c:tx>
            <c:strRef>
              <c:f>'mass per m2'!$N$2</c:f>
              <c:strCache>
                <c:ptCount val="1"/>
                <c:pt idx="0">
                  <c:v>IRENA 2016 Fitted Data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10"/>
            <c:spPr>
              <a:gradFill flip="none" rotWithShape="1">
                <a:gsLst>
                  <a:gs pos="0">
                    <a:schemeClr val="tx1">
                      <a:lumMod val="85000"/>
                      <a:lumOff val="15000"/>
                    </a:schemeClr>
                  </a:gs>
                  <a:gs pos="72000">
                    <a:schemeClr val="bg1">
                      <a:lumMod val="75000"/>
                    </a:schemeClr>
                  </a:gs>
                </a:gsLst>
                <a:path path="circle">
                  <a:fillToRect l="50000" t="50000" r="50000" b="50000"/>
                </a:path>
                <a:tileRect/>
              </a:gra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'mass per m2'!$A$3:$A$73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xVal>
          <c:yVal>
            <c:numRef>
              <c:f>'mass per m2'!$N$3:$N$73</c:f>
              <c:numCache>
                <c:formatCode>General</c:formatCode>
                <c:ptCount val="71"/>
                <c:pt idx="0">
                  <c:v>170</c:v>
                </c:pt>
                <c:pt idx="10">
                  <c:v>145</c:v>
                </c:pt>
                <c:pt idx="14">
                  <c:v>125</c:v>
                </c:pt>
                <c:pt idx="20" formatCode="0.00">
                  <c:v>110</c:v>
                </c:pt>
                <c:pt idx="25" formatCode="0.00">
                  <c:v>98</c:v>
                </c:pt>
                <c:pt idx="30" formatCode="0.00">
                  <c:v>95</c:v>
                </c:pt>
                <c:pt idx="32" formatCode="0.00">
                  <c:v>78</c:v>
                </c:pt>
                <c:pt idx="35" formatCode="0.00">
                  <c:v>65</c:v>
                </c:pt>
                <c:pt idx="40" formatCode="0.00">
                  <c:v>65</c:v>
                </c:pt>
                <c:pt idx="45" formatCode="0.00">
                  <c:v>65</c:v>
                </c:pt>
                <c:pt idx="50" formatCode="0.00">
                  <c:v>60</c:v>
                </c:pt>
                <c:pt idx="70" formatCode="0.00">
                  <c:v>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A3-44DC-8CCA-1A9471B532DE}"/>
            </c:ext>
          </c:extLst>
        </c:ser>
        <c:ser>
          <c:idx val="3"/>
          <c:order val="3"/>
          <c:tx>
            <c:strRef>
              <c:f>'mass per m2'!$O$2</c:f>
              <c:strCache>
                <c:ptCount val="1"/>
                <c:pt idx="0">
                  <c:v>Sander et al 2007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Lbl>
              <c:idx val="27"/>
              <c:layout>
                <c:manualLayout>
                  <c:x val="0.41577827450526766"/>
                  <c:y val="-1.632779117945506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1CA3-44DC-8CCA-1A9471B532DE}"/>
                </c:ext>
              </c:extLst>
            </c:dLbl>
            <c:dLbl>
              <c:idx val="2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1CA3-44DC-8CCA-1A9471B532DE}"/>
                </c:ext>
              </c:extLst>
            </c:dLbl>
            <c:dLbl>
              <c:idx val="2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1CA3-44DC-8CCA-1A9471B532DE}"/>
                </c:ext>
              </c:extLst>
            </c:dLbl>
            <c:dLbl>
              <c:idx val="3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1CA3-44DC-8CCA-1A9471B532DE}"/>
                </c:ext>
              </c:extLst>
            </c:dLbl>
            <c:dLbl>
              <c:idx val="3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1CA3-44DC-8CCA-1A9471B532DE}"/>
                </c:ext>
              </c:extLst>
            </c:dLbl>
            <c:dLbl>
              <c:idx val="3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1CA3-44DC-8CCA-1A9471B532DE}"/>
                </c:ext>
              </c:extLst>
            </c:dLbl>
            <c:dLbl>
              <c:idx val="3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1CA3-44DC-8CCA-1A9471B532DE}"/>
                </c:ext>
              </c:extLst>
            </c:dLbl>
            <c:dLbl>
              <c:idx val="3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1CA3-44DC-8CCA-1A9471B532DE}"/>
                </c:ext>
              </c:extLst>
            </c:dLbl>
            <c:dLbl>
              <c:idx val="3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1CA3-44DC-8CCA-1A9471B532DE}"/>
                </c:ext>
              </c:extLst>
            </c:dLbl>
            <c:dLbl>
              <c:idx val="3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1CA3-44DC-8CCA-1A9471B532DE}"/>
                </c:ext>
              </c:extLst>
            </c:dLbl>
            <c:dLbl>
              <c:idx val="3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1CA3-44DC-8CCA-1A9471B532DE}"/>
                </c:ext>
              </c:extLst>
            </c:dLbl>
            <c:dLbl>
              <c:idx val="3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1CA3-44DC-8CCA-1A9471B532DE}"/>
                </c:ext>
              </c:extLst>
            </c:dLbl>
            <c:dLbl>
              <c:idx val="3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1CA3-44DC-8CCA-1A9471B532DE}"/>
                </c:ext>
              </c:extLst>
            </c:dLbl>
            <c:dLbl>
              <c:idx val="4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1CA3-44DC-8CCA-1A9471B532DE}"/>
                </c:ext>
              </c:extLst>
            </c:dLbl>
            <c:dLbl>
              <c:idx val="4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1CA3-44DC-8CCA-1A9471B532DE}"/>
                </c:ext>
              </c:extLst>
            </c:dLbl>
            <c:dLbl>
              <c:idx val="4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1CA3-44DC-8CCA-1A9471B532DE}"/>
                </c:ext>
              </c:extLst>
            </c:dLbl>
            <c:dLbl>
              <c:idx val="4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1CA3-44DC-8CCA-1A9471B532DE}"/>
                </c:ext>
              </c:extLst>
            </c:dLbl>
            <c:dLbl>
              <c:idx val="4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1CA3-44DC-8CCA-1A9471B532DE}"/>
                </c:ext>
              </c:extLst>
            </c:dLbl>
            <c:dLbl>
              <c:idx val="4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1CA3-44DC-8CCA-1A9471B532DE}"/>
                </c:ext>
              </c:extLst>
            </c:dLbl>
            <c:dLbl>
              <c:idx val="4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1CA3-44DC-8CCA-1A9471B532DE}"/>
                </c:ext>
              </c:extLst>
            </c:dLbl>
            <c:dLbl>
              <c:idx val="4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1CA3-44DC-8CCA-1A9471B532DE}"/>
                </c:ext>
              </c:extLst>
            </c:dLbl>
            <c:dLbl>
              <c:idx val="4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1CA3-44DC-8CCA-1A9471B532DE}"/>
                </c:ext>
              </c:extLst>
            </c:dLbl>
            <c:dLbl>
              <c:idx val="4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1CA3-44DC-8CCA-1A9471B532DE}"/>
                </c:ext>
              </c:extLst>
            </c:dLbl>
            <c:dLbl>
              <c:idx val="5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1CA3-44DC-8CCA-1A9471B532D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DejaVu Sans Condensed" panose="020B0606030804020204" pitchFamily="34" charset="0"/>
                    <a:ea typeface="DejaVu Sans Condensed" panose="020B0606030804020204" pitchFamily="34" charset="0"/>
                    <a:cs typeface="DejaVu Sans Condensed" panose="020B0606030804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'mass per m2'!$A$3:$A$73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xVal>
          <c:yVal>
            <c:numRef>
              <c:f>'mass per m2'!$O$3:$O$73</c:f>
              <c:numCache>
                <c:formatCode>General</c:formatCode>
                <c:ptCount val="71"/>
                <c:pt idx="27" formatCode="0.00">
                  <c:v>102.3</c:v>
                </c:pt>
                <c:pt idx="28" formatCode="0.00">
                  <c:v>102.3</c:v>
                </c:pt>
                <c:pt idx="29" formatCode="0.00">
                  <c:v>102.3</c:v>
                </c:pt>
                <c:pt idx="30" formatCode="0.00">
                  <c:v>102.3</c:v>
                </c:pt>
                <c:pt idx="31" formatCode="0.00">
                  <c:v>102.3</c:v>
                </c:pt>
                <c:pt idx="32" formatCode="0.00">
                  <c:v>102.3</c:v>
                </c:pt>
                <c:pt idx="33" formatCode="0.00">
                  <c:v>102.3</c:v>
                </c:pt>
                <c:pt idx="34" formatCode="0.00">
                  <c:v>102.3</c:v>
                </c:pt>
                <c:pt idx="35" formatCode="0.00">
                  <c:v>102.3</c:v>
                </c:pt>
                <c:pt idx="36" formatCode="0.00">
                  <c:v>102.3</c:v>
                </c:pt>
                <c:pt idx="37" formatCode="0.00">
                  <c:v>102.3</c:v>
                </c:pt>
                <c:pt idx="38" formatCode="0.00">
                  <c:v>102.3</c:v>
                </c:pt>
                <c:pt idx="39" formatCode="0.00">
                  <c:v>102.3</c:v>
                </c:pt>
                <c:pt idx="40" formatCode="0.00">
                  <c:v>102.3</c:v>
                </c:pt>
                <c:pt idx="41" formatCode="0.00">
                  <c:v>102.3</c:v>
                </c:pt>
                <c:pt idx="42" formatCode="0.00">
                  <c:v>102.3</c:v>
                </c:pt>
                <c:pt idx="43" formatCode="0.00">
                  <c:v>102.3</c:v>
                </c:pt>
                <c:pt idx="44" formatCode="0.00">
                  <c:v>102.3</c:v>
                </c:pt>
                <c:pt idx="45" formatCode="0.00">
                  <c:v>102.3</c:v>
                </c:pt>
                <c:pt idx="46" formatCode="0.00">
                  <c:v>102.3</c:v>
                </c:pt>
                <c:pt idx="47" formatCode="0.00">
                  <c:v>102.3</c:v>
                </c:pt>
                <c:pt idx="48" formatCode="0.00">
                  <c:v>102.3</c:v>
                </c:pt>
                <c:pt idx="49" formatCode="0.00">
                  <c:v>102.3</c:v>
                </c:pt>
                <c:pt idx="50" formatCode="0.00">
                  <c:v>102.3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CA3-44DC-8CCA-1A9471B532DE}"/>
            </c:ext>
          </c:extLst>
        </c:ser>
        <c:ser>
          <c:idx val="4"/>
          <c:order val="4"/>
          <c:tx>
            <c:strRef>
              <c:f>'mass per m2'!$P$2</c:f>
              <c:strCache>
                <c:ptCount val="1"/>
                <c:pt idx="0">
                  <c:v>Paiano et al 2015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Lbl>
              <c:idx val="32"/>
              <c:layout>
                <c:manualLayout>
                  <c:x val="0.3624734203455085"/>
                  <c:y val="8.332976647186369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1CA3-44DC-8CCA-1A9471B532DE}"/>
                </c:ext>
              </c:extLst>
            </c:dLbl>
            <c:dLbl>
              <c:idx val="3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D-1CA3-44DC-8CCA-1A9471B532DE}"/>
                </c:ext>
              </c:extLst>
            </c:dLbl>
            <c:dLbl>
              <c:idx val="3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1CA3-44DC-8CCA-1A9471B532DE}"/>
                </c:ext>
              </c:extLst>
            </c:dLbl>
            <c:dLbl>
              <c:idx val="3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1CA3-44DC-8CCA-1A9471B532DE}"/>
                </c:ext>
              </c:extLst>
            </c:dLbl>
            <c:dLbl>
              <c:idx val="3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1CA3-44DC-8CCA-1A9471B532DE}"/>
                </c:ext>
              </c:extLst>
            </c:dLbl>
            <c:dLbl>
              <c:idx val="3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F-1CA3-44DC-8CCA-1A9471B532DE}"/>
                </c:ext>
              </c:extLst>
            </c:dLbl>
            <c:dLbl>
              <c:idx val="3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1-1CA3-44DC-8CCA-1A9471B532DE}"/>
                </c:ext>
              </c:extLst>
            </c:dLbl>
            <c:dLbl>
              <c:idx val="3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1CA3-44DC-8CCA-1A9471B532DE}"/>
                </c:ext>
              </c:extLst>
            </c:dLbl>
            <c:dLbl>
              <c:idx val="4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1CA3-44DC-8CCA-1A9471B532DE}"/>
                </c:ext>
              </c:extLst>
            </c:dLbl>
            <c:dLbl>
              <c:idx val="4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3-1CA3-44DC-8CCA-1A9471B532DE}"/>
                </c:ext>
              </c:extLst>
            </c:dLbl>
            <c:dLbl>
              <c:idx val="4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9-1CA3-44DC-8CCA-1A9471B532DE}"/>
                </c:ext>
              </c:extLst>
            </c:dLbl>
            <c:dLbl>
              <c:idx val="4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5-1CA3-44DC-8CCA-1A9471B532DE}"/>
                </c:ext>
              </c:extLst>
            </c:dLbl>
            <c:dLbl>
              <c:idx val="4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7-1CA3-44DC-8CCA-1A9471B532DE}"/>
                </c:ext>
              </c:extLst>
            </c:dLbl>
            <c:dLbl>
              <c:idx val="4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6-1CA3-44DC-8CCA-1A9471B532DE}"/>
                </c:ext>
              </c:extLst>
            </c:dLbl>
            <c:dLbl>
              <c:idx val="4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8-1CA3-44DC-8CCA-1A9471B532DE}"/>
                </c:ext>
              </c:extLst>
            </c:dLbl>
            <c:dLbl>
              <c:idx val="4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F-1CA3-44DC-8CCA-1A9471B532DE}"/>
                </c:ext>
              </c:extLst>
            </c:dLbl>
            <c:dLbl>
              <c:idx val="4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A-1CA3-44DC-8CCA-1A9471B532DE}"/>
                </c:ext>
              </c:extLst>
            </c:dLbl>
            <c:dLbl>
              <c:idx val="4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B-1CA3-44DC-8CCA-1A9471B532DE}"/>
                </c:ext>
              </c:extLst>
            </c:dLbl>
            <c:dLbl>
              <c:idx val="5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D-1CA3-44DC-8CCA-1A9471B532DE}"/>
                </c:ext>
              </c:extLst>
            </c:dLbl>
            <c:dLbl>
              <c:idx val="5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C-1CA3-44DC-8CCA-1A9471B532DE}"/>
                </c:ext>
              </c:extLst>
            </c:dLbl>
            <c:dLbl>
              <c:idx val="5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E-1CA3-44DC-8CCA-1A9471B532DE}"/>
                </c:ext>
              </c:extLst>
            </c:dLbl>
            <c:dLbl>
              <c:idx val="5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2-1CA3-44DC-8CCA-1A9471B532DE}"/>
                </c:ext>
              </c:extLst>
            </c:dLbl>
            <c:dLbl>
              <c:idx val="5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1-1CA3-44DC-8CCA-1A9471B532DE}"/>
                </c:ext>
              </c:extLst>
            </c:dLbl>
            <c:dLbl>
              <c:idx val="5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0-1CA3-44DC-8CCA-1A9471B532DE}"/>
                </c:ext>
              </c:extLst>
            </c:dLbl>
            <c:dLbl>
              <c:idx val="5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5-1CA3-44DC-8CCA-1A9471B532DE}"/>
                </c:ext>
              </c:extLst>
            </c:dLbl>
            <c:dLbl>
              <c:idx val="5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4-1CA3-44DC-8CCA-1A9471B532DE}"/>
                </c:ext>
              </c:extLst>
            </c:dLbl>
            <c:dLbl>
              <c:idx val="5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3-1CA3-44DC-8CCA-1A9471B532DE}"/>
                </c:ext>
              </c:extLst>
            </c:dLbl>
            <c:dLbl>
              <c:idx val="5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8-1CA3-44DC-8CCA-1A9471B532DE}"/>
                </c:ext>
              </c:extLst>
            </c:dLbl>
            <c:dLbl>
              <c:idx val="6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7-1CA3-44DC-8CCA-1A9471B532DE}"/>
                </c:ext>
              </c:extLst>
            </c:dLbl>
            <c:dLbl>
              <c:idx val="6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6-1CA3-44DC-8CCA-1A9471B532DE}"/>
                </c:ext>
              </c:extLst>
            </c:dLbl>
            <c:dLbl>
              <c:idx val="6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A-1CA3-44DC-8CCA-1A9471B532DE}"/>
                </c:ext>
              </c:extLst>
            </c:dLbl>
            <c:dLbl>
              <c:idx val="6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9-1CA3-44DC-8CCA-1A9471B532DE}"/>
                </c:ext>
              </c:extLst>
            </c:dLbl>
            <c:dLbl>
              <c:idx val="6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B-1CA3-44DC-8CCA-1A9471B532DE}"/>
                </c:ext>
              </c:extLst>
            </c:dLbl>
            <c:dLbl>
              <c:idx val="6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C-1CA3-44DC-8CCA-1A9471B532DE}"/>
                </c:ext>
              </c:extLst>
            </c:dLbl>
            <c:dLbl>
              <c:idx val="6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1-1CA3-44DC-8CCA-1A9471B532DE}"/>
                </c:ext>
              </c:extLst>
            </c:dLbl>
            <c:dLbl>
              <c:idx val="6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0-1CA3-44DC-8CCA-1A9471B532DE}"/>
                </c:ext>
              </c:extLst>
            </c:dLbl>
            <c:dLbl>
              <c:idx val="6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F-1CA3-44DC-8CCA-1A9471B532DE}"/>
                </c:ext>
              </c:extLst>
            </c:dLbl>
            <c:dLbl>
              <c:idx val="6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E-1CA3-44DC-8CCA-1A9471B532DE}"/>
                </c:ext>
              </c:extLst>
            </c:dLbl>
            <c:dLbl>
              <c:idx val="7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D-1CA3-44DC-8CCA-1A9471B532D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DejaVu Sans Condensed" panose="020B0606030804020204" pitchFamily="34" charset="0"/>
                    <a:ea typeface="DejaVu Sans Condensed" panose="020B0606030804020204" pitchFamily="34" charset="0"/>
                    <a:cs typeface="DejaVu Sans Condensed" panose="020B0606030804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'mass per m2'!$A$3:$A$73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xVal>
          <c:yVal>
            <c:numRef>
              <c:f>'mass per m2'!$P$3:$P$73</c:f>
              <c:numCache>
                <c:formatCode>General</c:formatCode>
                <c:ptCount val="71"/>
                <c:pt idx="32" formatCode="0.00">
                  <c:v>102</c:v>
                </c:pt>
                <c:pt idx="33" formatCode="0.00">
                  <c:v>102</c:v>
                </c:pt>
                <c:pt idx="34" formatCode="0.00">
                  <c:v>102</c:v>
                </c:pt>
                <c:pt idx="35" formatCode="0.00">
                  <c:v>102</c:v>
                </c:pt>
                <c:pt idx="36" formatCode="0.00">
                  <c:v>102</c:v>
                </c:pt>
                <c:pt idx="37" formatCode="0.00">
                  <c:v>102</c:v>
                </c:pt>
                <c:pt idx="38" formatCode="0.00">
                  <c:v>102</c:v>
                </c:pt>
                <c:pt idx="39" formatCode="0.00">
                  <c:v>102</c:v>
                </c:pt>
                <c:pt idx="40" formatCode="0.00">
                  <c:v>102</c:v>
                </c:pt>
                <c:pt idx="41" formatCode="0.00">
                  <c:v>102</c:v>
                </c:pt>
                <c:pt idx="42" formatCode="0.00">
                  <c:v>102</c:v>
                </c:pt>
                <c:pt idx="43" formatCode="0.00">
                  <c:v>102</c:v>
                </c:pt>
                <c:pt idx="44" formatCode="0.00">
                  <c:v>102</c:v>
                </c:pt>
                <c:pt idx="45" formatCode="0.00">
                  <c:v>102</c:v>
                </c:pt>
                <c:pt idx="46" formatCode="0.00">
                  <c:v>102</c:v>
                </c:pt>
                <c:pt idx="47" formatCode="0.00">
                  <c:v>102</c:v>
                </c:pt>
                <c:pt idx="48" formatCode="0.00">
                  <c:v>102</c:v>
                </c:pt>
                <c:pt idx="49" formatCode="0.00">
                  <c:v>102</c:v>
                </c:pt>
                <c:pt idx="50" formatCode="0.00">
                  <c:v>102</c:v>
                </c:pt>
                <c:pt idx="51" formatCode="0.00">
                  <c:v>102</c:v>
                </c:pt>
                <c:pt idx="52" formatCode="0.00">
                  <c:v>102</c:v>
                </c:pt>
                <c:pt idx="53" formatCode="0.00">
                  <c:v>102</c:v>
                </c:pt>
                <c:pt idx="54" formatCode="0.00">
                  <c:v>102</c:v>
                </c:pt>
                <c:pt idx="55" formatCode="0.00">
                  <c:v>102</c:v>
                </c:pt>
                <c:pt idx="56" formatCode="0.00">
                  <c:v>102</c:v>
                </c:pt>
                <c:pt idx="57" formatCode="0.00">
                  <c:v>102</c:v>
                </c:pt>
                <c:pt idx="58" formatCode="0.00">
                  <c:v>102</c:v>
                </c:pt>
                <c:pt idx="59" formatCode="0.00">
                  <c:v>102</c:v>
                </c:pt>
                <c:pt idx="60" formatCode="0.00">
                  <c:v>102</c:v>
                </c:pt>
                <c:pt idx="61" formatCode="0.00">
                  <c:v>102</c:v>
                </c:pt>
                <c:pt idx="62" formatCode="0.00">
                  <c:v>102</c:v>
                </c:pt>
                <c:pt idx="63" formatCode="0.00">
                  <c:v>102</c:v>
                </c:pt>
                <c:pt idx="64" formatCode="0.00">
                  <c:v>102</c:v>
                </c:pt>
                <c:pt idx="65" formatCode="0.00">
                  <c:v>102</c:v>
                </c:pt>
                <c:pt idx="66" formatCode="0.00">
                  <c:v>102</c:v>
                </c:pt>
                <c:pt idx="67" formatCode="0.00">
                  <c:v>102</c:v>
                </c:pt>
                <c:pt idx="68" formatCode="0.00">
                  <c:v>102</c:v>
                </c:pt>
                <c:pt idx="69" formatCode="0.00">
                  <c:v>102</c:v>
                </c:pt>
                <c:pt idx="70" formatCode="0.00">
                  <c:v>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CA3-44DC-8CCA-1A9471B532DE}"/>
            </c:ext>
          </c:extLst>
        </c:ser>
        <c:ser>
          <c:idx val="5"/>
          <c:order val="5"/>
          <c:tx>
            <c:strRef>
              <c:f>'mass per m2'!$Q$2</c:f>
              <c:strCache>
                <c:ptCount val="1"/>
                <c:pt idx="0">
                  <c:v>Dominguez and Geyer 2017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Lbl>
              <c:idx val="2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4-1CA3-44DC-8CCA-1A9471B532DE}"/>
                </c:ext>
              </c:extLst>
            </c:dLbl>
            <c:dLbl>
              <c:idx val="26"/>
              <c:layout>
                <c:manualLayout>
                  <c:x val="0.42643927477001581"/>
                  <c:y val="3.599700241750435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2-1CA3-44DC-8CCA-1A9471B532DE}"/>
                </c:ext>
              </c:extLst>
            </c:dLbl>
            <c:dLbl>
              <c:idx val="2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3-1CA3-44DC-8CCA-1A9471B532DE}"/>
                </c:ext>
              </c:extLst>
            </c:dLbl>
            <c:dLbl>
              <c:idx val="2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1CA3-44DC-8CCA-1A9471B532DE}"/>
                </c:ext>
              </c:extLst>
            </c:dLbl>
            <c:dLbl>
              <c:idx val="2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5-1CA3-44DC-8CCA-1A9471B532DE}"/>
                </c:ext>
              </c:extLst>
            </c:dLbl>
            <c:dLbl>
              <c:idx val="3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7-1CA3-44DC-8CCA-1A9471B532DE}"/>
                </c:ext>
              </c:extLst>
            </c:dLbl>
            <c:dLbl>
              <c:idx val="3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6-1CA3-44DC-8CCA-1A9471B532DE}"/>
                </c:ext>
              </c:extLst>
            </c:dLbl>
            <c:dLbl>
              <c:idx val="3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B-1CA3-44DC-8CCA-1A9471B532DE}"/>
                </c:ext>
              </c:extLst>
            </c:dLbl>
            <c:dLbl>
              <c:idx val="3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9-1CA3-44DC-8CCA-1A9471B532DE}"/>
                </c:ext>
              </c:extLst>
            </c:dLbl>
            <c:dLbl>
              <c:idx val="3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A-1CA3-44DC-8CCA-1A9471B532DE}"/>
                </c:ext>
              </c:extLst>
            </c:dLbl>
            <c:dLbl>
              <c:idx val="3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8-1CA3-44DC-8CCA-1A9471B532DE}"/>
                </c:ext>
              </c:extLst>
            </c:dLbl>
            <c:dLbl>
              <c:idx val="3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0-1CA3-44DC-8CCA-1A9471B532DE}"/>
                </c:ext>
              </c:extLst>
            </c:dLbl>
            <c:dLbl>
              <c:idx val="3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C-1CA3-44DC-8CCA-1A9471B532DE}"/>
                </c:ext>
              </c:extLst>
            </c:dLbl>
            <c:dLbl>
              <c:idx val="3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F-1CA3-44DC-8CCA-1A9471B532DE}"/>
                </c:ext>
              </c:extLst>
            </c:dLbl>
            <c:dLbl>
              <c:idx val="3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E-1CA3-44DC-8CCA-1A9471B532DE}"/>
                </c:ext>
              </c:extLst>
            </c:dLbl>
            <c:dLbl>
              <c:idx val="4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D-1CA3-44DC-8CCA-1A9471B532DE}"/>
                </c:ext>
              </c:extLst>
            </c:dLbl>
            <c:dLbl>
              <c:idx val="4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1-1CA3-44DC-8CCA-1A9471B532DE}"/>
                </c:ext>
              </c:extLst>
            </c:dLbl>
            <c:dLbl>
              <c:idx val="4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3-1CA3-44DC-8CCA-1A9471B532DE}"/>
                </c:ext>
              </c:extLst>
            </c:dLbl>
            <c:dLbl>
              <c:idx val="4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2-1CA3-44DC-8CCA-1A9471B532DE}"/>
                </c:ext>
              </c:extLst>
            </c:dLbl>
            <c:dLbl>
              <c:idx val="4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7-1CA3-44DC-8CCA-1A9471B532DE}"/>
                </c:ext>
              </c:extLst>
            </c:dLbl>
            <c:dLbl>
              <c:idx val="4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4-1CA3-44DC-8CCA-1A9471B532DE}"/>
                </c:ext>
              </c:extLst>
            </c:dLbl>
            <c:dLbl>
              <c:idx val="4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6-1CA3-44DC-8CCA-1A9471B532DE}"/>
                </c:ext>
              </c:extLst>
            </c:dLbl>
            <c:dLbl>
              <c:idx val="4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5-1CA3-44DC-8CCA-1A9471B532DE}"/>
                </c:ext>
              </c:extLst>
            </c:dLbl>
            <c:dLbl>
              <c:idx val="4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A-1CA3-44DC-8CCA-1A9471B532DE}"/>
                </c:ext>
              </c:extLst>
            </c:dLbl>
            <c:dLbl>
              <c:idx val="4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9-1CA3-44DC-8CCA-1A9471B532DE}"/>
                </c:ext>
              </c:extLst>
            </c:dLbl>
            <c:dLbl>
              <c:idx val="5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8-1CA3-44DC-8CCA-1A9471B532DE}"/>
                </c:ext>
              </c:extLst>
            </c:dLbl>
            <c:dLbl>
              <c:idx val="5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C-1CA3-44DC-8CCA-1A9471B532DE}"/>
                </c:ext>
              </c:extLst>
            </c:dLbl>
            <c:dLbl>
              <c:idx val="5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B-1CA3-44DC-8CCA-1A9471B532DE}"/>
                </c:ext>
              </c:extLst>
            </c:dLbl>
            <c:dLbl>
              <c:idx val="5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0-1CA3-44DC-8CCA-1A9471B532DE}"/>
                </c:ext>
              </c:extLst>
            </c:dLbl>
            <c:dLbl>
              <c:idx val="5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F-1CA3-44DC-8CCA-1A9471B532DE}"/>
                </c:ext>
              </c:extLst>
            </c:dLbl>
            <c:dLbl>
              <c:idx val="5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E-1CA3-44DC-8CCA-1A9471B532DE}"/>
                </c:ext>
              </c:extLst>
            </c:dLbl>
            <c:dLbl>
              <c:idx val="5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D-1CA3-44DC-8CCA-1A9471B532DE}"/>
                </c:ext>
              </c:extLst>
            </c:dLbl>
            <c:dLbl>
              <c:idx val="5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2-1CA3-44DC-8CCA-1A9471B532DE}"/>
                </c:ext>
              </c:extLst>
            </c:dLbl>
            <c:dLbl>
              <c:idx val="5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1-1CA3-44DC-8CCA-1A9471B532DE}"/>
                </c:ext>
              </c:extLst>
            </c:dLbl>
            <c:dLbl>
              <c:idx val="5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7-1CA3-44DC-8CCA-1A9471B532DE}"/>
                </c:ext>
              </c:extLst>
            </c:dLbl>
            <c:dLbl>
              <c:idx val="6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6-1CA3-44DC-8CCA-1A9471B532DE}"/>
                </c:ext>
              </c:extLst>
            </c:dLbl>
            <c:dLbl>
              <c:idx val="6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5-1CA3-44DC-8CCA-1A9471B532DE}"/>
                </c:ext>
              </c:extLst>
            </c:dLbl>
            <c:dLbl>
              <c:idx val="6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4-1CA3-44DC-8CCA-1A9471B532DE}"/>
                </c:ext>
              </c:extLst>
            </c:dLbl>
            <c:dLbl>
              <c:idx val="6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3-1CA3-44DC-8CCA-1A9471B532DE}"/>
                </c:ext>
              </c:extLst>
            </c:dLbl>
            <c:dLbl>
              <c:idx val="6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9-1CA3-44DC-8CCA-1A9471B532DE}"/>
                </c:ext>
              </c:extLst>
            </c:dLbl>
            <c:dLbl>
              <c:idx val="6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8-1CA3-44DC-8CCA-1A9471B532DE}"/>
                </c:ext>
              </c:extLst>
            </c:dLbl>
            <c:dLbl>
              <c:idx val="6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D-1CA3-44DC-8CCA-1A9471B532DE}"/>
                </c:ext>
              </c:extLst>
            </c:dLbl>
            <c:dLbl>
              <c:idx val="6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C-1CA3-44DC-8CCA-1A9471B532DE}"/>
                </c:ext>
              </c:extLst>
            </c:dLbl>
            <c:dLbl>
              <c:idx val="6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B-1CA3-44DC-8CCA-1A9471B532DE}"/>
                </c:ext>
              </c:extLst>
            </c:dLbl>
            <c:dLbl>
              <c:idx val="6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A-1CA3-44DC-8CCA-1A9471B532DE}"/>
                </c:ext>
              </c:extLst>
            </c:dLbl>
            <c:dLbl>
              <c:idx val="7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1CA3-44DC-8CCA-1A9471B532D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DejaVu Sans Condensed" panose="020B0606030804020204" pitchFamily="34" charset="0"/>
                    <a:ea typeface="DejaVu Sans Condensed" panose="020B0606030804020204" pitchFamily="34" charset="0"/>
                    <a:cs typeface="DejaVu Sans Condensed" panose="020B0606030804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'mass per m2'!$A$3:$A$73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xVal>
          <c:yVal>
            <c:numRef>
              <c:f>'mass per m2'!$Q$3:$Q$73</c:f>
              <c:numCache>
                <c:formatCode>General</c:formatCode>
                <c:ptCount val="71"/>
                <c:pt idx="25" formatCode="0.00">
                  <c:v>101.6</c:v>
                </c:pt>
                <c:pt idx="26" formatCode="0.00">
                  <c:v>101.6</c:v>
                </c:pt>
                <c:pt idx="27" formatCode="0.00">
                  <c:v>101.6</c:v>
                </c:pt>
                <c:pt idx="28" formatCode="0.00">
                  <c:v>101.6</c:v>
                </c:pt>
                <c:pt idx="29" formatCode="0.00">
                  <c:v>101.6</c:v>
                </c:pt>
                <c:pt idx="30" formatCode="0.00">
                  <c:v>101.6</c:v>
                </c:pt>
                <c:pt idx="31" formatCode="0.00">
                  <c:v>101.6</c:v>
                </c:pt>
                <c:pt idx="32" formatCode="0.00">
                  <c:v>101.6</c:v>
                </c:pt>
                <c:pt idx="33" formatCode="0.00">
                  <c:v>101.6</c:v>
                </c:pt>
                <c:pt idx="34" formatCode="0.00">
                  <c:v>101.6</c:v>
                </c:pt>
                <c:pt idx="35" formatCode="0.00">
                  <c:v>101.6</c:v>
                </c:pt>
                <c:pt idx="36" formatCode="0.00">
                  <c:v>101.6</c:v>
                </c:pt>
                <c:pt idx="37" formatCode="0.00">
                  <c:v>101.6</c:v>
                </c:pt>
                <c:pt idx="38" formatCode="0.00">
                  <c:v>101.6</c:v>
                </c:pt>
                <c:pt idx="39" formatCode="0.00">
                  <c:v>101.6</c:v>
                </c:pt>
                <c:pt idx="40" formatCode="0.00">
                  <c:v>101.6</c:v>
                </c:pt>
                <c:pt idx="41" formatCode="0.00">
                  <c:v>101.6</c:v>
                </c:pt>
                <c:pt idx="42" formatCode="0.00">
                  <c:v>101.6</c:v>
                </c:pt>
                <c:pt idx="43" formatCode="0.00">
                  <c:v>101.6</c:v>
                </c:pt>
                <c:pt idx="44" formatCode="0.00">
                  <c:v>101.6</c:v>
                </c:pt>
                <c:pt idx="45" formatCode="0.00">
                  <c:v>101.6</c:v>
                </c:pt>
                <c:pt idx="46" formatCode="0.00">
                  <c:v>101.6</c:v>
                </c:pt>
                <c:pt idx="47" formatCode="0.00">
                  <c:v>101.6</c:v>
                </c:pt>
                <c:pt idx="48" formatCode="0.00">
                  <c:v>101.6</c:v>
                </c:pt>
                <c:pt idx="49" formatCode="0.00">
                  <c:v>101.6</c:v>
                </c:pt>
                <c:pt idx="50" formatCode="0.00">
                  <c:v>101.6</c:v>
                </c:pt>
                <c:pt idx="51" formatCode="0.00">
                  <c:v>101.6</c:v>
                </c:pt>
                <c:pt idx="52" formatCode="0.00">
                  <c:v>101.6</c:v>
                </c:pt>
                <c:pt idx="53" formatCode="0.00">
                  <c:v>101.6</c:v>
                </c:pt>
                <c:pt idx="54" formatCode="0.00">
                  <c:v>101.6</c:v>
                </c:pt>
                <c:pt idx="55" formatCode="0.00">
                  <c:v>101.6</c:v>
                </c:pt>
                <c:pt idx="56" formatCode="0.00">
                  <c:v>101.6</c:v>
                </c:pt>
                <c:pt idx="57" formatCode="0.00">
                  <c:v>101.6</c:v>
                </c:pt>
                <c:pt idx="58" formatCode="0.00">
                  <c:v>101.6</c:v>
                </c:pt>
                <c:pt idx="59" formatCode="0.00">
                  <c:v>101.6</c:v>
                </c:pt>
                <c:pt idx="60" formatCode="0.00">
                  <c:v>101.6</c:v>
                </c:pt>
                <c:pt idx="61" formatCode="0.00">
                  <c:v>101.6</c:v>
                </c:pt>
                <c:pt idx="62" formatCode="0.00">
                  <c:v>101.6</c:v>
                </c:pt>
                <c:pt idx="63" formatCode="0.00">
                  <c:v>101.6</c:v>
                </c:pt>
                <c:pt idx="64" formatCode="0.00">
                  <c:v>101.6</c:v>
                </c:pt>
                <c:pt idx="65" formatCode="0.00">
                  <c:v>101.6</c:v>
                </c:pt>
                <c:pt idx="66" formatCode="0.00">
                  <c:v>101.6</c:v>
                </c:pt>
                <c:pt idx="67" formatCode="0.00">
                  <c:v>101.6</c:v>
                </c:pt>
                <c:pt idx="68" formatCode="0.00">
                  <c:v>101.6</c:v>
                </c:pt>
                <c:pt idx="69" formatCode="0.00">
                  <c:v>101.6</c:v>
                </c:pt>
                <c:pt idx="70" formatCode="0.00">
                  <c:v>101.6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CA3-44DC-8CCA-1A9471B532DE}"/>
            </c:ext>
          </c:extLst>
        </c:ser>
        <c:ser>
          <c:idx val="6"/>
          <c:order val="6"/>
          <c:tx>
            <c:strRef>
              <c:f>'mass per m2'!$R$2</c:f>
              <c:strCache>
                <c:ptCount val="1"/>
                <c:pt idx="0">
                  <c:v>Kim and Park 2018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22"/>
              <c:layout>
                <c:manualLayout>
                  <c:x val="0.4790166404429852"/>
                  <c:y val="1.608904802454149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CA3-44DC-8CCA-1A9471B532D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DejaVu Sans Condensed" panose="020B0606030804020204" pitchFamily="34" charset="0"/>
                    <a:ea typeface="DejaVu Sans Condensed" panose="020B0606030804020204" pitchFamily="34" charset="0"/>
                    <a:cs typeface="DejaVu Sans Condensed" panose="020B0606030804020204" pitchFamily="34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'mass per m2'!$A$3:$A$73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xVal>
          <c:yVal>
            <c:numRef>
              <c:f>'mass per m2'!$R$3:$R$73</c:f>
              <c:numCache>
                <c:formatCode>General</c:formatCode>
                <c:ptCount val="71"/>
                <c:pt idx="21" formatCode="0.00">
                  <c:v>74.400000000000006</c:v>
                </c:pt>
                <c:pt idx="22" formatCode="0.00">
                  <c:v>74.400000000000006</c:v>
                </c:pt>
                <c:pt idx="23" formatCode="0.00">
                  <c:v>74.400000000000006</c:v>
                </c:pt>
                <c:pt idx="24" formatCode="0.00">
                  <c:v>74.400000000000006</c:v>
                </c:pt>
                <c:pt idx="25" formatCode="0.00">
                  <c:v>74.400000000000006</c:v>
                </c:pt>
                <c:pt idx="26" formatCode="0.00">
                  <c:v>74.400000000000006</c:v>
                </c:pt>
                <c:pt idx="27" formatCode="0.00">
                  <c:v>74.400000000000006</c:v>
                </c:pt>
                <c:pt idx="28" formatCode="0.00">
                  <c:v>74.400000000000006</c:v>
                </c:pt>
                <c:pt idx="29" formatCode="0.00">
                  <c:v>74.400000000000006</c:v>
                </c:pt>
                <c:pt idx="30" formatCode="0.00">
                  <c:v>74.400000000000006</c:v>
                </c:pt>
                <c:pt idx="31" formatCode="0.00">
                  <c:v>74.400000000000006</c:v>
                </c:pt>
                <c:pt idx="32" formatCode="0.00">
                  <c:v>74.400000000000006</c:v>
                </c:pt>
                <c:pt idx="33" formatCode="0.00">
                  <c:v>74.400000000000006</c:v>
                </c:pt>
                <c:pt idx="34" formatCode="0.00">
                  <c:v>74.400000000000006</c:v>
                </c:pt>
                <c:pt idx="35" formatCode="0.00">
                  <c:v>74.400000000000006</c:v>
                </c:pt>
                <c:pt idx="36" formatCode="0.00">
                  <c:v>74.400000000000006</c:v>
                </c:pt>
                <c:pt idx="37" formatCode="0.00">
                  <c:v>74.400000000000006</c:v>
                </c:pt>
                <c:pt idx="38" formatCode="0.00">
                  <c:v>74.400000000000006</c:v>
                </c:pt>
                <c:pt idx="39" formatCode="0.00">
                  <c:v>74.400000000000006</c:v>
                </c:pt>
                <c:pt idx="40" formatCode="0.00">
                  <c:v>74.400000000000006</c:v>
                </c:pt>
                <c:pt idx="41" formatCode="0.00">
                  <c:v>74.400000000000006</c:v>
                </c:pt>
                <c:pt idx="42" formatCode="0.00">
                  <c:v>74.400000000000006</c:v>
                </c:pt>
                <c:pt idx="43" formatCode="0.00">
                  <c:v>74.400000000000006</c:v>
                </c:pt>
                <c:pt idx="44" formatCode="0.00">
                  <c:v>74.400000000000006</c:v>
                </c:pt>
                <c:pt idx="45" formatCode="0.00">
                  <c:v>74.400000000000006</c:v>
                </c:pt>
                <c:pt idx="46" formatCode="0.00">
                  <c:v>74.400000000000006</c:v>
                </c:pt>
                <c:pt idx="47" formatCode="0.00">
                  <c:v>74.400000000000006</c:v>
                </c:pt>
                <c:pt idx="48" formatCode="0.00">
                  <c:v>74.400000000000006</c:v>
                </c:pt>
                <c:pt idx="49" formatCode="0.00">
                  <c:v>74.400000000000006</c:v>
                </c:pt>
                <c:pt idx="50" formatCode="0.00">
                  <c:v>74.400000000000006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CA3-44DC-8CCA-1A9471B532DE}"/>
            </c:ext>
          </c:extLst>
        </c:ser>
        <c:ser>
          <c:idx val="7"/>
          <c:order val="7"/>
          <c:tx>
            <c:strRef>
              <c:f>'mass per m2'!$S$2</c:f>
              <c:strCache>
                <c:ptCount val="1"/>
                <c:pt idx="0">
                  <c:v>Dominguez and Geyer 2019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25"/>
              <c:layout>
                <c:manualLayout>
                  <c:x val="0.43774323446709923"/>
                  <c:y val="-4.073576508942028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1CA3-44DC-8CCA-1A9471B532D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DejaVu Sans Condensed" panose="020B0606030804020204" pitchFamily="34" charset="0"/>
                    <a:ea typeface="DejaVu Sans Condensed" panose="020B0606030804020204" pitchFamily="34" charset="0"/>
                    <a:cs typeface="DejaVu Sans Condensed" panose="020B0606030804020204" pitchFamily="34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'mass per m2'!$A$3:$A$73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xVal>
          <c:yVal>
            <c:numRef>
              <c:f>'mass per m2'!$S$3:$S$73</c:f>
              <c:numCache>
                <c:formatCode>General</c:formatCode>
                <c:ptCount val="71"/>
                <c:pt idx="23" formatCode="0.00">
                  <c:v>102.7</c:v>
                </c:pt>
                <c:pt idx="24" formatCode="0.00">
                  <c:v>102.7</c:v>
                </c:pt>
                <c:pt idx="25" formatCode="0.00">
                  <c:v>102.7</c:v>
                </c:pt>
                <c:pt idx="26" formatCode="0.00">
                  <c:v>102.7</c:v>
                </c:pt>
                <c:pt idx="27" formatCode="0.00">
                  <c:v>102.7</c:v>
                </c:pt>
                <c:pt idx="28" formatCode="0.00">
                  <c:v>102.7</c:v>
                </c:pt>
                <c:pt idx="29" formatCode="0.00">
                  <c:v>102.7</c:v>
                </c:pt>
                <c:pt idx="30" formatCode="0.00">
                  <c:v>102.7</c:v>
                </c:pt>
                <c:pt idx="31" formatCode="0.00">
                  <c:v>102.7</c:v>
                </c:pt>
                <c:pt idx="32" formatCode="0.00">
                  <c:v>102.7</c:v>
                </c:pt>
                <c:pt idx="33" formatCode="0.00">
                  <c:v>102.7</c:v>
                </c:pt>
                <c:pt idx="34" formatCode="0.00">
                  <c:v>102.7</c:v>
                </c:pt>
                <c:pt idx="35" formatCode="0.00">
                  <c:v>102.7</c:v>
                </c:pt>
                <c:pt idx="36" formatCode="0.00">
                  <c:v>102.7</c:v>
                </c:pt>
                <c:pt idx="37" formatCode="0.00">
                  <c:v>102.7</c:v>
                </c:pt>
                <c:pt idx="38" formatCode="0.00">
                  <c:v>102.7</c:v>
                </c:pt>
                <c:pt idx="39" formatCode="0.00">
                  <c:v>102.7</c:v>
                </c:pt>
                <c:pt idx="40" formatCode="0.00">
                  <c:v>102.7</c:v>
                </c:pt>
                <c:pt idx="41" formatCode="0.00">
                  <c:v>102.7</c:v>
                </c:pt>
                <c:pt idx="42" formatCode="0.00">
                  <c:v>102.7</c:v>
                </c:pt>
                <c:pt idx="43" formatCode="0.00">
                  <c:v>102.7</c:v>
                </c:pt>
                <c:pt idx="44" formatCode="0.00">
                  <c:v>102.7</c:v>
                </c:pt>
                <c:pt idx="45" formatCode="0.00">
                  <c:v>102.7</c:v>
                </c:pt>
                <c:pt idx="46" formatCode="0.00">
                  <c:v>102.7</c:v>
                </c:pt>
                <c:pt idx="47" formatCode="0.00">
                  <c:v>102.7</c:v>
                </c:pt>
                <c:pt idx="48" formatCode="0.00">
                  <c:v>102.7</c:v>
                </c:pt>
                <c:pt idx="49" formatCode="0.00">
                  <c:v>102.7</c:v>
                </c:pt>
                <c:pt idx="50" formatCode="0.00">
                  <c:v>102.7</c:v>
                </c:pt>
                <c:pt idx="51" formatCode="0.00">
                  <c:v>102.7</c:v>
                </c:pt>
                <c:pt idx="52" formatCode="0.00">
                  <c:v>102.7</c:v>
                </c:pt>
                <c:pt idx="53" formatCode="0.00">
                  <c:v>102.7</c:v>
                </c:pt>
                <c:pt idx="54" formatCode="0.00">
                  <c:v>102.7</c:v>
                </c:pt>
                <c:pt idx="55" formatCode="0.00">
                  <c:v>102.7</c:v>
                </c:pt>
                <c:pt idx="56" formatCode="0.00">
                  <c:v>102.7</c:v>
                </c:pt>
                <c:pt idx="57" formatCode="0.00">
                  <c:v>102.7</c:v>
                </c:pt>
                <c:pt idx="58" formatCode="0.00">
                  <c:v>102.7</c:v>
                </c:pt>
                <c:pt idx="59" formatCode="0.00">
                  <c:v>102.7</c:v>
                </c:pt>
                <c:pt idx="60" formatCode="0.00">
                  <c:v>102.7</c:v>
                </c:pt>
                <c:pt idx="61" formatCode="0.00">
                  <c:v>102.7</c:v>
                </c:pt>
                <c:pt idx="62" formatCode="0.00">
                  <c:v>102.7</c:v>
                </c:pt>
                <c:pt idx="63" formatCode="0.00">
                  <c:v>102.7</c:v>
                </c:pt>
                <c:pt idx="64" formatCode="0.00">
                  <c:v>102.7</c:v>
                </c:pt>
                <c:pt idx="65" formatCode="0.00">
                  <c:v>102.7</c:v>
                </c:pt>
                <c:pt idx="66" formatCode="0.00">
                  <c:v>102.7</c:v>
                </c:pt>
                <c:pt idx="67" formatCode="0.00">
                  <c:v>102.7</c:v>
                </c:pt>
                <c:pt idx="68" formatCode="0.00">
                  <c:v>102.7</c:v>
                </c:pt>
                <c:pt idx="69" formatCode="0.00">
                  <c:v>102.7</c:v>
                </c:pt>
                <c:pt idx="70" formatCode="0.00">
                  <c:v>102.7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CA3-44DC-8CCA-1A9471B532DE}"/>
            </c:ext>
          </c:extLst>
        </c:ser>
        <c:ser>
          <c:idx val="8"/>
          <c:order val="8"/>
          <c:tx>
            <c:strRef>
              <c:f>'mass per m2'!$T$2</c:f>
              <c:strCache>
                <c:ptCount val="1"/>
                <c:pt idx="0">
                  <c:v>Heath et al 2020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70"/>
              <c:layout>
                <c:manualLayout>
                  <c:x val="0"/>
                  <c:y val="-1.340754002045124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1CA3-44DC-8CCA-1A9471B532D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DejaVu Sans Condensed" panose="020B0606030804020204" pitchFamily="34" charset="0"/>
                    <a:ea typeface="DejaVu Sans Condensed" panose="020B0606030804020204" pitchFamily="34" charset="0"/>
                    <a:cs typeface="DejaVu Sans Condensed" panose="020B0606030804020204" pitchFamily="34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'mass per m2'!$A$3:$A$73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xVal>
          <c:yVal>
            <c:numRef>
              <c:f>'mass per m2'!$T$3:$T$73</c:f>
              <c:numCache>
                <c:formatCode>General</c:formatCode>
                <c:ptCount val="71"/>
                <c:pt idx="40" formatCode="0.00">
                  <c:v>76</c:v>
                </c:pt>
                <c:pt idx="41" formatCode="0.00">
                  <c:v>76</c:v>
                </c:pt>
                <c:pt idx="42" formatCode="0.00">
                  <c:v>76</c:v>
                </c:pt>
                <c:pt idx="43" formatCode="0.00">
                  <c:v>76</c:v>
                </c:pt>
                <c:pt idx="44" formatCode="0.00">
                  <c:v>76</c:v>
                </c:pt>
                <c:pt idx="45" formatCode="0.00">
                  <c:v>76</c:v>
                </c:pt>
                <c:pt idx="46" formatCode="0.00">
                  <c:v>76</c:v>
                </c:pt>
                <c:pt idx="47" formatCode="0.00">
                  <c:v>76</c:v>
                </c:pt>
                <c:pt idx="48" formatCode="0.00">
                  <c:v>76</c:v>
                </c:pt>
                <c:pt idx="49" formatCode="0.00">
                  <c:v>76</c:v>
                </c:pt>
                <c:pt idx="50" formatCode="0.00">
                  <c:v>76</c:v>
                </c:pt>
                <c:pt idx="51" formatCode="0.00">
                  <c:v>76</c:v>
                </c:pt>
                <c:pt idx="52" formatCode="0.00">
                  <c:v>76</c:v>
                </c:pt>
                <c:pt idx="53" formatCode="0.00">
                  <c:v>76</c:v>
                </c:pt>
                <c:pt idx="54" formatCode="0.00">
                  <c:v>76</c:v>
                </c:pt>
                <c:pt idx="55" formatCode="0.00">
                  <c:v>76</c:v>
                </c:pt>
                <c:pt idx="56" formatCode="0.00">
                  <c:v>76</c:v>
                </c:pt>
                <c:pt idx="57" formatCode="0.00">
                  <c:v>76</c:v>
                </c:pt>
                <c:pt idx="58" formatCode="0.00">
                  <c:v>76</c:v>
                </c:pt>
                <c:pt idx="59" formatCode="0.00">
                  <c:v>76</c:v>
                </c:pt>
                <c:pt idx="60" formatCode="0.00">
                  <c:v>76</c:v>
                </c:pt>
                <c:pt idx="61" formatCode="0.00">
                  <c:v>76</c:v>
                </c:pt>
                <c:pt idx="62" formatCode="0.00">
                  <c:v>76</c:v>
                </c:pt>
                <c:pt idx="63" formatCode="0.00">
                  <c:v>76</c:v>
                </c:pt>
                <c:pt idx="64" formatCode="0.00">
                  <c:v>76</c:v>
                </c:pt>
                <c:pt idx="65" formatCode="0.00">
                  <c:v>76</c:v>
                </c:pt>
                <c:pt idx="66" formatCode="0.00">
                  <c:v>76</c:v>
                </c:pt>
                <c:pt idx="67" formatCode="0.00">
                  <c:v>76</c:v>
                </c:pt>
                <c:pt idx="68" formatCode="0.00">
                  <c:v>76</c:v>
                </c:pt>
                <c:pt idx="69" formatCode="0.00">
                  <c:v>76</c:v>
                </c:pt>
                <c:pt idx="70" formatCode="0.00">
                  <c:v>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CA3-44DC-8CCA-1A9471B532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276640"/>
        <c:axId val="717276968"/>
      </c:scatterChart>
      <c:valAx>
        <c:axId val="717276640"/>
        <c:scaling>
          <c:orientation val="minMax"/>
          <c:max val="2050"/>
          <c:min val="197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DejaVu Sans Condensed" panose="020B0606030804020204" pitchFamily="34" charset="0"/>
                <a:ea typeface="DejaVu Sans Condensed" panose="020B0606030804020204" pitchFamily="34" charset="0"/>
                <a:cs typeface="DejaVu Sans Condensed" panose="020B0606030804020204" pitchFamily="34" charset="0"/>
              </a:defRPr>
            </a:pPr>
            <a:endParaRPr lang="en-US"/>
          </a:p>
        </c:txPr>
        <c:crossAx val="717276968"/>
        <c:crosses val="autoZero"/>
        <c:crossBetween val="midCat"/>
      </c:valAx>
      <c:valAx>
        <c:axId val="717276968"/>
        <c:scaling>
          <c:orientation val="minMax"/>
          <c:max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DejaVu Sans Condensed" panose="020B0606030804020204" pitchFamily="34" charset="0"/>
                    <a:ea typeface="DejaVu Sans Condensed" panose="020B0606030804020204" pitchFamily="34" charset="0"/>
                    <a:cs typeface="DejaVu Sans Condensed" panose="020B0606030804020204" pitchFamily="34" charset="0"/>
                  </a:defRPr>
                </a:pPr>
                <a:r>
                  <a:rPr lang="en-US"/>
                  <a:t>Mass-Power Factor [metric tonnes/MW]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DejaVu Sans Condensed" panose="020B0606030804020204" pitchFamily="34" charset="0"/>
                  <a:ea typeface="DejaVu Sans Condensed" panose="020B0606030804020204" pitchFamily="34" charset="0"/>
                  <a:cs typeface="DejaVu Sans Condensed" panose="020B0606030804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DejaVu Sans Condensed" panose="020B0606030804020204" pitchFamily="34" charset="0"/>
                <a:ea typeface="DejaVu Sans Condensed" panose="020B0606030804020204" pitchFamily="34" charset="0"/>
                <a:cs typeface="DejaVu Sans Condensed" panose="020B0606030804020204" pitchFamily="34" charset="0"/>
              </a:defRPr>
            </a:pPr>
            <a:endParaRPr lang="en-US"/>
          </a:p>
        </c:txPr>
        <c:crossAx val="717276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43171534432343506"/>
          <c:y val="5.4125150633395055E-2"/>
          <c:w val="0.51556380003026581"/>
          <c:h val="0.34223547440785235"/>
        </c:manualLayout>
      </c:layout>
      <c:overlay val="0"/>
      <c:spPr>
        <a:solidFill>
          <a:sysClr val="window" lastClr="FFFFFF"/>
        </a:solidFill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DejaVu Sans Condensed" panose="020B0606030804020204" pitchFamily="34" charset="0"/>
              <a:ea typeface="DejaVu Sans Condensed" panose="020B0606030804020204" pitchFamily="34" charset="0"/>
              <a:cs typeface="DejaVu Sans Condensed" panose="020B0606030804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DejaVu Sans Condensed" panose="020B0606030804020204" pitchFamily="34" charset="0"/>
          <a:ea typeface="DejaVu Sans Condensed" panose="020B0606030804020204" pitchFamily="34" charset="0"/>
          <a:cs typeface="DejaVu Sans Condensed" panose="020B06060308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5" Type="http://schemas.openxmlformats.org/officeDocument/2006/relationships/chart" Target="../charts/chart16.xml"/><Relationship Id="rId4" Type="http://schemas.openxmlformats.org/officeDocument/2006/relationships/chart" Target="../charts/chart1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37</xdr:col>
      <xdr:colOff>219075</xdr:colOff>
      <xdr:row>1</xdr:row>
      <xdr:rowOff>93662</xdr:rowOff>
    </xdr:from>
    <xdr:to>
      <xdr:col>44</xdr:col>
      <xdr:colOff>523875</xdr:colOff>
      <xdr:row>32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9E59F17-CF02-4938-A765-589C94CAC6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39</xdr:col>
      <xdr:colOff>200025</xdr:colOff>
      <xdr:row>19</xdr:row>
      <xdr:rowOff>87312</xdr:rowOff>
    </xdr:from>
    <xdr:to>
      <xdr:col>46</xdr:col>
      <xdr:colOff>504825</xdr:colOff>
      <xdr:row>33</xdr:row>
      <xdr:rowOff>160337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DC1E670-7D7B-48F4-BB40-49BB3879CC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41</xdr:col>
      <xdr:colOff>73025</xdr:colOff>
      <xdr:row>22</xdr:row>
      <xdr:rowOff>179387</xdr:rowOff>
    </xdr:from>
    <xdr:to>
      <xdr:col>48</xdr:col>
      <xdr:colOff>377825</xdr:colOff>
      <xdr:row>37</xdr:row>
      <xdr:rowOff>65087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66943FA-C676-4286-B852-469E93B5FA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42</xdr:col>
      <xdr:colOff>361950</xdr:colOff>
      <xdr:row>26</xdr:row>
      <xdr:rowOff>20637</xdr:rowOff>
    </xdr:from>
    <xdr:to>
      <xdr:col>50</xdr:col>
      <xdr:colOff>57150</xdr:colOff>
      <xdr:row>40</xdr:row>
      <xdr:rowOff>87312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AFAD5A-4710-4801-8077-5273282B37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44</xdr:col>
      <xdr:colOff>360361</xdr:colOff>
      <xdr:row>40</xdr:row>
      <xdr:rowOff>1587</xdr:rowOff>
    </xdr:from>
    <xdr:to>
      <xdr:col>51</xdr:col>
      <xdr:colOff>466724</xdr:colOff>
      <xdr:row>54</xdr:row>
      <xdr:rowOff>68262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329FFC6-9FF8-4F27-BE54-58CF9DDC5B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484187</xdr:colOff>
      <xdr:row>40</xdr:row>
      <xdr:rowOff>7937</xdr:rowOff>
    </xdr:from>
    <xdr:to>
      <xdr:col>44</xdr:col>
      <xdr:colOff>179387</xdr:colOff>
      <xdr:row>55</xdr:row>
      <xdr:rowOff>36512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64841AF-BB0E-4C65-A811-9E2C0A2AB1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26</xdr:col>
      <xdr:colOff>552450</xdr:colOff>
      <xdr:row>17</xdr:row>
      <xdr:rowOff>103187</xdr:rowOff>
    </xdr:from>
    <xdr:to>
      <xdr:col>34</xdr:col>
      <xdr:colOff>133350</xdr:colOff>
      <xdr:row>32</xdr:row>
      <xdr:rowOff>134937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87491F4-8FB1-4FC6-9B40-32FD725F95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569912</xdr:colOff>
      <xdr:row>33</xdr:row>
      <xdr:rowOff>7937</xdr:rowOff>
    </xdr:from>
    <xdr:to>
      <xdr:col>34</xdr:col>
      <xdr:colOff>39687</xdr:colOff>
      <xdr:row>48</xdr:row>
      <xdr:rowOff>36512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59133E3-086B-45E0-82C4-4FF0FC7BE2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572523</xdr:colOff>
      <xdr:row>5</xdr:row>
      <xdr:rowOff>53764</xdr:rowOff>
    </xdr:from>
    <xdr:to>
      <xdr:col>22</xdr:col>
      <xdr:colOff>207102</xdr:colOff>
      <xdr:row>28</xdr:row>
      <xdr:rowOff>156147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190A1DB-4083-4F7E-AA7D-ED24358FBE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241300</xdr:colOff>
      <xdr:row>0</xdr:row>
      <xdr:rowOff>155574</xdr:rowOff>
    </xdr:from>
    <xdr:to>
      <xdr:col>16</xdr:col>
      <xdr:colOff>69850</xdr:colOff>
      <xdr:row>21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E16FA2-B739-4276-92CD-79AD48C714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255586</xdr:colOff>
      <xdr:row>0</xdr:row>
      <xdr:rowOff>144460</xdr:rowOff>
    </xdr:from>
    <xdr:to>
      <xdr:col>16</xdr:col>
      <xdr:colOff>87946</xdr:colOff>
      <xdr:row>21</xdr:row>
      <xdr:rowOff>81214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988897-F802-414A-9CE7-B2FD9BCA11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157162</xdr:rowOff>
    </xdr:from>
    <xdr:to>
      <xdr:col>18</xdr:col>
      <xdr:colOff>304800</xdr:colOff>
      <xdr:row>15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1D4DAE-A624-43E5-ADF1-41AD277009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304800</xdr:colOff>
      <xdr:row>1</xdr:row>
      <xdr:rowOff>80962</xdr:rowOff>
    </xdr:from>
    <xdr:to>
      <xdr:col>23</xdr:col>
      <xdr:colOff>0</xdr:colOff>
      <xdr:row>15</xdr:row>
      <xdr:rowOff>157162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F010DE1-E869-4417-8C0F-CB74FC9926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276225</xdr:colOff>
      <xdr:row>5</xdr:row>
      <xdr:rowOff>157162</xdr:rowOff>
    </xdr:from>
    <xdr:to>
      <xdr:col>25</xdr:col>
      <xdr:colOff>581025</xdr:colOff>
      <xdr:row>20</xdr:row>
      <xdr:rowOff>42862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71185BB-8A27-478E-87E3-F21764D219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419100</xdr:colOff>
      <xdr:row>10</xdr:row>
      <xdr:rowOff>33337</xdr:rowOff>
    </xdr:from>
    <xdr:to>
      <xdr:col>21</xdr:col>
      <xdr:colOff>504825</xdr:colOff>
      <xdr:row>34</xdr:row>
      <xdr:rowOff>85725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512F66E-37D6-4FE8-801C-48C0433130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466725</xdr:colOff>
      <xdr:row>10</xdr:row>
      <xdr:rowOff>28574</xdr:rowOff>
    </xdr:from>
    <xdr:to>
      <xdr:col>31</xdr:col>
      <xdr:colOff>400050</xdr:colOff>
      <xdr:row>34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1D37BDF-C052-4FD4-9799-E04CE356DA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142872</xdr:colOff>
      <xdr:row>0</xdr:row>
      <xdr:rowOff>58736</xdr:rowOff>
    </xdr:from>
    <xdr:to>
      <xdr:col>18</xdr:col>
      <xdr:colOff>536574</xdr:colOff>
      <xdr:row>27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42BC87-28AF-4563-BE70-09874CD5CD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doi.org/10.2172/1561525" TargetMode="External"/><Relationship Id="rId1" Type="http://schemas.openxmlformats.org/officeDocument/2006/relationships/hyperlink" Target="https://doi.org/10.1016/j.resconrec.2020.105145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7BEC5-C527-4A05-96EF-71A772E43E2F}">
  <dimension ref="A1:AJ73"/>
  <sheetViews>
    <sheetView zoomScale="61" zoomScaleNormal="25" workbookViewId="0">
      <selection activeCell="M13" sqref="M13"/>
    </sheetView>
  </sheetViews>
  <sheetFormatPr defaultRowHeight="14.5" x14ac:dyDescent="0.35"/>
  <cols>
    <col min="1" max="1" width="5.1796875" bestFit="1" customWidth="1"/>
    <col min="2" max="2" width="7.36328125" bestFit="1" customWidth="1"/>
    <col min="3" max="3" width="6.54296875" bestFit="1" customWidth="1"/>
    <col min="5" max="5" width="7.08984375" bestFit="1" customWidth="1"/>
    <col min="6" max="6" width="5.7265625" bestFit="1" customWidth="1"/>
    <col min="7" max="7" width="12.453125" bestFit="1" customWidth="1"/>
    <col min="8" max="8" width="10.08984375" bestFit="1" customWidth="1"/>
    <col min="9" max="9" width="11.81640625" customWidth="1"/>
    <col min="10" max="10" width="7.6328125" customWidth="1"/>
    <col min="11" max="11" width="2.453125" style="8" customWidth="1"/>
    <col min="12" max="13" width="8.26953125" customWidth="1"/>
    <col min="14" max="20" width="11.81640625" customWidth="1"/>
    <col min="21" max="21" width="2.26953125" style="8" customWidth="1"/>
    <col min="34" max="34" width="11.81640625" bestFit="1" customWidth="1"/>
  </cols>
  <sheetData>
    <row r="1" spans="1:36" x14ac:dyDescent="0.35">
      <c r="B1" s="10" t="s">
        <v>1</v>
      </c>
      <c r="C1" s="10"/>
      <c r="D1" s="10"/>
      <c r="E1" s="10"/>
      <c r="F1" s="10"/>
      <c r="I1" s="2" t="s">
        <v>25</v>
      </c>
      <c r="J1" s="3"/>
      <c r="K1" s="7"/>
      <c r="L1" s="6" t="s">
        <v>30</v>
      </c>
      <c r="M1" s="3"/>
      <c r="N1" s="3"/>
      <c r="O1" s="4"/>
      <c r="P1" s="4"/>
      <c r="Q1" s="4"/>
      <c r="R1" s="4"/>
      <c r="S1" s="4"/>
      <c r="T1" s="4"/>
      <c r="U1" s="7"/>
      <c r="V1" s="10" t="s">
        <v>26</v>
      </c>
      <c r="W1" s="10"/>
      <c r="X1" s="10"/>
      <c r="Y1" s="10"/>
      <c r="Z1" s="10"/>
      <c r="AA1" s="2"/>
      <c r="AB1" s="2"/>
      <c r="AC1" s="2"/>
      <c r="AD1" s="10" t="s">
        <v>7</v>
      </c>
      <c r="AE1" s="10"/>
      <c r="AF1" s="10"/>
      <c r="AG1" s="10"/>
      <c r="AH1" s="10"/>
      <c r="AI1" s="1" t="s">
        <v>18</v>
      </c>
      <c r="AJ1" s="1" t="s">
        <v>21</v>
      </c>
    </row>
    <row r="2" spans="1:36" x14ac:dyDescent="0.35">
      <c r="A2" t="s">
        <v>0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39</v>
      </c>
      <c r="H2" t="s">
        <v>40</v>
      </c>
      <c r="I2" t="s">
        <v>28</v>
      </c>
      <c r="J2" t="s">
        <v>29</v>
      </c>
      <c r="L2" t="s">
        <v>41</v>
      </c>
      <c r="M2" t="s">
        <v>31</v>
      </c>
      <c r="N2" t="s">
        <v>32</v>
      </c>
      <c r="O2" t="s">
        <v>33</v>
      </c>
      <c r="P2" t="s">
        <v>34</v>
      </c>
      <c r="Q2" t="s">
        <v>35</v>
      </c>
      <c r="R2" t="s">
        <v>37</v>
      </c>
      <c r="S2" t="s">
        <v>36</v>
      </c>
      <c r="T2" t="s">
        <v>38</v>
      </c>
      <c r="V2" t="s">
        <v>2</v>
      </c>
      <c r="W2" t="s">
        <v>3</v>
      </c>
      <c r="X2" t="s">
        <v>4</v>
      </c>
      <c r="Y2" t="s">
        <v>5</v>
      </c>
      <c r="Z2" t="s">
        <v>6</v>
      </c>
      <c r="AD2" t="s">
        <v>19</v>
      </c>
      <c r="AE2" t="s">
        <v>9</v>
      </c>
      <c r="AF2" t="s">
        <v>10</v>
      </c>
      <c r="AG2" t="s">
        <v>27</v>
      </c>
      <c r="AH2" t="s">
        <v>17</v>
      </c>
      <c r="AI2" t="s">
        <v>19</v>
      </c>
      <c r="AJ2" t="s">
        <v>20</v>
      </c>
    </row>
    <row r="3" spans="1:36" x14ac:dyDescent="0.35">
      <c r="A3">
        <v>1980</v>
      </c>
      <c r="M3">
        <v>168.3042968</v>
      </c>
      <c r="N3">
        <v>170</v>
      </c>
    </row>
    <row r="4" spans="1:36" x14ac:dyDescent="0.35">
      <c r="A4">
        <v>1981</v>
      </c>
      <c r="M4">
        <v>164.73019289999999</v>
      </c>
    </row>
    <row r="5" spans="1:36" x14ac:dyDescent="0.35">
      <c r="A5">
        <v>1982</v>
      </c>
      <c r="M5">
        <v>161.23198859999999</v>
      </c>
    </row>
    <row r="6" spans="1:36" x14ac:dyDescent="0.35">
      <c r="A6">
        <v>1983</v>
      </c>
      <c r="M6">
        <v>157.80807200000001</v>
      </c>
    </row>
    <row r="7" spans="1:36" x14ac:dyDescent="0.35">
      <c r="A7">
        <v>1984</v>
      </c>
      <c r="M7">
        <v>154.45686559999999</v>
      </c>
    </row>
    <row r="8" spans="1:36" x14ac:dyDescent="0.35">
      <c r="A8">
        <v>1985</v>
      </c>
      <c r="M8">
        <v>151.1768252</v>
      </c>
    </row>
    <row r="9" spans="1:36" x14ac:dyDescent="0.35">
      <c r="A9">
        <v>1986</v>
      </c>
      <c r="M9">
        <v>147.9664397</v>
      </c>
    </row>
    <row r="10" spans="1:36" x14ac:dyDescent="0.35">
      <c r="A10">
        <v>1987</v>
      </c>
      <c r="M10">
        <v>144.82422980000001</v>
      </c>
    </row>
    <row r="11" spans="1:36" x14ac:dyDescent="0.35">
      <c r="A11">
        <v>1988</v>
      </c>
      <c r="M11">
        <v>141.74874779999999</v>
      </c>
    </row>
    <row r="12" spans="1:36" x14ac:dyDescent="0.35">
      <c r="A12">
        <v>1989</v>
      </c>
      <c r="M12">
        <v>138.73857659999999</v>
      </c>
    </row>
    <row r="13" spans="1:36" x14ac:dyDescent="0.35">
      <c r="A13">
        <v>1990</v>
      </c>
      <c r="M13">
        <v>135.79232930000001</v>
      </c>
      <c r="N13">
        <v>145</v>
      </c>
    </row>
    <row r="14" spans="1:36" x14ac:dyDescent="0.35">
      <c r="A14">
        <v>1991</v>
      </c>
      <c r="M14">
        <v>132.9086484</v>
      </c>
    </row>
    <row r="15" spans="1:36" x14ac:dyDescent="0.35">
      <c r="A15">
        <v>1992</v>
      </c>
      <c r="M15">
        <v>130.08620519999999</v>
      </c>
    </row>
    <row r="16" spans="1:36" x14ac:dyDescent="0.35">
      <c r="A16">
        <v>1993</v>
      </c>
      <c r="M16">
        <v>127.3236993</v>
      </c>
    </row>
    <row r="17" spans="1:35" x14ac:dyDescent="0.35">
      <c r="A17">
        <v>1994</v>
      </c>
      <c r="M17">
        <v>124.6198579</v>
      </c>
      <c r="N17">
        <v>125</v>
      </c>
    </row>
    <row r="18" spans="1:35" x14ac:dyDescent="0.35">
      <c r="A18">
        <v>1995</v>
      </c>
      <c r="B18">
        <v>8000</v>
      </c>
      <c r="C18">
        <v>848.42142860000001</v>
      </c>
      <c r="D18">
        <v>3091.18541</v>
      </c>
      <c r="E18">
        <v>5.3760000000000003</v>
      </c>
      <c r="F18">
        <v>88</v>
      </c>
      <c r="G18">
        <v>846</v>
      </c>
      <c r="H18">
        <v>532</v>
      </c>
      <c r="I18" s="5">
        <f>SUM(B18:H18)</f>
        <v>13410.982838600001</v>
      </c>
      <c r="J18" s="5">
        <f>AD18*1000/100</f>
        <v>125</v>
      </c>
      <c r="K18" s="9"/>
      <c r="L18" s="5">
        <f>I18/J18</f>
        <v>107.28786270880001</v>
      </c>
      <c r="M18" s="5">
        <v>121.9734352</v>
      </c>
      <c r="N18" s="5"/>
      <c r="O18" s="5"/>
      <c r="P18" s="5"/>
      <c r="Q18" s="5"/>
      <c r="R18" s="5"/>
      <c r="S18" s="5"/>
      <c r="T18" s="5"/>
      <c r="U18" s="9"/>
      <c r="V18" s="5">
        <f t="shared" ref="V18:V49" si="0">B18/$I18*100</f>
        <v>59.652600381935436</v>
      </c>
      <c r="W18" s="5">
        <f t="shared" ref="W18:W49" si="1">C18/$I18*100</f>
        <v>6.326318054468322</v>
      </c>
      <c r="X18" s="5">
        <f t="shared" ref="X18:X49" si="2">D18/$I18*100</f>
        <v>23.049655996149905</v>
      </c>
      <c r="Y18" s="5">
        <f t="shared" ref="Y18:Y49" si="3">E18/$I18*100</f>
        <v>4.0086547456660612E-2</v>
      </c>
      <c r="Z18" s="5">
        <f t="shared" ref="Z18:Z49" si="4">F18/$I18*100</f>
        <v>0.65617860420128982</v>
      </c>
      <c r="AD18">
        <v>12.5</v>
      </c>
      <c r="AE18">
        <v>15</v>
      </c>
      <c r="AF18">
        <v>20</v>
      </c>
      <c r="AG18">
        <v>10</v>
      </c>
      <c r="AH18">
        <v>0.55000000000000004</v>
      </c>
    </row>
    <row r="19" spans="1:35" x14ac:dyDescent="0.35">
      <c r="A19">
        <v>1996</v>
      </c>
      <c r="B19">
        <v>8000</v>
      </c>
      <c r="C19">
        <v>831.7857143</v>
      </c>
      <c r="D19">
        <v>3017.4165459999999</v>
      </c>
      <c r="E19">
        <v>5.3760000000000003</v>
      </c>
      <c r="F19">
        <v>84.571428569999995</v>
      </c>
      <c r="G19">
        <v>846</v>
      </c>
      <c r="H19">
        <v>532</v>
      </c>
      <c r="I19" s="5">
        <f t="shared" ref="I19:I73" si="5">SUM(B19:H19)</f>
        <v>13317.14968887</v>
      </c>
      <c r="J19" s="5">
        <f t="shared" ref="J19:J73" si="6">AD19*1000/100</f>
        <v>127</v>
      </c>
      <c r="K19" s="9"/>
      <c r="L19" s="5">
        <f t="shared" ref="L19:L73" si="7">I19/J19</f>
        <v>104.85944636905512</v>
      </c>
      <c r="M19" s="5">
        <v>119.3832118</v>
      </c>
      <c r="N19" s="5"/>
      <c r="O19" s="5"/>
      <c r="P19" s="5"/>
      <c r="Q19" s="5"/>
      <c r="R19" s="5"/>
      <c r="S19" s="5"/>
      <c r="T19" s="5"/>
      <c r="U19" s="9"/>
      <c r="V19" s="5">
        <f t="shared" si="0"/>
        <v>60.072914902249053</v>
      </c>
      <c r="W19" s="5">
        <f t="shared" si="1"/>
        <v>6.2459740540062931</v>
      </c>
      <c r="X19" s="5">
        <f t="shared" si="2"/>
        <v>22.658125924062034</v>
      </c>
      <c r="Y19" s="5">
        <f t="shared" si="3"/>
        <v>4.0368998814311365E-2</v>
      </c>
      <c r="Z19" s="5">
        <f t="shared" si="4"/>
        <v>0.63505652895590559</v>
      </c>
      <c r="AD19">
        <v>12.7</v>
      </c>
      <c r="AE19">
        <v>15</v>
      </c>
      <c r="AF19">
        <v>20</v>
      </c>
      <c r="AG19">
        <v>10</v>
      </c>
      <c r="AH19">
        <v>0.55000000000000004</v>
      </c>
    </row>
    <row r="20" spans="1:35" x14ac:dyDescent="0.35">
      <c r="A20">
        <v>1997</v>
      </c>
      <c r="B20">
        <v>8000</v>
      </c>
      <c r="C20">
        <v>815.15</v>
      </c>
      <c r="D20">
        <v>2700</v>
      </c>
      <c r="E20">
        <v>5.3760000000000003</v>
      </c>
      <c r="F20">
        <v>81.142857140000004</v>
      </c>
      <c r="G20">
        <v>846</v>
      </c>
      <c r="H20">
        <v>532</v>
      </c>
      <c r="I20" s="5">
        <f t="shared" si="5"/>
        <v>12979.668857139999</v>
      </c>
      <c r="J20" s="5">
        <f t="shared" si="6"/>
        <v>128.80000000000001</v>
      </c>
      <c r="K20" s="9"/>
      <c r="L20" s="5">
        <f t="shared" si="7"/>
        <v>100.77382653059004</v>
      </c>
      <c r="M20" s="5">
        <v>116.8479943</v>
      </c>
      <c r="N20" s="5"/>
      <c r="O20" s="5"/>
      <c r="P20" s="5"/>
      <c r="Q20" s="5"/>
      <c r="R20" s="5"/>
      <c r="S20" s="5"/>
      <c r="T20" s="5"/>
      <c r="U20" s="9"/>
      <c r="V20" s="5">
        <f t="shared" si="0"/>
        <v>61.634854386899654</v>
      </c>
      <c r="W20" s="5">
        <f t="shared" si="1"/>
        <v>6.2802064441851559</v>
      </c>
      <c r="X20" s="5">
        <f t="shared" si="2"/>
        <v>20.801763355578633</v>
      </c>
      <c r="Y20" s="5">
        <f t="shared" si="3"/>
        <v>4.1418622147996562E-2</v>
      </c>
      <c r="Z20" s="5">
        <f t="shared" si="4"/>
        <v>0.62515352304511262</v>
      </c>
      <c r="AD20">
        <v>12.88</v>
      </c>
      <c r="AE20">
        <v>19</v>
      </c>
      <c r="AF20">
        <v>23</v>
      </c>
      <c r="AG20">
        <v>15</v>
      </c>
      <c r="AH20">
        <v>0.55000000000000004</v>
      </c>
    </row>
    <row r="21" spans="1:35" x14ac:dyDescent="0.35">
      <c r="A21">
        <v>1998</v>
      </c>
      <c r="B21">
        <v>8000</v>
      </c>
      <c r="C21">
        <v>798.51428569999996</v>
      </c>
      <c r="D21">
        <v>2540.3726710000001</v>
      </c>
      <c r="E21">
        <v>5.3760000000000003</v>
      </c>
      <c r="F21">
        <v>77.714285709999999</v>
      </c>
      <c r="G21">
        <v>846</v>
      </c>
      <c r="H21">
        <v>532</v>
      </c>
      <c r="I21" s="5">
        <f t="shared" si="5"/>
        <v>12799.977242410001</v>
      </c>
      <c r="J21" s="5">
        <f t="shared" si="6"/>
        <v>130.6</v>
      </c>
      <c r="K21" s="9"/>
      <c r="L21" s="5">
        <f t="shared" si="7"/>
        <v>98.009014107274126</v>
      </c>
      <c r="M21" s="5">
        <v>114.36661460000001</v>
      </c>
      <c r="N21" s="5"/>
      <c r="O21" s="5"/>
      <c r="P21" s="5"/>
      <c r="Q21" s="5"/>
      <c r="R21" s="5"/>
      <c r="S21" s="5"/>
      <c r="T21" s="5"/>
      <c r="U21" s="9"/>
      <c r="V21" s="5">
        <f t="shared" si="0"/>
        <v>62.500111121242483</v>
      </c>
      <c r="W21" s="5">
        <f t="shared" si="1"/>
        <v>6.2384039485186955</v>
      </c>
      <c r="X21" s="5">
        <f t="shared" si="2"/>
        <v>19.846696778358446</v>
      </c>
      <c r="Y21" s="5">
        <f t="shared" si="3"/>
        <v>4.2000074673474955E-2</v>
      </c>
      <c r="Z21" s="5">
        <f t="shared" si="4"/>
        <v>0.60714393657287336</v>
      </c>
      <c r="AD21">
        <v>13.06</v>
      </c>
      <c r="AE21">
        <v>19</v>
      </c>
      <c r="AF21">
        <v>23</v>
      </c>
      <c r="AG21">
        <v>15</v>
      </c>
      <c r="AH21">
        <v>0.55000000000000004</v>
      </c>
    </row>
    <row r="22" spans="1:35" x14ac:dyDescent="0.35">
      <c r="A22">
        <v>1999</v>
      </c>
      <c r="B22">
        <v>8000</v>
      </c>
      <c r="C22">
        <v>781.87857140000006</v>
      </c>
      <c r="D22">
        <v>2484.6989140000001</v>
      </c>
      <c r="E22">
        <v>5.3760000000000003</v>
      </c>
      <c r="F22">
        <v>74.285714290000001</v>
      </c>
      <c r="G22">
        <v>846</v>
      </c>
      <c r="H22">
        <v>532</v>
      </c>
      <c r="I22" s="5">
        <f t="shared" si="5"/>
        <v>12724.239199690001</v>
      </c>
      <c r="J22" s="5">
        <f t="shared" si="6"/>
        <v>132.4</v>
      </c>
      <c r="K22" s="9"/>
      <c r="L22" s="5">
        <f t="shared" si="7"/>
        <v>96.104525677416916</v>
      </c>
      <c r="M22" s="5">
        <v>111.9379294</v>
      </c>
      <c r="N22" s="5"/>
      <c r="O22" s="5"/>
      <c r="P22" s="5"/>
      <c r="Q22" s="5"/>
      <c r="R22" s="5"/>
      <c r="S22" s="5"/>
      <c r="T22" s="5"/>
      <c r="U22" s="9"/>
      <c r="V22" s="5">
        <f t="shared" si="0"/>
        <v>62.872128340646903</v>
      </c>
      <c r="W22" s="5">
        <f t="shared" si="1"/>
        <v>6.144796235982807</v>
      </c>
      <c r="X22" s="5">
        <f t="shared" si="2"/>
        <v>19.52728862610925</v>
      </c>
      <c r="Y22" s="5">
        <f t="shared" si="3"/>
        <v>4.2250070244914728E-2</v>
      </c>
      <c r="Z22" s="5">
        <f t="shared" si="4"/>
        <v>0.5838126203396885</v>
      </c>
      <c r="AD22">
        <v>13.24</v>
      </c>
      <c r="AE22">
        <v>19</v>
      </c>
      <c r="AF22">
        <v>23</v>
      </c>
      <c r="AG22">
        <v>15</v>
      </c>
      <c r="AH22">
        <v>0.55000000000000004</v>
      </c>
    </row>
    <row r="23" spans="1:35" x14ac:dyDescent="0.35">
      <c r="A23">
        <v>2000</v>
      </c>
      <c r="B23">
        <v>8000</v>
      </c>
      <c r="C23">
        <v>765.24285710000004</v>
      </c>
      <c r="D23">
        <v>2433.9622639999998</v>
      </c>
      <c r="E23">
        <v>5.3760000000000003</v>
      </c>
      <c r="F23">
        <v>45.34857143</v>
      </c>
      <c r="G23">
        <v>846</v>
      </c>
      <c r="H23">
        <v>532</v>
      </c>
      <c r="I23" s="5">
        <f t="shared" si="5"/>
        <v>12627.92969253</v>
      </c>
      <c r="J23" s="5">
        <f t="shared" si="6"/>
        <v>134.19999999999999</v>
      </c>
      <c r="K23" s="9"/>
      <c r="L23" s="5">
        <f t="shared" si="7"/>
        <v>94.097836755067078</v>
      </c>
      <c r="M23" s="5">
        <v>109.5608196</v>
      </c>
      <c r="N23" s="5">
        <v>110</v>
      </c>
      <c r="O23" s="5"/>
      <c r="P23" s="5"/>
      <c r="Q23" s="5"/>
      <c r="R23" s="5"/>
      <c r="S23" s="5"/>
      <c r="T23" s="5"/>
      <c r="U23" s="9"/>
      <c r="V23" s="5">
        <f t="shared" si="0"/>
        <v>63.351635579127176</v>
      </c>
      <c r="W23" s="5">
        <f t="shared" si="1"/>
        <v>6.0599233265661612</v>
      </c>
      <c r="X23" s="5">
        <f t="shared" si="2"/>
        <v>19.274436295284413</v>
      </c>
      <c r="Y23" s="5">
        <f t="shared" si="3"/>
        <v>4.2572299109173463E-2</v>
      </c>
      <c r="Z23" s="5">
        <f t="shared" si="4"/>
        <v>0.3591132714084222</v>
      </c>
      <c r="AD23">
        <v>13.42</v>
      </c>
      <c r="AE23">
        <v>31</v>
      </c>
      <c r="AF23">
        <v>36</v>
      </c>
      <c r="AG23">
        <v>25</v>
      </c>
      <c r="AH23">
        <v>0.6</v>
      </c>
    </row>
    <row r="24" spans="1:35" x14ac:dyDescent="0.35">
      <c r="A24">
        <v>2001</v>
      </c>
      <c r="B24">
        <v>8000</v>
      </c>
      <c r="C24">
        <v>748.60714289999999</v>
      </c>
      <c r="D24">
        <v>2387.5338750000001</v>
      </c>
      <c r="E24">
        <v>5.3760000000000003</v>
      </c>
      <c r="F24">
        <v>43.154285710000003</v>
      </c>
      <c r="G24">
        <v>846</v>
      </c>
      <c r="H24">
        <v>532</v>
      </c>
      <c r="I24" s="5">
        <f t="shared" si="5"/>
        <v>12562.671303610001</v>
      </c>
      <c r="J24" s="5">
        <f t="shared" si="6"/>
        <v>136</v>
      </c>
      <c r="K24" s="9"/>
      <c r="L24" s="5">
        <f t="shared" si="7"/>
        <v>92.372583114779417</v>
      </c>
      <c r="M24" s="5">
        <v>107.23419010000001</v>
      </c>
      <c r="N24" s="5"/>
      <c r="O24" s="5"/>
      <c r="P24" s="5"/>
      <c r="Q24" s="5"/>
      <c r="R24" s="5">
        <v>74.400000000000006</v>
      </c>
      <c r="S24" s="5"/>
      <c r="T24" s="5"/>
      <c r="U24" s="9"/>
      <c r="V24" s="5">
        <f t="shared" si="0"/>
        <v>63.680723682558863</v>
      </c>
      <c r="W24" s="5">
        <f t="shared" si="1"/>
        <v>5.9589805767255939</v>
      </c>
      <c r="X24" s="5">
        <f t="shared" si="2"/>
        <v>19.004985622078006</v>
      </c>
      <c r="Y24" s="5">
        <f t="shared" si="3"/>
        <v>4.2793446314679559E-2</v>
      </c>
      <c r="Z24" s="5">
        <f t="shared" si="4"/>
        <v>0.34351201800208858</v>
      </c>
      <c r="AD24">
        <v>13.6</v>
      </c>
      <c r="AE24">
        <v>31</v>
      </c>
      <c r="AF24">
        <v>36</v>
      </c>
      <c r="AG24">
        <v>25</v>
      </c>
      <c r="AH24">
        <v>0.6</v>
      </c>
    </row>
    <row r="25" spans="1:35" x14ac:dyDescent="0.35">
      <c r="A25">
        <v>2002</v>
      </c>
      <c r="B25">
        <v>8000</v>
      </c>
      <c r="C25">
        <v>731.97142859999997</v>
      </c>
      <c r="D25">
        <v>2344.8873480000002</v>
      </c>
      <c r="E25">
        <v>5.3760000000000003</v>
      </c>
      <c r="F25">
        <v>40.96</v>
      </c>
      <c r="G25">
        <v>846</v>
      </c>
      <c r="H25">
        <v>532</v>
      </c>
      <c r="I25" s="5">
        <f t="shared" si="5"/>
        <v>12501.194776599999</v>
      </c>
      <c r="J25" s="5">
        <f t="shared" si="6"/>
        <v>137.2222222</v>
      </c>
      <c r="K25" s="9"/>
      <c r="L25" s="5">
        <f t="shared" si="7"/>
        <v>91.101824297668301</v>
      </c>
      <c r="M25" s="5">
        <v>104.9569687</v>
      </c>
      <c r="N25" s="5"/>
      <c r="O25" s="5"/>
      <c r="P25" s="5"/>
      <c r="Q25" s="5"/>
      <c r="R25" s="5">
        <v>74.400000000000006</v>
      </c>
      <c r="S25" s="5"/>
      <c r="T25" s="5"/>
      <c r="U25" s="9"/>
      <c r="V25" s="5">
        <f t="shared" si="0"/>
        <v>63.993883328452483</v>
      </c>
      <c r="W25" s="5">
        <f t="shared" si="1"/>
        <v>5.8552117751986357</v>
      </c>
      <c r="X25" s="5">
        <f t="shared" si="2"/>
        <v>18.757305920784546</v>
      </c>
      <c r="Y25" s="5">
        <f t="shared" si="3"/>
        <v>4.3003889596720073E-2</v>
      </c>
      <c r="Z25" s="5">
        <f t="shared" si="4"/>
        <v>0.32764868264167674</v>
      </c>
      <c r="AD25">
        <v>13.722222220000001</v>
      </c>
      <c r="AE25">
        <v>31</v>
      </c>
      <c r="AF25">
        <v>36</v>
      </c>
      <c r="AG25">
        <v>25</v>
      </c>
      <c r="AH25">
        <v>0.6</v>
      </c>
    </row>
    <row r="26" spans="1:35" x14ac:dyDescent="0.35">
      <c r="A26">
        <v>2003</v>
      </c>
      <c r="B26">
        <v>8000</v>
      </c>
      <c r="C26">
        <v>715.33571429999995</v>
      </c>
      <c r="D26">
        <v>2317.892053</v>
      </c>
      <c r="E26">
        <v>5.3760000000000003</v>
      </c>
      <c r="F26">
        <v>38.765714289999998</v>
      </c>
      <c r="G26">
        <v>846</v>
      </c>
      <c r="H26">
        <v>532</v>
      </c>
      <c r="I26" s="5">
        <f t="shared" si="5"/>
        <v>12455.36948159</v>
      </c>
      <c r="J26" s="5">
        <f t="shared" si="6"/>
        <v>138.44444439999998</v>
      </c>
      <c r="K26" s="9"/>
      <c r="L26" s="5">
        <f t="shared" si="7"/>
        <v>89.966553266690724</v>
      </c>
      <c r="M26" s="5">
        <v>102.7281064</v>
      </c>
      <c r="N26" s="5"/>
      <c r="O26" s="5"/>
      <c r="P26" s="5"/>
      <c r="Q26" s="5"/>
      <c r="R26" s="5">
        <v>74.400000000000006</v>
      </c>
      <c r="S26" s="5">
        <v>102.7</v>
      </c>
      <c r="T26" s="5"/>
      <c r="U26" s="9"/>
      <c r="V26" s="5">
        <f t="shared" si="0"/>
        <v>64.229327053080354</v>
      </c>
      <c r="W26" s="5">
        <f t="shared" si="1"/>
        <v>5.7431914433154425</v>
      </c>
      <c r="X26" s="5">
        <f t="shared" si="2"/>
        <v>18.609580843234109</v>
      </c>
      <c r="Y26" s="5">
        <f t="shared" si="3"/>
        <v>4.316210777967E-2</v>
      </c>
      <c r="Z26" s="5">
        <f t="shared" si="4"/>
        <v>0.31123696769733511</v>
      </c>
      <c r="AD26">
        <v>13.84444444</v>
      </c>
      <c r="AE26">
        <v>31</v>
      </c>
      <c r="AF26">
        <v>36</v>
      </c>
      <c r="AG26">
        <v>25</v>
      </c>
      <c r="AH26">
        <v>0.6</v>
      </c>
    </row>
    <row r="27" spans="1:35" x14ac:dyDescent="0.35">
      <c r="A27">
        <v>2004</v>
      </c>
      <c r="B27">
        <v>8000</v>
      </c>
      <c r="C27">
        <v>698.7</v>
      </c>
      <c r="D27">
        <v>2256.0192619999998</v>
      </c>
      <c r="E27">
        <v>5.3760000000000003</v>
      </c>
      <c r="F27">
        <v>36.571428570000002</v>
      </c>
      <c r="G27">
        <v>846</v>
      </c>
      <c r="H27">
        <v>532</v>
      </c>
      <c r="I27" s="5">
        <f t="shared" si="5"/>
        <v>12374.66669057</v>
      </c>
      <c r="J27" s="5">
        <f t="shared" si="6"/>
        <v>139.66666670000001</v>
      </c>
      <c r="K27" s="9"/>
      <c r="L27" s="5">
        <f t="shared" si="7"/>
        <v>88.601432130906574</v>
      </c>
      <c r="M27" s="5">
        <v>100.5465761</v>
      </c>
      <c r="N27" s="5"/>
      <c r="O27" s="5"/>
      <c r="P27" s="5"/>
      <c r="Q27" s="5"/>
      <c r="R27" s="5">
        <v>74.400000000000006</v>
      </c>
      <c r="S27" s="5">
        <v>102.7</v>
      </c>
      <c r="T27" s="5"/>
      <c r="U27" s="9"/>
      <c r="V27" s="5">
        <f t="shared" si="0"/>
        <v>64.648205887406448</v>
      </c>
      <c r="W27" s="5">
        <f t="shared" si="1"/>
        <v>5.6462126816913614</v>
      </c>
      <c r="X27" s="5">
        <f t="shared" si="2"/>
        <v>18.230949716966343</v>
      </c>
      <c r="Y27" s="5">
        <f t="shared" si="3"/>
        <v>4.3443594356337135E-2</v>
      </c>
      <c r="Z27" s="5">
        <f t="shared" si="4"/>
        <v>0.2955346554737423</v>
      </c>
      <c r="AD27">
        <v>13.96666667</v>
      </c>
      <c r="AE27">
        <v>31</v>
      </c>
      <c r="AF27">
        <v>36</v>
      </c>
      <c r="AG27">
        <v>25</v>
      </c>
      <c r="AH27">
        <v>0.6</v>
      </c>
    </row>
    <row r="28" spans="1:35" x14ac:dyDescent="0.35">
      <c r="A28">
        <v>2005</v>
      </c>
      <c r="B28">
        <v>8000</v>
      </c>
      <c r="C28">
        <v>582.25</v>
      </c>
      <c r="D28">
        <v>2113.8328529999999</v>
      </c>
      <c r="E28">
        <v>5.3760000000000003</v>
      </c>
      <c r="F28">
        <v>34.377142859999999</v>
      </c>
      <c r="G28">
        <v>846</v>
      </c>
      <c r="H28">
        <v>532</v>
      </c>
      <c r="I28" s="5">
        <f t="shared" si="5"/>
        <v>12113.835995859999</v>
      </c>
      <c r="J28" s="5">
        <f t="shared" si="6"/>
        <v>140.88888890000001</v>
      </c>
      <c r="K28" s="9"/>
      <c r="L28" s="5">
        <f t="shared" si="7"/>
        <v>85.981485768250664</v>
      </c>
      <c r="M28" s="5">
        <v>98.411372709999995</v>
      </c>
      <c r="N28" s="5">
        <v>98</v>
      </c>
      <c r="O28" s="5"/>
      <c r="P28" s="5"/>
      <c r="Q28" s="5">
        <v>101.6</v>
      </c>
      <c r="R28" s="5">
        <v>74.400000000000006</v>
      </c>
      <c r="S28" s="5">
        <v>102.7</v>
      </c>
      <c r="T28" s="5"/>
      <c r="U28" s="9"/>
      <c r="V28" s="5">
        <f t="shared" si="0"/>
        <v>66.040187457829745</v>
      </c>
      <c r="W28" s="5">
        <f t="shared" si="1"/>
        <v>4.8064873934151713</v>
      </c>
      <c r="X28" s="5">
        <f t="shared" si="2"/>
        <v>17.449739733329881</v>
      </c>
      <c r="Y28" s="5">
        <f t="shared" si="3"/>
        <v>4.4379005971661591E-2</v>
      </c>
      <c r="Z28" s="5">
        <f t="shared" si="4"/>
        <v>0.28378411984237417</v>
      </c>
      <c r="AD28">
        <v>14.08888889</v>
      </c>
      <c r="AE28">
        <v>31</v>
      </c>
      <c r="AF28">
        <v>36</v>
      </c>
      <c r="AG28">
        <v>25</v>
      </c>
      <c r="AH28">
        <v>0.6</v>
      </c>
    </row>
    <row r="29" spans="1:35" x14ac:dyDescent="0.35">
      <c r="A29">
        <v>2006</v>
      </c>
      <c r="B29">
        <v>8000</v>
      </c>
      <c r="C29">
        <v>465.8</v>
      </c>
      <c r="D29">
        <v>2083.4794809999999</v>
      </c>
      <c r="E29">
        <v>5.3760000000000003</v>
      </c>
      <c r="F29">
        <v>32.182857140000003</v>
      </c>
      <c r="G29">
        <v>846</v>
      </c>
      <c r="H29">
        <v>532</v>
      </c>
      <c r="I29" s="5">
        <f t="shared" si="5"/>
        <v>11964.83833814</v>
      </c>
      <c r="J29" s="5">
        <f t="shared" si="6"/>
        <v>142.11111109999999</v>
      </c>
      <c r="K29" s="9"/>
      <c r="L29" s="5">
        <f t="shared" si="7"/>
        <v>84.193545779264554</v>
      </c>
      <c r="M29" s="5">
        <v>96.321512409999997</v>
      </c>
      <c r="N29" s="5"/>
      <c r="O29" s="5"/>
      <c r="P29" s="5"/>
      <c r="Q29" s="5">
        <v>101.6</v>
      </c>
      <c r="R29" s="5">
        <v>74.400000000000006</v>
      </c>
      <c r="S29" s="5">
        <v>102.7</v>
      </c>
      <c r="T29" s="5"/>
      <c r="U29" s="9"/>
      <c r="V29" s="5">
        <f t="shared" si="0"/>
        <v>66.862583295409934</v>
      </c>
      <c r="W29" s="5">
        <f t="shared" si="1"/>
        <v>3.8930739123752436</v>
      </c>
      <c r="X29" s="5">
        <f t="shared" si="2"/>
        <v>17.413352542829998</v>
      </c>
      <c r="Y29" s="5">
        <f t="shared" si="3"/>
        <v>4.4931655974515483E-2</v>
      </c>
      <c r="Z29" s="5">
        <f t="shared" si="4"/>
        <v>0.26897862077594109</v>
      </c>
      <c r="AD29">
        <v>14.211111109999999</v>
      </c>
      <c r="AE29">
        <v>31</v>
      </c>
      <c r="AF29">
        <v>36</v>
      </c>
      <c r="AG29">
        <v>25</v>
      </c>
      <c r="AH29">
        <v>0.6</v>
      </c>
    </row>
    <row r="30" spans="1:35" x14ac:dyDescent="0.35">
      <c r="A30">
        <v>2007</v>
      </c>
      <c r="B30">
        <v>8000</v>
      </c>
      <c r="C30">
        <v>442.51</v>
      </c>
      <c r="D30">
        <v>2054.6821599999998</v>
      </c>
      <c r="E30">
        <v>5.3760000000000003</v>
      </c>
      <c r="F30">
        <v>29.98857143</v>
      </c>
      <c r="G30">
        <v>846</v>
      </c>
      <c r="H30">
        <v>532</v>
      </c>
      <c r="I30" s="5">
        <f t="shared" si="5"/>
        <v>11910.556731430001</v>
      </c>
      <c r="J30" s="5">
        <f t="shared" si="6"/>
        <v>143.33333329999999</v>
      </c>
      <c r="K30" s="9"/>
      <c r="L30" s="5">
        <f t="shared" si="7"/>
        <v>83.096907447906261</v>
      </c>
      <c r="M30" s="5">
        <v>94.276032310000005</v>
      </c>
      <c r="N30" s="5"/>
      <c r="O30" s="5">
        <v>102.3</v>
      </c>
      <c r="P30" s="5"/>
      <c r="Q30" s="5">
        <v>101.6</v>
      </c>
      <c r="R30" s="5">
        <v>74.400000000000006</v>
      </c>
      <c r="S30" s="5">
        <v>102.7</v>
      </c>
      <c r="T30" s="5"/>
      <c r="U30" s="9"/>
      <c r="V30" s="5">
        <f t="shared" si="0"/>
        <v>67.16730527708512</v>
      </c>
      <c r="W30" s="5">
        <f t="shared" si="1"/>
        <v>3.715275532270367</v>
      </c>
      <c r="X30" s="5">
        <f t="shared" si="2"/>
        <v>17.250932986012582</v>
      </c>
      <c r="Y30" s="5">
        <f t="shared" si="3"/>
        <v>4.513642914620121E-2</v>
      </c>
      <c r="Z30" s="5">
        <f t="shared" si="4"/>
        <v>0.2517814415078104</v>
      </c>
      <c r="AD30">
        <v>14.33333333</v>
      </c>
      <c r="AE30">
        <v>31</v>
      </c>
      <c r="AF30">
        <v>36</v>
      </c>
      <c r="AG30">
        <v>25</v>
      </c>
      <c r="AH30">
        <v>0.6</v>
      </c>
    </row>
    <row r="31" spans="1:35" x14ac:dyDescent="0.35">
      <c r="A31">
        <v>2008</v>
      </c>
      <c r="B31">
        <v>8000</v>
      </c>
      <c r="C31">
        <v>419.22</v>
      </c>
      <c r="D31">
        <v>2027.3242250000001</v>
      </c>
      <c r="E31">
        <v>5.3760000000000003</v>
      </c>
      <c r="F31">
        <v>27.79428571</v>
      </c>
      <c r="G31">
        <v>846</v>
      </c>
      <c r="H31">
        <v>532</v>
      </c>
      <c r="I31" s="5">
        <f t="shared" si="5"/>
        <v>11857.71451071</v>
      </c>
      <c r="J31" s="5">
        <f t="shared" si="6"/>
        <v>144.55555560000002</v>
      </c>
      <c r="K31" s="9"/>
      <c r="L31" s="5">
        <f t="shared" si="7"/>
        <v>82.02877060997578</v>
      </c>
      <c r="M31" s="5">
        <v>92.273989950000001</v>
      </c>
      <c r="N31" s="5"/>
      <c r="O31" s="5">
        <v>102.3</v>
      </c>
      <c r="P31" s="5"/>
      <c r="Q31" s="5">
        <v>101.6</v>
      </c>
      <c r="R31" s="5">
        <v>74.400000000000006</v>
      </c>
      <c r="S31" s="5">
        <v>102.7</v>
      </c>
      <c r="T31" s="5"/>
      <c r="U31" s="9"/>
      <c r="V31" s="5">
        <f t="shared" si="0"/>
        <v>67.466626834153615</v>
      </c>
      <c r="W31" s="5">
        <f t="shared" si="1"/>
        <v>3.5354199126767352</v>
      </c>
      <c r="X31" s="5">
        <f t="shared" si="2"/>
        <v>17.097090869989334</v>
      </c>
      <c r="Y31" s="5">
        <f t="shared" si="3"/>
        <v>4.5337573232551227E-2</v>
      </c>
      <c r="Z31" s="5">
        <f t="shared" si="4"/>
        <v>0.23439833776480232</v>
      </c>
      <c r="AD31">
        <v>14.455555560000001</v>
      </c>
      <c r="AE31">
        <v>31</v>
      </c>
      <c r="AF31">
        <v>36</v>
      </c>
      <c r="AG31">
        <v>25</v>
      </c>
      <c r="AH31">
        <v>0.6</v>
      </c>
    </row>
    <row r="32" spans="1:35" x14ac:dyDescent="0.35">
      <c r="A32">
        <v>2009</v>
      </c>
      <c r="B32">
        <v>8000</v>
      </c>
      <c r="C32">
        <v>419.22</v>
      </c>
      <c r="D32">
        <v>2001.3003900000001</v>
      </c>
      <c r="E32">
        <v>5.3760000000000003</v>
      </c>
      <c r="F32">
        <v>25.6</v>
      </c>
      <c r="G32">
        <v>846</v>
      </c>
      <c r="H32">
        <v>532</v>
      </c>
      <c r="I32" s="5">
        <f t="shared" si="5"/>
        <v>11829.49639</v>
      </c>
      <c r="J32" s="5">
        <f t="shared" si="6"/>
        <v>145.7777778</v>
      </c>
      <c r="K32" s="9"/>
      <c r="L32" s="5">
        <f t="shared" si="7"/>
        <v>81.147459980008009</v>
      </c>
      <c r="M32" s="5">
        <v>90.314462890000001</v>
      </c>
      <c r="N32" s="5"/>
      <c r="O32" s="5">
        <v>102.3</v>
      </c>
      <c r="P32" s="5"/>
      <c r="Q32" s="5">
        <v>101.6</v>
      </c>
      <c r="R32" s="5">
        <v>74.400000000000006</v>
      </c>
      <c r="S32" s="5">
        <v>102.7</v>
      </c>
      <c r="T32" s="5"/>
      <c r="U32" s="9"/>
      <c r="V32" s="5">
        <f t="shared" si="0"/>
        <v>67.627561954055423</v>
      </c>
      <c r="W32" s="5">
        <f t="shared" si="1"/>
        <v>3.5438533152973899</v>
      </c>
      <c r="X32" s="5">
        <f t="shared" si="2"/>
        <v>16.917883264175035</v>
      </c>
      <c r="Y32" s="5">
        <f t="shared" si="3"/>
        <v>4.5445721633125248E-2</v>
      </c>
      <c r="Z32" s="5">
        <f t="shared" si="4"/>
        <v>0.21640819825297736</v>
      </c>
      <c r="AD32">
        <v>14.57777778</v>
      </c>
      <c r="AE32">
        <v>31</v>
      </c>
      <c r="AF32">
        <v>36</v>
      </c>
      <c r="AG32">
        <v>25</v>
      </c>
      <c r="AH32">
        <v>0.6</v>
      </c>
      <c r="AI32">
        <v>15.3</v>
      </c>
    </row>
    <row r="33" spans="1:36" x14ac:dyDescent="0.35">
      <c r="A33">
        <v>2010</v>
      </c>
      <c r="B33">
        <v>8000</v>
      </c>
      <c r="C33">
        <v>419.22</v>
      </c>
      <c r="D33">
        <v>1987.1506589999999</v>
      </c>
      <c r="E33">
        <v>5.3760000000000003</v>
      </c>
      <c r="F33">
        <v>12.327416169999999</v>
      </c>
      <c r="G33">
        <v>846</v>
      </c>
      <c r="H33">
        <v>532</v>
      </c>
      <c r="I33" s="5">
        <f t="shared" si="5"/>
        <v>11802.07407517</v>
      </c>
      <c r="J33" s="5">
        <f t="shared" si="6"/>
        <v>147</v>
      </c>
      <c r="K33" s="9"/>
      <c r="L33" s="5">
        <f t="shared" si="7"/>
        <v>80.286218198435378</v>
      </c>
      <c r="M33" s="5">
        <v>88.396548280000005</v>
      </c>
      <c r="N33" s="5">
        <v>95</v>
      </c>
      <c r="O33" s="5">
        <v>102.3</v>
      </c>
      <c r="P33" s="5"/>
      <c r="Q33" s="5">
        <v>101.6</v>
      </c>
      <c r="R33" s="5">
        <v>74.400000000000006</v>
      </c>
      <c r="S33" s="5">
        <v>102.7</v>
      </c>
      <c r="T33" s="5"/>
      <c r="U33" s="9"/>
      <c r="V33" s="5">
        <f t="shared" si="0"/>
        <v>67.784695715738138</v>
      </c>
      <c r="W33" s="5">
        <f t="shared" si="1"/>
        <v>3.5520875172439679</v>
      </c>
      <c r="X33" s="5">
        <f t="shared" si="2"/>
        <v>16.837300345205438</v>
      </c>
      <c r="Y33" s="5">
        <f t="shared" si="3"/>
        <v>4.5551315520976028E-2</v>
      </c>
      <c r="Z33" s="5">
        <f t="shared" si="4"/>
        <v>0.10445126925559001</v>
      </c>
      <c r="AD33">
        <v>14.7</v>
      </c>
      <c r="AE33">
        <v>31</v>
      </c>
      <c r="AF33">
        <v>36</v>
      </c>
      <c r="AG33">
        <v>25</v>
      </c>
      <c r="AH33">
        <v>0.3</v>
      </c>
      <c r="AI33">
        <v>15.3</v>
      </c>
      <c r="AJ33">
        <v>90</v>
      </c>
    </row>
    <row r="34" spans="1:36" x14ac:dyDescent="0.35">
      <c r="A34">
        <v>2011</v>
      </c>
      <c r="B34">
        <v>8000</v>
      </c>
      <c r="C34">
        <v>419.22</v>
      </c>
      <c r="D34">
        <v>1966.59313</v>
      </c>
      <c r="E34">
        <v>5.3760000000000003</v>
      </c>
      <c r="F34">
        <v>10.272846810000001</v>
      </c>
      <c r="G34">
        <v>846</v>
      </c>
      <c r="H34">
        <v>532</v>
      </c>
      <c r="I34" s="5">
        <f t="shared" si="5"/>
        <v>11779.461976809998</v>
      </c>
      <c r="J34" s="5">
        <f t="shared" si="6"/>
        <v>151</v>
      </c>
      <c r="K34" s="9"/>
      <c r="L34" s="5">
        <f t="shared" si="7"/>
        <v>78.009681965629127</v>
      </c>
      <c r="M34" s="5">
        <v>86.519362419999993</v>
      </c>
      <c r="N34" s="5"/>
      <c r="O34" s="5">
        <v>102.3</v>
      </c>
      <c r="P34" s="5"/>
      <c r="Q34" s="5">
        <v>101.6</v>
      </c>
      <c r="R34" s="5">
        <v>74.400000000000006</v>
      </c>
      <c r="S34" s="5">
        <v>102.7</v>
      </c>
      <c r="T34" s="5"/>
      <c r="U34" s="9"/>
      <c r="V34" s="5">
        <f t="shared" si="0"/>
        <v>67.914816616832312</v>
      </c>
      <c r="W34" s="5">
        <f t="shared" si="1"/>
        <v>3.5589061777635553</v>
      </c>
      <c r="X34" s="5">
        <f t="shared" si="2"/>
        <v>16.695101472984032</v>
      </c>
      <c r="Y34" s="5">
        <f t="shared" si="3"/>
        <v>4.5638756766511315E-2</v>
      </c>
      <c r="Z34" s="5">
        <f t="shared" si="4"/>
        <v>8.7209813404245107E-2</v>
      </c>
      <c r="AD34">
        <v>15.1</v>
      </c>
      <c r="AE34">
        <v>31</v>
      </c>
      <c r="AF34">
        <v>36</v>
      </c>
      <c r="AG34">
        <v>25</v>
      </c>
      <c r="AH34">
        <v>0.3</v>
      </c>
      <c r="AI34">
        <v>15.3</v>
      </c>
    </row>
    <row r="35" spans="1:36" x14ac:dyDescent="0.35">
      <c r="A35">
        <v>2012</v>
      </c>
      <c r="B35">
        <v>8080</v>
      </c>
      <c r="C35">
        <v>419.22</v>
      </c>
      <c r="D35">
        <v>1962.9861980000001</v>
      </c>
      <c r="E35">
        <v>5.3760000000000003</v>
      </c>
      <c r="F35">
        <v>8.2182774490000003</v>
      </c>
      <c r="G35">
        <v>846</v>
      </c>
      <c r="H35">
        <v>532</v>
      </c>
      <c r="I35" s="5">
        <f t="shared" si="5"/>
        <v>11853.800475448999</v>
      </c>
      <c r="J35" s="5">
        <f t="shared" si="6"/>
        <v>154</v>
      </c>
      <c r="K35" s="9"/>
      <c r="L35" s="5">
        <f t="shared" si="7"/>
        <v>76.972730360058435</v>
      </c>
      <c r="M35" s="5">
        <v>84.682040420000007</v>
      </c>
      <c r="N35" s="5">
        <v>78</v>
      </c>
      <c r="O35" s="5">
        <v>102.3</v>
      </c>
      <c r="P35" s="5">
        <v>102</v>
      </c>
      <c r="Q35" s="5">
        <v>101.6</v>
      </c>
      <c r="R35" s="5">
        <v>74.400000000000006</v>
      </c>
      <c r="S35" s="5">
        <v>102.7</v>
      </c>
      <c r="T35" s="5"/>
      <c r="U35" s="9"/>
      <c r="V35" s="5">
        <f t="shared" si="0"/>
        <v>68.163792842092235</v>
      </c>
      <c r="W35" s="5">
        <f t="shared" si="1"/>
        <v>3.53658728159182</v>
      </c>
      <c r="X35" s="5">
        <f t="shared" si="2"/>
        <v>16.559973335687904</v>
      </c>
      <c r="Y35" s="5">
        <f t="shared" si="3"/>
        <v>4.5352543356322758E-2</v>
      </c>
      <c r="Z35" s="5">
        <f t="shared" si="4"/>
        <v>6.9330317023821073E-2</v>
      </c>
      <c r="AD35">
        <v>15.4</v>
      </c>
      <c r="AE35">
        <v>31</v>
      </c>
      <c r="AF35">
        <v>36</v>
      </c>
      <c r="AG35">
        <v>25</v>
      </c>
      <c r="AH35">
        <v>0.3</v>
      </c>
      <c r="AI35">
        <v>15.3</v>
      </c>
    </row>
    <row r="36" spans="1:36" x14ac:dyDescent="0.35">
      <c r="A36">
        <v>2013</v>
      </c>
      <c r="B36">
        <v>8160</v>
      </c>
      <c r="C36">
        <v>419.22</v>
      </c>
      <c r="D36">
        <v>1619.458128</v>
      </c>
      <c r="E36">
        <v>5.3760000000000003</v>
      </c>
      <c r="F36">
        <v>5.7527942139999997</v>
      </c>
      <c r="G36">
        <v>846</v>
      </c>
      <c r="H36">
        <v>532</v>
      </c>
      <c r="I36" s="5">
        <f t="shared" si="5"/>
        <v>11587.806922214</v>
      </c>
      <c r="J36" s="5">
        <f t="shared" si="6"/>
        <v>160</v>
      </c>
      <c r="K36" s="9"/>
      <c r="L36" s="5">
        <f t="shared" si="7"/>
        <v>72.423793263837496</v>
      </c>
      <c r="M36" s="5">
        <v>82.883735720000004</v>
      </c>
      <c r="N36" s="5"/>
      <c r="O36" s="5">
        <v>102.3</v>
      </c>
      <c r="P36" s="5">
        <v>102</v>
      </c>
      <c r="Q36" s="5">
        <v>101.6</v>
      </c>
      <c r="R36" s="5">
        <v>74.400000000000006</v>
      </c>
      <c r="S36" s="5">
        <v>102.7</v>
      </c>
      <c r="T36" s="5"/>
      <c r="U36" s="9"/>
      <c r="V36" s="5">
        <f t="shared" si="0"/>
        <v>70.418846765190381</v>
      </c>
      <c r="W36" s="5">
        <f t="shared" si="1"/>
        <v>3.6177682525616559</v>
      </c>
      <c r="X36" s="5">
        <f t="shared" si="2"/>
        <v>13.975535999788487</v>
      </c>
      <c r="Y36" s="5">
        <f t="shared" si="3"/>
        <v>4.6393593162948957E-2</v>
      </c>
      <c r="Z36" s="5">
        <f t="shared" si="4"/>
        <v>4.9645237037664186E-2</v>
      </c>
      <c r="AD36">
        <v>16</v>
      </c>
      <c r="AE36">
        <v>31</v>
      </c>
      <c r="AF36">
        <v>36</v>
      </c>
      <c r="AG36">
        <v>25</v>
      </c>
      <c r="AH36">
        <v>0.3</v>
      </c>
      <c r="AI36">
        <v>15.3</v>
      </c>
    </row>
    <row r="37" spans="1:36" x14ac:dyDescent="0.35">
      <c r="A37">
        <v>2014</v>
      </c>
      <c r="B37">
        <v>8292.7000000000007</v>
      </c>
      <c r="C37">
        <v>419.22</v>
      </c>
      <c r="D37">
        <v>1592.739726</v>
      </c>
      <c r="E37">
        <v>5.3760000000000003</v>
      </c>
      <c r="F37">
        <v>5.3418803419999996</v>
      </c>
      <c r="G37">
        <v>848.09</v>
      </c>
      <c r="H37">
        <v>532</v>
      </c>
      <c r="I37" s="5">
        <f t="shared" si="5"/>
        <v>11695.467606342001</v>
      </c>
      <c r="J37" s="5">
        <f t="shared" si="6"/>
        <v>163</v>
      </c>
      <c r="K37" s="9"/>
      <c r="L37" s="5">
        <f t="shared" si="7"/>
        <v>71.751335008233141</v>
      </c>
      <c r="M37" s="5">
        <v>81.123619750000003</v>
      </c>
      <c r="N37" s="5"/>
      <c r="O37" s="5">
        <v>102.3</v>
      </c>
      <c r="P37" s="5">
        <v>102</v>
      </c>
      <c r="Q37" s="5">
        <v>101.6</v>
      </c>
      <c r="R37" s="5">
        <v>74.400000000000006</v>
      </c>
      <c r="S37" s="5">
        <v>102.7</v>
      </c>
      <c r="T37" s="5"/>
      <c r="U37" s="9"/>
      <c r="V37" s="5">
        <f t="shared" si="0"/>
        <v>70.905245340538485</v>
      </c>
      <c r="W37" s="5">
        <f t="shared" si="1"/>
        <v>3.5844654879183557</v>
      </c>
      <c r="X37" s="5">
        <f t="shared" si="2"/>
        <v>13.618435616343538</v>
      </c>
      <c r="Y37" s="5">
        <f t="shared" si="3"/>
        <v>4.5966524648273173E-2</v>
      </c>
      <c r="Z37" s="5">
        <f t="shared" si="4"/>
        <v>4.5674790626612519E-2</v>
      </c>
      <c r="AD37">
        <v>16.3</v>
      </c>
      <c r="AE37">
        <v>31</v>
      </c>
      <c r="AF37">
        <v>36</v>
      </c>
      <c r="AG37">
        <v>25</v>
      </c>
      <c r="AH37">
        <v>0.3</v>
      </c>
      <c r="AI37">
        <v>15.3</v>
      </c>
    </row>
    <row r="38" spans="1:36" x14ac:dyDescent="0.35">
      <c r="A38">
        <v>2015</v>
      </c>
      <c r="B38">
        <v>8225.6625000000004</v>
      </c>
      <c r="C38">
        <v>419.22</v>
      </c>
      <c r="D38">
        <v>1495.242424</v>
      </c>
      <c r="E38">
        <v>5.7881600000000004</v>
      </c>
      <c r="F38">
        <v>4.5200525970000003</v>
      </c>
      <c r="G38">
        <v>850.28</v>
      </c>
      <c r="H38">
        <v>532</v>
      </c>
      <c r="I38" s="5">
        <f t="shared" si="5"/>
        <v>11532.713136597</v>
      </c>
      <c r="J38" s="5">
        <f t="shared" si="6"/>
        <v>170</v>
      </c>
      <c r="K38" s="9"/>
      <c r="L38" s="5">
        <f t="shared" si="7"/>
        <v>67.83948903880588</v>
      </c>
      <c r="M38" s="5">
        <v>79.40088154</v>
      </c>
      <c r="N38" s="5">
        <v>65</v>
      </c>
      <c r="O38" s="5">
        <v>102.3</v>
      </c>
      <c r="P38" s="5">
        <v>102</v>
      </c>
      <c r="Q38" s="5">
        <v>101.6</v>
      </c>
      <c r="R38" s="5">
        <v>74.400000000000006</v>
      </c>
      <c r="S38" s="5">
        <v>102.7</v>
      </c>
      <c r="T38" s="5"/>
      <c r="U38" s="9"/>
      <c r="V38" s="5">
        <f t="shared" si="0"/>
        <v>71.324608551107843</v>
      </c>
      <c r="W38" s="5">
        <f t="shared" si="1"/>
        <v>3.6350509635905226</v>
      </c>
      <c r="X38" s="5">
        <f t="shared" si="2"/>
        <v>12.965226883647318</v>
      </c>
      <c r="Y38" s="5">
        <f t="shared" si="3"/>
        <v>5.0189057262096555E-2</v>
      </c>
      <c r="Z38" s="5">
        <f t="shared" si="4"/>
        <v>3.919331508087566E-2</v>
      </c>
      <c r="AD38">
        <v>17</v>
      </c>
      <c r="AE38">
        <v>31</v>
      </c>
      <c r="AF38">
        <v>36</v>
      </c>
      <c r="AG38">
        <v>25</v>
      </c>
      <c r="AH38">
        <v>0.3</v>
      </c>
      <c r="AI38">
        <v>15.3</v>
      </c>
      <c r="AJ38">
        <v>80</v>
      </c>
    </row>
    <row r="39" spans="1:36" x14ac:dyDescent="0.35">
      <c r="A39">
        <v>2016</v>
      </c>
      <c r="B39">
        <v>8158.8874999999998</v>
      </c>
      <c r="C39">
        <v>419.22</v>
      </c>
      <c r="D39">
        <v>1412.526316</v>
      </c>
      <c r="E39">
        <v>6.2003199999999996</v>
      </c>
      <c r="F39">
        <v>4.0997570090000002</v>
      </c>
      <c r="G39">
        <v>852.81</v>
      </c>
      <c r="H39">
        <v>532</v>
      </c>
      <c r="I39" s="5">
        <f t="shared" si="5"/>
        <v>11385.743893008999</v>
      </c>
      <c r="J39" s="5">
        <f t="shared" si="6"/>
        <v>175</v>
      </c>
      <c r="K39" s="9"/>
      <c r="L39" s="5">
        <f t="shared" si="7"/>
        <v>65.06139367433714</v>
      </c>
      <c r="M39" s="5">
        <v>77.714727339999996</v>
      </c>
      <c r="N39" s="5"/>
      <c r="O39" s="5">
        <v>102.3</v>
      </c>
      <c r="P39" s="5">
        <v>102</v>
      </c>
      <c r="Q39" s="5">
        <v>101.6</v>
      </c>
      <c r="R39" s="5">
        <v>74.400000000000006</v>
      </c>
      <c r="S39" s="5">
        <v>102.7</v>
      </c>
      <c r="T39" s="5"/>
      <c r="U39" s="9"/>
      <c r="V39" s="5">
        <f t="shared" si="0"/>
        <v>71.658800484785772</v>
      </c>
      <c r="W39" s="5">
        <f t="shared" si="1"/>
        <v>3.6819728595635004</v>
      </c>
      <c r="X39" s="5">
        <f t="shared" si="2"/>
        <v>12.406095985237382</v>
      </c>
      <c r="Y39" s="5">
        <f t="shared" si="3"/>
        <v>5.4456872192664374E-2</v>
      </c>
      <c r="Z39" s="5">
        <f t="shared" si="4"/>
        <v>3.6007809832410746E-2</v>
      </c>
      <c r="AD39">
        <v>17.5</v>
      </c>
      <c r="AE39">
        <v>31</v>
      </c>
      <c r="AF39">
        <v>36</v>
      </c>
      <c r="AG39">
        <v>25</v>
      </c>
      <c r="AH39">
        <v>0.3</v>
      </c>
      <c r="AI39">
        <v>15.3</v>
      </c>
    </row>
    <row r="40" spans="1:36" x14ac:dyDescent="0.35">
      <c r="A40">
        <v>2017</v>
      </c>
      <c r="B40">
        <v>8289.75</v>
      </c>
      <c r="C40">
        <v>419.22</v>
      </c>
      <c r="D40">
        <v>1379.8208959999999</v>
      </c>
      <c r="E40">
        <v>7.2038399999999996</v>
      </c>
      <c r="F40">
        <v>4.079110301</v>
      </c>
      <c r="G40">
        <v>847.99</v>
      </c>
      <c r="H40">
        <v>532</v>
      </c>
      <c r="I40" s="5">
        <f t="shared" si="5"/>
        <v>11480.063846300998</v>
      </c>
      <c r="J40" s="5">
        <f t="shared" si="6"/>
        <v>177</v>
      </c>
      <c r="K40" s="9"/>
      <c r="L40" s="5">
        <f t="shared" si="7"/>
        <v>64.859117775711852</v>
      </c>
      <c r="M40" s="5">
        <v>76.064380240000006</v>
      </c>
      <c r="N40" s="5"/>
      <c r="O40" s="5">
        <v>102.3</v>
      </c>
      <c r="P40" s="5">
        <v>102</v>
      </c>
      <c r="Q40" s="5">
        <v>101.6</v>
      </c>
      <c r="R40" s="5">
        <v>74.400000000000006</v>
      </c>
      <c r="S40" s="5">
        <v>102.7</v>
      </c>
      <c r="T40" s="5"/>
      <c r="U40" s="9"/>
      <c r="V40" s="5">
        <f t="shared" si="0"/>
        <v>72.209964256174828</v>
      </c>
      <c r="W40" s="5">
        <f t="shared" si="1"/>
        <v>3.6517218511382872</v>
      </c>
      <c r="X40" s="5">
        <f t="shared" si="2"/>
        <v>12.019278938458111</v>
      </c>
      <c r="Y40" s="5">
        <f t="shared" si="3"/>
        <v>6.2750870521692745E-2</v>
      </c>
      <c r="Z40" s="5">
        <f t="shared" si="4"/>
        <v>3.5532122082355268E-2</v>
      </c>
      <c r="AD40">
        <v>17.7</v>
      </c>
      <c r="AE40">
        <v>31</v>
      </c>
      <c r="AF40">
        <v>36</v>
      </c>
      <c r="AG40">
        <v>25</v>
      </c>
      <c r="AH40">
        <v>0.3</v>
      </c>
      <c r="AI40">
        <v>15.3</v>
      </c>
    </row>
    <row r="41" spans="1:36" x14ac:dyDescent="0.35">
      <c r="A41">
        <v>2018</v>
      </c>
      <c r="B41">
        <v>8350.15</v>
      </c>
      <c r="C41">
        <v>410.85500830000001</v>
      </c>
      <c r="D41">
        <v>1361.666667</v>
      </c>
      <c r="E41">
        <v>7.45472</v>
      </c>
      <c r="F41">
        <v>4.3128338230000001</v>
      </c>
      <c r="G41">
        <v>848.95500000000004</v>
      </c>
      <c r="H41">
        <v>532</v>
      </c>
      <c r="I41" s="5">
        <f t="shared" si="5"/>
        <v>11515.394229122998</v>
      </c>
      <c r="J41" s="5">
        <f t="shared" si="6"/>
        <v>184</v>
      </c>
      <c r="K41" s="9"/>
      <c r="L41" s="5">
        <f t="shared" si="7"/>
        <v>62.583664288711944</v>
      </c>
      <c r="M41" s="5">
        <v>74.449079859999998</v>
      </c>
      <c r="N41" s="5"/>
      <c r="O41" s="5">
        <v>102.3</v>
      </c>
      <c r="P41" s="5">
        <v>102</v>
      </c>
      <c r="Q41" s="5">
        <v>101.6</v>
      </c>
      <c r="R41" s="5">
        <v>74.400000000000006</v>
      </c>
      <c r="S41" s="5">
        <v>102.7</v>
      </c>
      <c r="T41" s="5"/>
      <c r="U41" s="9"/>
      <c r="V41" s="5">
        <f t="shared" si="0"/>
        <v>72.512932113796495</v>
      </c>
      <c r="W41" s="5">
        <f t="shared" si="1"/>
        <v>3.5678761849153848</v>
      </c>
      <c r="X41" s="5">
        <f t="shared" si="2"/>
        <v>11.824750763254618</v>
      </c>
      <c r="Y41" s="5">
        <f t="shared" si="3"/>
        <v>6.4736993381838775E-2</v>
      </c>
      <c r="Z41" s="5">
        <f t="shared" si="4"/>
        <v>3.7452767462295221E-2</v>
      </c>
      <c r="AD41">
        <v>18.399999999999999</v>
      </c>
      <c r="AE41">
        <v>31</v>
      </c>
      <c r="AF41">
        <v>36</v>
      </c>
      <c r="AG41">
        <v>25</v>
      </c>
      <c r="AH41">
        <v>0.3</v>
      </c>
      <c r="AI41">
        <v>15.3</v>
      </c>
    </row>
    <row r="42" spans="1:36" x14ac:dyDescent="0.35">
      <c r="A42">
        <v>2019</v>
      </c>
      <c r="B42">
        <v>8607.5</v>
      </c>
      <c r="C42">
        <v>402.1406667</v>
      </c>
      <c r="D42">
        <v>1343.6470589999999</v>
      </c>
      <c r="E42">
        <v>8.26112</v>
      </c>
      <c r="F42">
        <v>4.1473098100000003</v>
      </c>
      <c r="G42">
        <v>851.31</v>
      </c>
      <c r="H42">
        <v>532</v>
      </c>
      <c r="I42" s="5">
        <f t="shared" si="5"/>
        <v>11749.006155509998</v>
      </c>
      <c r="J42" s="5">
        <f t="shared" si="6"/>
        <v>192</v>
      </c>
      <c r="K42" s="9"/>
      <c r="L42" s="5">
        <f t="shared" si="7"/>
        <v>61.192740393281241</v>
      </c>
      <c r="M42" s="5">
        <v>72.868081930000002</v>
      </c>
      <c r="N42" s="5"/>
      <c r="O42" s="5">
        <v>102.3</v>
      </c>
      <c r="P42" s="5">
        <v>102</v>
      </c>
      <c r="Q42" s="5">
        <v>101.6</v>
      </c>
      <c r="R42" s="5">
        <v>74.400000000000006</v>
      </c>
      <c r="S42" s="5">
        <v>102.7</v>
      </c>
      <c r="T42" s="5"/>
      <c r="U42" s="9"/>
      <c r="V42" s="5">
        <f t="shared" si="0"/>
        <v>73.26151579181267</v>
      </c>
      <c r="W42" s="5">
        <f t="shared" si="1"/>
        <v>3.4227632650563029</v>
      </c>
      <c r="X42" s="5">
        <f t="shared" si="2"/>
        <v>11.436261426843004</v>
      </c>
      <c r="Y42" s="5">
        <f t="shared" si="3"/>
        <v>7.0313351535063545E-2</v>
      </c>
      <c r="Z42" s="5">
        <f t="shared" si="4"/>
        <v>3.5299239400389731E-2</v>
      </c>
      <c r="AD42">
        <v>19.2</v>
      </c>
      <c r="AE42">
        <v>31</v>
      </c>
      <c r="AF42">
        <v>36</v>
      </c>
      <c r="AG42">
        <v>25</v>
      </c>
      <c r="AH42">
        <v>0.3</v>
      </c>
      <c r="AI42">
        <v>15.3</v>
      </c>
    </row>
    <row r="43" spans="1:36" x14ac:dyDescent="0.35">
      <c r="A43">
        <v>2020</v>
      </c>
      <c r="B43">
        <v>8975.5</v>
      </c>
      <c r="C43">
        <v>380.05398330000003</v>
      </c>
      <c r="D43">
        <v>1343.6470589999999</v>
      </c>
      <c r="E43">
        <v>8.2252799999999997</v>
      </c>
      <c r="F43">
        <v>3.5949654450000001</v>
      </c>
      <c r="G43">
        <v>849.44500000000005</v>
      </c>
      <c r="H43">
        <v>532</v>
      </c>
      <c r="I43" s="5">
        <f t="shared" si="5"/>
        <v>12092.466287744999</v>
      </c>
      <c r="J43" s="5">
        <f t="shared" si="6"/>
        <v>202.52588490000002</v>
      </c>
      <c r="K43" s="9"/>
      <c r="L43" s="5">
        <f t="shared" si="7"/>
        <v>59.708250595798276</v>
      </c>
      <c r="M43" s="5">
        <v>71.320658019999996</v>
      </c>
      <c r="N43" s="5">
        <v>65</v>
      </c>
      <c r="O43" s="5">
        <v>102.3</v>
      </c>
      <c r="P43" s="5">
        <v>102</v>
      </c>
      <c r="Q43" s="5">
        <v>101.6</v>
      </c>
      <c r="R43" s="5">
        <v>74.400000000000006</v>
      </c>
      <c r="S43" s="5">
        <v>102.7</v>
      </c>
      <c r="T43" s="5">
        <v>76</v>
      </c>
      <c r="U43" s="9"/>
      <c r="V43" s="5">
        <f t="shared" si="0"/>
        <v>74.223899297500125</v>
      </c>
      <c r="W43" s="5">
        <f t="shared" si="1"/>
        <v>3.1428988450864019</v>
      </c>
      <c r="X43" s="5">
        <f t="shared" si="2"/>
        <v>11.111439362553419</v>
      </c>
      <c r="Y43" s="5">
        <f t="shared" si="3"/>
        <v>6.8019871251043598E-2</v>
      </c>
      <c r="Z43" s="5">
        <f t="shared" si="4"/>
        <v>2.9728968098453872E-2</v>
      </c>
      <c r="AD43">
        <v>20.252588490000001</v>
      </c>
      <c r="AE43">
        <v>40</v>
      </c>
      <c r="AF43">
        <v>44</v>
      </c>
      <c r="AG43">
        <v>35</v>
      </c>
      <c r="AH43">
        <v>0.5</v>
      </c>
      <c r="AI43">
        <v>15.3</v>
      </c>
      <c r="AJ43">
        <v>70</v>
      </c>
    </row>
    <row r="44" spans="1:36" x14ac:dyDescent="0.35">
      <c r="A44">
        <v>2021</v>
      </c>
      <c r="B44">
        <v>9027</v>
      </c>
      <c r="C44">
        <v>367.38034160000001</v>
      </c>
      <c r="D44">
        <v>1272.176471</v>
      </c>
      <c r="E44">
        <v>8.2700800000000001</v>
      </c>
      <c r="F44">
        <v>3.3412788689999999</v>
      </c>
      <c r="G44">
        <v>849.14499999999998</v>
      </c>
      <c r="H44">
        <v>520</v>
      </c>
      <c r="I44" s="5">
        <f t="shared" si="5"/>
        <v>12047.313171469001</v>
      </c>
      <c r="J44" s="5">
        <f t="shared" si="6"/>
        <v>208.94864799999999</v>
      </c>
      <c r="K44" s="9"/>
      <c r="L44" s="5">
        <f t="shared" si="7"/>
        <v>57.656813225558658</v>
      </c>
      <c r="M44" s="5">
        <v>69.806095139999996</v>
      </c>
      <c r="N44" s="5"/>
      <c r="O44" s="5">
        <v>102.3</v>
      </c>
      <c r="P44" s="5">
        <v>102</v>
      </c>
      <c r="Q44" s="5">
        <v>101.6</v>
      </c>
      <c r="R44" s="5">
        <v>74.400000000000006</v>
      </c>
      <c r="S44" s="5">
        <v>102.7</v>
      </c>
      <c r="T44" s="5">
        <v>76</v>
      </c>
      <c r="U44" s="9"/>
      <c r="V44" s="5">
        <f t="shared" si="0"/>
        <v>74.9295703657655</v>
      </c>
      <c r="W44" s="5">
        <f t="shared" si="1"/>
        <v>3.0494794679202579</v>
      </c>
      <c r="X44" s="5">
        <f t="shared" si="2"/>
        <v>10.559835648772097</v>
      </c>
      <c r="Y44" s="5">
        <f t="shared" si="3"/>
        <v>6.8646675671929766E-2</v>
      </c>
      <c r="Z44" s="5">
        <f t="shared" si="4"/>
        <v>2.7734639429088385E-2</v>
      </c>
      <c r="AD44">
        <v>20.894864800000001</v>
      </c>
      <c r="AE44">
        <v>40</v>
      </c>
      <c r="AF44">
        <v>44</v>
      </c>
      <c r="AG44">
        <v>35</v>
      </c>
      <c r="AH44">
        <v>0.5</v>
      </c>
      <c r="AI44">
        <v>15.3</v>
      </c>
    </row>
    <row r="45" spans="1:36" x14ac:dyDescent="0.35">
      <c r="A45">
        <v>2022</v>
      </c>
      <c r="B45">
        <v>9106.5</v>
      </c>
      <c r="C45">
        <v>354.70670000000001</v>
      </c>
      <c r="D45">
        <v>1250.7352940000001</v>
      </c>
      <c r="E45">
        <v>8.3148800000000005</v>
      </c>
      <c r="F45">
        <v>3.0936340219999998</v>
      </c>
      <c r="G45">
        <v>839.24437499999999</v>
      </c>
      <c r="H45">
        <v>510</v>
      </c>
      <c r="I45" s="5">
        <f t="shared" si="5"/>
        <v>12072.594883022</v>
      </c>
      <c r="J45" s="5">
        <f t="shared" si="6"/>
        <v>213.6288232</v>
      </c>
      <c r="K45" s="9"/>
      <c r="L45" s="5">
        <f t="shared" si="7"/>
        <v>56.512013230160413</v>
      </c>
      <c r="M45" s="5">
        <v>68.323695470000004</v>
      </c>
      <c r="N45" s="5"/>
      <c r="O45" s="5">
        <v>102.3</v>
      </c>
      <c r="P45" s="5">
        <v>102</v>
      </c>
      <c r="Q45" s="5">
        <v>101.6</v>
      </c>
      <c r="R45" s="5">
        <v>74.400000000000006</v>
      </c>
      <c r="S45" s="5">
        <v>102.7</v>
      </c>
      <c r="T45" s="5">
        <v>76</v>
      </c>
      <c r="U45" s="9"/>
      <c r="V45" s="5">
        <f t="shared" si="0"/>
        <v>75.431173564903631</v>
      </c>
      <c r="W45" s="5">
        <f t="shared" si="1"/>
        <v>2.9381148248321756</v>
      </c>
      <c r="X45" s="5">
        <f t="shared" si="2"/>
        <v>10.360119809527786</v>
      </c>
      <c r="Y45" s="5">
        <f t="shared" si="3"/>
        <v>6.8874008285438534E-2</v>
      </c>
      <c r="Z45" s="5">
        <f t="shared" si="4"/>
        <v>2.5625261610912303E-2</v>
      </c>
      <c r="AD45">
        <v>21.362882320000001</v>
      </c>
      <c r="AE45">
        <v>40</v>
      </c>
      <c r="AF45">
        <v>44</v>
      </c>
      <c r="AG45">
        <v>35</v>
      </c>
      <c r="AH45">
        <v>0.5</v>
      </c>
      <c r="AI45">
        <v>15.3</v>
      </c>
    </row>
    <row r="46" spans="1:36" x14ac:dyDescent="0.35">
      <c r="A46">
        <v>2023</v>
      </c>
      <c r="B46">
        <v>9183.5499999999993</v>
      </c>
      <c r="C46">
        <v>348.49603339999999</v>
      </c>
      <c r="D46">
        <v>1229.294118</v>
      </c>
      <c r="E46">
        <v>8.3865599999999993</v>
      </c>
      <c r="F46">
        <v>2.8988638820000001</v>
      </c>
      <c r="G46">
        <v>829.23500000000001</v>
      </c>
      <c r="H46">
        <v>500</v>
      </c>
      <c r="I46" s="5">
        <f t="shared" si="5"/>
        <v>12101.860575282</v>
      </c>
      <c r="J46" s="5">
        <f t="shared" si="6"/>
        <v>217.3311205</v>
      </c>
      <c r="K46" s="9"/>
      <c r="L46" s="5">
        <f t="shared" si="7"/>
        <v>55.683974515200646</v>
      </c>
      <c r="M46" s="5">
        <v>66.87277598</v>
      </c>
      <c r="N46" s="5"/>
      <c r="O46" s="5">
        <v>102.3</v>
      </c>
      <c r="P46" s="5">
        <v>102</v>
      </c>
      <c r="Q46" s="5">
        <v>101.6</v>
      </c>
      <c r="R46" s="5">
        <v>74.400000000000006</v>
      </c>
      <c r="S46" s="5">
        <v>102.7</v>
      </c>
      <c r="T46" s="5">
        <v>76</v>
      </c>
      <c r="U46" s="9"/>
      <c r="V46" s="5">
        <f t="shared" si="0"/>
        <v>75.885438795728334</v>
      </c>
      <c r="W46" s="5">
        <f t="shared" si="1"/>
        <v>2.879689707480201</v>
      </c>
      <c r="X46" s="5">
        <f t="shared" si="2"/>
        <v>10.157893576387982</v>
      </c>
      <c r="Y46" s="5">
        <f t="shared" si="3"/>
        <v>6.929975723839947E-2</v>
      </c>
      <c r="Z46" s="5">
        <f t="shared" si="4"/>
        <v>2.395386943988528E-2</v>
      </c>
      <c r="AD46">
        <v>21.733112049999999</v>
      </c>
      <c r="AE46">
        <v>40</v>
      </c>
      <c r="AF46">
        <v>44</v>
      </c>
      <c r="AG46">
        <v>35</v>
      </c>
      <c r="AH46">
        <v>0.5</v>
      </c>
      <c r="AI46">
        <v>15.3</v>
      </c>
    </row>
    <row r="47" spans="1:36" x14ac:dyDescent="0.35">
      <c r="A47">
        <v>2024</v>
      </c>
      <c r="B47">
        <v>9108.8250000000007</v>
      </c>
      <c r="C47">
        <v>342.2853667</v>
      </c>
      <c r="D47">
        <v>1215</v>
      </c>
      <c r="E47">
        <v>8.45824</v>
      </c>
      <c r="F47">
        <v>2.692895407</v>
      </c>
      <c r="G47">
        <v>801.36775</v>
      </c>
      <c r="H47">
        <v>490</v>
      </c>
      <c r="I47" s="5">
        <f t="shared" si="5"/>
        <v>11968.629252107001</v>
      </c>
      <c r="J47" s="5">
        <f t="shared" si="6"/>
        <v>220.40369699999999</v>
      </c>
      <c r="K47" s="9"/>
      <c r="L47" s="5">
        <f t="shared" si="7"/>
        <v>54.303214578596659</v>
      </c>
      <c r="M47" s="5">
        <v>65.452668169999995</v>
      </c>
      <c r="N47" s="5"/>
      <c r="O47" s="5">
        <v>102.3</v>
      </c>
      <c r="P47" s="5">
        <v>102</v>
      </c>
      <c r="Q47" s="5">
        <v>101.6</v>
      </c>
      <c r="R47" s="5">
        <v>74.400000000000006</v>
      </c>
      <c r="S47" s="5">
        <v>102.7</v>
      </c>
      <c r="T47" s="5">
        <v>76</v>
      </c>
      <c r="U47" s="9"/>
      <c r="V47" s="5">
        <f t="shared" si="0"/>
        <v>76.105833075215784</v>
      </c>
      <c r="W47" s="5">
        <f t="shared" si="1"/>
        <v>2.8598543700377621</v>
      </c>
      <c r="X47" s="5">
        <f t="shared" si="2"/>
        <v>10.151538446109917</v>
      </c>
      <c r="Y47" s="5">
        <f t="shared" si="3"/>
        <v>7.0670081108168512E-2</v>
      </c>
      <c r="Z47" s="5">
        <f t="shared" si="4"/>
        <v>2.2499614202068571E-2</v>
      </c>
      <c r="AD47">
        <v>22.040369699999999</v>
      </c>
      <c r="AE47">
        <v>40</v>
      </c>
      <c r="AF47">
        <v>44</v>
      </c>
      <c r="AG47">
        <v>35</v>
      </c>
      <c r="AH47">
        <v>0.5</v>
      </c>
      <c r="AI47">
        <v>15.3</v>
      </c>
    </row>
    <row r="48" spans="1:36" x14ac:dyDescent="0.35">
      <c r="A48">
        <v>2025</v>
      </c>
      <c r="B48">
        <v>9034.1</v>
      </c>
      <c r="C48">
        <v>336.01129950000001</v>
      </c>
      <c r="D48">
        <v>1200.705882</v>
      </c>
      <c r="E48">
        <v>8.1954133329999994</v>
      </c>
      <c r="F48">
        <v>2.542951049</v>
      </c>
      <c r="G48">
        <v>773.91700000000003</v>
      </c>
      <c r="H48">
        <v>480</v>
      </c>
      <c r="I48" s="5">
        <f t="shared" si="5"/>
        <v>11835.472545881999</v>
      </c>
      <c r="J48" s="5">
        <f t="shared" si="6"/>
        <v>223.03538889999999</v>
      </c>
      <c r="K48" s="9"/>
      <c r="L48" s="5">
        <f t="shared" si="7"/>
        <v>53.065446717913204</v>
      </c>
      <c r="M48" s="5">
        <v>64.062717710000001</v>
      </c>
      <c r="N48" s="5">
        <v>65</v>
      </c>
      <c r="O48" s="5">
        <v>102.3</v>
      </c>
      <c r="P48" s="5">
        <v>102</v>
      </c>
      <c r="Q48" s="5">
        <v>101.6</v>
      </c>
      <c r="R48" s="5">
        <v>74.400000000000006</v>
      </c>
      <c r="S48" s="5">
        <v>102.7</v>
      </c>
      <c r="T48" s="5">
        <v>76</v>
      </c>
      <c r="U48" s="9"/>
      <c r="V48" s="5">
        <f t="shared" si="0"/>
        <v>76.330708089414642</v>
      </c>
      <c r="W48" s="5">
        <f t="shared" si="1"/>
        <v>2.8390188748053902</v>
      </c>
      <c r="X48" s="5">
        <f t="shared" si="2"/>
        <v>10.144976276572667</v>
      </c>
      <c r="Y48" s="5">
        <f t="shared" si="3"/>
        <v>6.9244496163792704E-2</v>
      </c>
      <c r="Z48" s="5">
        <f t="shared" si="4"/>
        <v>2.1485842995637612E-2</v>
      </c>
      <c r="AD48">
        <v>22.303538889999999</v>
      </c>
      <c r="AE48">
        <v>40</v>
      </c>
      <c r="AF48">
        <v>44</v>
      </c>
      <c r="AG48">
        <v>35</v>
      </c>
      <c r="AH48">
        <v>0.5</v>
      </c>
      <c r="AI48">
        <v>15.3</v>
      </c>
      <c r="AJ48">
        <v>65</v>
      </c>
    </row>
    <row r="49" spans="1:36" x14ac:dyDescent="0.35">
      <c r="A49">
        <v>2026</v>
      </c>
      <c r="B49">
        <v>9205.2083330000005</v>
      </c>
      <c r="C49">
        <v>329.73723219999999</v>
      </c>
      <c r="D49">
        <v>1191.176471</v>
      </c>
      <c r="E49">
        <v>7.9325866669999998</v>
      </c>
      <c r="F49">
        <v>2.4012622069999998</v>
      </c>
      <c r="G49">
        <v>752.61400000000003</v>
      </c>
      <c r="H49">
        <v>470</v>
      </c>
      <c r="I49" s="5">
        <f t="shared" si="5"/>
        <v>11959.069885074001</v>
      </c>
      <c r="J49" s="5">
        <f t="shared" si="6"/>
        <v>225.34045020000002</v>
      </c>
      <c r="K49" s="9"/>
      <c r="L49" s="5">
        <f t="shared" si="7"/>
        <v>53.071119164179251</v>
      </c>
      <c r="M49" s="5">
        <v>62.70228419</v>
      </c>
      <c r="N49" s="5"/>
      <c r="O49" s="5">
        <v>102.3</v>
      </c>
      <c r="P49" s="5">
        <v>102</v>
      </c>
      <c r="Q49" s="5">
        <v>101.6</v>
      </c>
      <c r="R49" s="5">
        <v>74.400000000000006</v>
      </c>
      <c r="S49" s="5">
        <v>102.7</v>
      </c>
      <c r="T49" s="5">
        <v>76</v>
      </c>
      <c r="U49" s="9"/>
      <c r="V49" s="5">
        <f t="shared" si="0"/>
        <v>76.9726109259461</v>
      </c>
      <c r="W49" s="5">
        <f t="shared" si="1"/>
        <v>2.7572146945268865</v>
      </c>
      <c r="X49" s="5">
        <f t="shared" si="2"/>
        <v>9.9604441018167797</v>
      </c>
      <c r="Y49" s="5">
        <f t="shared" si="3"/>
        <v>6.6331133969712686E-2</v>
      </c>
      <c r="Z49" s="5">
        <f t="shared" si="4"/>
        <v>2.0079004722574553E-2</v>
      </c>
      <c r="AD49">
        <v>22.534045020000001</v>
      </c>
      <c r="AE49">
        <v>40</v>
      </c>
      <c r="AF49">
        <v>44</v>
      </c>
      <c r="AG49">
        <v>35</v>
      </c>
      <c r="AH49">
        <v>0.5</v>
      </c>
      <c r="AI49">
        <v>15.3</v>
      </c>
    </row>
    <row r="50" spans="1:36" x14ac:dyDescent="0.35">
      <c r="A50">
        <v>2027</v>
      </c>
      <c r="B50">
        <v>9373.8666670000002</v>
      </c>
      <c r="C50">
        <v>323.463165</v>
      </c>
      <c r="D50">
        <v>1181.6470589999999</v>
      </c>
      <c r="E50">
        <v>7.6697600000000001</v>
      </c>
      <c r="F50">
        <v>2.2668844890000002</v>
      </c>
      <c r="G50">
        <v>731.46833330000004</v>
      </c>
      <c r="H50">
        <v>460</v>
      </c>
      <c r="I50" s="5">
        <f t="shared" si="5"/>
        <v>12080.381868788998</v>
      </c>
      <c r="J50" s="5">
        <f t="shared" si="6"/>
        <v>227.39342440000001</v>
      </c>
      <c r="K50" s="9"/>
      <c r="L50" s="5">
        <f t="shared" si="7"/>
        <v>53.125467021151898</v>
      </c>
      <c r="M50" s="5">
        <v>61.370740789999999</v>
      </c>
      <c r="N50" s="5"/>
      <c r="O50" s="5">
        <v>102.3</v>
      </c>
      <c r="P50" s="5">
        <v>102</v>
      </c>
      <c r="Q50" s="5">
        <v>101.6</v>
      </c>
      <c r="R50" s="5">
        <v>74.400000000000006</v>
      </c>
      <c r="S50" s="5">
        <v>102.7</v>
      </c>
      <c r="T50" s="5">
        <v>76</v>
      </c>
      <c r="U50" s="9"/>
      <c r="V50" s="5">
        <f t="shared" ref="V50:V73" si="8">B50/$I50*100</f>
        <v>77.595781067305666</v>
      </c>
      <c r="W50" s="5">
        <f t="shared" ref="W50:W73" si="9">C50/$I50*100</f>
        <v>2.6775905638852597</v>
      </c>
      <c r="X50" s="5">
        <f t="shared" ref="X50:X73" si="10">D50/$I50*100</f>
        <v>9.7815373043207821</v>
      </c>
      <c r="Y50" s="5">
        <f t="shared" ref="Y50:Y73" si="11">E50/$I50*100</f>
        <v>6.3489383724000259E-2</v>
      </c>
      <c r="Z50" s="5">
        <f t="shared" ref="Z50:Z73" si="12">F50/$I50*100</f>
        <v>1.8765006881584983E-2</v>
      </c>
      <c r="AD50">
        <v>22.739342440000001</v>
      </c>
      <c r="AE50">
        <v>40</v>
      </c>
      <c r="AF50">
        <v>44</v>
      </c>
      <c r="AG50">
        <v>35</v>
      </c>
      <c r="AH50">
        <v>0.5</v>
      </c>
      <c r="AI50">
        <v>15.3</v>
      </c>
    </row>
    <row r="51" spans="1:36" x14ac:dyDescent="0.35">
      <c r="A51">
        <v>2028</v>
      </c>
      <c r="B51">
        <v>9540.0750000000007</v>
      </c>
      <c r="C51">
        <v>320.40829330000003</v>
      </c>
      <c r="D51">
        <v>1172.117647</v>
      </c>
      <c r="E51">
        <v>7.3949866670000004</v>
      </c>
      <c r="F51">
        <v>2.1296348279999999</v>
      </c>
      <c r="G51">
        <v>710.48</v>
      </c>
      <c r="H51">
        <v>450</v>
      </c>
      <c r="I51" s="5">
        <f t="shared" si="5"/>
        <v>12202.605561795001</v>
      </c>
      <c r="J51" s="5">
        <f t="shared" si="6"/>
        <v>229.24571610000004</v>
      </c>
      <c r="K51" s="9"/>
      <c r="L51" s="5">
        <f t="shared" si="7"/>
        <v>53.229372262171573</v>
      </c>
      <c r="M51" s="5">
        <v>60.067473990000003</v>
      </c>
      <c r="N51" s="5"/>
      <c r="O51" s="5">
        <v>102.3</v>
      </c>
      <c r="P51" s="5">
        <v>102</v>
      </c>
      <c r="Q51" s="5">
        <v>101.6</v>
      </c>
      <c r="R51" s="5">
        <v>74.400000000000006</v>
      </c>
      <c r="S51" s="5">
        <v>102.7</v>
      </c>
      <c r="T51" s="5">
        <v>76</v>
      </c>
      <c r="U51" s="9"/>
      <c r="V51" s="5">
        <f t="shared" si="8"/>
        <v>78.180638976555244</v>
      </c>
      <c r="W51" s="5">
        <f t="shared" si="9"/>
        <v>2.6257367057996426</v>
      </c>
      <c r="X51" s="5">
        <f t="shared" si="10"/>
        <v>9.6054702503026892</v>
      </c>
      <c r="Y51" s="5">
        <f t="shared" si="11"/>
        <v>6.0601702067244391E-2</v>
      </c>
      <c r="Z51" s="5">
        <f t="shared" si="12"/>
        <v>1.7452295882345401E-2</v>
      </c>
      <c r="AD51">
        <v>22.924571610000001</v>
      </c>
      <c r="AE51">
        <v>40</v>
      </c>
      <c r="AF51">
        <v>44</v>
      </c>
      <c r="AG51">
        <v>35</v>
      </c>
      <c r="AH51">
        <v>0.5</v>
      </c>
      <c r="AI51">
        <v>15.3</v>
      </c>
    </row>
    <row r="52" spans="1:36" x14ac:dyDescent="0.35">
      <c r="A52">
        <v>2029</v>
      </c>
      <c r="B52">
        <v>9735.8083330000009</v>
      </c>
      <c r="C52">
        <v>317.35342170000001</v>
      </c>
      <c r="D52">
        <v>1162.5882349999999</v>
      </c>
      <c r="E52">
        <v>7.1202133329999997</v>
      </c>
      <c r="F52">
        <v>1.9927764130000001</v>
      </c>
      <c r="G52">
        <v>710.35866669999996</v>
      </c>
      <c r="H52">
        <v>450</v>
      </c>
      <c r="I52" s="5">
        <f t="shared" si="5"/>
        <v>12385.221646146001</v>
      </c>
      <c r="J52" s="5">
        <f t="shared" si="6"/>
        <v>230.93431240000001</v>
      </c>
      <c r="K52" s="9"/>
      <c r="L52" s="5">
        <f t="shared" si="7"/>
        <v>53.630928714887673</v>
      </c>
      <c r="M52" s="5">
        <v>58.791883319999997</v>
      </c>
      <c r="N52" s="5"/>
      <c r="O52" s="5">
        <v>102.3</v>
      </c>
      <c r="P52" s="5">
        <v>102</v>
      </c>
      <c r="Q52" s="5">
        <v>101.6</v>
      </c>
      <c r="R52" s="5">
        <v>74.400000000000006</v>
      </c>
      <c r="S52" s="5">
        <v>102.7</v>
      </c>
      <c r="T52" s="5">
        <v>76</v>
      </c>
      <c r="U52" s="9"/>
      <c r="V52" s="5">
        <f t="shared" si="8"/>
        <v>78.608268880109733</v>
      </c>
      <c r="W52" s="5">
        <f t="shared" si="9"/>
        <v>2.5623556103152434</v>
      </c>
      <c r="X52" s="5">
        <f t="shared" si="10"/>
        <v>9.3868989043225639</v>
      </c>
      <c r="Y52" s="5">
        <f t="shared" si="11"/>
        <v>5.748959151825634E-2</v>
      </c>
      <c r="Z52" s="5">
        <f t="shared" si="12"/>
        <v>1.6089953574792152E-2</v>
      </c>
      <c r="AD52">
        <v>23.093431240000001</v>
      </c>
      <c r="AE52">
        <v>40</v>
      </c>
      <c r="AF52">
        <v>44</v>
      </c>
      <c r="AG52">
        <v>35</v>
      </c>
      <c r="AH52">
        <v>0.5</v>
      </c>
      <c r="AI52">
        <v>15.3</v>
      </c>
    </row>
    <row r="53" spans="1:36" x14ac:dyDescent="0.35">
      <c r="A53">
        <v>2030</v>
      </c>
      <c r="B53">
        <v>9929.2083330000005</v>
      </c>
      <c r="C53">
        <v>314.29854999999998</v>
      </c>
      <c r="D53">
        <v>1153.058824</v>
      </c>
      <c r="E53">
        <v>6.84544</v>
      </c>
      <c r="F53">
        <v>1.856311209</v>
      </c>
      <c r="G53">
        <v>710.23733330000005</v>
      </c>
      <c r="H53">
        <v>450</v>
      </c>
      <c r="I53" s="5">
        <f t="shared" si="5"/>
        <v>12565.504791508998</v>
      </c>
      <c r="J53" s="5">
        <f t="shared" si="6"/>
        <v>232.48673840000001</v>
      </c>
      <c r="K53" s="9"/>
      <c r="L53" s="5">
        <f t="shared" si="7"/>
        <v>54.048264765492526</v>
      </c>
      <c r="M53" s="5">
        <v>57.54338104</v>
      </c>
      <c r="N53" s="5">
        <v>60</v>
      </c>
      <c r="O53" s="5">
        <v>102.3</v>
      </c>
      <c r="P53" s="5">
        <v>102</v>
      </c>
      <c r="Q53" s="5">
        <v>101.6</v>
      </c>
      <c r="R53" s="5">
        <v>74.400000000000006</v>
      </c>
      <c r="S53" s="5">
        <v>102.7</v>
      </c>
      <c r="T53" s="5">
        <v>76</v>
      </c>
      <c r="U53" s="9"/>
      <c r="V53" s="5">
        <f t="shared" si="8"/>
        <v>79.019573807409259</v>
      </c>
      <c r="W53" s="5">
        <f t="shared" si="9"/>
        <v>2.5012807301811204</v>
      </c>
      <c r="X53" s="5">
        <f t="shared" si="10"/>
        <v>9.1763828284810867</v>
      </c>
      <c r="Y53" s="5">
        <f t="shared" si="11"/>
        <v>5.4478034218137669E-2</v>
      </c>
      <c r="Z53" s="5">
        <f t="shared" si="12"/>
        <v>1.4773073106099025E-2</v>
      </c>
      <c r="AD53">
        <v>23.248673839999999</v>
      </c>
      <c r="AE53">
        <v>40</v>
      </c>
      <c r="AF53">
        <v>44</v>
      </c>
      <c r="AG53">
        <v>35</v>
      </c>
      <c r="AH53">
        <v>0.5</v>
      </c>
      <c r="AI53">
        <v>15.3</v>
      </c>
      <c r="AJ53">
        <v>57</v>
      </c>
    </row>
    <row r="54" spans="1:36" x14ac:dyDescent="0.35">
      <c r="A54">
        <v>2031</v>
      </c>
      <c r="B54">
        <v>10120.275</v>
      </c>
      <c r="C54">
        <v>314.29854999999998</v>
      </c>
      <c r="D54">
        <v>1143.5294120000001</v>
      </c>
      <c r="E54">
        <v>6.84544</v>
      </c>
      <c r="F54">
        <v>1.856311209</v>
      </c>
      <c r="G54">
        <v>710.11599999999999</v>
      </c>
      <c r="H54">
        <v>450</v>
      </c>
      <c r="I54" s="5">
        <f t="shared" si="5"/>
        <v>12746.920713208998</v>
      </c>
      <c r="J54" s="5">
        <f t="shared" si="6"/>
        <v>233.92404590000001</v>
      </c>
      <c r="K54" s="9"/>
      <c r="L54" s="5">
        <f t="shared" si="7"/>
        <v>54.491707614608238</v>
      </c>
      <c r="M54" s="5">
        <v>56.321391920000003</v>
      </c>
      <c r="N54" s="5"/>
      <c r="O54" s="5"/>
      <c r="P54" s="5">
        <v>102</v>
      </c>
      <c r="Q54" s="5">
        <v>101.6</v>
      </c>
      <c r="R54" s="5"/>
      <c r="S54" s="5">
        <v>102.7</v>
      </c>
      <c r="T54" s="5">
        <v>76</v>
      </c>
      <c r="U54" s="9"/>
      <c r="V54" s="5">
        <f t="shared" si="8"/>
        <v>79.393880511964468</v>
      </c>
      <c r="W54" s="5">
        <f t="shared" si="9"/>
        <v>2.4656821601966037</v>
      </c>
      <c r="X54" s="5">
        <f t="shared" si="10"/>
        <v>8.9710247496481053</v>
      </c>
      <c r="Y54" s="5">
        <f t="shared" si="11"/>
        <v>5.3702695372588399E-2</v>
      </c>
      <c r="Z54" s="5">
        <f t="shared" si="12"/>
        <v>1.456282070599527E-2</v>
      </c>
      <c r="AD54">
        <v>23.392404590000002</v>
      </c>
      <c r="AE54">
        <v>40</v>
      </c>
      <c r="AF54">
        <v>44</v>
      </c>
      <c r="AG54">
        <v>35</v>
      </c>
      <c r="AH54">
        <v>0.5</v>
      </c>
      <c r="AI54">
        <v>15.3</v>
      </c>
    </row>
    <row r="55" spans="1:36" x14ac:dyDescent="0.35">
      <c r="A55">
        <v>2032</v>
      </c>
      <c r="B55">
        <v>10120.275</v>
      </c>
      <c r="C55">
        <v>314.29854999999998</v>
      </c>
      <c r="D55">
        <v>1143.5294120000001</v>
      </c>
      <c r="E55">
        <v>6.84544</v>
      </c>
      <c r="F55">
        <v>1.856311209</v>
      </c>
      <c r="G55">
        <v>710.11599999999999</v>
      </c>
      <c r="H55">
        <v>450</v>
      </c>
      <c r="I55" s="5">
        <f t="shared" si="5"/>
        <v>12746.920713208998</v>
      </c>
      <c r="J55" s="5">
        <f t="shared" si="6"/>
        <v>235.2627057</v>
      </c>
      <c r="K55" s="9"/>
      <c r="L55" s="5">
        <f t="shared" si="7"/>
        <v>54.181646322913124</v>
      </c>
      <c r="M55" s="5">
        <v>55.125352909999997</v>
      </c>
      <c r="N55" s="5"/>
      <c r="O55" s="5"/>
      <c r="P55" s="5">
        <v>102</v>
      </c>
      <c r="Q55" s="5">
        <v>101.6</v>
      </c>
      <c r="R55" s="5"/>
      <c r="S55" s="5">
        <v>102.7</v>
      </c>
      <c r="T55" s="5">
        <v>76</v>
      </c>
      <c r="U55" s="9"/>
      <c r="V55" s="5">
        <f t="shared" si="8"/>
        <v>79.393880511964468</v>
      </c>
      <c r="W55" s="5">
        <f t="shared" si="9"/>
        <v>2.4656821601966037</v>
      </c>
      <c r="X55" s="5">
        <f t="shared" si="10"/>
        <v>8.9710247496481053</v>
      </c>
      <c r="Y55" s="5">
        <f t="shared" si="11"/>
        <v>5.3702695372588399E-2</v>
      </c>
      <c r="Z55" s="5">
        <f t="shared" si="12"/>
        <v>1.456282070599527E-2</v>
      </c>
      <c r="AD55">
        <v>23.526270570000001</v>
      </c>
      <c r="AE55">
        <v>40</v>
      </c>
      <c r="AF55">
        <v>44</v>
      </c>
      <c r="AG55">
        <v>35</v>
      </c>
      <c r="AH55">
        <v>0.5</v>
      </c>
      <c r="AI55">
        <v>15.3</v>
      </c>
    </row>
    <row r="56" spans="1:36" x14ac:dyDescent="0.35">
      <c r="A56">
        <v>2033</v>
      </c>
      <c r="B56">
        <v>10120.275</v>
      </c>
      <c r="C56">
        <v>314.29854999999998</v>
      </c>
      <c r="D56">
        <v>1143.5294120000001</v>
      </c>
      <c r="E56">
        <v>6.84544</v>
      </c>
      <c r="F56">
        <v>1.856311209</v>
      </c>
      <c r="G56">
        <v>710.11599999999999</v>
      </c>
      <c r="H56">
        <v>450</v>
      </c>
      <c r="I56" s="5">
        <f t="shared" si="5"/>
        <v>12746.920713208998</v>
      </c>
      <c r="J56" s="5">
        <f t="shared" si="6"/>
        <v>236.51585300000002</v>
      </c>
      <c r="K56" s="9"/>
      <c r="L56" s="5">
        <f t="shared" si="7"/>
        <v>53.894572188397859</v>
      </c>
      <c r="M56" s="5">
        <v>53.95471294</v>
      </c>
      <c r="N56" s="5"/>
      <c r="O56" s="5"/>
      <c r="P56" s="5">
        <v>102</v>
      </c>
      <c r="Q56" s="5">
        <v>101.6</v>
      </c>
      <c r="R56" s="5"/>
      <c r="S56" s="5">
        <v>102.7</v>
      </c>
      <c r="T56" s="5">
        <v>76</v>
      </c>
      <c r="U56" s="9"/>
      <c r="V56" s="5">
        <f t="shared" si="8"/>
        <v>79.393880511964468</v>
      </c>
      <c r="W56" s="5">
        <f t="shared" si="9"/>
        <v>2.4656821601966037</v>
      </c>
      <c r="X56" s="5">
        <f t="shared" si="10"/>
        <v>8.9710247496481053</v>
      </c>
      <c r="Y56" s="5">
        <f t="shared" si="11"/>
        <v>5.3702695372588399E-2</v>
      </c>
      <c r="Z56" s="5">
        <f t="shared" si="12"/>
        <v>1.456282070599527E-2</v>
      </c>
      <c r="AD56">
        <v>23.651585300000001</v>
      </c>
      <c r="AE56">
        <v>40</v>
      </c>
      <c r="AF56">
        <v>44</v>
      </c>
      <c r="AG56">
        <v>35</v>
      </c>
      <c r="AH56">
        <v>0.5</v>
      </c>
      <c r="AI56">
        <v>15.3</v>
      </c>
    </row>
    <row r="57" spans="1:36" x14ac:dyDescent="0.35">
      <c r="A57">
        <v>2034</v>
      </c>
      <c r="B57">
        <v>10120.275</v>
      </c>
      <c r="C57">
        <v>314.29854999999998</v>
      </c>
      <c r="D57">
        <v>1143.5294120000001</v>
      </c>
      <c r="E57">
        <v>6.84544</v>
      </c>
      <c r="F57">
        <v>1.856311209</v>
      </c>
      <c r="G57">
        <v>710.11599999999999</v>
      </c>
      <c r="H57">
        <v>450</v>
      </c>
      <c r="I57" s="5">
        <f t="shared" si="5"/>
        <v>12746.920713208998</v>
      </c>
      <c r="J57" s="5">
        <f t="shared" si="6"/>
        <v>237.69413579999997</v>
      </c>
      <c r="K57" s="9"/>
      <c r="L57" s="5">
        <f t="shared" si="7"/>
        <v>53.627409318732546</v>
      </c>
      <c r="M57" s="5">
        <v>52.808932630000001</v>
      </c>
      <c r="N57" s="5"/>
      <c r="O57" s="5"/>
      <c r="P57" s="5">
        <v>102</v>
      </c>
      <c r="Q57" s="5">
        <v>101.6</v>
      </c>
      <c r="R57" s="5"/>
      <c r="S57" s="5">
        <v>102.7</v>
      </c>
      <c r="T57" s="5">
        <v>76</v>
      </c>
      <c r="U57" s="9"/>
      <c r="V57" s="5">
        <f t="shared" si="8"/>
        <v>79.393880511964468</v>
      </c>
      <c r="W57" s="5">
        <f t="shared" si="9"/>
        <v>2.4656821601966037</v>
      </c>
      <c r="X57" s="5">
        <f t="shared" si="10"/>
        <v>8.9710247496481053</v>
      </c>
      <c r="Y57" s="5">
        <f t="shared" si="11"/>
        <v>5.3702695372588399E-2</v>
      </c>
      <c r="Z57" s="5">
        <f t="shared" si="12"/>
        <v>1.456282070599527E-2</v>
      </c>
      <c r="AD57">
        <v>23.769413579999998</v>
      </c>
      <c r="AE57">
        <v>40</v>
      </c>
      <c r="AF57">
        <v>44</v>
      </c>
      <c r="AG57">
        <v>35</v>
      </c>
      <c r="AH57">
        <v>0.5</v>
      </c>
      <c r="AI57">
        <v>15.3</v>
      </c>
    </row>
    <row r="58" spans="1:36" x14ac:dyDescent="0.35">
      <c r="A58">
        <v>2035</v>
      </c>
      <c r="B58">
        <v>10120.275</v>
      </c>
      <c r="C58">
        <v>314.29854999999998</v>
      </c>
      <c r="D58">
        <v>1143.5294120000001</v>
      </c>
      <c r="E58">
        <v>6.84544</v>
      </c>
      <c r="F58">
        <v>1.856311209</v>
      </c>
      <c r="G58">
        <v>710.11599999999999</v>
      </c>
      <c r="H58">
        <v>450</v>
      </c>
      <c r="I58" s="5">
        <f t="shared" si="5"/>
        <v>12746.920713208998</v>
      </c>
      <c r="J58" s="5">
        <f t="shared" si="6"/>
        <v>238.80630870000002</v>
      </c>
      <c r="K58" s="9"/>
      <c r="L58" s="5">
        <f t="shared" si="7"/>
        <v>53.377654814062275</v>
      </c>
      <c r="M58" s="5">
        <v>51.687484079999997</v>
      </c>
      <c r="N58" s="5"/>
      <c r="O58" s="5"/>
      <c r="P58" s="5">
        <v>102</v>
      </c>
      <c r="Q58" s="5">
        <v>101.6</v>
      </c>
      <c r="R58" s="5"/>
      <c r="S58" s="5">
        <v>102.7</v>
      </c>
      <c r="T58" s="5">
        <v>76</v>
      </c>
      <c r="U58" s="9"/>
      <c r="V58" s="5">
        <f t="shared" si="8"/>
        <v>79.393880511964468</v>
      </c>
      <c r="W58" s="5">
        <f t="shared" si="9"/>
        <v>2.4656821601966037</v>
      </c>
      <c r="X58" s="5">
        <f t="shared" si="10"/>
        <v>8.9710247496481053</v>
      </c>
      <c r="Y58" s="5">
        <f t="shared" si="11"/>
        <v>5.3702695372588399E-2</v>
      </c>
      <c r="Z58" s="5">
        <f t="shared" si="12"/>
        <v>1.456282070599527E-2</v>
      </c>
      <c r="AD58">
        <v>23.880630870000001</v>
      </c>
      <c r="AE58">
        <v>40</v>
      </c>
      <c r="AF58">
        <v>44</v>
      </c>
      <c r="AG58">
        <v>35</v>
      </c>
      <c r="AH58">
        <v>0.5</v>
      </c>
      <c r="AI58">
        <v>15.3</v>
      </c>
      <c r="AJ58">
        <v>50</v>
      </c>
    </row>
    <row r="59" spans="1:36" x14ac:dyDescent="0.35">
      <c r="A59">
        <v>2036</v>
      </c>
      <c r="B59">
        <v>10120.275</v>
      </c>
      <c r="C59">
        <v>314.29854999999998</v>
      </c>
      <c r="D59">
        <v>1143.5294120000001</v>
      </c>
      <c r="E59">
        <v>6.84544</v>
      </c>
      <c r="F59">
        <v>1.856311209</v>
      </c>
      <c r="G59">
        <v>710.11599999999999</v>
      </c>
      <c r="H59">
        <v>450</v>
      </c>
      <c r="I59" s="5">
        <f t="shared" si="5"/>
        <v>12746.920713208998</v>
      </c>
      <c r="J59" s="5">
        <f t="shared" si="6"/>
        <v>239.85965880000001</v>
      </c>
      <c r="K59" s="9"/>
      <c r="L59" s="5">
        <f t="shared" si="7"/>
        <v>53.14324541684455</v>
      </c>
      <c r="M59" s="5">
        <v>50.589850570000003</v>
      </c>
      <c r="N59" s="5"/>
      <c r="O59" s="5"/>
      <c r="P59" s="5">
        <v>102</v>
      </c>
      <c r="Q59" s="5">
        <v>101.6</v>
      </c>
      <c r="R59" s="5"/>
      <c r="S59" s="5">
        <v>102.7</v>
      </c>
      <c r="T59" s="5">
        <v>76</v>
      </c>
      <c r="U59" s="9"/>
      <c r="V59" s="5">
        <f t="shared" si="8"/>
        <v>79.393880511964468</v>
      </c>
      <c r="W59" s="5">
        <f t="shared" si="9"/>
        <v>2.4656821601966037</v>
      </c>
      <c r="X59" s="5">
        <f t="shared" si="10"/>
        <v>8.9710247496481053</v>
      </c>
      <c r="Y59" s="5">
        <f t="shared" si="11"/>
        <v>5.3702695372588399E-2</v>
      </c>
      <c r="Z59" s="5">
        <f t="shared" si="12"/>
        <v>1.456282070599527E-2</v>
      </c>
      <c r="AD59">
        <v>23.985965879999998</v>
      </c>
      <c r="AE59">
        <v>40</v>
      </c>
      <c r="AF59">
        <v>44</v>
      </c>
      <c r="AG59">
        <v>35</v>
      </c>
      <c r="AH59">
        <v>0.5</v>
      </c>
      <c r="AI59">
        <v>15.3</v>
      </c>
    </row>
    <row r="60" spans="1:36" x14ac:dyDescent="0.35">
      <c r="A60">
        <v>2037</v>
      </c>
      <c r="B60">
        <v>10120.275</v>
      </c>
      <c r="C60">
        <v>314.29854999999998</v>
      </c>
      <c r="D60">
        <v>1143.5294120000001</v>
      </c>
      <c r="E60">
        <v>6.84544</v>
      </c>
      <c r="F60">
        <v>1.856311209</v>
      </c>
      <c r="G60">
        <v>710.11599999999999</v>
      </c>
      <c r="H60">
        <v>450</v>
      </c>
      <c r="I60" s="5">
        <f t="shared" si="5"/>
        <v>12746.920713208998</v>
      </c>
      <c r="J60" s="5">
        <f t="shared" si="6"/>
        <v>240.86031829999999</v>
      </c>
      <c r="K60" s="9"/>
      <c r="L60" s="5">
        <f t="shared" si="7"/>
        <v>52.922460632690274</v>
      </c>
      <c r="M60" s="5">
        <v>49.515526360000003</v>
      </c>
      <c r="N60" s="5"/>
      <c r="O60" s="5"/>
      <c r="P60" s="5">
        <v>102</v>
      </c>
      <c r="Q60" s="5">
        <v>101.6</v>
      </c>
      <c r="R60" s="5"/>
      <c r="S60" s="5">
        <v>102.7</v>
      </c>
      <c r="T60" s="5">
        <v>76</v>
      </c>
      <c r="U60" s="9"/>
      <c r="V60" s="5">
        <f t="shared" si="8"/>
        <v>79.393880511964468</v>
      </c>
      <c r="W60" s="5">
        <f t="shared" si="9"/>
        <v>2.4656821601966037</v>
      </c>
      <c r="X60" s="5">
        <f t="shared" si="10"/>
        <v>8.9710247496481053</v>
      </c>
      <c r="Y60" s="5">
        <f t="shared" si="11"/>
        <v>5.3702695372588399E-2</v>
      </c>
      <c r="Z60" s="5">
        <f t="shared" si="12"/>
        <v>1.456282070599527E-2</v>
      </c>
      <c r="AD60">
        <v>24.08603183</v>
      </c>
      <c r="AE60">
        <v>40</v>
      </c>
      <c r="AF60">
        <v>44</v>
      </c>
      <c r="AG60">
        <v>35</v>
      </c>
      <c r="AH60">
        <v>0.5</v>
      </c>
      <c r="AI60">
        <v>15.3</v>
      </c>
    </row>
    <row r="61" spans="1:36" x14ac:dyDescent="0.35">
      <c r="A61">
        <v>2038</v>
      </c>
      <c r="B61">
        <v>10120.275</v>
      </c>
      <c r="C61">
        <v>314.29854999999998</v>
      </c>
      <c r="D61">
        <v>1143.5294120000001</v>
      </c>
      <c r="E61">
        <v>6.84544</v>
      </c>
      <c r="F61">
        <v>1.856311209</v>
      </c>
      <c r="G61">
        <v>710.11599999999999</v>
      </c>
      <c r="H61">
        <v>450</v>
      </c>
      <c r="I61" s="5">
        <f t="shared" si="5"/>
        <v>12746.920713208998</v>
      </c>
      <c r="J61" s="5">
        <f t="shared" si="6"/>
        <v>241.81349740000002</v>
      </c>
      <c r="K61" s="9"/>
      <c r="L61" s="5">
        <f t="shared" si="7"/>
        <v>52.71385117152272</v>
      </c>
      <c r="M61" s="5">
        <v>48.464016460000003</v>
      </c>
      <c r="N61" s="5"/>
      <c r="O61" s="5"/>
      <c r="P61" s="5">
        <v>102</v>
      </c>
      <c r="Q61" s="5">
        <v>101.6</v>
      </c>
      <c r="R61" s="5"/>
      <c r="S61" s="5">
        <v>102.7</v>
      </c>
      <c r="T61" s="5">
        <v>76</v>
      </c>
      <c r="U61" s="9"/>
      <c r="V61" s="5">
        <f t="shared" si="8"/>
        <v>79.393880511964468</v>
      </c>
      <c r="W61" s="5">
        <f t="shared" si="9"/>
        <v>2.4656821601966037</v>
      </c>
      <c r="X61" s="5">
        <f t="shared" si="10"/>
        <v>8.9710247496481053</v>
      </c>
      <c r="Y61" s="5">
        <f t="shared" si="11"/>
        <v>5.3702695372588399E-2</v>
      </c>
      <c r="Z61" s="5">
        <f t="shared" si="12"/>
        <v>1.456282070599527E-2</v>
      </c>
      <c r="AD61">
        <v>24.181349740000002</v>
      </c>
      <c r="AE61">
        <v>40</v>
      </c>
      <c r="AF61">
        <v>44</v>
      </c>
      <c r="AG61">
        <v>35</v>
      </c>
      <c r="AH61">
        <v>0.5</v>
      </c>
      <c r="AI61">
        <v>15.3</v>
      </c>
    </row>
    <row r="62" spans="1:36" x14ac:dyDescent="0.35">
      <c r="A62">
        <v>2039</v>
      </c>
      <c r="B62">
        <v>10120.275</v>
      </c>
      <c r="C62">
        <v>314.29854999999998</v>
      </c>
      <c r="D62">
        <v>1143.5294120000001</v>
      </c>
      <c r="E62">
        <v>6.84544</v>
      </c>
      <c r="F62">
        <v>1.856311209</v>
      </c>
      <c r="G62">
        <v>710.11599999999999</v>
      </c>
      <c r="H62">
        <v>450</v>
      </c>
      <c r="I62" s="5">
        <f t="shared" si="5"/>
        <v>12746.920713208998</v>
      </c>
      <c r="J62" s="5">
        <f t="shared" si="6"/>
        <v>242.72366120000004</v>
      </c>
      <c r="K62" s="9"/>
      <c r="L62" s="5">
        <f t="shared" si="7"/>
        <v>52.516185073138622</v>
      </c>
      <c r="M62" s="5">
        <v>47.43483638</v>
      </c>
      <c r="N62" s="5"/>
      <c r="O62" s="5"/>
      <c r="P62" s="5">
        <v>102</v>
      </c>
      <c r="Q62" s="5">
        <v>101.6</v>
      </c>
      <c r="R62" s="5"/>
      <c r="S62" s="5">
        <v>102.7</v>
      </c>
      <c r="T62" s="5">
        <v>76</v>
      </c>
      <c r="U62" s="9"/>
      <c r="V62" s="5">
        <f t="shared" si="8"/>
        <v>79.393880511964468</v>
      </c>
      <c r="W62" s="5">
        <f t="shared" si="9"/>
        <v>2.4656821601966037</v>
      </c>
      <c r="X62" s="5">
        <f t="shared" si="10"/>
        <v>8.9710247496481053</v>
      </c>
      <c r="Y62" s="5">
        <f t="shared" si="11"/>
        <v>5.3702695372588399E-2</v>
      </c>
      <c r="Z62" s="5">
        <f t="shared" si="12"/>
        <v>1.456282070599527E-2</v>
      </c>
      <c r="AD62">
        <v>24.272366120000001</v>
      </c>
      <c r="AE62">
        <v>40</v>
      </c>
      <c r="AF62">
        <v>44</v>
      </c>
      <c r="AG62">
        <v>35</v>
      </c>
      <c r="AH62">
        <v>0.5</v>
      </c>
      <c r="AI62">
        <v>15.3</v>
      </c>
    </row>
    <row r="63" spans="1:36" x14ac:dyDescent="0.35">
      <c r="A63">
        <v>2040</v>
      </c>
      <c r="B63">
        <v>10120.275</v>
      </c>
      <c r="C63">
        <v>314.29854999999998</v>
      </c>
      <c r="D63">
        <v>1143.5294120000001</v>
      </c>
      <c r="E63">
        <v>6.84544</v>
      </c>
      <c r="F63">
        <v>1.856311209</v>
      </c>
      <c r="G63">
        <v>710.11599999999999</v>
      </c>
      <c r="H63">
        <v>450</v>
      </c>
      <c r="I63" s="5">
        <f t="shared" si="5"/>
        <v>12746.920713208998</v>
      </c>
      <c r="J63" s="5">
        <f t="shared" si="6"/>
        <v>243.59466650000002</v>
      </c>
      <c r="K63" s="9"/>
      <c r="L63" s="5">
        <f t="shared" si="7"/>
        <v>52.32840643171059</v>
      </c>
      <c r="M63" s="5">
        <v>46.427511940000002</v>
      </c>
      <c r="N63" s="5"/>
      <c r="O63" s="5"/>
      <c r="P63" s="5">
        <v>102</v>
      </c>
      <c r="Q63" s="5">
        <v>101.6</v>
      </c>
      <c r="R63" s="5"/>
      <c r="S63" s="5">
        <v>102.7</v>
      </c>
      <c r="T63" s="5">
        <v>76</v>
      </c>
      <c r="U63" s="9"/>
      <c r="V63" s="5">
        <f t="shared" si="8"/>
        <v>79.393880511964468</v>
      </c>
      <c r="W63" s="5">
        <f t="shared" si="9"/>
        <v>2.4656821601966037</v>
      </c>
      <c r="X63" s="5">
        <f t="shared" si="10"/>
        <v>8.9710247496481053</v>
      </c>
      <c r="Y63" s="5">
        <f t="shared" si="11"/>
        <v>5.3702695372588399E-2</v>
      </c>
      <c r="Z63" s="5">
        <f t="shared" si="12"/>
        <v>1.456282070599527E-2</v>
      </c>
      <c r="AD63">
        <v>24.359466650000002</v>
      </c>
      <c r="AE63">
        <v>40</v>
      </c>
      <c r="AF63">
        <v>44</v>
      </c>
      <c r="AG63">
        <v>35</v>
      </c>
      <c r="AH63">
        <v>0.5</v>
      </c>
      <c r="AI63">
        <v>15.3</v>
      </c>
      <c r="AJ63">
        <v>45</v>
      </c>
    </row>
    <row r="64" spans="1:36" x14ac:dyDescent="0.35">
      <c r="A64">
        <v>2041</v>
      </c>
      <c r="B64">
        <v>10120.275</v>
      </c>
      <c r="C64">
        <v>314.29854999999998</v>
      </c>
      <c r="D64">
        <v>1143.5294120000001</v>
      </c>
      <c r="E64">
        <v>6.84544</v>
      </c>
      <c r="F64">
        <v>1.856311209</v>
      </c>
      <c r="G64">
        <v>710.11599999999999</v>
      </c>
      <c r="H64">
        <v>450</v>
      </c>
      <c r="I64" s="5">
        <f t="shared" si="5"/>
        <v>12746.920713208998</v>
      </c>
      <c r="J64" s="5">
        <f t="shared" si="6"/>
        <v>244.42986730000001</v>
      </c>
      <c r="K64" s="9"/>
      <c r="L64" s="5">
        <f t="shared" si="7"/>
        <v>52.149603704379203</v>
      </c>
      <c r="M64" s="5">
        <v>45.441578999999997</v>
      </c>
      <c r="N64" s="5"/>
      <c r="O64" s="5"/>
      <c r="P64" s="5">
        <v>102</v>
      </c>
      <c r="Q64" s="5">
        <v>101.6</v>
      </c>
      <c r="R64" s="5"/>
      <c r="S64" s="5">
        <v>102.7</v>
      </c>
      <c r="T64" s="5">
        <v>76</v>
      </c>
      <c r="U64" s="9"/>
      <c r="V64" s="5">
        <f t="shared" si="8"/>
        <v>79.393880511964468</v>
      </c>
      <c r="W64" s="5">
        <f t="shared" si="9"/>
        <v>2.4656821601966037</v>
      </c>
      <c r="X64" s="5">
        <f t="shared" si="10"/>
        <v>8.9710247496481053</v>
      </c>
      <c r="Y64" s="5">
        <f t="shared" si="11"/>
        <v>5.3702695372588399E-2</v>
      </c>
      <c r="Z64" s="5">
        <f t="shared" si="12"/>
        <v>1.456282070599527E-2</v>
      </c>
      <c r="AD64">
        <v>24.442986730000001</v>
      </c>
      <c r="AE64">
        <v>40</v>
      </c>
      <c r="AF64">
        <v>44</v>
      </c>
      <c r="AG64">
        <v>35</v>
      </c>
      <c r="AH64">
        <v>0.5</v>
      </c>
      <c r="AI64">
        <v>15.3</v>
      </c>
    </row>
    <row r="65" spans="1:36" x14ac:dyDescent="0.35">
      <c r="A65">
        <v>2042</v>
      </c>
      <c r="B65">
        <v>10120.275</v>
      </c>
      <c r="C65">
        <v>314.29854999999998</v>
      </c>
      <c r="D65">
        <v>1143.5294120000001</v>
      </c>
      <c r="E65">
        <v>6.84544</v>
      </c>
      <c r="F65">
        <v>1.856311209</v>
      </c>
      <c r="G65">
        <v>710.11599999999999</v>
      </c>
      <c r="H65">
        <v>450</v>
      </c>
      <c r="I65" s="5">
        <f t="shared" si="5"/>
        <v>12746.920713208998</v>
      </c>
      <c r="J65" s="5">
        <f t="shared" si="6"/>
        <v>245.23219999999998</v>
      </c>
      <c r="K65" s="9"/>
      <c r="L65" s="5">
        <f t="shared" si="7"/>
        <v>51.978984461294232</v>
      </c>
      <c r="M65" s="5">
        <v>44.476583300000001</v>
      </c>
      <c r="N65" s="5"/>
      <c r="O65" s="5"/>
      <c r="P65" s="5">
        <v>102</v>
      </c>
      <c r="Q65" s="5">
        <v>101.6</v>
      </c>
      <c r="R65" s="5"/>
      <c r="S65" s="5">
        <v>102.7</v>
      </c>
      <c r="T65" s="5">
        <v>76</v>
      </c>
      <c r="U65" s="9"/>
      <c r="V65" s="5">
        <f t="shared" si="8"/>
        <v>79.393880511964468</v>
      </c>
      <c r="W65" s="5">
        <f t="shared" si="9"/>
        <v>2.4656821601966037</v>
      </c>
      <c r="X65" s="5">
        <f t="shared" si="10"/>
        <v>8.9710247496481053</v>
      </c>
      <c r="Y65" s="5">
        <f t="shared" si="11"/>
        <v>5.3702695372588399E-2</v>
      </c>
      <c r="Z65" s="5">
        <f t="shared" si="12"/>
        <v>1.456282070599527E-2</v>
      </c>
      <c r="AD65">
        <v>24.523219999999998</v>
      </c>
      <c r="AE65">
        <v>40</v>
      </c>
      <c r="AF65">
        <v>44</v>
      </c>
      <c r="AG65">
        <v>35</v>
      </c>
      <c r="AH65">
        <v>0.5</v>
      </c>
      <c r="AI65">
        <v>15.3</v>
      </c>
    </row>
    <row r="66" spans="1:36" x14ac:dyDescent="0.35">
      <c r="A66">
        <v>2043</v>
      </c>
      <c r="B66">
        <v>10120.275</v>
      </c>
      <c r="C66">
        <v>314.29854999999998</v>
      </c>
      <c r="D66">
        <v>1143.5294120000001</v>
      </c>
      <c r="E66">
        <v>6.84544</v>
      </c>
      <c r="F66">
        <v>1.856311209</v>
      </c>
      <c r="G66">
        <v>710.11599999999999</v>
      </c>
      <c r="H66">
        <v>450</v>
      </c>
      <c r="I66" s="5">
        <f t="shared" si="5"/>
        <v>12746.920713208998</v>
      </c>
      <c r="J66" s="5">
        <f t="shared" si="6"/>
        <v>246.00424960000001</v>
      </c>
      <c r="K66" s="9"/>
      <c r="L66" s="5">
        <f t="shared" si="7"/>
        <v>51.815855758326691</v>
      </c>
      <c r="M66" s="5">
        <v>43.532080209999997</v>
      </c>
      <c r="N66" s="5"/>
      <c r="O66" s="5"/>
      <c r="P66" s="5">
        <v>102</v>
      </c>
      <c r="Q66" s="5">
        <v>101.6</v>
      </c>
      <c r="R66" s="5"/>
      <c r="S66" s="5">
        <v>102.7</v>
      </c>
      <c r="T66" s="5">
        <v>76</v>
      </c>
      <c r="U66" s="9"/>
      <c r="V66" s="5">
        <f t="shared" si="8"/>
        <v>79.393880511964468</v>
      </c>
      <c r="W66" s="5">
        <f t="shared" si="9"/>
        <v>2.4656821601966037</v>
      </c>
      <c r="X66" s="5">
        <f t="shared" si="10"/>
        <v>8.9710247496481053</v>
      </c>
      <c r="Y66" s="5">
        <f t="shared" si="11"/>
        <v>5.3702695372588399E-2</v>
      </c>
      <c r="Z66" s="5">
        <f t="shared" si="12"/>
        <v>1.456282070599527E-2</v>
      </c>
      <c r="AD66">
        <v>24.600424960000002</v>
      </c>
      <c r="AE66">
        <v>40</v>
      </c>
      <c r="AF66">
        <v>44</v>
      </c>
      <c r="AG66">
        <v>35</v>
      </c>
      <c r="AH66">
        <v>0.5</v>
      </c>
      <c r="AI66">
        <v>15.3</v>
      </c>
    </row>
    <row r="67" spans="1:36" x14ac:dyDescent="0.35">
      <c r="A67">
        <v>2044</v>
      </c>
      <c r="B67">
        <v>10120.275</v>
      </c>
      <c r="C67">
        <v>314.29854999999998</v>
      </c>
      <c r="D67">
        <v>1143.5294120000001</v>
      </c>
      <c r="E67">
        <v>6.84544</v>
      </c>
      <c r="F67">
        <v>1.856311209</v>
      </c>
      <c r="G67">
        <v>710.11599999999999</v>
      </c>
      <c r="H67">
        <v>450</v>
      </c>
      <c r="I67" s="5">
        <f t="shared" si="5"/>
        <v>12746.920713208998</v>
      </c>
      <c r="J67" s="5">
        <f t="shared" si="6"/>
        <v>246.74830409999998</v>
      </c>
      <c r="K67" s="9"/>
      <c r="L67" s="5">
        <f t="shared" si="7"/>
        <v>51.659608197521948</v>
      </c>
      <c r="M67" s="5">
        <v>42.60763455</v>
      </c>
      <c r="N67" s="5"/>
      <c r="O67" s="5"/>
      <c r="P67" s="5">
        <v>102</v>
      </c>
      <c r="Q67" s="5">
        <v>101.6</v>
      </c>
      <c r="R67" s="5"/>
      <c r="S67" s="5">
        <v>102.7</v>
      </c>
      <c r="T67" s="5">
        <v>76</v>
      </c>
      <c r="U67" s="9"/>
      <c r="V67" s="5">
        <f t="shared" si="8"/>
        <v>79.393880511964468</v>
      </c>
      <c r="W67" s="5">
        <f t="shared" si="9"/>
        <v>2.4656821601966037</v>
      </c>
      <c r="X67" s="5">
        <f t="shared" si="10"/>
        <v>8.9710247496481053</v>
      </c>
      <c r="Y67" s="5">
        <f t="shared" si="11"/>
        <v>5.3702695372588399E-2</v>
      </c>
      <c r="Z67" s="5">
        <f t="shared" si="12"/>
        <v>1.456282070599527E-2</v>
      </c>
      <c r="AD67">
        <v>24.674830409999998</v>
      </c>
      <c r="AE67">
        <v>40</v>
      </c>
      <c r="AF67">
        <v>44</v>
      </c>
      <c r="AG67">
        <v>35</v>
      </c>
      <c r="AH67">
        <v>0.5</v>
      </c>
      <c r="AI67">
        <v>15.3</v>
      </c>
    </row>
    <row r="68" spans="1:36" x14ac:dyDescent="0.35">
      <c r="A68">
        <v>2045</v>
      </c>
      <c r="B68">
        <v>10120.275</v>
      </c>
      <c r="C68">
        <v>314.29854999999998</v>
      </c>
      <c r="D68">
        <v>1143.5294120000001</v>
      </c>
      <c r="E68">
        <v>6.84544</v>
      </c>
      <c r="F68">
        <v>1.856311209</v>
      </c>
      <c r="G68">
        <v>710.11599999999999</v>
      </c>
      <c r="H68">
        <v>450</v>
      </c>
      <c r="I68" s="5">
        <f t="shared" si="5"/>
        <v>12746.920713208998</v>
      </c>
      <c r="J68" s="5">
        <f t="shared" si="6"/>
        <v>247.46639890000003</v>
      </c>
      <c r="K68" s="9"/>
      <c r="L68" s="5">
        <f t="shared" si="7"/>
        <v>51.509703013700729</v>
      </c>
      <c r="M68" s="5">
        <v>41.702820389999999</v>
      </c>
      <c r="N68" s="5"/>
      <c r="O68" s="5"/>
      <c r="P68" s="5">
        <v>102</v>
      </c>
      <c r="Q68" s="5">
        <v>101.6</v>
      </c>
      <c r="R68" s="5"/>
      <c r="S68" s="5">
        <v>102.7</v>
      </c>
      <c r="T68" s="5">
        <v>76</v>
      </c>
      <c r="U68" s="9"/>
      <c r="V68" s="5">
        <f t="shared" si="8"/>
        <v>79.393880511964468</v>
      </c>
      <c r="W68" s="5">
        <f t="shared" si="9"/>
        <v>2.4656821601966037</v>
      </c>
      <c r="X68" s="5">
        <f t="shared" si="10"/>
        <v>8.9710247496481053</v>
      </c>
      <c r="Y68" s="5">
        <f t="shared" si="11"/>
        <v>5.3702695372588399E-2</v>
      </c>
      <c r="Z68" s="5">
        <f t="shared" si="12"/>
        <v>1.456282070599527E-2</v>
      </c>
      <c r="AD68">
        <v>24.746639890000001</v>
      </c>
      <c r="AE68">
        <v>40</v>
      </c>
      <c r="AF68">
        <v>44</v>
      </c>
      <c r="AG68">
        <v>35</v>
      </c>
      <c r="AH68">
        <v>0.5</v>
      </c>
      <c r="AI68">
        <v>15.3</v>
      </c>
      <c r="AJ68">
        <v>40</v>
      </c>
    </row>
    <row r="69" spans="1:36" x14ac:dyDescent="0.35">
      <c r="A69">
        <v>2046</v>
      </c>
      <c r="B69">
        <v>10120.275</v>
      </c>
      <c r="C69">
        <v>314.29854999999998</v>
      </c>
      <c r="D69">
        <v>1143.5294120000001</v>
      </c>
      <c r="E69">
        <v>6.84544</v>
      </c>
      <c r="F69">
        <v>1.856311209</v>
      </c>
      <c r="G69">
        <v>710.11599999999999</v>
      </c>
      <c r="H69">
        <v>450</v>
      </c>
      <c r="I69" s="5">
        <f t="shared" si="5"/>
        <v>12746.920713208998</v>
      </c>
      <c r="J69" s="5">
        <f t="shared" si="6"/>
        <v>248.16035240000002</v>
      </c>
      <c r="K69" s="9"/>
      <c r="L69" s="5">
        <f t="shared" si="7"/>
        <v>51.365661718044031</v>
      </c>
      <c r="M69" s="5">
        <v>40.817220829999997</v>
      </c>
      <c r="N69" s="5"/>
      <c r="O69" s="5"/>
      <c r="P69" s="5">
        <v>102</v>
      </c>
      <c r="Q69" s="5">
        <v>101.6</v>
      </c>
      <c r="R69" s="5"/>
      <c r="S69" s="5">
        <v>102.7</v>
      </c>
      <c r="T69" s="5">
        <v>76</v>
      </c>
      <c r="U69" s="9"/>
      <c r="V69" s="5">
        <f t="shared" si="8"/>
        <v>79.393880511964468</v>
      </c>
      <c r="W69" s="5">
        <f t="shared" si="9"/>
        <v>2.4656821601966037</v>
      </c>
      <c r="X69" s="5">
        <f t="shared" si="10"/>
        <v>8.9710247496481053</v>
      </c>
      <c r="Y69" s="5">
        <f t="shared" si="11"/>
        <v>5.3702695372588399E-2</v>
      </c>
      <c r="Z69" s="5">
        <f t="shared" si="12"/>
        <v>1.456282070599527E-2</v>
      </c>
      <c r="AD69">
        <v>24.816035240000001</v>
      </c>
      <c r="AE69">
        <v>40</v>
      </c>
      <c r="AF69">
        <v>44</v>
      </c>
      <c r="AG69">
        <v>35</v>
      </c>
      <c r="AH69">
        <v>0.5</v>
      </c>
      <c r="AI69">
        <v>15.3</v>
      </c>
    </row>
    <row r="70" spans="1:36" x14ac:dyDescent="0.35">
      <c r="A70">
        <v>2047</v>
      </c>
      <c r="B70">
        <v>10120.275</v>
      </c>
      <c r="C70">
        <v>314.29854999999998</v>
      </c>
      <c r="D70">
        <v>1143.5294120000001</v>
      </c>
      <c r="E70">
        <v>6.84544</v>
      </c>
      <c r="F70">
        <v>1.856311209</v>
      </c>
      <c r="G70">
        <v>710.11599999999999</v>
      </c>
      <c r="H70">
        <v>450</v>
      </c>
      <c r="I70" s="5">
        <f t="shared" si="5"/>
        <v>12746.920713208998</v>
      </c>
      <c r="J70" s="5">
        <f t="shared" si="6"/>
        <v>248.83179619999999</v>
      </c>
      <c r="K70" s="9"/>
      <c r="L70" s="5">
        <f t="shared" si="7"/>
        <v>51.227057425424789</v>
      </c>
      <c r="M70" s="5">
        <v>39.950427830000002</v>
      </c>
      <c r="N70" s="5"/>
      <c r="O70" s="5"/>
      <c r="P70" s="5">
        <v>102</v>
      </c>
      <c r="Q70" s="5">
        <v>101.6</v>
      </c>
      <c r="R70" s="5"/>
      <c r="S70" s="5">
        <v>102.7</v>
      </c>
      <c r="T70" s="5">
        <v>76</v>
      </c>
      <c r="U70" s="9"/>
      <c r="V70" s="5">
        <f t="shared" si="8"/>
        <v>79.393880511964468</v>
      </c>
      <c r="W70" s="5">
        <f t="shared" si="9"/>
        <v>2.4656821601966037</v>
      </c>
      <c r="X70" s="5">
        <f t="shared" si="10"/>
        <v>8.9710247496481053</v>
      </c>
      <c r="Y70" s="5">
        <f t="shared" si="11"/>
        <v>5.3702695372588399E-2</v>
      </c>
      <c r="Z70" s="5">
        <f t="shared" si="12"/>
        <v>1.456282070599527E-2</v>
      </c>
      <c r="AD70">
        <v>24.88317962</v>
      </c>
      <c r="AE70">
        <v>40</v>
      </c>
      <c r="AF70">
        <v>44</v>
      </c>
      <c r="AG70">
        <v>35</v>
      </c>
      <c r="AH70">
        <v>0.5</v>
      </c>
      <c r="AI70">
        <v>15.3</v>
      </c>
    </row>
    <row r="71" spans="1:36" x14ac:dyDescent="0.35">
      <c r="A71">
        <v>2048</v>
      </c>
      <c r="B71">
        <v>10120.275</v>
      </c>
      <c r="C71">
        <v>314.29854999999998</v>
      </c>
      <c r="D71">
        <v>1143.5294120000001</v>
      </c>
      <c r="E71">
        <v>6.84544</v>
      </c>
      <c r="F71">
        <v>1.856311209</v>
      </c>
      <c r="G71">
        <v>710.11599999999999</v>
      </c>
      <c r="H71">
        <v>450</v>
      </c>
      <c r="I71" s="5">
        <f t="shared" si="5"/>
        <v>12746.920713208998</v>
      </c>
      <c r="J71" s="5">
        <f t="shared" si="6"/>
        <v>249.4822001</v>
      </c>
      <c r="K71" s="9"/>
      <c r="L71" s="5">
        <f t="shared" si="7"/>
        <v>51.093507705558338</v>
      </c>
      <c r="M71" s="5">
        <v>39.102042009999998</v>
      </c>
      <c r="N71" s="5"/>
      <c r="O71" s="5"/>
      <c r="P71" s="5">
        <v>102</v>
      </c>
      <c r="Q71" s="5">
        <v>101.6</v>
      </c>
      <c r="R71" s="5"/>
      <c r="S71" s="5">
        <v>102.7</v>
      </c>
      <c r="T71" s="5">
        <v>76</v>
      </c>
      <c r="U71" s="9"/>
      <c r="V71" s="5">
        <f t="shared" si="8"/>
        <v>79.393880511964468</v>
      </c>
      <c r="W71" s="5">
        <f t="shared" si="9"/>
        <v>2.4656821601966037</v>
      </c>
      <c r="X71" s="5">
        <f t="shared" si="10"/>
        <v>8.9710247496481053</v>
      </c>
      <c r="Y71" s="5">
        <f t="shared" si="11"/>
        <v>5.3702695372588399E-2</v>
      </c>
      <c r="Z71" s="5">
        <f t="shared" si="12"/>
        <v>1.456282070599527E-2</v>
      </c>
      <c r="AD71">
        <v>24.94822001</v>
      </c>
      <c r="AE71">
        <v>40</v>
      </c>
      <c r="AF71">
        <v>44</v>
      </c>
      <c r="AG71">
        <v>35</v>
      </c>
      <c r="AH71">
        <v>0.5</v>
      </c>
      <c r="AI71">
        <v>15.3</v>
      </c>
    </row>
    <row r="72" spans="1:36" x14ac:dyDescent="0.35">
      <c r="A72">
        <v>2049</v>
      </c>
      <c r="B72">
        <v>10120.275</v>
      </c>
      <c r="C72">
        <v>314.29854999999998</v>
      </c>
      <c r="D72">
        <v>1143.5294120000001</v>
      </c>
      <c r="E72">
        <v>6.84544</v>
      </c>
      <c r="F72">
        <v>1.856311209</v>
      </c>
      <c r="G72">
        <v>710.11599999999999</v>
      </c>
      <c r="H72">
        <v>450</v>
      </c>
      <c r="I72" s="5">
        <f t="shared" si="5"/>
        <v>12746.920713208998</v>
      </c>
      <c r="J72" s="5">
        <f t="shared" si="6"/>
        <v>250.11289269999997</v>
      </c>
      <c r="K72" s="9"/>
      <c r="L72" s="5">
        <f t="shared" si="7"/>
        <v>50.964668696620926</v>
      </c>
      <c r="M72" s="5">
        <v>38.271672479999999</v>
      </c>
      <c r="N72" s="5"/>
      <c r="O72" s="5"/>
      <c r="P72" s="5">
        <v>102</v>
      </c>
      <c r="Q72" s="5">
        <v>101.6</v>
      </c>
      <c r="R72" s="5"/>
      <c r="S72" s="5">
        <v>102.7</v>
      </c>
      <c r="T72" s="5">
        <v>76</v>
      </c>
      <c r="U72" s="9"/>
      <c r="V72" s="5">
        <f t="shared" si="8"/>
        <v>79.393880511964468</v>
      </c>
      <c r="W72" s="5">
        <f t="shared" si="9"/>
        <v>2.4656821601966037</v>
      </c>
      <c r="X72" s="5">
        <f t="shared" si="10"/>
        <v>8.9710247496481053</v>
      </c>
      <c r="Y72" s="5">
        <f t="shared" si="11"/>
        <v>5.3702695372588399E-2</v>
      </c>
      <c r="Z72" s="5">
        <f t="shared" si="12"/>
        <v>1.456282070599527E-2</v>
      </c>
      <c r="AD72">
        <v>25.011289269999999</v>
      </c>
      <c r="AE72">
        <v>40</v>
      </c>
      <c r="AF72">
        <v>44</v>
      </c>
      <c r="AG72">
        <v>35</v>
      </c>
      <c r="AH72">
        <v>0.5</v>
      </c>
      <c r="AI72">
        <v>15.3</v>
      </c>
    </row>
    <row r="73" spans="1:36" x14ac:dyDescent="0.35">
      <c r="A73">
        <v>2050</v>
      </c>
      <c r="B73">
        <v>10120.275</v>
      </c>
      <c r="C73">
        <v>314.29854999999998</v>
      </c>
      <c r="D73">
        <v>1143.5294120000001</v>
      </c>
      <c r="E73">
        <v>6.84544</v>
      </c>
      <c r="F73">
        <v>1.856311209</v>
      </c>
      <c r="G73">
        <v>710.11599999999999</v>
      </c>
      <c r="H73">
        <v>450</v>
      </c>
      <c r="I73" s="5">
        <f t="shared" si="5"/>
        <v>12746.920713208998</v>
      </c>
      <c r="J73" s="5">
        <f t="shared" si="6"/>
        <v>250.72507910000002</v>
      </c>
      <c r="K73" s="9"/>
      <c r="L73" s="5">
        <f t="shared" si="7"/>
        <v>50.840230099698061</v>
      </c>
      <c r="M73" s="5">
        <v>37.458936649999998</v>
      </c>
      <c r="N73" s="5">
        <v>42</v>
      </c>
      <c r="O73" s="5"/>
      <c r="P73" s="5">
        <v>102</v>
      </c>
      <c r="Q73" s="5">
        <v>101.6</v>
      </c>
      <c r="R73" s="5"/>
      <c r="S73" s="5">
        <v>102.7</v>
      </c>
      <c r="T73" s="5">
        <v>76</v>
      </c>
      <c r="U73" s="9"/>
      <c r="V73" s="5">
        <f t="shared" si="8"/>
        <v>79.393880511964468</v>
      </c>
      <c r="W73" s="5">
        <f t="shared" si="9"/>
        <v>2.4656821601966037</v>
      </c>
      <c r="X73" s="5">
        <f t="shared" si="10"/>
        <v>8.9710247496481053</v>
      </c>
      <c r="Y73" s="5">
        <f t="shared" si="11"/>
        <v>5.3702695372588399E-2</v>
      </c>
      <c r="Z73" s="5">
        <f t="shared" si="12"/>
        <v>1.456282070599527E-2</v>
      </c>
      <c r="AD73">
        <v>25.072507909999999</v>
      </c>
      <c r="AE73">
        <v>40</v>
      </c>
      <c r="AF73">
        <v>44</v>
      </c>
      <c r="AG73">
        <v>35</v>
      </c>
      <c r="AH73">
        <v>0.5</v>
      </c>
      <c r="AI73">
        <v>15.3</v>
      </c>
      <c r="AJ73">
        <v>38</v>
      </c>
    </row>
  </sheetData>
  <mergeCells count="3">
    <mergeCell ref="B1:F1"/>
    <mergeCell ref="AD1:AH1"/>
    <mergeCell ref="V1:Z1"/>
  </mergeCells>
  <hyperlinks>
    <hyperlink ref="AI1" r:id="rId1" display="https://doi.org/10.1016/j.resconrec.2020.105145" xr:uid="{600CFAA9-3DFB-42AD-A445-A4B5AA1290BE}"/>
    <hyperlink ref="AJ1" r:id="rId2" display="https://doi.org/10.2172/1561525" xr:uid="{D097713C-7BEA-4FA1-9B9F-78A40BE50501}"/>
  </hyperlinks>
  <pageMargins left="0.7" right="0.7" top="0.75" bottom="0.75" header="0.3" footer="0.3"/>
  <pageSetup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33EE9-48B6-45B9-AA20-5B238FD67D43}">
  <dimension ref="A1:H57"/>
  <sheetViews>
    <sheetView topLeftCell="D1" workbookViewId="0">
      <selection activeCell="R13" sqref="R13"/>
    </sheetView>
  </sheetViews>
  <sheetFormatPr defaultRowHeight="14.5" x14ac:dyDescent="0.35"/>
  <sheetData>
    <row r="1" spans="1:8" x14ac:dyDescent="0.35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39</v>
      </c>
      <c r="H1" t="s">
        <v>42</v>
      </c>
    </row>
    <row r="2" spans="1:8" x14ac:dyDescent="0.35">
      <c r="A2">
        <v>1995</v>
      </c>
      <c r="B2">
        <v>99.9</v>
      </c>
      <c r="C2">
        <v>20</v>
      </c>
      <c r="D2">
        <v>18.600000000000001</v>
      </c>
      <c r="E2">
        <v>76</v>
      </c>
      <c r="F2">
        <v>75</v>
      </c>
      <c r="G2">
        <v>99</v>
      </c>
      <c r="H2">
        <v>99</v>
      </c>
    </row>
    <row r="3" spans="1:8" x14ac:dyDescent="0.35">
      <c r="A3">
        <v>1996</v>
      </c>
      <c r="B3">
        <v>99.9</v>
      </c>
      <c r="C3">
        <v>20.399999999999999</v>
      </c>
      <c r="D3">
        <v>18.600000000000001</v>
      </c>
      <c r="E3">
        <v>76</v>
      </c>
      <c r="F3">
        <v>75</v>
      </c>
      <c r="G3">
        <v>99</v>
      </c>
      <c r="H3">
        <v>99</v>
      </c>
    </row>
    <row r="4" spans="1:8" x14ac:dyDescent="0.35">
      <c r="A4">
        <v>1997</v>
      </c>
      <c r="B4">
        <v>99.9</v>
      </c>
      <c r="C4">
        <v>20.8</v>
      </c>
      <c r="D4">
        <v>18.600000000000001</v>
      </c>
      <c r="E4">
        <v>76</v>
      </c>
      <c r="F4">
        <v>75</v>
      </c>
      <c r="G4">
        <v>99</v>
      </c>
      <c r="H4">
        <v>99</v>
      </c>
    </row>
    <row r="5" spans="1:8" x14ac:dyDescent="0.35">
      <c r="A5">
        <v>1998</v>
      </c>
      <c r="B5">
        <v>99.9</v>
      </c>
      <c r="C5">
        <v>21.2</v>
      </c>
      <c r="D5">
        <v>18.600000000000001</v>
      </c>
      <c r="E5">
        <v>76</v>
      </c>
      <c r="F5">
        <v>75</v>
      </c>
      <c r="G5">
        <v>99</v>
      </c>
      <c r="H5">
        <v>99</v>
      </c>
    </row>
    <row r="6" spans="1:8" x14ac:dyDescent="0.35">
      <c r="A6">
        <v>1999</v>
      </c>
      <c r="B6">
        <v>99.9</v>
      </c>
      <c r="C6">
        <v>21.6</v>
      </c>
      <c r="D6">
        <v>18.600000000000001</v>
      </c>
      <c r="E6">
        <v>76</v>
      </c>
      <c r="F6">
        <v>75</v>
      </c>
      <c r="G6">
        <v>99</v>
      </c>
      <c r="H6">
        <v>99</v>
      </c>
    </row>
    <row r="7" spans="1:8" x14ac:dyDescent="0.35">
      <c r="A7">
        <v>2000</v>
      </c>
      <c r="B7">
        <v>99.9</v>
      </c>
      <c r="C7">
        <v>22</v>
      </c>
      <c r="D7">
        <v>18.600000000000001</v>
      </c>
      <c r="E7">
        <v>76</v>
      </c>
      <c r="F7">
        <v>75</v>
      </c>
      <c r="G7">
        <v>99</v>
      </c>
      <c r="H7">
        <v>99</v>
      </c>
    </row>
    <row r="8" spans="1:8" x14ac:dyDescent="0.35">
      <c r="A8">
        <v>2001</v>
      </c>
      <c r="B8">
        <v>99.9</v>
      </c>
      <c r="C8">
        <v>22.4</v>
      </c>
      <c r="D8">
        <v>18.600000000000001</v>
      </c>
      <c r="E8">
        <v>76</v>
      </c>
      <c r="F8">
        <v>75</v>
      </c>
      <c r="G8">
        <v>99</v>
      </c>
      <c r="H8">
        <v>99</v>
      </c>
    </row>
    <row r="9" spans="1:8" x14ac:dyDescent="0.35">
      <c r="A9">
        <v>2002</v>
      </c>
      <c r="B9">
        <v>99.9</v>
      </c>
      <c r="C9">
        <v>22.8</v>
      </c>
      <c r="D9">
        <v>18.600000000000001</v>
      </c>
      <c r="E9">
        <v>76</v>
      </c>
      <c r="F9">
        <v>75</v>
      </c>
      <c r="G9">
        <v>99</v>
      </c>
      <c r="H9">
        <v>99</v>
      </c>
    </row>
    <row r="10" spans="1:8" x14ac:dyDescent="0.35">
      <c r="A10">
        <v>2003</v>
      </c>
      <c r="B10">
        <v>99.9</v>
      </c>
      <c r="C10">
        <v>23.2</v>
      </c>
      <c r="D10">
        <v>18.600000000000001</v>
      </c>
      <c r="E10">
        <v>76</v>
      </c>
      <c r="F10">
        <v>75</v>
      </c>
      <c r="G10">
        <v>99</v>
      </c>
      <c r="H10">
        <v>99</v>
      </c>
    </row>
    <row r="11" spans="1:8" x14ac:dyDescent="0.35">
      <c r="A11">
        <v>2004</v>
      </c>
      <c r="B11">
        <v>99.9</v>
      </c>
      <c r="C11">
        <v>23.6</v>
      </c>
      <c r="D11">
        <v>18.600000000000001</v>
      </c>
      <c r="E11">
        <v>76</v>
      </c>
      <c r="F11">
        <v>75</v>
      </c>
      <c r="G11">
        <v>99</v>
      </c>
      <c r="H11">
        <v>99</v>
      </c>
    </row>
    <row r="12" spans="1:8" x14ac:dyDescent="0.35">
      <c r="A12">
        <v>2005</v>
      </c>
      <c r="B12">
        <v>99.9</v>
      </c>
      <c r="C12">
        <v>24</v>
      </c>
      <c r="D12">
        <v>18.600000000000001</v>
      </c>
      <c r="E12">
        <v>76</v>
      </c>
      <c r="F12">
        <v>75</v>
      </c>
      <c r="G12">
        <v>99</v>
      </c>
      <c r="H12">
        <v>99</v>
      </c>
    </row>
    <row r="13" spans="1:8" x14ac:dyDescent="0.35">
      <c r="A13">
        <v>2006</v>
      </c>
      <c r="B13">
        <v>99.9</v>
      </c>
      <c r="C13">
        <v>24.4</v>
      </c>
      <c r="D13">
        <v>18.600000000000001</v>
      </c>
      <c r="E13">
        <v>76</v>
      </c>
      <c r="F13">
        <v>75</v>
      </c>
      <c r="G13">
        <v>99</v>
      </c>
      <c r="H13">
        <v>99</v>
      </c>
    </row>
    <row r="14" spans="1:8" x14ac:dyDescent="0.35">
      <c r="A14">
        <v>2007</v>
      </c>
      <c r="B14">
        <v>99.9</v>
      </c>
      <c r="C14">
        <v>24.8</v>
      </c>
      <c r="D14">
        <v>18.600000000000001</v>
      </c>
      <c r="E14">
        <v>76</v>
      </c>
      <c r="F14">
        <v>75</v>
      </c>
      <c r="G14">
        <v>99</v>
      </c>
      <c r="H14">
        <v>99</v>
      </c>
    </row>
    <row r="15" spans="1:8" x14ac:dyDescent="0.35">
      <c r="A15">
        <v>2008</v>
      </c>
      <c r="B15">
        <v>99.9</v>
      </c>
      <c r="C15">
        <v>25.2</v>
      </c>
      <c r="D15">
        <v>18.600000000000001</v>
      </c>
      <c r="E15">
        <v>76</v>
      </c>
      <c r="F15">
        <v>75</v>
      </c>
      <c r="G15">
        <v>99</v>
      </c>
      <c r="H15">
        <v>99</v>
      </c>
    </row>
    <row r="16" spans="1:8" x14ac:dyDescent="0.35">
      <c r="A16">
        <v>2009</v>
      </c>
      <c r="B16">
        <v>99.9</v>
      </c>
      <c r="C16">
        <v>25.6</v>
      </c>
      <c r="D16">
        <v>18.600000000000001</v>
      </c>
      <c r="E16">
        <v>76</v>
      </c>
      <c r="F16">
        <v>75</v>
      </c>
      <c r="G16">
        <v>99</v>
      </c>
      <c r="H16">
        <v>99</v>
      </c>
    </row>
    <row r="17" spans="1:8" x14ac:dyDescent="0.35">
      <c r="A17">
        <v>2010</v>
      </c>
      <c r="B17">
        <v>99.9</v>
      </c>
      <c r="C17">
        <v>26</v>
      </c>
      <c r="D17">
        <v>18.600000000000001</v>
      </c>
      <c r="E17">
        <v>76</v>
      </c>
      <c r="F17">
        <v>75</v>
      </c>
      <c r="G17">
        <v>99</v>
      </c>
      <c r="H17">
        <v>99</v>
      </c>
    </row>
    <row r="18" spans="1:8" x14ac:dyDescent="0.35">
      <c r="A18">
        <v>2011</v>
      </c>
      <c r="B18">
        <v>99.9</v>
      </c>
      <c r="C18">
        <v>26.4</v>
      </c>
      <c r="D18">
        <v>18.600000000000001</v>
      </c>
      <c r="E18">
        <v>76</v>
      </c>
      <c r="F18">
        <v>75</v>
      </c>
      <c r="G18">
        <v>99</v>
      </c>
      <c r="H18">
        <v>99</v>
      </c>
    </row>
    <row r="19" spans="1:8" x14ac:dyDescent="0.35">
      <c r="A19">
        <v>2012</v>
      </c>
      <c r="B19">
        <v>99.9</v>
      </c>
      <c r="C19">
        <v>26.8</v>
      </c>
      <c r="D19">
        <v>18.600000000000001</v>
      </c>
      <c r="E19">
        <v>76</v>
      </c>
      <c r="F19">
        <v>75</v>
      </c>
      <c r="G19">
        <v>99</v>
      </c>
      <c r="H19">
        <v>99</v>
      </c>
    </row>
    <row r="20" spans="1:8" x14ac:dyDescent="0.35">
      <c r="A20">
        <v>2013</v>
      </c>
      <c r="B20">
        <v>99.9</v>
      </c>
      <c r="C20">
        <v>27.2</v>
      </c>
      <c r="D20">
        <v>18.600000000000001</v>
      </c>
      <c r="E20">
        <v>76</v>
      </c>
      <c r="F20">
        <v>75</v>
      </c>
      <c r="G20">
        <v>99</v>
      </c>
      <c r="H20">
        <v>99</v>
      </c>
    </row>
    <row r="21" spans="1:8" x14ac:dyDescent="0.35">
      <c r="A21">
        <v>2014</v>
      </c>
      <c r="B21">
        <v>99.9</v>
      </c>
      <c r="C21">
        <v>27.6</v>
      </c>
      <c r="D21">
        <v>18.600000000000001</v>
      </c>
      <c r="E21">
        <v>76</v>
      </c>
      <c r="F21">
        <v>75</v>
      </c>
      <c r="G21">
        <v>99</v>
      </c>
      <c r="H21">
        <v>99</v>
      </c>
    </row>
    <row r="22" spans="1:8" x14ac:dyDescent="0.35">
      <c r="A22">
        <v>2015</v>
      </c>
      <c r="B22">
        <v>99.9</v>
      </c>
      <c r="C22">
        <v>28</v>
      </c>
      <c r="D22">
        <v>18.600000000000001</v>
      </c>
      <c r="E22">
        <v>76</v>
      </c>
      <c r="F22">
        <v>75</v>
      </c>
      <c r="G22">
        <v>99</v>
      </c>
      <c r="H22">
        <v>99</v>
      </c>
    </row>
    <row r="23" spans="1:8" x14ac:dyDescent="0.35">
      <c r="A23">
        <v>2016</v>
      </c>
      <c r="B23">
        <v>99.9</v>
      </c>
      <c r="C23">
        <v>28.4</v>
      </c>
      <c r="D23">
        <v>18.600000000000001</v>
      </c>
      <c r="E23">
        <v>76</v>
      </c>
      <c r="F23">
        <v>75</v>
      </c>
      <c r="G23">
        <v>99</v>
      </c>
      <c r="H23">
        <v>99</v>
      </c>
    </row>
    <row r="24" spans="1:8" x14ac:dyDescent="0.35">
      <c r="A24">
        <v>2017</v>
      </c>
      <c r="B24">
        <v>99.9</v>
      </c>
      <c r="C24">
        <v>28.8</v>
      </c>
      <c r="D24">
        <v>18.600000000000001</v>
      </c>
      <c r="E24">
        <v>76</v>
      </c>
      <c r="F24">
        <v>75</v>
      </c>
      <c r="G24">
        <v>99</v>
      </c>
      <c r="H24">
        <v>99</v>
      </c>
    </row>
    <row r="25" spans="1:8" x14ac:dyDescent="0.35">
      <c r="A25">
        <v>2018</v>
      </c>
      <c r="B25">
        <v>99.9</v>
      </c>
      <c r="C25">
        <v>29.2</v>
      </c>
      <c r="D25">
        <v>18.600000000000001</v>
      </c>
      <c r="E25">
        <v>76</v>
      </c>
      <c r="F25">
        <v>75</v>
      </c>
      <c r="G25">
        <v>99</v>
      </c>
      <c r="H25">
        <v>99</v>
      </c>
    </row>
    <row r="26" spans="1:8" x14ac:dyDescent="0.35">
      <c r="A26">
        <v>2019</v>
      </c>
      <c r="B26">
        <v>99.9</v>
      </c>
      <c r="C26">
        <v>29.6</v>
      </c>
      <c r="D26">
        <v>18.600000000000001</v>
      </c>
      <c r="E26">
        <v>76</v>
      </c>
      <c r="F26">
        <v>75</v>
      </c>
      <c r="G26">
        <v>99</v>
      </c>
      <c r="H26">
        <v>99</v>
      </c>
    </row>
    <row r="27" spans="1:8" x14ac:dyDescent="0.35">
      <c r="A27">
        <v>2020</v>
      </c>
      <c r="B27">
        <v>99.9</v>
      </c>
      <c r="C27">
        <v>30</v>
      </c>
      <c r="D27">
        <v>18.600000000000001</v>
      </c>
      <c r="E27">
        <v>76</v>
      </c>
      <c r="F27">
        <v>75</v>
      </c>
      <c r="G27">
        <v>99</v>
      </c>
      <c r="H27">
        <v>99</v>
      </c>
    </row>
    <row r="28" spans="1:8" x14ac:dyDescent="0.35">
      <c r="A28">
        <v>2021</v>
      </c>
      <c r="B28">
        <v>99.9</v>
      </c>
      <c r="C28">
        <v>30</v>
      </c>
      <c r="D28">
        <v>18.600000000000001</v>
      </c>
      <c r="E28">
        <v>76</v>
      </c>
      <c r="F28">
        <v>75</v>
      </c>
      <c r="G28">
        <v>99</v>
      </c>
      <c r="H28">
        <v>99</v>
      </c>
    </row>
    <row r="29" spans="1:8" x14ac:dyDescent="0.35">
      <c r="A29">
        <v>2022</v>
      </c>
      <c r="B29">
        <v>99.9</v>
      </c>
      <c r="C29">
        <v>30</v>
      </c>
      <c r="D29">
        <v>18.600000000000001</v>
      </c>
      <c r="E29">
        <v>76</v>
      </c>
      <c r="F29">
        <v>75</v>
      </c>
      <c r="G29">
        <v>99</v>
      </c>
      <c r="H29">
        <v>99</v>
      </c>
    </row>
    <row r="30" spans="1:8" x14ac:dyDescent="0.35">
      <c r="A30">
        <v>2023</v>
      </c>
      <c r="B30">
        <v>99.9</v>
      </c>
      <c r="C30">
        <v>30</v>
      </c>
      <c r="D30">
        <v>18.600000000000001</v>
      </c>
      <c r="E30">
        <v>76</v>
      </c>
      <c r="F30">
        <v>75</v>
      </c>
      <c r="G30">
        <v>99</v>
      </c>
      <c r="H30">
        <v>99</v>
      </c>
    </row>
    <row r="31" spans="1:8" x14ac:dyDescent="0.35">
      <c r="A31">
        <v>2024</v>
      </c>
      <c r="B31">
        <v>99.9</v>
      </c>
      <c r="C31">
        <v>30</v>
      </c>
      <c r="D31">
        <v>18.600000000000001</v>
      </c>
      <c r="E31">
        <v>76</v>
      </c>
      <c r="F31">
        <v>75</v>
      </c>
      <c r="G31">
        <v>99</v>
      </c>
      <c r="H31">
        <v>99</v>
      </c>
    </row>
    <row r="32" spans="1:8" x14ac:dyDescent="0.35">
      <c r="A32">
        <v>2025</v>
      </c>
      <c r="B32">
        <v>99.9</v>
      </c>
      <c r="C32">
        <v>30</v>
      </c>
      <c r="D32">
        <v>18.600000000000001</v>
      </c>
      <c r="E32">
        <v>76</v>
      </c>
      <c r="F32">
        <v>75</v>
      </c>
      <c r="G32">
        <v>99</v>
      </c>
      <c r="H32">
        <v>99</v>
      </c>
    </row>
    <row r="33" spans="1:8" x14ac:dyDescent="0.35">
      <c r="A33">
        <v>2026</v>
      </c>
      <c r="B33">
        <v>99.9</v>
      </c>
      <c r="C33">
        <v>30</v>
      </c>
      <c r="D33">
        <v>18.600000000000001</v>
      </c>
      <c r="E33">
        <v>76</v>
      </c>
      <c r="F33">
        <v>75</v>
      </c>
      <c r="G33">
        <v>99</v>
      </c>
      <c r="H33">
        <v>99</v>
      </c>
    </row>
    <row r="34" spans="1:8" x14ac:dyDescent="0.35">
      <c r="A34">
        <v>2027</v>
      </c>
      <c r="B34">
        <v>99.9</v>
      </c>
      <c r="C34">
        <v>30</v>
      </c>
      <c r="D34">
        <v>18.600000000000001</v>
      </c>
      <c r="E34">
        <v>76</v>
      </c>
      <c r="F34">
        <v>75</v>
      </c>
      <c r="G34">
        <v>99</v>
      </c>
      <c r="H34">
        <v>99</v>
      </c>
    </row>
    <row r="35" spans="1:8" x14ac:dyDescent="0.35">
      <c r="A35">
        <v>2028</v>
      </c>
      <c r="B35">
        <v>99.9</v>
      </c>
      <c r="C35">
        <v>30</v>
      </c>
      <c r="D35">
        <v>18.600000000000001</v>
      </c>
      <c r="E35">
        <v>76</v>
      </c>
      <c r="F35">
        <v>75</v>
      </c>
      <c r="G35">
        <v>99</v>
      </c>
      <c r="H35">
        <v>99</v>
      </c>
    </row>
    <row r="36" spans="1:8" x14ac:dyDescent="0.35">
      <c r="A36">
        <v>2029</v>
      </c>
      <c r="B36">
        <v>99.9</v>
      </c>
      <c r="C36">
        <v>30</v>
      </c>
      <c r="D36">
        <v>18.600000000000001</v>
      </c>
      <c r="E36">
        <v>76</v>
      </c>
      <c r="F36">
        <v>75</v>
      </c>
      <c r="G36">
        <v>99</v>
      </c>
      <c r="H36">
        <v>99</v>
      </c>
    </row>
    <row r="37" spans="1:8" x14ac:dyDescent="0.35">
      <c r="A37">
        <v>2030</v>
      </c>
      <c r="B37">
        <v>99.9</v>
      </c>
      <c r="C37">
        <v>30</v>
      </c>
      <c r="D37">
        <v>18.600000000000001</v>
      </c>
      <c r="E37">
        <v>76</v>
      </c>
      <c r="F37">
        <v>75</v>
      </c>
      <c r="G37">
        <v>99</v>
      </c>
      <c r="H37">
        <v>99</v>
      </c>
    </row>
    <row r="38" spans="1:8" x14ac:dyDescent="0.35">
      <c r="A38">
        <v>2031</v>
      </c>
      <c r="B38">
        <v>99.9</v>
      </c>
      <c r="C38">
        <v>30</v>
      </c>
      <c r="D38">
        <v>18.600000000000001</v>
      </c>
      <c r="E38">
        <v>76</v>
      </c>
      <c r="F38">
        <v>75</v>
      </c>
      <c r="G38">
        <v>99</v>
      </c>
      <c r="H38">
        <v>99</v>
      </c>
    </row>
    <row r="39" spans="1:8" x14ac:dyDescent="0.35">
      <c r="A39">
        <v>2032</v>
      </c>
      <c r="B39">
        <v>99.9</v>
      </c>
      <c r="C39">
        <v>30</v>
      </c>
      <c r="D39">
        <v>18.600000000000001</v>
      </c>
      <c r="E39">
        <v>76</v>
      </c>
      <c r="F39">
        <v>75</v>
      </c>
      <c r="G39">
        <v>99</v>
      </c>
      <c r="H39">
        <v>99</v>
      </c>
    </row>
    <row r="40" spans="1:8" x14ac:dyDescent="0.35">
      <c r="A40">
        <v>2033</v>
      </c>
      <c r="B40">
        <v>99.9</v>
      </c>
      <c r="C40">
        <v>30</v>
      </c>
      <c r="D40">
        <v>18.600000000000001</v>
      </c>
      <c r="E40">
        <v>76</v>
      </c>
      <c r="F40">
        <v>75</v>
      </c>
      <c r="G40">
        <v>99</v>
      </c>
      <c r="H40">
        <v>99</v>
      </c>
    </row>
    <row r="41" spans="1:8" x14ac:dyDescent="0.35">
      <c r="A41">
        <v>2034</v>
      </c>
      <c r="B41">
        <v>99.9</v>
      </c>
      <c r="C41">
        <v>30</v>
      </c>
      <c r="D41">
        <v>18.600000000000001</v>
      </c>
      <c r="E41">
        <v>76</v>
      </c>
      <c r="F41">
        <v>75</v>
      </c>
      <c r="G41">
        <v>99</v>
      </c>
      <c r="H41">
        <v>99</v>
      </c>
    </row>
    <row r="42" spans="1:8" x14ac:dyDescent="0.35">
      <c r="A42">
        <v>2035</v>
      </c>
      <c r="B42">
        <v>99.9</v>
      </c>
      <c r="C42">
        <v>30</v>
      </c>
      <c r="D42">
        <v>18.600000000000001</v>
      </c>
      <c r="E42">
        <v>76</v>
      </c>
      <c r="F42">
        <v>75</v>
      </c>
      <c r="G42">
        <v>99</v>
      </c>
      <c r="H42">
        <v>99</v>
      </c>
    </row>
    <row r="43" spans="1:8" x14ac:dyDescent="0.35">
      <c r="A43">
        <v>2036</v>
      </c>
      <c r="B43">
        <v>99.9</v>
      </c>
      <c r="C43">
        <v>30</v>
      </c>
      <c r="D43">
        <v>18.600000000000001</v>
      </c>
      <c r="E43">
        <v>76</v>
      </c>
      <c r="F43">
        <v>75</v>
      </c>
      <c r="G43">
        <v>99</v>
      </c>
      <c r="H43">
        <v>99</v>
      </c>
    </row>
    <row r="44" spans="1:8" x14ac:dyDescent="0.35">
      <c r="A44">
        <v>2037</v>
      </c>
      <c r="B44">
        <v>99.9</v>
      </c>
      <c r="C44">
        <v>30</v>
      </c>
      <c r="D44">
        <v>18.600000000000001</v>
      </c>
      <c r="E44">
        <v>76</v>
      </c>
      <c r="F44">
        <v>75</v>
      </c>
      <c r="G44">
        <v>99</v>
      </c>
      <c r="H44">
        <v>99</v>
      </c>
    </row>
    <row r="45" spans="1:8" x14ac:dyDescent="0.35">
      <c r="A45">
        <v>2038</v>
      </c>
      <c r="B45">
        <v>99.9</v>
      </c>
      <c r="C45">
        <v>30</v>
      </c>
      <c r="D45">
        <v>18.600000000000001</v>
      </c>
      <c r="E45">
        <v>76</v>
      </c>
      <c r="F45">
        <v>75</v>
      </c>
      <c r="G45">
        <v>99</v>
      </c>
      <c r="H45">
        <v>99</v>
      </c>
    </row>
    <row r="46" spans="1:8" x14ac:dyDescent="0.35">
      <c r="A46">
        <v>2039</v>
      </c>
      <c r="B46">
        <v>99.9</v>
      </c>
      <c r="C46">
        <v>30</v>
      </c>
      <c r="D46">
        <v>18.600000000000001</v>
      </c>
      <c r="E46">
        <v>76</v>
      </c>
      <c r="F46">
        <v>75</v>
      </c>
      <c r="G46">
        <v>99</v>
      </c>
      <c r="H46">
        <v>99</v>
      </c>
    </row>
    <row r="47" spans="1:8" x14ac:dyDescent="0.35">
      <c r="A47">
        <v>2040</v>
      </c>
      <c r="B47">
        <v>99.9</v>
      </c>
      <c r="C47">
        <v>30</v>
      </c>
      <c r="D47">
        <v>18.600000000000001</v>
      </c>
      <c r="E47">
        <v>76</v>
      </c>
      <c r="F47">
        <v>75</v>
      </c>
      <c r="G47">
        <v>99</v>
      </c>
      <c r="H47">
        <v>99</v>
      </c>
    </row>
    <row r="48" spans="1:8" x14ac:dyDescent="0.35">
      <c r="A48">
        <v>2041</v>
      </c>
      <c r="B48">
        <v>99.9</v>
      </c>
      <c r="C48">
        <v>30</v>
      </c>
      <c r="D48">
        <v>18.600000000000001</v>
      </c>
      <c r="E48">
        <v>76</v>
      </c>
      <c r="F48">
        <v>75</v>
      </c>
      <c r="G48">
        <v>99</v>
      </c>
      <c r="H48">
        <v>99</v>
      </c>
    </row>
    <row r="49" spans="1:8" x14ac:dyDescent="0.35">
      <c r="A49">
        <v>2042</v>
      </c>
      <c r="B49">
        <v>99.9</v>
      </c>
      <c r="C49">
        <v>30</v>
      </c>
      <c r="D49">
        <v>18.600000000000001</v>
      </c>
      <c r="E49">
        <v>76</v>
      </c>
      <c r="F49">
        <v>75</v>
      </c>
      <c r="G49">
        <v>99</v>
      </c>
      <c r="H49">
        <v>99</v>
      </c>
    </row>
    <row r="50" spans="1:8" x14ac:dyDescent="0.35">
      <c r="A50">
        <v>2043</v>
      </c>
      <c r="B50">
        <v>99.9</v>
      </c>
      <c r="C50">
        <v>30</v>
      </c>
      <c r="D50">
        <v>18.600000000000001</v>
      </c>
      <c r="E50">
        <v>76</v>
      </c>
      <c r="F50">
        <v>75</v>
      </c>
      <c r="G50">
        <v>99</v>
      </c>
      <c r="H50">
        <v>99</v>
      </c>
    </row>
    <row r="51" spans="1:8" x14ac:dyDescent="0.35">
      <c r="A51">
        <v>2044</v>
      </c>
      <c r="B51">
        <v>99.9</v>
      </c>
      <c r="C51">
        <v>30</v>
      </c>
      <c r="D51">
        <v>18.600000000000001</v>
      </c>
      <c r="E51">
        <v>76</v>
      </c>
      <c r="F51">
        <v>75</v>
      </c>
      <c r="G51">
        <v>99</v>
      </c>
      <c r="H51">
        <v>99</v>
      </c>
    </row>
    <row r="52" spans="1:8" x14ac:dyDescent="0.35">
      <c r="A52">
        <v>2045</v>
      </c>
      <c r="B52">
        <v>99.9</v>
      </c>
      <c r="C52">
        <v>30</v>
      </c>
      <c r="D52">
        <v>18.600000000000001</v>
      </c>
      <c r="E52">
        <v>76</v>
      </c>
      <c r="F52">
        <v>75</v>
      </c>
      <c r="G52">
        <v>99</v>
      </c>
      <c r="H52">
        <v>99</v>
      </c>
    </row>
    <row r="53" spans="1:8" x14ac:dyDescent="0.35">
      <c r="A53">
        <v>2046</v>
      </c>
      <c r="B53">
        <v>99.9</v>
      </c>
      <c r="C53">
        <v>30</v>
      </c>
      <c r="D53">
        <v>18.600000000000001</v>
      </c>
      <c r="E53">
        <v>76</v>
      </c>
      <c r="F53">
        <v>75</v>
      </c>
      <c r="G53">
        <v>99</v>
      </c>
      <c r="H53">
        <v>99</v>
      </c>
    </row>
    <row r="54" spans="1:8" x14ac:dyDescent="0.35">
      <c r="A54">
        <v>2047</v>
      </c>
      <c r="B54">
        <v>99.9</v>
      </c>
      <c r="C54">
        <v>30</v>
      </c>
      <c r="D54">
        <v>18.600000000000001</v>
      </c>
      <c r="E54">
        <v>76</v>
      </c>
      <c r="F54">
        <v>75</v>
      </c>
      <c r="G54">
        <v>99</v>
      </c>
      <c r="H54">
        <v>99</v>
      </c>
    </row>
    <row r="55" spans="1:8" x14ac:dyDescent="0.35">
      <c r="A55">
        <v>2048</v>
      </c>
      <c r="B55">
        <v>99.9</v>
      </c>
      <c r="C55">
        <v>30</v>
      </c>
      <c r="D55">
        <v>18.600000000000001</v>
      </c>
      <c r="E55">
        <v>76</v>
      </c>
      <c r="F55">
        <v>75</v>
      </c>
      <c r="G55">
        <v>99</v>
      </c>
      <c r="H55">
        <v>99</v>
      </c>
    </row>
    <row r="56" spans="1:8" x14ac:dyDescent="0.35">
      <c r="A56">
        <v>2049</v>
      </c>
      <c r="B56">
        <v>99.9</v>
      </c>
      <c r="C56">
        <v>30</v>
      </c>
      <c r="D56">
        <v>18.600000000000001</v>
      </c>
      <c r="E56">
        <v>76</v>
      </c>
      <c r="F56">
        <v>75</v>
      </c>
      <c r="G56">
        <v>99</v>
      </c>
      <c r="H56">
        <v>99</v>
      </c>
    </row>
    <row r="57" spans="1:8" x14ac:dyDescent="0.35">
      <c r="A57">
        <v>2050</v>
      </c>
      <c r="B57">
        <v>99.9</v>
      </c>
      <c r="C57">
        <v>30</v>
      </c>
      <c r="D57">
        <v>18.600000000000001</v>
      </c>
      <c r="E57">
        <v>76</v>
      </c>
      <c r="F57">
        <v>75</v>
      </c>
      <c r="G57">
        <v>99</v>
      </c>
      <c r="H57">
        <v>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86825C-AE4A-4EAF-970C-700F7CC3D78A}">
  <dimension ref="A1:H57"/>
  <sheetViews>
    <sheetView topLeftCell="C1" workbookViewId="0">
      <selection activeCell="Q11" sqref="Q11"/>
    </sheetView>
  </sheetViews>
  <sheetFormatPr defaultRowHeight="14.5" x14ac:dyDescent="0.35"/>
  <sheetData>
    <row r="1" spans="1:8" x14ac:dyDescent="0.35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39</v>
      </c>
      <c r="H1" t="s">
        <v>42</v>
      </c>
    </row>
    <row r="2" spans="1:8" x14ac:dyDescent="0.35">
      <c r="A2">
        <v>1995</v>
      </c>
      <c r="B2">
        <v>95</v>
      </c>
      <c r="C2">
        <v>50</v>
      </c>
      <c r="D2">
        <v>99</v>
      </c>
      <c r="E2">
        <v>90</v>
      </c>
      <c r="F2">
        <v>80</v>
      </c>
      <c r="G2">
        <v>95.3</v>
      </c>
      <c r="H2">
        <v>93</v>
      </c>
    </row>
    <row r="3" spans="1:8" x14ac:dyDescent="0.35">
      <c r="A3">
        <v>1996</v>
      </c>
      <c r="B3">
        <v>95</v>
      </c>
      <c r="C3">
        <v>50</v>
      </c>
      <c r="D3">
        <v>99</v>
      </c>
      <c r="E3">
        <v>90</v>
      </c>
      <c r="F3">
        <v>80</v>
      </c>
      <c r="G3">
        <v>95.37</v>
      </c>
      <c r="H3">
        <v>93</v>
      </c>
    </row>
    <row r="4" spans="1:8" x14ac:dyDescent="0.35">
      <c r="A4">
        <v>1997</v>
      </c>
      <c r="B4">
        <v>95</v>
      </c>
      <c r="C4">
        <v>50</v>
      </c>
      <c r="D4">
        <v>99</v>
      </c>
      <c r="E4">
        <v>90</v>
      </c>
      <c r="F4">
        <v>80</v>
      </c>
      <c r="G4">
        <v>95.44</v>
      </c>
      <c r="H4">
        <v>93</v>
      </c>
    </row>
    <row r="5" spans="1:8" x14ac:dyDescent="0.35">
      <c r="A5">
        <v>1998</v>
      </c>
      <c r="B5">
        <v>95</v>
      </c>
      <c r="C5">
        <v>50</v>
      </c>
      <c r="D5">
        <v>99</v>
      </c>
      <c r="E5">
        <v>90</v>
      </c>
      <c r="F5">
        <v>80</v>
      </c>
      <c r="G5">
        <v>95.51</v>
      </c>
      <c r="H5">
        <v>93</v>
      </c>
    </row>
    <row r="6" spans="1:8" x14ac:dyDescent="0.35">
      <c r="A6">
        <v>1999</v>
      </c>
      <c r="B6">
        <v>95</v>
      </c>
      <c r="C6">
        <v>50</v>
      </c>
      <c r="D6">
        <v>99</v>
      </c>
      <c r="E6">
        <v>90</v>
      </c>
      <c r="F6">
        <v>80</v>
      </c>
      <c r="G6">
        <v>95.58</v>
      </c>
      <c r="H6">
        <v>93</v>
      </c>
    </row>
    <row r="7" spans="1:8" x14ac:dyDescent="0.35">
      <c r="A7">
        <v>2000</v>
      </c>
      <c r="B7">
        <v>95</v>
      </c>
      <c r="C7">
        <v>50</v>
      </c>
      <c r="D7">
        <v>99</v>
      </c>
      <c r="E7">
        <v>90</v>
      </c>
      <c r="F7">
        <v>80</v>
      </c>
      <c r="G7">
        <v>95.65</v>
      </c>
      <c r="H7">
        <v>93</v>
      </c>
    </row>
    <row r="8" spans="1:8" x14ac:dyDescent="0.35">
      <c r="A8">
        <v>2001</v>
      </c>
      <c r="B8">
        <v>95</v>
      </c>
      <c r="C8">
        <v>50</v>
      </c>
      <c r="D8">
        <v>99</v>
      </c>
      <c r="E8">
        <v>90</v>
      </c>
      <c r="F8">
        <v>80</v>
      </c>
      <c r="G8">
        <v>95.72</v>
      </c>
      <c r="H8">
        <v>93</v>
      </c>
    </row>
    <row r="9" spans="1:8" x14ac:dyDescent="0.35">
      <c r="A9">
        <v>2002</v>
      </c>
      <c r="B9">
        <v>95</v>
      </c>
      <c r="C9">
        <v>50</v>
      </c>
      <c r="D9">
        <v>99</v>
      </c>
      <c r="E9">
        <v>90</v>
      </c>
      <c r="F9">
        <v>80</v>
      </c>
      <c r="G9">
        <v>95.79</v>
      </c>
      <c r="H9">
        <v>93</v>
      </c>
    </row>
    <row r="10" spans="1:8" x14ac:dyDescent="0.35">
      <c r="A10">
        <v>2003</v>
      </c>
      <c r="B10">
        <v>95</v>
      </c>
      <c r="C10">
        <v>50</v>
      </c>
      <c r="D10">
        <v>99</v>
      </c>
      <c r="E10">
        <v>90</v>
      </c>
      <c r="F10">
        <v>80</v>
      </c>
      <c r="G10">
        <v>95.86</v>
      </c>
      <c r="H10">
        <v>93</v>
      </c>
    </row>
    <row r="11" spans="1:8" x14ac:dyDescent="0.35">
      <c r="A11">
        <v>2004</v>
      </c>
      <c r="B11">
        <v>95</v>
      </c>
      <c r="C11">
        <v>49.365658340000003</v>
      </c>
      <c r="D11">
        <v>99</v>
      </c>
      <c r="E11">
        <v>90</v>
      </c>
      <c r="F11">
        <v>80</v>
      </c>
      <c r="G11">
        <v>95.93</v>
      </c>
      <c r="H11">
        <v>93</v>
      </c>
    </row>
    <row r="12" spans="1:8" x14ac:dyDescent="0.35">
      <c r="A12">
        <v>2005</v>
      </c>
      <c r="B12">
        <v>95</v>
      </c>
      <c r="C12">
        <v>41.588057310000003</v>
      </c>
      <c r="D12">
        <v>99</v>
      </c>
      <c r="E12">
        <v>90</v>
      </c>
      <c r="F12">
        <v>80</v>
      </c>
      <c r="G12">
        <v>96</v>
      </c>
      <c r="H12">
        <v>93</v>
      </c>
    </row>
    <row r="13" spans="1:8" x14ac:dyDescent="0.35">
      <c r="A13">
        <v>2006</v>
      </c>
      <c r="B13">
        <v>95</v>
      </c>
      <c r="C13">
        <v>33.638416139999997</v>
      </c>
      <c r="D13">
        <v>99</v>
      </c>
      <c r="E13">
        <v>90</v>
      </c>
      <c r="F13">
        <v>80</v>
      </c>
      <c r="G13">
        <v>96.5</v>
      </c>
      <c r="H13">
        <v>93.7</v>
      </c>
    </row>
    <row r="14" spans="1:8" x14ac:dyDescent="0.35">
      <c r="A14">
        <v>2007</v>
      </c>
      <c r="B14">
        <v>95</v>
      </c>
      <c r="C14">
        <v>32.313886099999998</v>
      </c>
      <c r="D14">
        <v>99</v>
      </c>
      <c r="E14">
        <v>90</v>
      </c>
      <c r="F14">
        <v>80</v>
      </c>
      <c r="G14">
        <v>97</v>
      </c>
      <c r="H14">
        <v>94.283333330000005</v>
      </c>
    </row>
    <row r="15" spans="1:8" x14ac:dyDescent="0.35">
      <c r="A15">
        <v>2008</v>
      </c>
      <c r="B15">
        <v>95</v>
      </c>
      <c r="C15">
        <v>30.95939478</v>
      </c>
      <c r="D15">
        <v>99</v>
      </c>
      <c r="E15">
        <v>90</v>
      </c>
      <c r="F15">
        <v>80</v>
      </c>
      <c r="G15">
        <v>97.5</v>
      </c>
      <c r="H15">
        <v>94.866666670000001</v>
      </c>
    </row>
    <row r="16" spans="1:8" x14ac:dyDescent="0.35">
      <c r="A16">
        <v>2009</v>
      </c>
      <c r="B16">
        <v>95</v>
      </c>
      <c r="C16">
        <v>31.313555950000001</v>
      </c>
      <c r="D16">
        <v>99</v>
      </c>
      <c r="E16">
        <v>90</v>
      </c>
      <c r="F16">
        <v>80</v>
      </c>
      <c r="G16">
        <v>98</v>
      </c>
      <c r="H16">
        <v>95.45</v>
      </c>
    </row>
    <row r="17" spans="1:8" x14ac:dyDescent="0.35">
      <c r="A17">
        <v>2010</v>
      </c>
      <c r="B17">
        <v>95</v>
      </c>
      <c r="C17">
        <v>49.33536239</v>
      </c>
      <c r="D17">
        <v>99</v>
      </c>
      <c r="E17">
        <v>90</v>
      </c>
      <c r="F17">
        <v>80</v>
      </c>
      <c r="G17">
        <v>98.5</v>
      </c>
      <c r="H17">
        <v>96.033333330000005</v>
      </c>
    </row>
    <row r="18" spans="1:8" x14ac:dyDescent="0.35">
      <c r="A18">
        <v>2011</v>
      </c>
      <c r="B18">
        <v>95</v>
      </c>
      <c r="C18">
        <v>49.661818310000001</v>
      </c>
      <c r="D18">
        <v>99</v>
      </c>
      <c r="E18">
        <v>90</v>
      </c>
      <c r="F18">
        <v>80</v>
      </c>
      <c r="G18">
        <v>99</v>
      </c>
      <c r="H18">
        <v>96.5</v>
      </c>
    </row>
    <row r="19" spans="1:8" x14ac:dyDescent="0.35">
      <c r="A19">
        <v>2012</v>
      </c>
      <c r="B19">
        <v>95</v>
      </c>
      <c r="C19">
        <v>48.63711241</v>
      </c>
      <c r="D19">
        <v>99</v>
      </c>
      <c r="E19">
        <v>90</v>
      </c>
      <c r="F19">
        <v>80</v>
      </c>
      <c r="G19">
        <v>99</v>
      </c>
      <c r="H19">
        <v>96.5</v>
      </c>
    </row>
    <row r="20" spans="1:8" x14ac:dyDescent="0.35">
      <c r="A20">
        <v>2013</v>
      </c>
      <c r="B20">
        <v>95</v>
      </c>
      <c r="C20">
        <v>49.920500959999998</v>
      </c>
      <c r="D20">
        <v>99</v>
      </c>
      <c r="E20">
        <v>90</v>
      </c>
      <c r="F20">
        <v>80</v>
      </c>
      <c r="G20">
        <v>99</v>
      </c>
      <c r="H20">
        <v>96.5</v>
      </c>
    </row>
    <row r="21" spans="1:8" x14ac:dyDescent="0.35">
      <c r="A21">
        <v>2014</v>
      </c>
      <c r="B21">
        <v>95.2</v>
      </c>
      <c r="C21">
        <v>50.133176429999999</v>
      </c>
      <c r="D21">
        <v>99</v>
      </c>
      <c r="E21">
        <v>90</v>
      </c>
      <c r="F21">
        <v>80</v>
      </c>
      <c r="G21">
        <v>99</v>
      </c>
      <c r="H21">
        <v>96.5</v>
      </c>
    </row>
    <row r="22" spans="1:8" x14ac:dyDescent="0.35">
      <c r="A22">
        <v>2015</v>
      </c>
      <c r="B22">
        <v>95.5</v>
      </c>
      <c r="C22">
        <v>50.540356459999998</v>
      </c>
      <c r="D22">
        <v>99</v>
      </c>
      <c r="E22">
        <v>90</v>
      </c>
      <c r="F22">
        <v>80</v>
      </c>
      <c r="G22">
        <v>99</v>
      </c>
      <c r="H22">
        <v>96.5</v>
      </c>
    </row>
    <row r="23" spans="1:8" x14ac:dyDescent="0.35">
      <c r="A23">
        <v>2016</v>
      </c>
      <c r="B23">
        <v>95.7</v>
      </c>
      <c r="C23">
        <v>53.417000399999999</v>
      </c>
      <c r="D23">
        <v>99</v>
      </c>
      <c r="E23">
        <v>90</v>
      </c>
      <c r="F23">
        <v>80</v>
      </c>
      <c r="G23">
        <v>99</v>
      </c>
      <c r="H23">
        <v>96.5</v>
      </c>
    </row>
    <row r="24" spans="1:8" x14ac:dyDescent="0.35">
      <c r="A24">
        <v>2017</v>
      </c>
      <c r="B24">
        <v>95.9</v>
      </c>
      <c r="C24">
        <v>59.32333715</v>
      </c>
      <c r="D24">
        <v>99</v>
      </c>
      <c r="E24">
        <v>90</v>
      </c>
      <c r="F24">
        <v>80</v>
      </c>
      <c r="G24">
        <v>99</v>
      </c>
      <c r="H24">
        <v>96.5</v>
      </c>
    </row>
    <row r="25" spans="1:8" x14ac:dyDescent="0.35">
      <c r="A25">
        <v>2018</v>
      </c>
      <c r="B25">
        <v>96.2</v>
      </c>
      <c r="C25">
        <v>63.600552669999999</v>
      </c>
      <c r="D25">
        <v>99</v>
      </c>
      <c r="E25">
        <v>90</v>
      </c>
      <c r="F25">
        <v>80</v>
      </c>
      <c r="G25">
        <v>99</v>
      </c>
      <c r="H25">
        <v>96.5</v>
      </c>
    </row>
    <row r="26" spans="1:8" x14ac:dyDescent="0.35">
      <c r="A26">
        <v>2019</v>
      </c>
      <c r="B26">
        <v>96.4</v>
      </c>
      <c r="C26">
        <v>65.063940110000004</v>
      </c>
      <c r="D26">
        <v>99</v>
      </c>
      <c r="E26">
        <v>90</v>
      </c>
      <c r="F26">
        <v>80</v>
      </c>
      <c r="G26">
        <v>99</v>
      </c>
      <c r="H26">
        <v>96.5</v>
      </c>
    </row>
    <row r="27" spans="1:8" x14ac:dyDescent="0.35">
      <c r="A27">
        <v>2020</v>
      </c>
      <c r="B27">
        <v>96.6</v>
      </c>
      <c r="C27">
        <v>66.726759759999993</v>
      </c>
      <c r="D27">
        <v>99</v>
      </c>
      <c r="E27">
        <v>90</v>
      </c>
      <c r="F27">
        <v>80</v>
      </c>
      <c r="G27">
        <v>99</v>
      </c>
      <c r="H27">
        <v>96.5</v>
      </c>
    </row>
    <row r="28" spans="1:8" x14ac:dyDescent="0.35">
      <c r="A28">
        <v>2021</v>
      </c>
      <c r="B28">
        <v>96.9</v>
      </c>
      <c r="C28">
        <v>66.180844960000002</v>
      </c>
      <c r="D28">
        <v>99</v>
      </c>
      <c r="E28">
        <v>90</v>
      </c>
      <c r="F28">
        <v>80</v>
      </c>
      <c r="G28">
        <v>99</v>
      </c>
      <c r="H28">
        <v>96.5</v>
      </c>
    </row>
    <row r="29" spans="1:8" x14ac:dyDescent="0.35">
      <c r="A29">
        <v>2022</v>
      </c>
      <c r="B29">
        <v>97.1</v>
      </c>
      <c r="C29">
        <v>65.587672920000003</v>
      </c>
      <c r="D29">
        <v>99</v>
      </c>
      <c r="E29">
        <v>90</v>
      </c>
      <c r="F29">
        <v>80</v>
      </c>
      <c r="G29">
        <v>99</v>
      </c>
      <c r="H29">
        <v>96.5</v>
      </c>
    </row>
    <row r="30" spans="1:8" x14ac:dyDescent="0.35">
      <c r="A30">
        <v>2023</v>
      </c>
      <c r="B30">
        <v>97.4</v>
      </c>
      <c r="C30">
        <v>66.98371616</v>
      </c>
      <c r="D30">
        <v>99</v>
      </c>
      <c r="E30">
        <v>90</v>
      </c>
      <c r="F30">
        <v>80</v>
      </c>
      <c r="G30">
        <v>99</v>
      </c>
      <c r="H30">
        <v>96.5</v>
      </c>
    </row>
    <row r="31" spans="1:8" x14ac:dyDescent="0.35">
      <c r="A31">
        <v>2024</v>
      </c>
      <c r="B31">
        <v>97.6</v>
      </c>
      <c r="C31">
        <v>68.784939679999994</v>
      </c>
      <c r="D31">
        <v>99</v>
      </c>
      <c r="E31">
        <v>90</v>
      </c>
      <c r="F31">
        <v>80</v>
      </c>
      <c r="G31">
        <v>99</v>
      </c>
      <c r="H31">
        <v>96.5</v>
      </c>
    </row>
    <row r="32" spans="1:8" x14ac:dyDescent="0.35">
      <c r="A32">
        <v>2025</v>
      </c>
      <c r="B32">
        <v>97.8</v>
      </c>
      <c r="C32">
        <v>69.379740209999994</v>
      </c>
      <c r="D32">
        <v>99</v>
      </c>
      <c r="E32">
        <v>90</v>
      </c>
      <c r="F32">
        <v>80</v>
      </c>
      <c r="G32">
        <v>99</v>
      </c>
      <c r="H32">
        <v>96.5</v>
      </c>
    </row>
    <row r="33" spans="1:8" x14ac:dyDescent="0.35">
      <c r="A33">
        <v>2026</v>
      </c>
      <c r="B33">
        <v>98.1</v>
      </c>
      <c r="C33">
        <v>69.848360650000004</v>
      </c>
      <c r="D33">
        <v>99</v>
      </c>
      <c r="E33">
        <v>90</v>
      </c>
      <c r="F33">
        <v>80</v>
      </c>
      <c r="G33">
        <v>99</v>
      </c>
      <c r="H33">
        <v>96.5</v>
      </c>
    </row>
    <row r="34" spans="1:8" x14ac:dyDescent="0.35">
      <c r="A34">
        <v>2027</v>
      </c>
      <c r="B34">
        <v>98.3</v>
      </c>
      <c r="C34">
        <v>70.190564620000004</v>
      </c>
      <c r="D34">
        <v>99</v>
      </c>
      <c r="E34">
        <v>90</v>
      </c>
      <c r="F34">
        <v>80</v>
      </c>
      <c r="G34">
        <v>99</v>
      </c>
      <c r="H34">
        <v>96.5</v>
      </c>
    </row>
    <row r="35" spans="1:8" x14ac:dyDescent="0.35">
      <c r="A35">
        <v>2028</v>
      </c>
      <c r="B35">
        <v>98.5</v>
      </c>
      <c r="C35">
        <v>70.655697110000006</v>
      </c>
      <c r="D35">
        <v>99</v>
      </c>
      <c r="E35">
        <v>90</v>
      </c>
      <c r="F35">
        <v>80</v>
      </c>
      <c r="G35">
        <v>99</v>
      </c>
      <c r="H35">
        <v>96.5</v>
      </c>
    </row>
    <row r="36" spans="1:8" x14ac:dyDescent="0.35">
      <c r="A36">
        <v>2029</v>
      </c>
      <c r="B36">
        <v>98.8</v>
      </c>
      <c r="C36">
        <v>71.125574380000003</v>
      </c>
      <c r="D36">
        <v>99</v>
      </c>
      <c r="E36">
        <v>90</v>
      </c>
      <c r="F36">
        <v>80</v>
      </c>
      <c r="G36">
        <v>99</v>
      </c>
      <c r="H36">
        <v>96.5</v>
      </c>
    </row>
    <row r="37" spans="1:8" x14ac:dyDescent="0.35">
      <c r="A37">
        <v>2030</v>
      </c>
      <c r="B37">
        <v>99</v>
      </c>
      <c r="C37">
        <v>71.600236780000003</v>
      </c>
      <c r="D37">
        <v>99</v>
      </c>
      <c r="E37">
        <v>90</v>
      </c>
      <c r="F37">
        <v>80</v>
      </c>
      <c r="G37">
        <v>99</v>
      </c>
      <c r="H37">
        <v>96.5</v>
      </c>
    </row>
    <row r="38" spans="1:8" x14ac:dyDescent="0.35">
      <c r="A38">
        <v>2031</v>
      </c>
      <c r="B38">
        <v>99</v>
      </c>
      <c r="C38">
        <v>71.600236780000003</v>
      </c>
      <c r="D38">
        <v>99</v>
      </c>
      <c r="E38">
        <v>90</v>
      </c>
      <c r="F38">
        <v>80</v>
      </c>
      <c r="G38">
        <v>99</v>
      </c>
      <c r="H38">
        <v>96.5</v>
      </c>
    </row>
    <row r="39" spans="1:8" x14ac:dyDescent="0.35">
      <c r="A39">
        <v>2032</v>
      </c>
      <c r="B39">
        <v>99</v>
      </c>
      <c r="C39">
        <v>71.600236780000003</v>
      </c>
      <c r="D39">
        <v>99</v>
      </c>
      <c r="E39">
        <v>90</v>
      </c>
      <c r="F39">
        <v>80</v>
      </c>
      <c r="G39">
        <v>99</v>
      </c>
      <c r="H39">
        <v>96.5</v>
      </c>
    </row>
    <row r="40" spans="1:8" x14ac:dyDescent="0.35">
      <c r="A40">
        <v>2033</v>
      </c>
      <c r="B40">
        <v>99</v>
      </c>
      <c r="C40">
        <v>71.600236780000003</v>
      </c>
      <c r="D40">
        <v>99</v>
      </c>
      <c r="E40">
        <v>90</v>
      </c>
      <c r="F40">
        <v>80</v>
      </c>
      <c r="G40">
        <v>99</v>
      </c>
      <c r="H40">
        <v>96.5</v>
      </c>
    </row>
    <row r="41" spans="1:8" x14ac:dyDescent="0.35">
      <c r="A41">
        <v>2034</v>
      </c>
      <c r="B41">
        <v>99</v>
      </c>
      <c r="C41">
        <v>71.600236780000003</v>
      </c>
      <c r="D41">
        <v>99</v>
      </c>
      <c r="E41">
        <v>90</v>
      </c>
      <c r="F41">
        <v>80</v>
      </c>
      <c r="G41">
        <v>99</v>
      </c>
      <c r="H41">
        <v>96.5</v>
      </c>
    </row>
    <row r="42" spans="1:8" x14ac:dyDescent="0.35">
      <c r="A42">
        <v>2035</v>
      </c>
      <c r="B42">
        <v>99</v>
      </c>
      <c r="C42">
        <v>71.600236780000003</v>
      </c>
      <c r="D42">
        <v>99</v>
      </c>
      <c r="E42">
        <v>90</v>
      </c>
      <c r="F42">
        <v>80</v>
      </c>
      <c r="G42">
        <v>99</v>
      </c>
      <c r="H42">
        <v>96.5</v>
      </c>
    </row>
    <row r="43" spans="1:8" x14ac:dyDescent="0.35">
      <c r="A43">
        <v>2036</v>
      </c>
      <c r="B43">
        <v>99</v>
      </c>
      <c r="C43">
        <v>71.600236780000003</v>
      </c>
      <c r="D43">
        <v>99</v>
      </c>
      <c r="E43">
        <v>90</v>
      </c>
      <c r="F43">
        <v>80</v>
      </c>
      <c r="G43">
        <v>99</v>
      </c>
      <c r="H43">
        <v>96.5</v>
      </c>
    </row>
    <row r="44" spans="1:8" x14ac:dyDescent="0.35">
      <c r="A44">
        <v>2037</v>
      </c>
      <c r="B44">
        <v>99</v>
      </c>
      <c r="C44">
        <v>71.600236780000003</v>
      </c>
      <c r="D44">
        <v>99</v>
      </c>
      <c r="E44">
        <v>90</v>
      </c>
      <c r="F44">
        <v>80</v>
      </c>
      <c r="G44">
        <v>99</v>
      </c>
      <c r="H44">
        <v>96.5</v>
      </c>
    </row>
    <row r="45" spans="1:8" x14ac:dyDescent="0.35">
      <c r="A45">
        <v>2038</v>
      </c>
      <c r="B45">
        <v>99</v>
      </c>
      <c r="C45">
        <v>71.600236780000003</v>
      </c>
      <c r="D45">
        <v>99</v>
      </c>
      <c r="E45">
        <v>90</v>
      </c>
      <c r="F45">
        <v>80</v>
      </c>
      <c r="G45">
        <v>99</v>
      </c>
      <c r="H45">
        <v>96.5</v>
      </c>
    </row>
    <row r="46" spans="1:8" x14ac:dyDescent="0.35">
      <c r="A46">
        <v>2039</v>
      </c>
      <c r="B46">
        <v>99</v>
      </c>
      <c r="C46">
        <v>71.600236780000003</v>
      </c>
      <c r="D46">
        <v>99</v>
      </c>
      <c r="E46">
        <v>90</v>
      </c>
      <c r="F46">
        <v>80</v>
      </c>
      <c r="G46">
        <v>99</v>
      </c>
      <c r="H46">
        <v>96.5</v>
      </c>
    </row>
    <row r="47" spans="1:8" x14ac:dyDescent="0.35">
      <c r="A47">
        <v>2040</v>
      </c>
      <c r="B47">
        <v>99</v>
      </c>
      <c r="C47">
        <v>71.600236780000003</v>
      </c>
      <c r="D47">
        <v>99</v>
      </c>
      <c r="E47">
        <v>90</v>
      </c>
      <c r="F47">
        <v>80</v>
      </c>
      <c r="G47">
        <v>99</v>
      </c>
      <c r="H47">
        <v>96.5</v>
      </c>
    </row>
    <row r="48" spans="1:8" x14ac:dyDescent="0.35">
      <c r="A48">
        <v>2041</v>
      </c>
      <c r="B48">
        <v>99</v>
      </c>
      <c r="C48">
        <v>71.600236780000003</v>
      </c>
      <c r="D48">
        <v>99</v>
      </c>
      <c r="E48">
        <v>90</v>
      </c>
      <c r="F48">
        <v>80</v>
      </c>
      <c r="G48">
        <v>99</v>
      </c>
      <c r="H48">
        <v>96.5</v>
      </c>
    </row>
    <row r="49" spans="1:8" x14ac:dyDescent="0.35">
      <c r="A49">
        <v>2042</v>
      </c>
      <c r="B49">
        <v>99</v>
      </c>
      <c r="C49">
        <v>71.600236780000003</v>
      </c>
      <c r="D49">
        <v>99</v>
      </c>
      <c r="E49">
        <v>90</v>
      </c>
      <c r="F49">
        <v>80</v>
      </c>
      <c r="G49">
        <v>99</v>
      </c>
      <c r="H49">
        <v>96.5</v>
      </c>
    </row>
    <row r="50" spans="1:8" x14ac:dyDescent="0.35">
      <c r="A50">
        <v>2043</v>
      </c>
      <c r="B50">
        <v>99</v>
      </c>
      <c r="C50">
        <v>71.600236780000003</v>
      </c>
      <c r="D50">
        <v>99</v>
      </c>
      <c r="E50">
        <v>90</v>
      </c>
      <c r="F50">
        <v>80</v>
      </c>
      <c r="G50">
        <v>99</v>
      </c>
      <c r="H50">
        <v>96.5</v>
      </c>
    </row>
    <row r="51" spans="1:8" x14ac:dyDescent="0.35">
      <c r="A51">
        <v>2044</v>
      </c>
      <c r="B51">
        <v>99</v>
      </c>
      <c r="C51">
        <v>71.600236780000003</v>
      </c>
      <c r="D51">
        <v>99</v>
      </c>
      <c r="E51">
        <v>90</v>
      </c>
      <c r="F51">
        <v>80</v>
      </c>
      <c r="G51">
        <v>99</v>
      </c>
      <c r="H51">
        <v>96.5</v>
      </c>
    </row>
    <row r="52" spans="1:8" x14ac:dyDescent="0.35">
      <c r="A52">
        <v>2045</v>
      </c>
      <c r="B52">
        <v>99</v>
      </c>
      <c r="C52">
        <v>71.600236780000003</v>
      </c>
      <c r="D52">
        <v>99</v>
      </c>
      <c r="E52">
        <v>90</v>
      </c>
      <c r="F52">
        <v>80</v>
      </c>
      <c r="G52">
        <v>99</v>
      </c>
      <c r="H52">
        <v>96.5</v>
      </c>
    </row>
    <row r="53" spans="1:8" x14ac:dyDescent="0.35">
      <c r="A53">
        <v>2046</v>
      </c>
      <c r="B53">
        <v>99</v>
      </c>
      <c r="C53">
        <v>71.600236780000003</v>
      </c>
      <c r="D53">
        <v>99</v>
      </c>
      <c r="E53">
        <v>90</v>
      </c>
      <c r="F53">
        <v>80</v>
      </c>
      <c r="G53">
        <v>99</v>
      </c>
      <c r="H53">
        <v>96.5</v>
      </c>
    </row>
    <row r="54" spans="1:8" x14ac:dyDescent="0.35">
      <c r="A54">
        <v>2047</v>
      </c>
      <c r="B54">
        <v>99</v>
      </c>
      <c r="C54">
        <v>71.600236780000003</v>
      </c>
      <c r="D54">
        <v>99</v>
      </c>
      <c r="E54">
        <v>90</v>
      </c>
      <c r="F54">
        <v>80</v>
      </c>
      <c r="G54">
        <v>99</v>
      </c>
      <c r="H54">
        <v>96.5</v>
      </c>
    </row>
    <row r="55" spans="1:8" x14ac:dyDescent="0.35">
      <c r="A55">
        <v>2048</v>
      </c>
      <c r="B55">
        <v>99</v>
      </c>
      <c r="C55">
        <v>71.600236780000003</v>
      </c>
      <c r="D55">
        <v>99</v>
      </c>
      <c r="E55">
        <v>90</v>
      </c>
      <c r="F55">
        <v>80</v>
      </c>
      <c r="G55">
        <v>99</v>
      </c>
      <c r="H55">
        <v>96.5</v>
      </c>
    </row>
    <row r="56" spans="1:8" x14ac:dyDescent="0.35">
      <c r="A56">
        <v>2049</v>
      </c>
      <c r="B56">
        <v>99</v>
      </c>
      <c r="C56">
        <v>71.600236780000003</v>
      </c>
      <c r="D56">
        <v>99</v>
      </c>
      <c r="E56">
        <v>90</v>
      </c>
      <c r="F56">
        <v>80</v>
      </c>
      <c r="G56">
        <v>99</v>
      </c>
      <c r="H56">
        <v>96.5</v>
      </c>
    </row>
    <row r="57" spans="1:8" x14ac:dyDescent="0.35">
      <c r="A57">
        <v>2050</v>
      </c>
      <c r="B57">
        <v>99</v>
      </c>
      <c r="C57">
        <v>71.600236780000003</v>
      </c>
      <c r="D57">
        <v>99</v>
      </c>
      <c r="E57">
        <v>90</v>
      </c>
      <c r="F57">
        <v>80</v>
      </c>
      <c r="G57">
        <v>99</v>
      </c>
      <c r="H57">
        <v>96.5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8699D-EC8B-4A24-8D21-3FBF9C878E79}">
  <dimension ref="A1:AF44"/>
  <sheetViews>
    <sheetView workbookViewId="0">
      <selection activeCell="AH18" sqref="AH18"/>
    </sheetView>
  </sheetViews>
  <sheetFormatPr defaultRowHeight="14.5" x14ac:dyDescent="0.35"/>
  <sheetData>
    <row r="1" spans="1:32" x14ac:dyDescent="0.35">
      <c r="A1" t="s">
        <v>0</v>
      </c>
      <c r="B1" s="10" t="s">
        <v>1</v>
      </c>
      <c r="C1" s="10"/>
      <c r="D1" s="10"/>
      <c r="E1" s="10"/>
      <c r="F1" s="10"/>
      <c r="G1" s="10" t="s">
        <v>7</v>
      </c>
      <c r="H1" s="10"/>
      <c r="I1" s="10"/>
      <c r="J1" s="10"/>
    </row>
    <row r="2" spans="1:32" x14ac:dyDescent="0.35">
      <c r="A2" t="s">
        <v>0</v>
      </c>
      <c r="B2" t="s">
        <v>12</v>
      </c>
      <c r="C2" t="s">
        <v>15</v>
      </c>
      <c r="D2" t="s">
        <v>13</v>
      </c>
      <c r="E2" t="s">
        <v>16</v>
      </c>
      <c r="F2" t="s">
        <v>14</v>
      </c>
      <c r="G2" t="s">
        <v>8</v>
      </c>
      <c r="H2" t="s">
        <v>9</v>
      </c>
      <c r="I2" t="s">
        <v>10</v>
      </c>
      <c r="J2" t="s">
        <v>11</v>
      </c>
      <c r="AA2" t="s">
        <v>0</v>
      </c>
      <c r="AB2" t="s">
        <v>2</v>
      </c>
      <c r="AC2" t="s">
        <v>3</v>
      </c>
      <c r="AD2" t="s">
        <v>4</v>
      </c>
      <c r="AE2" t="s">
        <v>5</v>
      </c>
      <c r="AF2" t="s">
        <v>6</v>
      </c>
    </row>
    <row r="3" spans="1:32" x14ac:dyDescent="0.35">
      <c r="A3">
        <v>2009</v>
      </c>
      <c r="B3">
        <f>'mass per m2'!B32/1000</f>
        <v>8</v>
      </c>
      <c r="C3">
        <f>'mass per m2'!$C$32/100</f>
        <v>4.1922000000000006</v>
      </c>
      <c r="D3">
        <f>'mass per m2'!D32/1000</f>
        <v>2.0013003899999999</v>
      </c>
      <c r="E3">
        <v>5.3760000000000003</v>
      </c>
      <c r="F3">
        <v>25.6</v>
      </c>
      <c r="G3">
        <v>14.57777778</v>
      </c>
      <c r="H3">
        <v>24</v>
      </c>
      <c r="I3">
        <v>29</v>
      </c>
      <c r="J3">
        <v>0.6</v>
      </c>
      <c r="AA3">
        <v>2009</v>
      </c>
      <c r="AB3">
        <v>77</v>
      </c>
      <c r="AC3">
        <v>31.313555950000001</v>
      </c>
      <c r="AD3">
        <v>100</v>
      </c>
      <c r="AE3">
        <v>90</v>
      </c>
      <c r="AF3">
        <v>80</v>
      </c>
    </row>
    <row r="4" spans="1:32" x14ac:dyDescent="0.35">
      <c r="A4">
        <v>2010</v>
      </c>
      <c r="B4">
        <f>'mass per m2'!B33/1000</f>
        <v>8</v>
      </c>
      <c r="C4">
        <f>'mass per m2'!$C$32/100</f>
        <v>4.1922000000000006</v>
      </c>
      <c r="D4">
        <f>'mass per m2'!D33/1000</f>
        <v>1.9871506589999999</v>
      </c>
      <c r="E4">
        <v>5.3760000000000003</v>
      </c>
      <c r="F4">
        <v>12.327416169999999</v>
      </c>
      <c r="G4">
        <v>14.7</v>
      </c>
      <c r="H4">
        <v>25</v>
      </c>
      <c r="I4">
        <v>30</v>
      </c>
      <c r="J4">
        <v>0.3</v>
      </c>
      <c r="AA4">
        <v>2010</v>
      </c>
      <c r="AB4">
        <v>78</v>
      </c>
      <c r="AC4">
        <v>49.33536239</v>
      </c>
      <c r="AD4">
        <v>100</v>
      </c>
      <c r="AE4">
        <v>90</v>
      </c>
      <c r="AF4">
        <v>80</v>
      </c>
    </row>
    <row r="5" spans="1:32" x14ac:dyDescent="0.35">
      <c r="A5">
        <v>2011</v>
      </c>
      <c r="B5">
        <f>'mass per m2'!B34/1000</f>
        <v>8</v>
      </c>
      <c r="C5">
        <f>'mass per m2'!$C$32/100</f>
        <v>4.1922000000000006</v>
      </c>
      <c r="D5">
        <f>'mass per m2'!D34/1000</f>
        <v>1.9665931299999999</v>
      </c>
      <c r="E5">
        <v>5.3760000000000003</v>
      </c>
      <c r="F5">
        <v>10.272846810000001</v>
      </c>
      <c r="G5">
        <v>15.1</v>
      </c>
      <c r="H5">
        <v>25</v>
      </c>
      <c r="I5">
        <v>30</v>
      </c>
      <c r="J5">
        <v>0.3</v>
      </c>
      <c r="AA5">
        <v>2011</v>
      </c>
      <c r="AB5">
        <v>78</v>
      </c>
      <c r="AC5">
        <v>49.661818310000001</v>
      </c>
      <c r="AD5">
        <v>100</v>
      </c>
      <c r="AE5">
        <v>90</v>
      </c>
      <c r="AF5">
        <v>80</v>
      </c>
    </row>
    <row r="6" spans="1:32" x14ac:dyDescent="0.35">
      <c r="A6">
        <v>2012</v>
      </c>
      <c r="B6">
        <f>'mass per m2'!B35/1000</f>
        <v>8.08</v>
      </c>
      <c r="C6">
        <f>'mass per m2'!$C$32/100</f>
        <v>4.1922000000000006</v>
      </c>
      <c r="D6">
        <f>'mass per m2'!D35/1000</f>
        <v>1.9629861980000001</v>
      </c>
      <c r="E6">
        <v>5.3760000000000003</v>
      </c>
      <c r="F6">
        <v>8.2182774490000003</v>
      </c>
      <c r="G6">
        <v>15.4</v>
      </c>
      <c r="H6">
        <v>25</v>
      </c>
      <c r="I6">
        <v>30</v>
      </c>
      <c r="J6">
        <v>0.3</v>
      </c>
      <c r="AA6">
        <v>2012</v>
      </c>
      <c r="AB6">
        <v>78</v>
      </c>
      <c r="AC6">
        <v>48.63711241</v>
      </c>
      <c r="AD6">
        <v>100</v>
      </c>
      <c r="AE6">
        <v>90</v>
      </c>
      <c r="AF6">
        <v>80</v>
      </c>
    </row>
    <row r="7" spans="1:32" x14ac:dyDescent="0.35">
      <c r="A7">
        <v>2013</v>
      </c>
      <c r="B7">
        <f>'mass per m2'!B36/1000</f>
        <v>8.16</v>
      </c>
      <c r="C7">
        <f>'mass per m2'!$C$32/100</f>
        <v>4.1922000000000006</v>
      </c>
      <c r="D7">
        <f>'mass per m2'!D36/1000</f>
        <v>1.619458128</v>
      </c>
      <c r="E7">
        <v>5.3760000000000003</v>
      </c>
      <c r="F7">
        <v>5.7527942139999997</v>
      </c>
      <c r="G7">
        <v>16</v>
      </c>
      <c r="H7">
        <v>28</v>
      </c>
      <c r="I7">
        <v>33</v>
      </c>
      <c r="J7">
        <v>0.3</v>
      </c>
      <c r="AA7">
        <v>2013</v>
      </c>
      <c r="AB7">
        <v>79</v>
      </c>
      <c r="AC7">
        <v>49.920500959999998</v>
      </c>
      <c r="AD7">
        <v>100</v>
      </c>
      <c r="AE7">
        <v>90</v>
      </c>
      <c r="AF7">
        <v>80</v>
      </c>
    </row>
    <row r="8" spans="1:32" x14ac:dyDescent="0.35">
      <c r="A8">
        <v>2014</v>
      </c>
      <c r="B8">
        <f>'mass per m2'!B37/1000</f>
        <v>8.2927</v>
      </c>
      <c r="C8">
        <f>'mass per m2'!$C$32/100</f>
        <v>4.1922000000000006</v>
      </c>
      <c r="D8">
        <f>'mass per m2'!D37/1000</f>
        <v>1.592739726</v>
      </c>
      <c r="E8">
        <v>5.3760000000000003</v>
      </c>
      <c r="F8">
        <v>5.3418803419999996</v>
      </c>
      <c r="G8">
        <v>16.3</v>
      </c>
      <c r="H8">
        <v>28</v>
      </c>
      <c r="I8">
        <v>33</v>
      </c>
      <c r="J8">
        <v>0.3</v>
      </c>
      <c r="AA8">
        <v>2014</v>
      </c>
      <c r="AB8">
        <v>79</v>
      </c>
      <c r="AC8">
        <v>50.133176429999999</v>
      </c>
      <c r="AD8">
        <v>100</v>
      </c>
      <c r="AE8">
        <v>90</v>
      </c>
      <c r="AF8">
        <v>80</v>
      </c>
    </row>
    <row r="9" spans="1:32" x14ac:dyDescent="0.35">
      <c r="A9">
        <v>2015</v>
      </c>
      <c r="B9">
        <f>'mass per m2'!B38/1000</f>
        <v>8.2256625000000003</v>
      </c>
      <c r="C9">
        <f>'mass per m2'!$C$32/100</f>
        <v>4.1922000000000006</v>
      </c>
      <c r="D9">
        <f>'mass per m2'!D38/1000</f>
        <v>1.495242424</v>
      </c>
      <c r="E9">
        <v>5.7881600000000004</v>
      </c>
      <c r="F9">
        <v>4.5200525970000003</v>
      </c>
      <c r="G9">
        <v>17</v>
      </c>
      <c r="H9">
        <v>28</v>
      </c>
      <c r="I9">
        <v>33</v>
      </c>
      <c r="J9">
        <v>0.3</v>
      </c>
      <c r="AA9">
        <v>2015</v>
      </c>
      <c r="AB9">
        <v>80</v>
      </c>
      <c r="AC9">
        <v>50.540356459999998</v>
      </c>
      <c r="AD9">
        <v>100</v>
      </c>
      <c r="AE9">
        <v>90</v>
      </c>
      <c r="AF9">
        <v>80</v>
      </c>
    </row>
    <row r="10" spans="1:32" x14ac:dyDescent="0.35">
      <c r="A10">
        <v>2016</v>
      </c>
      <c r="B10">
        <f>'mass per m2'!B39/1000</f>
        <v>8.1588875000000005</v>
      </c>
      <c r="C10">
        <f>'mass per m2'!$C$32/100</f>
        <v>4.1922000000000006</v>
      </c>
      <c r="D10">
        <f>'mass per m2'!D39/1000</f>
        <v>1.4125263159999999</v>
      </c>
      <c r="E10">
        <v>6.2003199999999996</v>
      </c>
      <c r="F10">
        <v>4.0997570090000002</v>
      </c>
      <c r="G10">
        <v>17.5</v>
      </c>
      <c r="H10">
        <v>28</v>
      </c>
      <c r="I10">
        <v>33</v>
      </c>
      <c r="J10">
        <v>0.3</v>
      </c>
      <c r="AA10">
        <v>2016</v>
      </c>
      <c r="AB10">
        <v>81</v>
      </c>
      <c r="AC10">
        <v>53.417000399999999</v>
      </c>
      <c r="AD10">
        <v>100</v>
      </c>
      <c r="AE10">
        <v>90</v>
      </c>
      <c r="AF10">
        <v>80</v>
      </c>
    </row>
    <row r="11" spans="1:32" x14ac:dyDescent="0.35">
      <c r="A11">
        <v>2017</v>
      </c>
      <c r="B11">
        <f>'mass per m2'!B40/1000</f>
        <v>8.2897499999999997</v>
      </c>
      <c r="C11">
        <f>'mass per m2'!$C$32/100</f>
        <v>4.1922000000000006</v>
      </c>
      <c r="D11">
        <f>'mass per m2'!D40/1000</f>
        <v>1.379820896</v>
      </c>
      <c r="E11">
        <v>7.2038399999999996</v>
      </c>
      <c r="F11">
        <v>4.079110301</v>
      </c>
      <c r="G11">
        <v>17.7</v>
      </c>
      <c r="H11">
        <v>28</v>
      </c>
      <c r="I11">
        <v>33</v>
      </c>
      <c r="J11">
        <v>0.3</v>
      </c>
      <c r="AA11">
        <v>2017</v>
      </c>
      <c r="AB11">
        <v>82</v>
      </c>
      <c r="AC11">
        <v>59.32333715</v>
      </c>
      <c r="AD11">
        <v>100</v>
      </c>
      <c r="AE11">
        <v>90</v>
      </c>
      <c r="AF11">
        <v>80</v>
      </c>
    </row>
    <row r="12" spans="1:32" x14ac:dyDescent="0.35">
      <c r="A12">
        <v>2018</v>
      </c>
      <c r="B12">
        <f>'mass per m2'!B41/1000</f>
        <v>8.3501499999999993</v>
      </c>
      <c r="C12">
        <f>'mass per m2'!$C$32/100</f>
        <v>4.1922000000000006</v>
      </c>
      <c r="D12">
        <f>'mass per m2'!D41/1000</f>
        <v>1.3616666669999999</v>
      </c>
      <c r="E12">
        <v>7.45472</v>
      </c>
      <c r="F12">
        <v>4.3128338230000001</v>
      </c>
      <c r="G12">
        <v>18.399999999999999</v>
      </c>
      <c r="H12">
        <v>28</v>
      </c>
      <c r="I12">
        <v>33</v>
      </c>
      <c r="J12">
        <v>0.3</v>
      </c>
      <c r="AA12">
        <v>2018</v>
      </c>
      <c r="AB12">
        <v>82</v>
      </c>
      <c r="AC12">
        <v>63.600552669999999</v>
      </c>
      <c r="AD12">
        <v>100</v>
      </c>
      <c r="AE12">
        <v>90</v>
      </c>
      <c r="AF12">
        <v>80</v>
      </c>
    </row>
    <row r="13" spans="1:32" x14ac:dyDescent="0.35">
      <c r="A13">
        <v>2019</v>
      </c>
      <c r="B13">
        <f>'mass per m2'!B42/1000</f>
        <v>8.6074999999999999</v>
      </c>
      <c r="C13">
        <f>'mass per m2'!$C$32/100</f>
        <v>4.1922000000000006</v>
      </c>
      <c r="D13">
        <f>'mass per m2'!D42/1000</f>
        <v>1.3436470589999998</v>
      </c>
      <c r="E13">
        <v>8.26112</v>
      </c>
      <c r="F13">
        <v>4.1473098100000003</v>
      </c>
      <c r="G13">
        <v>19.2</v>
      </c>
      <c r="H13">
        <v>28</v>
      </c>
      <c r="I13">
        <v>33</v>
      </c>
      <c r="J13">
        <v>0.3</v>
      </c>
      <c r="AA13">
        <v>2019</v>
      </c>
      <c r="AB13">
        <v>82</v>
      </c>
      <c r="AC13">
        <v>65.063940110000004</v>
      </c>
      <c r="AD13">
        <v>100</v>
      </c>
      <c r="AE13">
        <v>90</v>
      </c>
      <c r="AF13">
        <v>80</v>
      </c>
    </row>
    <row r="14" spans="1:32" x14ac:dyDescent="0.35">
      <c r="A14">
        <v>2020</v>
      </c>
      <c r="B14">
        <f>'mass per m2'!B43/1000</f>
        <v>8.9755000000000003</v>
      </c>
      <c r="C14">
        <f>'mass per m2'!$C$32/100</f>
        <v>4.1922000000000006</v>
      </c>
      <c r="D14">
        <f>'mass per m2'!D43/1000</f>
        <v>1.3436470589999998</v>
      </c>
      <c r="E14">
        <v>8.2252799999999997</v>
      </c>
      <c r="F14">
        <v>3.5949654450000001</v>
      </c>
      <c r="G14">
        <v>20.252588490000001</v>
      </c>
      <c r="H14">
        <v>33</v>
      </c>
      <c r="I14">
        <v>38</v>
      </c>
      <c r="J14">
        <v>0.5</v>
      </c>
      <c r="AA14">
        <v>2020</v>
      </c>
      <c r="AB14">
        <v>83</v>
      </c>
      <c r="AC14">
        <v>66.726759759999993</v>
      </c>
      <c r="AD14">
        <v>100</v>
      </c>
      <c r="AE14">
        <v>90</v>
      </c>
      <c r="AF14">
        <v>80</v>
      </c>
    </row>
    <row r="15" spans="1:32" x14ac:dyDescent="0.35">
      <c r="A15">
        <v>2021</v>
      </c>
      <c r="B15">
        <f>'mass per m2'!B44/1000</f>
        <v>9.0269999999999992</v>
      </c>
      <c r="C15">
        <f>'mass per m2'!$C$32/100</f>
        <v>4.1922000000000006</v>
      </c>
      <c r="D15">
        <f>'mass per m2'!D44/1000</f>
        <v>1.2721764710000001</v>
      </c>
      <c r="E15">
        <v>8.2700800000000001</v>
      </c>
      <c r="F15">
        <v>3.3412788689999999</v>
      </c>
      <c r="G15">
        <v>20.894864800000001</v>
      </c>
      <c r="H15">
        <v>33</v>
      </c>
      <c r="I15">
        <v>38</v>
      </c>
      <c r="J15">
        <v>0.5</v>
      </c>
      <c r="AA15">
        <v>2021</v>
      </c>
      <c r="AB15">
        <v>83</v>
      </c>
      <c r="AC15">
        <v>66.180844960000002</v>
      </c>
      <c r="AD15">
        <v>100</v>
      </c>
      <c r="AE15">
        <v>90</v>
      </c>
      <c r="AF15">
        <v>80</v>
      </c>
    </row>
    <row r="16" spans="1:32" x14ac:dyDescent="0.35">
      <c r="A16">
        <v>2022</v>
      </c>
      <c r="B16">
        <f>'mass per m2'!B45/1000</f>
        <v>9.1065000000000005</v>
      </c>
      <c r="C16">
        <f>'mass per m2'!$C$32/100</f>
        <v>4.1922000000000006</v>
      </c>
      <c r="D16">
        <f>'mass per m2'!D45/1000</f>
        <v>1.2507352940000001</v>
      </c>
      <c r="E16">
        <v>8.3148800000000005</v>
      </c>
      <c r="F16">
        <v>3.0936340219999998</v>
      </c>
      <c r="G16">
        <v>21.362882320000001</v>
      </c>
      <c r="H16">
        <v>33</v>
      </c>
      <c r="I16">
        <v>38</v>
      </c>
      <c r="J16">
        <v>0.5</v>
      </c>
      <c r="AA16">
        <v>2022</v>
      </c>
      <c r="AB16">
        <v>83</v>
      </c>
      <c r="AC16">
        <v>65.587672920000003</v>
      </c>
      <c r="AD16">
        <v>100</v>
      </c>
      <c r="AE16">
        <v>90</v>
      </c>
      <c r="AF16">
        <v>80</v>
      </c>
    </row>
    <row r="17" spans="1:32" x14ac:dyDescent="0.35">
      <c r="A17">
        <v>2023</v>
      </c>
      <c r="B17">
        <f>'mass per m2'!B46/1000</f>
        <v>9.1835499999999985</v>
      </c>
      <c r="C17">
        <f>'mass per m2'!$C$32/100</f>
        <v>4.1922000000000006</v>
      </c>
      <c r="D17">
        <f>'mass per m2'!D46/1000</f>
        <v>1.2292941180000001</v>
      </c>
      <c r="E17">
        <v>8.3865599999999993</v>
      </c>
      <c r="F17">
        <v>2.8988638820000001</v>
      </c>
      <c r="G17">
        <v>21.733112049999999</v>
      </c>
      <c r="H17">
        <v>33</v>
      </c>
      <c r="I17">
        <v>38</v>
      </c>
      <c r="J17">
        <v>0.5</v>
      </c>
      <c r="AA17">
        <v>2023</v>
      </c>
      <c r="AB17">
        <v>83</v>
      </c>
      <c r="AC17">
        <v>66.98371616</v>
      </c>
      <c r="AD17">
        <v>100</v>
      </c>
      <c r="AE17">
        <v>90</v>
      </c>
      <c r="AF17">
        <v>80</v>
      </c>
    </row>
    <row r="18" spans="1:32" x14ac:dyDescent="0.35">
      <c r="A18">
        <v>2024</v>
      </c>
      <c r="B18">
        <f>'mass per m2'!B47/1000</f>
        <v>9.1088250000000013</v>
      </c>
      <c r="C18">
        <f>'mass per m2'!$C$32/100</f>
        <v>4.1922000000000006</v>
      </c>
      <c r="D18">
        <f>'mass per m2'!D47/1000</f>
        <v>1.2150000000000001</v>
      </c>
      <c r="E18">
        <v>8.45824</v>
      </c>
      <c r="F18">
        <v>2.692895407</v>
      </c>
      <c r="G18">
        <v>22.040369699999999</v>
      </c>
      <c r="H18">
        <v>33</v>
      </c>
      <c r="I18">
        <v>38</v>
      </c>
      <c r="J18">
        <v>0.5</v>
      </c>
      <c r="AA18">
        <v>2024</v>
      </c>
      <c r="AB18">
        <v>83</v>
      </c>
      <c r="AC18">
        <v>68.784939679999994</v>
      </c>
      <c r="AD18">
        <v>100</v>
      </c>
      <c r="AE18">
        <v>90</v>
      </c>
      <c r="AF18">
        <v>80</v>
      </c>
    </row>
    <row r="19" spans="1:32" x14ac:dyDescent="0.35">
      <c r="A19">
        <v>2025</v>
      </c>
      <c r="B19">
        <f>'mass per m2'!B48/1000</f>
        <v>9.0341000000000005</v>
      </c>
      <c r="C19">
        <f>'mass per m2'!$C$32/100</f>
        <v>4.1922000000000006</v>
      </c>
      <c r="D19">
        <f>'mass per m2'!D48/1000</f>
        <v>1.2007058820000001</v>
      </c>
      <c r="E19">
        <v>8.1954133329999994</v>
      </c>
      <c r="F19">
        <v>2.542951049</v>
      </c>
      <c r="G19">
        <v>22.303538889999999</v>
      </c>
      <c r="H19">
        <v>33</v>
      </c>
      <c r="I19">
        <v>38</v>
      </c>
      <c r="J19">
        <v>0.5</v>
      </c>
      <c r="AA19">
        <v>2025</v>
      </c>
      <c r="AB19">
        <v>83</v>
      </c>
      <c r="AC19">
        <v>69.379740209999994</v>
      </c>
      <c r="AD19">
        <v>100</v>
      </c>
      <c r="AE19">
        <v>90</v>
      </c>
      <c r="AF19">
        <v>80</v>
      </c>
    </row>
    <row r="20" spans="1:32" x14ac:dyDescent="0.35">
      <c r="A20">
        <v>2026</v>
      </c>
      <c r="B20">
        <f>'mass per m2'!B49/1000</f>
        <v>9.2052083329999999</v>
      </c>
      <c r="C20">
        <f>'mass per m2'!$C$32/100</f>
        <v>4.1922000000000006</v>
      </c>
      <c r="D20">
        <f>'mass per m2'!D49/1000</f>
        <v>1.1911764709999999</v>
      </c>
      <c r="E20">
        <v>7.9325866669999998</v>
      </c>
      <c r="F20">
        <v>2.4012622069999998</v>
      </c>
      <c r="G20">
        <v>22.534045020000001</v>
      </c>
      <c r="H20">
        <v>33</v>
      </c>
      <c r="I20">
        <v>38</v>
      </c>
      <c r="J20">
        <v>0.5</v>
      </c>
      <c r="AA20">
        <v>2026</v>
      </c>
      <c r="AB20">
        <v>83</v>
      </c>
      <c r="AC20">
        <v>69.848360650000004</v>
      </c>
      <c r="AD20">
        <v>100</v>
      </c>
      <c r="AE20">
        <v>90</v>
      </c>
      <c r="AF20">
        <v>80</v>
      </c>
    </row>
    <row r="21" spans="1:32" x14ac:dyDescent="0.35">
      <c r="A21">
        <v>2027</v>
      </c>
      <c r="B21">
        <f>'mass per m2'!B50/1000</f>
        <v>9.3738666669999997</v>
      </c>
      <c r="C21">
        <f>'mass per m2'!$C$32/100</f>
        <v>4.1922000000000006</v>
      </c>
      <c r="D21">
        <f>'mass per m2'!D50/1000</f>
        <v>1.1816470589999999</v>
      </c>
      <c r="E21">
        <v>7.6697600000000001</v>
      </c>
      <c r="F21">
        <v>2.2668844890000002</v>
      </c>
      <c r="G21">
        <v>22.739342440000001</v>
      </c>
      <c r="H21">
        <v>33</v>
      </c>
      <c r="I21">
        <v>38</v>
      </c>
      <c r="J21">
        <v>0.5</v>
      </c>
      <c r="AA21">
        <v>2027</v>
      </c>
      <c r="AB21">
        <v>83</v>
      </c>
      <c r="AC21">
        <v>70.190564620000004</v>
      </c>
      <c r="AD21">
        <v>100</v>
      </c>
      <c r="AE21">
        <v>90</v>
      </c>
      <c r="AF21">
        <v>80</v>
      </c>
    </row>
    <row r="22" spans="1:32" x14ac:dyDescent="0.35">
      <c r="A22">
        <v>2028</v>
      </c>
      <c r="B22">
        <f>'mass per m2'!B51/1000</f>
        <v>9.5400749999999999</v>
      </c>
      <c r="C22">
        <f>'mass per m2'!$C$32/100</f>
        <v>4.1922000000000006</v>
      </c>
      <c r="D22">
        <f>'mass per m2'!D51/1000</f>
        <v>1.1721176470000001</v>
      </c>
      <c r="E22">
        <v>7.3949866670000004</v>
      </c>
      <c r="F22">
        <v>2.1296348279999999</v>
      </c>
      <c r="G22">
        <v>22.924571610000001</v>
      </c>
      <c r="H22">
        <v>33</v>
      </c>
      <c r="I22">
        <v>38</v>
      </c>
      <c r="J22">
        <v>0.5</v>
      </c>
      <c r="AA22">
        <v>2028</v>
      </c>
      <c r="AB22">
        <v>83</v>
      </c>
      <c r="AC22">
        <v>70.655697110000006</v>
      </c>
      <c r="AD22">
        <v>100</v>
      </c>
      <c r="AE22">
        <v>90</v>
      </c>
      <c r="AF22">
        <v>80</v>
      </c>
    </row>
    <row r="23" spans="1:32" x14ac:dyDescent="0.35">
      <c r="A23">
        <v>2029</v>
      </c>
      <c r="B23">
        <f>'mass per m2'!B52/1000</f>
        <v>9.7358083330000014</v>
      </c>
      <c r="C23">
        <f>'mass per m2'!$C$32/100</f>
        <v>4.1922000000000006</v>
      </c>
      <c r="D23">
        <f>'mass per m2'!D52/1000</f>
        <v>1.1625882349999999</v>
      </c>
      <c r="E23">
        <v>7.1202133329999997</v>
      </c>
      <c r="F23">
        <v>1.9927764130000001</v>
      </c>
      <c r="G23">
        <v>23.093431240000001</v>
      </c>
      <c r="H23">
        <v>33</v>
      </c>
      <c r="I23">
        <v>38</v>
      </c>
      <c r="J23">
        <v>0.5</v>
      </c>
      <c r="AA23">
        <v>2029</v>
      </c>
      <c r="AB23">
        <v>83</v>
      </c>
      <c r="AC23">
        <v>71.125574380000003</v>
      </c>
      <c r="AD23">
        <v>100</v>
      </c>
      <c r="AE23">
        <v>90</v>
      </c>
      <c r="AF23">
        <v>80</v>
      </c>
    </row>
    <row r="24" spans="1:32" x14ac:dyDescent="0.35">
      <c r="A24">
        <v>2030</v>
      </c>
      <c r="B24">
        <f>'mass per m2'!B53/1000</f>
        <v>9.9292083330000001</v>
      </c>
      <c r="C24">
        <f>'mass per m2'!$C$32/100</f>
        <v>4.1922000000000006</v>
      </c>
      <c r="D24">
        <f>'mass per m2'!D53/1000</f>
        <v>1.1530588239999999</v>
      </c>
      <c r="E24">
        <v>6.84544</v>
      </c>
      <c r="F24">
        <v>1.856311209</v>
      </c>
      <c r="G24">
        <v>23.248673839999999</v>
      </c>
      <c r="H24">
        <v>33</v>
      </c>
      <c r="I24">
        <v>38</v>
      </c>
      <c r="J24">
        <v>0.5</v>
      </c>
      <c r="AA24">
        <v>2030</v>
      </c>
      <c r="AB24">
        <v>83</v>
      </c>
      <c r="AC24">
        <v>71.600236780000003</v>
      </c>
      <c r="AD24">
        <v>100</v>
      </c>
      <c r="AE24">
        <v>90</v>
      </c>
      <c r="AF24">
        <v>80</v>
      </c>
    </row>
    <row r="25" spans="1:32" x14ac:dyDescent="0.35">
      <c r="A25">
        <v>2031</v>
      </c>
      <c r="B25">
        <f>'mass per m2'!B54/1000</f>
        <v>10.120274999999999</v>
      </c>
      <c r="C25">
        <f>'mass per m2'!$C$32/100</f>
        <v>4.1922000000000006</v>
      </c>
      <c r="D25">
        <f>'mass per m2'!D54/1000</f>
        <v>1.1435294120000001</v>
      </c>
      <c r="E25">
        <v>6.84544</v>
      </c>
      <c r="F25">
        <v>1.856311209</v>
      </c>
      <c r="G25">
        <v>23.392404590000002</v>
      </c>
      <c r="H25">
        <v>33</v>
      </c>
      <c r="I25">
        <v>38</v>
      </c>
      <c r="J25">
        <v>0.5</v>
      </c>
      <c r="AA25">
        <v>2031</v>
      </c>
      <c r="AB25">
        <v>83</v>
      </c>
      <c r="AC25">
        <v>71.600236780000003</v>
      </c>
      <c r="AD25">
        <v>100</v>
      </c>
      <c r="AE25">
        <v>90</v>
      </c>
      <c r="AF25">
        <v>80</v>
      </c>
    </row>
    <row r="26" spans="1:32" x14ac:dyDescent="0.35">
      <c r="A26">
        <v>2032</v>
      </c>
      <c r="B26">
        <f>'mass per m2'!B55/1000</f>
        <v>10.120274999999999</v>
      </c>
      <c r="C26">
        <f>'mass per m2'!$C$32/100</f>
        <v>4.1922000000000006</v>
      </c>
      <c r="D26">
        <f>'mass per m2'!D55/1000</f>
        <v>1.1435294120000001</v>
      </c>
      <c r="E26">
        <v>6.84544</v>
      </c>
      <c r="F26">
        <v>1.856311209</v>
      </c>
      <c r="G26">
        <v>23.526270570000001</v>
      </c>
      <c r="H26">
        <v>33</v>
      </c>
      <c r="I26">
        <v>38</v>
      </c>
      <c r="J26">
        <v>0.5</v>
      </c>
      <c r="AA26">
        <v>2032</v>
      </c>
      <c r="AB26">
        <v>83</v>
      </c>
      <c r="AC26">
        <v>71.600236780000003</v>
      </c>
      <c r="AD26">
        <v>100</v>
      </c>
      <c r="AE26">
        <v>90</v>
      </c>
      <c r="AF26">
        <v>80</v>
      </c>
    </row>
    <row r="27" spans="1:32" x14ac:dyDescent="0.35">
      <c r="A27">
        <v>2033</v>
      </c>
      <c r="B27">
        <f>'mass per m2'!B56/1000</f>
        <v>10.120274999999999</v>
      </c>
      <c r="C27">
        <f>'mass per m2'!$C$32/100</f>
        <v>4.1922000000000006</v>
      </c>
      <c r="D27">
        <f>'mass per m2'!D56/1000</f>
        <v>1.1435294120000001</v>
      </c>
      <c r="E27">
        <v>6.84544</v>
      </c>
      <c r="F27">
        <v>1.856311209</v>
      </c>
      <c r="G27">
        <v>23.651585300000001</v>
      </c>
      <c r="H27">
        <v>33</v>
      </c>
      <c r="I27">
        <v>38</v>
      </c>
      <c r="J27">
        <v>0.5</v>
      </c>
      <c r="AA27">
        <v>2033</v>
      </c>
      <c r="AB27">
        <v>83</v>
      </c>
      <c r="AC27">
        <v>71.600236780000003</v>
      </c>
      <c r="AD27">
        <v>100</v>
      </c>
      <c r="AE27">
        <v>90</v>
      </c>
      <c r="AF27">
        <v>80</v>
      </c>
    </row>
    <row r="28" spans="1:32" x14ac:dyDescent="0.35">
      <c r="A28">
        <v>2034</v>
      </c>
      <c r="B28">
        <f>'mass per m2'!B57/1000</f>
        <v>10.120274999999999</v>
      </c>
      <c r="C28">
        <f>'mass per m2'!$C$32/100</f>
        <v>4.1922000000000006</v>
      </c>
      <c r="D28">
        <f>'mass per m2'!D57/1000</f>
        <v>1.1435294120000001</v>
      </c>
      <c r="E28">
        <v>6.84544</v>
      </c>
      <c r="F28">
        <v>1.856311209</v>
      </c>
      <c r="G28">
        <v>23.769413579999998</v>
      </c>
      <c r="H28">
        <v>33</v>
      </c>
      <c r="I28">
        <v>38</v>
      </c>
      <c r="J28">
        <v>0.5</v>
      </c>
      <c r="AA28">
        <v>2034</v>
      </c>
      <c r="AB28">
        <v>83</v>
      </c>
      <c r="AC28">
        <v>71.600236780000003</v>
      </c>
      <c r="AD28">
        <v>100</v>
      </c>
      <c r="AE28">
        <v>90</v>
      </c>
      <c r="AF28">
        <v>80</v>
      </c>
    </row>
    <row r="29" spans="1:32" x14ac:dyDescent="0.35">
      <c r="A29">
        <v>2035</v>
      </c>
      <c r="B29">
        <f>'mass per m2'!B58/1000</f>
        <v>10.120274999999999</v>
      </c>
      <c r="C29">
        <f>'mass per m2'!$C$32/100</f>
        <v>4.1922000000000006</v>
      </c>
      <c r="D29">
        <f>'mass per m2'!D58/1000</f>
        <v>1.1435294120000001</v>
      </c>
      <c r="E29">
        <v>6.84544</v>
      </c>
      <c r="F29">
        <v>1.856311209</v>
      </c>
      <c r="G29">
        <v>23.880630870000001</v>
      </c>
      <c r="H29">
        <v>33</v>
      </c>
      <c r="I29">
        <v>38</v>
      </c>
      <c r="J29">
        <v>0.5</v>
      </c>
      <c r="AA29">
        <v>2035</v>
      </c>
      <c r="AB29">
        <v>83</v>
      </c>
      <c r="AC29">
        <v>71.600236780000003</v>
      </c>
      <c r="AD29">
        <v>100</v>
      </c>
      <c r="AE29">
        <v>90</v>
      </c>
      <c r="AF29">
        <v>80</v>
      </c>
    </row>
    <row r="30" spans="1:32" x14ac:dyDescent="0.35">
      <c r="A30">
        <v>2036</v>
      </c>
      <c r="B30">
        <f>'mass per m2'!B59/1000</f>
        <v>10.120274999999999</v>
      </c>
      <c r="C30">
        <f>'mass per m2'!$C$32/100</f>
        <v>4.1922000000000006</v>
      </c>
      <c r="D30">
        <f>'mass per m2'!D59/1000</f>
        <v>1.1435294120000001</v>
      </c>
      <c r="E30">
        <v>6.84544</v>
      </c>
      <c r="F30">
        <v>1.856311209</v>
      </c>
      <c r="G30">
        <v>23.985965879999998</v>
      </c>
      <c r="H30">
        <v>33</v>
      </c>
      <c r="I30">
        <v>38</v>
      </c>
      <c r="J30">
        <v>0.5</v>
      </c>
      <c r="AA30">
        <v>2036</v>
      </c>
      <c r="AB30">
        <v>83</v>
      </c>
      <c r="AC30">
        <v>71.600236780000003</v>
      </c>
      <c r="AD30">
        <v>100</v>
      </c>
      <c r="AE30">
        <v>90</v>
      </c>
      <c r="AF30">
        <v>80</v>
      </c>
    </row>
    <row r="31" spans="1:32" x14ac:dyDescent="0.35">
      <c r="A31">
        <v>2037</v>
      </c>
      <c r="B31">
        <f>'mass per m2'!B60/1000</f>
        <v>10.120274999999999</v>
      </c>
      <c r="C31">
        <f>'mass per m2'!$C$32/100</f>
        <v>4.1922000000000006</v>
      </c>
      <c r="D31">
        <f>'mass per m2'!D60/1000</f>
        <v>1.1435294120000001</v>
      </c>
      <c r="E31">
        <v>6.84544</v>
      </c>
      <c r="F31">
        <v>1.856311209</v>
      </c>
      <c r="G31">
        <v>24.08603183</v>
      </c>
      <c r="H31">
        <v>33</v>
      </c>
      <c r="I31">
        <v>38</v>
      </c>
      <c r="J31">
        <v>0.5</v>
      </c>
      <c r="AA31">
        <v>2037</v>
      </c>
      <c r="AB31">
        <v>83</v>
      </c>
      <c r="AC31">
        <v>71.600236780000003</v>
      </c>
      <c r="AD31">
        <v>100</v>
      </c>
      <c r="AE31">
        <v>90</v>
      </c>
      <c r="AF31">
        <v>80</v>
      </c>
    </row>
    <row r="32" spans="1:32" x14ac:dyDescent="0.35">
      <c r="A32">
        <v>2038</v>
      </c>
      <c r="B32">
        <f>'mass per m2'!B61/1000</f>
        <v>10.120274999999999</v>
      </c>
      <c r="C32">
        <f>'mass per m2'!$C$32/100</f>
        <v>4.1922000000000006</v>
      </c>
      <c r="D32">
        <f>'mass per m2'!D61/1000</f>
        <v>1.1435294120000001</v>
      </c>
      <c r="E32">
        <v>6.84544</v>
      </c>
      <c r="F32">
        <v>1.856311209</v>
      </c>
      <c r="G32">
        <v>24.181349740000002</v>
      </c>
      <c r="H32">
        <v>33</v>
      </c>
      <c r="I32">
        <v>38</v>
      </c>
      <c r="J32">
        <v>0.5</v>
      </c>
      <c r="AA32">
        <v>2038</v>
      </c>
      <c r="AB32">
        <v>83</v>
      </c>
      <c r="AC32">
        <v>71.600236780000003</v>
      </c>
      <c r="AD32">
        <v>100</v>
      </c>
      <c r="AE32">
        <v>90</v>
      </c>
      <c r="AF32">
        <v>80</v>
      </c>
    </row>
    <row r="33" spans="1:32" x14ac:dyDescent="0.35">
      <c r="A33">
        <v>2039</v>
      </c>
      <c r="B33">
        <f>'mass per m2'!B62/1000</f>
        <v>10.120274999999999</v>
      </c>
      <c r="C33">
        <f>'mass per m2'!$C$32/100</f>
        <v>4.1922000000000006</v>
      </c>
      <c r="D33">
        <f>'mass per m2'!D62/1000</f>
        <v>1.1435294120000001</v>
      </c>
      <c r="E33">
        <v>6.84544</v>
      </c>
      <c r="F33">
        <v>1.856311209</v>
      </c>
      <c r="G33">
        <v>24.272366120000001</v>
      </c>
      <c r="H33">
        <v>33</v>
      </c>
      <c r="I33">
        <v>38</v>
      </c>
      <c r="J33">
        <v>0.5</v>
      </c>
      <c r="AA33">
        <v>2039</v>
      </c>
      <c r="AB33">
        <v>83</v>
      </c>
      <c r="AC33">
        <v>71.600236780000003</v>
      </c>
      <c r="AD33">
        <v>100</v>
      </c>
      <c r="AE33">
        <v>90</v>
      </c>
      <c r="AF33">
        <v>80</v>
      </c>
    </row>
    <row r="34" spans="1:32" x14ac:dyDescent="0.35">
      <c r="A34">
        <v>2040</v>
      </c>
      <c r="B34">
        <f>'mass per m2'!B63/1000</f>
        <v>10.120274999999999</v>
      </c>
      <c r="C34">
        <f>'mass per m2'!$C$32/100</f>
        <v>4.1922000000000006</v>
      </c>
      <c r="D34">
        <f>'mass per m2'!D63/1000</f>
        <v>1.1435294120000001</v>
      </c>
      <c r="E34">
        <v>6.84544</v>
      </c>
      <c r="F34">
        <v>1.856311209</v>
      </c>
      <c r="G34">
        <v>24.359466650000002</v>
      </c>
      <c r="H34">
        <v>33</v>
      </c>
      <c r="I34">
        <v>38</v>
      </c>
      <c r="J34">
        <v>0.5</v>
      </c>
      <c r="AA34">
        <v>2040</v>
      </c>
      <c r="AB34">
        <v>83</v>
      </c>
      <c r="AC34">
        <v>71.600236780000003</v>
      </c>
      <c r="AD34">
        <v>100</v>
      </c>
      <c r="AE34">
        <v>90</v>
      </c>
      <c r="AF34">
        <v>80</v>
      </c>
    </row>
    <row r="35" spans="1:32" x14ac:dyDescent="0.35">
      <c r="A35">
        <v>2041</v>
      </c>
      <c r="B35">
        <f>'mass per m2'!B64/1000</f>
        <v>10.120274999999999</v>
      </c>
      <c r="C35">
        <f>'mass per m2'!$C$32/100</f>
        <v>4.1922000000000006</v>
      </c>
      <c r="D35">
        <f>'mass per m2'!D64/1000</f>
        <v>1.1435294120000001</v>
      </c>
      <c r="E35">
        <v>6.84544</v>
      </c>
      <c r="F35">
        <v>1.856311209</v>
      </c>
      <c r="G35">
        <v>24.442986730000001</v>
      </c>
      <c r="H35">
        <v>33</v>
      </c>
      <c r="I35">
        <v>38</v>
      </c>
      <c r="J35">
        <v>0.5</v>
      </c>
      <c r="AA35">
        <v>2041</v>
      </c>
      <c r="AB35">
        <v>83</v>
      </c>
      <c r="AC35">
        <v>71.600236780000003</v>
      </c>
      <c r="AD35">
        <v>100</v>
      </c>
      <c r="AE35">
        <v>90</v>
      </c>
      <c r="AF35">
        <v>80</v>
      </c>
    </row>
    <row r="36" spans="1:32" x14ac:dyDescent="0.35">
      <c r="A36">
        <v>2042</v>
      </c>
      <c r="B36">
        <f>'mass per m2'!B65/1000</f>
        <v>10.120274999999999</v>
      </c>
      <c r="C36">
        <f>'mass per m2'!$C$32/100</f>
        <v>4.1922000000000006</v>
      </c>
      <c r="D36">
        <f>'mass per m2'!D65/1000</f>
        <v>1.1435294120000001</v>
      </c>
      <c r="E36">
        <v>6.84544</v>
      </c>
      <c r="F36">
        <v>1.856311209</v>
      </c>
      <c r="G36">
        <v>24.523219999999998</v>
      </c>
      <c r="H36">
        <v>33</v>
      </c>
      <c r="I36">
        <v>38</v>
      </c>
      <c r="J36">
        <v>0.5</v>
      </c>
      <c r="R36" t="s">
        <v>2</v>
      </c>
      <c r="S36" t="s">
        <v>3</v>
      </c>
      <c r="T36" t="s">
        <v>4</v>
      </c>
      <c r="U36" t="s">
        <v>5</v>
      </c>
      <c r="V36" t="s">
        <v>6</v>
      </c>
      <c r="AA36">
        <v>2042</v>
      </c>
      <c r="AB36">
        <v>83</v>
      </c>
      <c r="AC36">
        <v>71.600236780000003</v>
      </c>
      <c r="AD36">
        <v>100</v>
      </c>
      <c r="AE36">
        <v>90</v>
      </c>
      <c r="AF36">
        <v>80</v>
      </c>
    </row>
    <row r="37" spans="1:32" x14ac:dyDescent="0.35">
      <c r="A37">
        <v>2043</v>
      </c>
      <c r="B37">
        <f>'mass per m2'!B66/1000</f>
        <v>10.120274999999999</v>
      </c>
      <c r="C37">
        <f>'mass per m2'!$C$32/100</f>
        <v>4.1922000000000006</v>
      </c>
      <c r="D37">
        <f>'mass per m2'!D66/1000</f>
        <v>1.1435294120000001</v>
      </c>
      <c r="E37">
        <v>6.84544</v>
      </c>
      <c r="F37">
        <v>1.856311209</v>
      </c>
      <c r="G37">
        <v>24.600424960000002</v>
      </c>
      <c r="H37">
        <v>33</v>
      </c>
      <c r="I37">
        <v>38</v>
      </c>
      <c r="J37">
        <v>0.5</v>
      </c>
      <c r="Q37" t="s">
        <v>22</v>
      </c>
      <c r="R37">
        <v>0</v>
      </c>
      <c r="S37">
        <v>255</v>
      </c>
      <c r="T37">
        <v>31</v>
      </c>
      <c r="U37">
        <v>44</v>
      </c>
      <c r="V37">
        <v>214</v>
      </c>
      <c r="AA37">
        <v>2043</v>
      </c>
      <c r="AB37">
        <v>83</v>
      </c>
      <c r="AC37">
        <v>71.600236780000003</v>
      </c>
      <c r="AD37">
        <v>100</v>
      </c>
      <c r="AE37">
        <v>90</v>
      </c>
      <c r="AF37">
        <v>80</v>
      </c>
    </row>
    <row r="38" spans="1:32" x14ac:dyDescent="0.35">
      <c r="A38">
        <v>2044</v>
      </c>
      <c r="B38">
        <f>'mass per m2'!B67/1000</f>
        <v>10.120274999999999</v>
      </c>
      <c r="C38">
        <f>'mass per m2'!$C$32/100</f>
        <v>4.1922000000000006</v>
      </c>
      <c r="D38">
        <f>'mass per m2'!D67/1000</f>
        <v>1.1435294120000001</v>
      </c>
      <c r="E38">
        <v>6.84544</v>
      </c>
      <c r="F38">
        <v>1.856311209</v>
      </c>
      <c r="G38">
        <v>24.674830409999998</v>
      </c>
      <c r="H38">
        <v>33</v>
      </c>
      <c r="I38">
        <v>38</v>
      </c>
      <c r="J38">
        <v>0.5</v>
      </c>
      <c r="Q38" t="s">
        <v>23</v>
      </c>
      <c r="R38">
        <v>191</v>
      </c>
      <c r="S38">
        <v>127</v>
      </c>
      <c r="T38">
        <v>119</v>
      </c>
      <c r="U38">
        <v>160</v>
      </c>
      <c r="V38">
        <v>39</v>
      </c>
      <c r="AA38">
        <v>2044</v>
      </c>
      <c r="AB38">
        <v>83</v>
      </c>
      <c r="AC38">
        <v>71.600236780000003</v>
      </c>
      <c r="AD38">
        <v>100</v>
      </c>
      <c r="AE38">
        <v>90</v>
      </c>
      <c r="AF38">
        <v>80</v>
      </c>
    </row>
    <row r="39" spans="1:32" x14ac:dyDescent="0.35">
      <c r="A39">
        <v>2045</v>
      </c>
      <c r="B39">
        <f>'mass per m2'!B68/1000</f>
        <v>10.120274999999999</v>
      </c>
      <c r="C39">
        <f>'mass per m2'!$C$32/100</f>
        <v>4.1922000000000006</v>
      </c>
      <c r="D39">
        <f>'mass per m2'!D68/1000</f>
        <v>1.1435294120000001</v>
      </c>
      <c r="E39">
        <v>6.84544</v>
      </c>
      <c r="F39">
        <v>1.856311209</v>
      </c>
      <c r="G39">
        <v>24.746639890000001</v>
      </c>
      <c r="H39">
        <v>33</v>
      </c>
      <c r="I39">
        <v>38</v>
      </c>
      <c r="J39">
        <v>0.5</v>
      </c>
      <c r="Q39" t="s">
        <v>24</v>
      </c>
      <c r="R39">
        <v>191</v>
      </c>
      <c r="S39">
        <v>14</v>
      </c>
      <c r="T39">
        <v>190</v>
      </c>
      <c r="U39">
        <v>44</v>
      </c>
      <c r="V39">
        <v>40</v>
      </c>
      <c r="AA39">
        <v>2045</v>
      </c>
      <c r="AB39">
        <v>83</v>
      </c>
      <c r="AC39">
        <v>71.600236780000003</v>
      </c>
      <c r="AD39">
        <v>100</v>
      </c>
      <c r="AE39">
        <v>90</v>
      </c>
      <c r="AF39">
        <v>80</v>
      </c>
    </row>
    <row r="40" spans="1:32" x14ac:dyDescent="0.35">
      <c r="A40">
        <v>2046</v>
      </c>
      <c r="B40">
        <f>'mass per m2'!B69/1000</f>
        <v>10.120274999999999</v>
      </c>
      <c r="C40">
        <f>'mass per m2'!$C$32/100</f>
        <v>4.1922000000000006</v>
      </c>
      <c r="D40">
        <f>'mass per m2'!D69/1000</f>
        <v>1.1435294120000001</v>
      </c>
      <c r="E40">
        <v>6.84544</v>
      </c>
      <c r="F40">
        <v>1.856311209</v>
      </c>
      <c r="G40">
        <v>24.816035240000001</v>
      </c>
      <c r="H40">
        <v>33</v>
      </c>
      <c r="I40">
        <v>38</v>
      </c>
      <c r="J40">
        <v>0.5</v>
      </c>
      <c r="AA40">
        <v>2046</v>
      </c>
      <c r="AB40">
        <v>83</v>
      </c>
      <c r="AC40">
        <v>71.600236780000003</v>
      </c>
      <c r="AD40">
        <v>100</v>
      </c>
      <c r="AE40">
        <v>90</v>
      </c>
      <c r="AF40">
        <v>80</v>
      </c>
    </row>
    <row r="41" spans="1:32" x14ac:dyDescent="0.35">
      <c r="A41">
        <v>2047</v>
      </c>
      <c r="B41">
        <f>'mass per m2'!B70/1000</f>
        <v>10.120274999999999</v>
      </c>
      <c r="C41">
        <f>'mass per m2'!$C$32/100</f>
        <v>4.1922000000000006</v>
      </c>
      <c r="D41">
        <f>'mass per m2'!D70/1000</f>
        <v>1.1435294120000001</v>
      </c>
      <c r="E41">
        <v>6.84544</v>
      </c>
      <c r="F41">
        <v>1.856311209</v>
      </c>
      <c r="G41">
        <v>24.88317962</v>
      </c>
      <c r="H41">
        <v>33</v>
      </c>
      <c r="I41">
        <v>38</v>
      </c>
      <c r="J41">
        <v>0.5</v>
      </c>
      <c r="AA41">
        <v>2047</v>
      </c>
      <c r="AB41">
        <v>83</v>
      </c>
      <c r="AC41">
        <v>71.600236780000003</v>
      </c>
      <c r="AD41">
        <v>100</v>
      </c>
      <c r="AE41">
        <v>90</v>
      </c>
      <c r="AF41">
        <v>80</v>
      </c>
    </row>
    <row r="42" spans="1:32" x14ac:dyDescent="0.35">
      <c r="A42">
        <v>2048</v>
      </c>
      <c r="B42">
        <f>'mass per m2'!B71/1000</f>
        <v>10.120274999999999</v>
      </c>
      <c r="C42">
        <f>'mass per m2'!$C$32/100</f>
        <v>4.1922000000000006</v>
      </c>
      <c r="D42">
        <f>'mass per m2'!D71/1000</f>
        <v>1.1435294120000001</v>
      </c>
      <c r="E42">
        <v>6.84544</v>
      </c>
      <c r="F42">
        <v>1.856311209</v>
      </c>
      <c r="G42">
        <v>24.94822001</v>
      </c>
      <c r="H42">
        <v>33</v>
      </c>
      <c r="I42">
        <v>38</v>
      </c>
      <c r="J42">
        <v>0.5</v>
      </c>
      <c r="AA42">
        <v>2048</v>
      </c>
      <c r="AB42">
        <v>83</v>
      </c>
      <c r="AC42">
        <v>71.600236780000003</v>
      </c>
      <c r="AD42">
        <v>100</v>
      </c>
      <c r="AE42">
        <v>90</v>
      </c>
      <c r="AF42">
        <v>80</v>
      </c>
    </row>
    <row r="43" spans="1:32" x14ac:dyDescent="0.35">
      <c r="A43">
        <v>2049</v>
      </c>
      <c r="B43">
        <f>'mass per m2'!B72/1000</f>
        <v>10.120274999999999</v>
      </c>
      <c r="C43">
        <f>'mass per m2'!$C$32/100</f>
        <v>4.1922000000000006</v>
      </c>
      <c r="D43">
        <f>'mass per m2'!D72/1000</f>
        <v>1.1435294120000001</v>
      </c>
      <c r="E43">
        <v>6.84544</v>
      </c>
      <c r="F43">
        <v>1.856311209</v>
      </c>
      <c r="G43">
        <v>25.011289269999999</v>
      </c>
      <c r="H43">
        <v>33</v>
      </c>
      <c r="I43">
        <v>38</v>
      </c>
      <c r="J43">
        <v>0.5</v>
      </c>
      <c r="AA43">
        <v>2049</v>
      </c>
      <c r="AB43">
        <v>83</v>
      </c>
      <c r="AC43">
        <v>71.600236780000003</v>
      </c>
      <c r="AD43">
        <v>100</v>
      </c>
      <c r="AE43">
        <v>90</v>
      </c>
      <c r="AF43">
        <v>80</v>
      </c>
    </row>
    <row r="44" spans="1:32" x14ac:dyDescent="0.35">
      <c r="A44">
        <v>2050</v>
      </c>
      <c r="B44">
        <f>'mass per m2'!B73/1000</f>
        <v>10.120274999999999</v>
      </c>
      <c r="C44">
        <f>'mass per m2'!$C$32/100</f>
        <v>4.1922000000000006</v>
      </c>
      <c r="D44">
        <f>'mass per m2'!D73/1000</f>
        <v>1.1435294120000001</v>
      </c>
      <c r="E44">
        <v>6.84544</v>
      </c>
      <c r="F44">
        <v>1.856311209</v>
      </c>
      <c r="G44">
        <v>25.072507909999999</v>
      </c>
      <c r="H44">
        <v>33</v>
      </c>
      <c r="I44">
        <v>38</v>
      </c>
      <c r="J44">
        <v>0.5</v>
      </c>
      <c r="AA44">
        <v>2050</v>
      </c>
      <c r="AB44">
        <v>83</v>
      </c>
      <c r="AC44">
        <v>71.600236780000003</v>
      </c>
      <c r="AD44">
        <v>100</v>
      </c>
      <c r="AE44">
        <v>90</v>
      </c>
      <c r="AF44">
        <v>80</v>
      </c>
    </row>
  </sheetData>
  <mergeCells count="2">
    <mergeCell ref="B1:F1"/>
    <mergeCell ref="G1:J1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2CE93-524C-4FA7-9EC7-337A4A16DA07}">
  <dimension ref="A1:G58"/>
  <sheetViews>
    <sheetView tabSelected="1" workbookViewId="0">
      <selection activeCell="V15" sqref="V15"/>
    </sheetView>
  </sheetViews>
  <sheetFormatPr defaultRowHeight="14.5" x14ac:dyDescent="0.35"/>
  <sheetData>
    <row r="1" spans="1:6" x14ac:dyDescent="0.35">
      <c r="A1" t="s">
        <v>43</v>
      </c>
      <c r="B1" t="s">
        <v>44</v>
      </c>
      <c r="C1" t="s">
        <v>9</v>
      </c>
      <c r="D1" t="s">
        <v>10</v>
      </c>
      <c r="E1" t="s">
        <v>17</v>
      </c>
      <c r="F1" t="s">
        <v>45</v>
      </c>
    </row>
    <row r="2" spans="1:6" x14ac:dyDescent="0.35">
      <c r="A2" t="s">
        <v>43</v>
      </c>
      <c r="B2" t="s">
        <v>46</v>
      </c>
      <c r="C2" t="s">
        <v>47</v>
      </c>
      <c r="D2" t="s">
        <v>47</v>
      </c>
      <c r="E2" t="s">
        <v>46</v>
      </c>
      <c r="F2" t="s">
        <v>47</v>
      </c>
    </row>
    <row r="3" spans="1:6" x14ac:dyDescent="0.35">
      <c r="A3">
        <v>1995</v>
      </c>
      <c r="B3">
        <v>12.5</v>
      </c>
      <c r="C3">
        <v>16</v>
      </c>
      <c r="D3">
        <v>21</v>
      </c>
      <c r="E3">
        <v>0.55000000000000004</v>
      </c>
      <c r="F3">
        <v>10</v>
      </c>
    </row>
    <row r="4" spans="1:6" x14ac:dyDescent="0.35">
      <c r="A4">
        <v>1996</v>
      </c>
      <c r="B4">
        <v>12.7</v>
      </c>
      <c r="C4">
        <v>16</v>
      </c>
      <c r="D4">
        <v>21</v>
      </c>
      <c r="E4">
        <v>0.55000000000000004</v>
      </c>
      <c r="F4">
        <v>10</v>
      </c>
    </row>
    <row r="5" spans="1:6" x14ac:dyDescent="0.35">
      <c r="A5">
        <v>1997</v>
      </c>
      <c r="B5">
        <v>12.88</v>
      </c>
      <c r="C5">
        <v>19</v>
      </c>
      <c r="D5">
        <v>23</v>
      </c>
      <c r="E5">
        <v>0.55000000000000004</v>
      </c>
      <c r="F5">
        <v>15</v>
      </c>
    </row>
    <row r="6" spans="1:6" x14ac:dyDescent="0.35">
      <c r="A6">
        <v>1998</v>
      </c>
      <c r="B6">
        <v>13.06</v>
      </c>
      <c r="C6">
        <v>19</v>
      </c>
      <c r="D6">
        <v>23</v>
      </c>
      <c r="E6">
        <v>0.55000000000000004</v>
      </c>
      <c r="F6">
        <v>15</v>
      </c>
    </row>
    <row r="7" spans="1:6" x14ac:dyDescent="0.35">
      <c r="A7">
        <v>1999</v>
      </c>
      <c r="B7">
        <v>13.24</v>
      </c>
      <c r="C7">
        <v>19</v>
      </c>
      <c r="D7">
        <v>23</v>
      </c>
      <c r="E7">
        <v>0.55000000000000004</v>
      </c>
      <c r="F7">
        <v>15</v>
      </c>
    </row>
    <row r="8" spans="1:6" x14ac:dyDescent="0.35">
      <c r="A8">
        <v>2000</v>
      </c>
      <c r="B8">
        <v>13.42</v>
      </c>
      <c r="C8">
        <v>19</v>
      </c>
      <c r="D8">
        <v>23</v>
      </c>
      <c r="E8">
        <v>0.6</v>
      </c>
      <c r="F8">
        <v>20</v>
      </c>
    </row>
    <row r="9" spans="1:6" x14ac:dyDescent="0.35">
      <c r="A9">
        <v>2001</v>
      </c>
      <c r="B9">
        <v>13.6</v>
      </c>
      <c r="C9">
        <v>19</v>
      </c>
      <c r="D9">
        <v>23</v>
      </c>
      <c r="E9">
        <v>0.6</v>
      </c>
      <c r="F9">
        <v>20</v>
      </c>
    </row>
    <row r="10" spans="1:6" x14ac:dyDescent="0.35">
      <c r="A10">
        <v>2002</v>
      </c>
      <c r="B10">
        <v>13.722222220000001</v>
      </c>
      <c r="C10">
        <v>19</v>
      </c>
      <c r="D10">
        <v>23</v>
      </c>
      <c r="E10">
        <v>0.6</v>
      </c>
      <c r="F10">
        <v>20</v>
      </c>
    </row>
    <row r="11" spans="1:6" x14ac:dyDescent="0.35">
      <c r="A11">
        <v>2003</v>
      </c>
      <c r="B11">
        <v>13.84444444</v>
      </c>
      <c r="C11">
        <v>19</v>
      </c>
      <c r="D11">
        <v>23</v>
      </c>
      <c r="E11">
        <v>0.6</v>
      </c>
      <c r="F11">
        <v>20</v>
      </c>
    </row>
    <row r="12" spans="1:6" x14ac:dyDescent="0.35">
      <c r="A12">
        <v>2004</v>
      </c>
      <c r="B12">
        <v>13.96666667</v>
      </c>
      <c r="C12">
        <v>19</v>
      </c>
      <c r="D12">
        <v>23</v>
      </c>
      <c r="E12">
        <v>0.6</v>
      </c>
      <c r="F12">
        <v>20</v>
      </c>
    </row>
    <row r="13" spans="1:6" x14ac:dyDescent="0.35">
      <c r="A13">
        <v>2005</v>
      </c>
      <c r="B13">
        <v>14.08888889</v>
      </c>
      <c r="C13">
        <v>19</v>
      </c>
      <c r="D13">
        <v>24</v>
      </c>
      <c r="E13">
        <v>0.6</v>
      </c>
      <c r="F13">
        <v>20</v>
      </c>
    </row>
    <row r="14" spans="1:6" x14ac:dyDescent="0.35">
      <c r="A14">
        <v>2006</v>
      </c>
      <c r="B14">
        <v>14.211111109999999</v>
      </c>
      <c r="C14">
        <v>20</v>
      </c>
      <c r="D14">
        <v>25</v>
      </c>
      <c r="E14">
        <v>0.6</v>
      </c>
      <c r="F14">
        <v>20</v>
      </c>
    </row>
    <row r="15" spans="1:6" x14ac:dyDescent="0.35">
      <c r="A15">
        <v>2007</v>
      </c>
      <c r="B15">
        <v>14.33333333</v>
      </c>
      <c r="C15">
        <v>20</v>
      </c>
      <c r="D15">
        <v>25</v>
      </c>
      <c r="E15">
        <v>0.6</v>
      </c>
      <c r="F15">
        <v>21.5</v>
      </c>
    </row>
    <row r="16" spans="1:6" x14ac:dyDescent="0.35">
      <c r="A16">
        <v>2008</v>
      </c>
      <c r="B16">
        <v>14.455555560000001</v>
      </c>
      <c r="C16">
        <v>21</v>
      </c>
      <c r="D16">
        <v>26</v>
      </c>
      <c r="E16">
        <v>0.6</v>
      </c>
      <c r="F16">
        <v>21.5</v>
      </c>
    </row>
    <row r="17" spans="1:7" x14ac:dyDescent="0.35">
      <c r="A17">
        <v>2009</v>
      </c>
      <c r="B17">
        <v>14.57777778</v>
      </c>
      <c r="C17">
        <v>24</v>
      </c>
      <c r="D17">
        <v>29</v>
      </c>
      <c r="E17">
        <v>0.6</v>
      </c>
      <c r="F17">
        <v>21.6</v>
      </c>
    </row>
    <row r="18" spans="1:7" x14ac:dyDescent="0.35">
      <c r="A18">
        <v>2010</v>
      </c>
      <c r="B18">
        <v>14.7</v>
      </c>
      <c r="C18">
        <v>25</v>
      </c>
      <c r="D18">
        <v>30</v>
      </c>
      <c r="E18">
        <v>0.3</v>
      </c>
      <c r="F18">
        <v>22.7</v>
      </c>
    </row>
    <row r="19" spans="1:7" x14ac:dyDescent="0.35">
      <c r="A19">
        <v>2011</v>
      </c>
      <c r="B19">
        <v>15.1</v>
      </c>
      <c r="C19">
        <v>25</v>
      </c>
      <c r="D19">
        <v>30</v>
      </c>
      <c r="E19">
        <v>0.3</v>
      </c>
      <c r="F19">
        <v>23</v>
      </c>
    </row>
    <row r="20" spans="1:7" x14ac:dyDescent="0.35">
      <c r="A20">
        <v>2012</v>
      </c>
      <c r="B20">
        <v>15.4</v>
      </c>
      <c r="C20">
        <v>25</v>
      </c>
      <c r="D20">
        <v>30</v>
      </c>
      <c r="E20">
        <v>0.3</v>
      </c>
      <c r="F20">
        <v>23.5</v>
      </c>
    </row>
    <row r="21" spans="1:7" x14ac:dyDescent="0.35">
      <c r="A21">
        <v>2013</v>
      </c>
      <c r="B21">
        <v>16</v>
      </c>
      <c r="C21">
        <v>28</v>
      </c>
      <c r="D21">
        <v>33</v>
      </c>
      <c r="E21">
        <v>0.3</v>
      </c>
      <c r="F21">
        <v>24.2</v>
      </c>
    </row>
    <row r="22" spans="1:7" x14ac:dyDescent="0.35">
      <c r="A22">
        <v>2014</v>
      </c>
      <c r="B22">
        <v>16.3</v>
      </c>
      <c r="C22">
        <v>28</v>
      </c>
      <c r="D22">
        <v>33</v>
      </c>
      <c r="E22">
        <v>0.3</v>
      </c>
      <c r="F22">
        <v>26</v>
      </c>
    </row>
    <row r="23" spans="1:7" x14ac:dyDescent="0.35">
      <c r="A23">
        <v>2015</v>
      </c>
      <c r="B23">
        <v>17</v>
      </c>
      <c r="C23">
        <v>28</v>
      </c>
      <c r="D23">
        <v>33</v>
      </c>
      <c r="E23">
        <v>0.3</v>
      </c>
      <c r="F23">
        <v>28.7</v>
      </c>
    </row>
    <row r="24" spans="1:7" x14ac:dyDescent="0.35">
      <c r="A24">
        <v>2016</v>
      </c>
      <c r="B24">
        <v>17.5</v>
      </c>
      <c r="C24">
        <v>28</v>
      </c>
      <c r="D24">
        <v>33</v>
      </c>
      <c r="E24">
        <v>0.3</v>
      </c>
      <c r="F24">
        <v>28.7</v>
      </c>
    </row>
    <row r="25" spans="1:7" x14ac:dyDescent="0.35">
      <c r="A25">
        <v>2017</v>
      </c>
      <c r="B25">
        <v>17.7</v>
      </c>
      <c r="C25">
        <v>28</v>
      </c>
      <c r="D25">
        <v>33</v>
      </c>
      <c r="E25">
        <v>0.3</v>
      </c>
      <c r="F25">
        <v>29.5</v>
      </c>
    </row>
    <row r="26" spans="1:7" x14ac:dyDescent="0.35">
      <c r="A26">
        <v>2018</v>
      </c>
      <c r="B26">
        <v>18.399999999999999</v>
      </c>
      <c r="C26">
        <v>28</v>
      </c>
      <c r="D26">
        <v>33</v>
      </c>
      <c r="E26">
        <v>0.3</v>
      </c>
      <c r="F26">
        <v>31</v>
      </c>
    </row>
    <row r="27" spans="1:7" x14ac:dyDescent="0.35">
      <c r="A27">
        <v>2019</v>
      </c>
      <c r="B27">
        <v>19.2</v>
      </c>
      <c r="C27">
        <v>28</v>
      </c>
      <c r="D27">
        <v>33</v>
      </c>
      <c r="E27">
        <v>0.3</v>
      </c>
      <c r="F27">
        <v>32.4</v>
      </c>
    </row>
    <row r="28" spans="1:7" x14ac:dyDescent="0.35">
      <c r="A28">
        <v>2020</v>
      </c>
      <c r="B28">
        <v>20</v>
      </c>
      <c r="C28">
        <v>33</v>
      </c>
      <c r="D28">
        <v>38</v>
      </c>
      <c r="E28">
        <v>0.5</v>
      </c>
      <c r="F28">
        <v>35</v>
      </c>
      <c r="G28">
        <v>60</v>
      </c>
    </row>
    <row r="29" spans="1:7" x14ac:dyDescent="0.35">
      <c r="A29">
        <v>2021</v>
      </c>
      <c r="B29">
        <v>20.921698800000001</v>
      </c>
      <c r="C29">
        <v>33</v>
      </c>
      <c r="D29">
        <v>38</v>
      </c>
      <c r="E29">
        <v>0.5</v>
      </c>
      <c r="F29">
        <v>35</v>
      </c>
      <c r="G29">
        <v>60</v>
      </c>
    </row>
    <row r="30" spans="1:7" x14ac:dyDescent="0.35">
      <c r="A30">
        <v>2022</v>
      </c>
      <c r="B30">
        <v>21.480425369999999</v>
      </c>
      <c r="C30">
        <v>33</v>
      </c>
      <c r="D30">
        <v>38</v>
      </c>
      <c r="E30">
        <v>0.5</v>
      </c>
      <c r="F30">
        <v>35</v>
      </c>
      <c r="G30">
        <v>60</v>
      </c>
    </row>
    <row r="31" spans="1:7" x14ac:dyDescent="0.35">
      <c r="A31">
        <v>2023</v>
      </c>
      <c r="B31">
        <v>21.88587403</v>
      </c>
      <c r="C31">
        <v>33</v>
      </c>
      <c r="D31">
        <v>38</v>
      </c>
      <c r="E31">
        <v>0.5</v>
      </c>
      <c r="F31">
        <v>35</v>
      </c>
      <c r="G31">
        <v>60</v>
      </c>
    </row>
    <row r="32" spans="1:7" x14ac:dyDescent="0.35">
      <c r="A32">
        <v>2024</v>
      </c>
      <c r="B32">
        <v>22.205627280000002</v>
      </c>
      <c r="C32">
        <v>33</v>
      </c>
      <c r="D32">
        <v>38</v>
      </c>
      <c r="E32">
        <v>0.5</v>
      </c>
      <c r="F32">
        <v>35</v>
      </c>
      <c r="G32">
        <v>60</v>
      </c>
    </row>
    <row r="33" spans="1:7" x14ac:dyDescent="0.35">
      <c r="A33">
        <v>2025</v>
      </c>
      <c r="B33">
        <v>22.470349479999999</v>
      </c>
      <c r="C33">
        <v>33</v>
      </c>
      <c r="D33">
        <v>38</v>
      </c>
      <c r="E33">
        <v>0.5</v>
      </c>
      <c r="F33">
        <v>35</v>
      </c>
      <c r="G33">
        <v>60</v>
      </c>
    </row>
    <row r="34" spans="1:7" x14ac:dyDescent="0.35">
      <c r="A34">
        <v>2026</v>
      </c>
      <c r="B34">
        <v>22.6966295</v>
      </c>
      <c r="C34">
        <v>33</v>
      </c>
      <c r="D34">
        <v>38</v>
      </c>
      <c r="E34">
        <v>0.5</v>
      </c>
      <c r="F34">
        <v>35</v>
      </c>
      <c r="G34">
        <v>60</v>
      </c>
    </row>
    <row r="35" spans="1:7" x14ac:dyDescent="0.35">
      <c r="A35">
        <v>2027</v>
      </c>
      <c r="B35">
        <v>22.894483210000001</v>
      </c>
      <c r="C35">
        <v>40</v>
      </c>
      <c r="D35">
        <v>44</v>
      </c>
      <c r="E35">
        <v>0.5</v>
      </c>
      <c r="F35">
        <v>35</v>
      </c>
      <c r="G35">
        <v>60</v>
      </c>
    </row>
    <row r="36" spans="1:7" x14ac:dyDescent="0.35">
      <c r="A36">
        <v>2028</v>
      </c>
      <c r="B36">
        <v>23.070433690000002</v>
      </c>
      <c r="C36">
        <v>40</v>
      </c>
      <c r="D36">
        <v>44</v>
      </c>
      <c r="E36">
        <v>0.5</v>
      </c>
      <c r="F36">
        <v>35</v>
      </c>
      <c r="G36">
        <v>60</v>
      </c>
    </row>
    <row r="37" spans="1:7" x14ac:dyDescent="0.35">
      <c r="A37">
        <v>2029</v>
      </c>
      <c r="B37">
        <v>23.228972280000001</v>
      </c>
      <c r="C37">
        <v>40</v>
      </c>
      <c r="D37">
        <v>44</v>
      </c>
      <c r="E37">
        <v>0.5</v>
      </c>
      <c r="F37">
        <v>35</v>
      </c>
      <c r="G37">
        <v>60</v>
      </c>
    </row>
    <row r="38" spans="1:7" x14ac:dyDescent="0.35">
      <c r="A38">
        <v>2030</v>
      </c>
      <c r="B38">
        <v>23.373326200000001</v>
      </c>
      <c r="C38">
        <v>40</v>
      </c>
      <c r="D38">
        <v>44</v>
      </c>
      <c r="E38">
        <v>0.5</v>
      </c>
      <c r="F38">
        <v>35</v>
      </c>
      <c r="G38">
        <v>60</v>
      </c>
    </row>
    <row r="39" spans="1:7" x14ac:dyDescent="0.35">
      <c r="A39">
        <v>2031</v>
      </c>
      <c r="B39">
        <v>23.505894179999999</v>
      </c>
      <c r="C39">
        <v>40</v>
      </c>
      <c r="D39">
        <v>44</v>
      </c>
      <c r="E39">
        <v>0.5</v>
      </c>
      <c r="F39">
        <v>35</v>
      </c>
      <c r="G39">
        <v>60</v>
      </c>
    </row>
    <row r="40" spans="1:7" x14ac:dyDescent="0.35">
      <c r="A40">
        <v>2032</v>
      </c>
      <c r="B40">
        <v>23.62850877</v>
      </c>
      <c r="C40">
        <v>40</v>
      </c>
      <c r="D40">
        <v>44</v>
      </c>
      <c r="E40">
        <v>0.5</v>
      </c>
      <c r="F40">
        <v>35</v>
      </c>
      <c r="G40">
        <v>60</v>
      </c>
    </row>
    <row r="41" spans="1:7" x14ac:dyDescent="0.35">
      <c r="A41">
        <v>2033</v>
      </c>
      <c r="B41">
        <v>23.742602300000001</v>
      </c>
      <c r="C41">
        <v>40</v>
      </c>
      <c r="D41">
        <v>44</v>
      </c>
      <c r="E41">
        <v>0.5</v>
      </c>
      <c r="F41">
        <v>35</v>
      </c>
      <c r="G41">
        <v>60</v>
      </c>
    </row>
    <row r="42" spans="1:7" x14ac:dyDescent="0.35">
      <c r="A42">
        <v>2034</v>
      </c>
      <c r="B42">
        <v>23.849315969999999</v>
      </c>
      <c r="C42">
        <v>40</v>
      </c>
      <c r="D42">
        <v>44</v>
      </c>
      <c r="E42">
        <v>0.5</v>
      </c>
      <c r="F42">
        <v>35</v>
      </c>
      <c r="G42">
        <v>60</v>
      </c>
    </row>
    <row r="43" spans="1:7" x14ac:dyDescent="0.35">
      <c r="A43">
        <v>2035</v>
      </c>
      <c r="B43">
        <v>23.949574089999999</v>
      </c>
      <c r="C43">
        <v>40</v>
      </c>
      <c r="D43">
        <v>44</v>
      </c>
      <c r="E43">
        <v>0.5</v>
      </c>
      <c r="F43">
        <v>35</v>
      </c>
      <c r="G43">
        <v>60</v>
      </c>
    </row>
    <row r="44" spans="1:7" x14ac:dyDescent="0.35">
      <c r="A44">
        <v>2036</v>
      </c>
      <c r="B44">
        <v>24.044135990000001</v>
      </c>
      <c r="C44">
        <v>40</v>
      </c>
      <c r="D44">
        <v>44</v>
      </c>
      <c r="E44">
        <v>0.5</v>
      </c>
      <c r="F44">
        <v>35</v>
      </c>
      <c r="G44">
        <v>60</v>
      </c>
    </row>
    <row r="45" spans="1:7" x14ac:dyDescent="0.35">
      <c r="A45">
        <v>2037</v>
      </c>
      <c r="B45">
        <v>24.133633240000002</v>
      </c>
      <c r="C45">
        <v>40</v>
      </c>
      <c r="D45">
        <v>44</v>
      </c>
      <c r="E45">
        <v>0.5</v>
      </c>
      <c r="F45">
        <v>35</v>
      </c>
      <c r="G45">
        <v>60</v>
      </c>
    </row>
    <row r="46" spans="1:7" x14ac:dyDescent="0.35">
      <c r="A46">
        <v>2038</v>
      </c>
      <c r="B46">
        <v>24.218596949999998</v>
      </c>
      <c r="C46">
        <v>40</v>
      </c>
      <c r="D46">
        <v>44</v>
      </c>
      <c r="E46">
        <v>0.5</v>
      </c>
      <c r="F46">
        <v>35</v>
      </c>
      <c r="G46">
        <v>60</v>
      </c>
    </row>
    <row r="47" spans="1:7" x14ac:dyDescent="0.35">
      <c r="A47">
        <v>2039</v>
      </c>
      <c r="B47">
        <v>24.299478069999999</v>
      </c>
      <c r="C47">
        <v>40</v>
      </c>
      <c r="D47">
        <v>44</v>
      </c>
      <c r="E47">
        <v>0.5</v>
      </c>
      <c r="F47">
        <v>35</v>
      </c>
      <c r="G47">
        <v>60</v>
      </c>
    </row>
    <row r="48" spans="1:7" x14ac:dyDescent="0.35">
      <c r="A48">
        <v>2040</v>
      </c>
      <c r="B48">
        <v>24.376662799999998</v>
      </c>
      <c r="C48">
        <v>40</v>
      </c>
      <c r="D48">
        <v>44</v>
      </c>
      <c r="E48">
        <v>0.5</v>
      </c>
      <c r="F48">
        <v>35</v>
      </c>
      <c r="G48">
        <v>60</v>
      </c>
    </row>
    <row r="49" spans="1:7" x14ac:dyDescent="0.35">
      <c r="A49">
        <v>2041</v>
      </c>
      <c r="B49">
        <v>24.450484530000001</v>
      </c>
      <c r="C49">
        <v>40</v>
      </c>
      <c r="D49">
        <v>44</v>
      </c>
      <c r="E49">
        <v>0.5</v>
      </c>
      <c r="F49">
        <v>35</v>
      </c>
      <c r="G49">
        <v>60</v>
      </c>
    </row>
    <row r="50" spans="1:7" x14ac:dyDescent="0.35">
      <c r="A50">
        <v>2042</v>
      </c>
      <c r="B50">
        <v>24.52123306</v>
      </c>
      <c r="C50">
        <v>40</v>
      </c>
      <c r="D50">
        <v>44</v>
      </c>
      <c r="E50">
        <v>0.5</v>
      </c>
      <c r="F50">
        <v>35</v>
      </c>
      <c r="G50">
        <v>60</v>
      </c>
    </row>
    <row r="51" spans="1:7" x14ac:dyDescent="0.35">
      <c r="A51">
        <v>2043</v>
      </c>
      <c r="B51">
        <v>24.589161900000001</v>
      </c>
      <c r="C51">
        <v>40</v>
      </c>
      <c r="D51">
        <v>44</v>
      </c>
      <c r="E51">
        <v>0.5</v>
      </c>
      <c r="F51">
        <v>35</v>
      </c>
      <c r="G51">
        <v>60</v>
      </c>
    </row>
    <row r="52" spans="1:7" x14ac:dyDescent="0.35">
      <c r="A52">
        <v>2044</v>
      </c>
      <c r="B52">
        <v>24.654494150000001</v>
      </c>
      <c r="C52">
        <v>40</v>
      </c>
      <c r="D52">
        <v>44</v>
      </c>
      <c r="E52">
        <v>0.5</v>
      </c>
      <c r="F52">
        <v>35</v>
      </c>
      <c r="G52">
        <v>60</v>
      </c>
    </row>
    <row r="53" spans="1:7" x14ac:dyDescent="0.35">
      <c r="A53">
        <v>2045</v>
      </c>
      <c r="B53">
        <v>24.717427180000001</v>
      </c>
      <c r="C53">
        <v>40</v>
      </c>
      <c r="D53">
        <v>44</v>
      </c>
      <c r="E53">
        <v>0.5</v>
      </c>
      <c r="F53">
        <v>35</v>
      </c>
      <c r="G53">
        <v>60</v>
      </c>
    </row>
    <row r="54" spans="1:7" x14ac:dyDescent="0.35">
      <c r="A54">
        <v>2046</v>
      </c>
      <c r="B54">
        <v>24.778136459999999</v>
      </c>
      <c r="C54">
        <v>40</v>
      </c>
      <c r="D54">
        <v>44</v>
      </c>
      <c r="E54">
        <v>0.5</v>
      </c>
      <c r="F54">
        <v>35</v>
      </c>
      <c r="G54">
        <v>60</v>
      </c>
    </row>
    <row r="55" spans="1:7" x14ac:dyDescent="0.35">
      <c r="A55">
        <v>2047</v>
      </c>
      <c r="B55">
        <v>24.8367787</v>
      </c>
      <c r="C55">
        <v>40</v>
      </c>
      <c r="D55">
        <v>44</v>
      </c>
      <c r="E55">
        <v>0.5</v>
      </c>
      <c r="F55">
        <v>35</v>
      </c>
      <c r="G55">
        <v>60</v>
      </c>
    </row>
    <row r="56" spans="1:7" x14ac:dyDescent="0.35">
      <c r="A56">
        <v>2048</v>
      </c>
      <c r="B56">
        <v>24.893494459999999</v>
      </c>
      <c r="C56">
        <v>40</v>
      </c>
      <c r="D56">
        <v>44</v>
      </c>
      <c r="E56">
        <v>0.5</v>
      </c>
      <c r="F56">
        <v>35</v>
      </c>
      <c r="G56">
        <v>60</v>
      </c>
    </row>
    <row r="57" spans="1:7" x14ac:dyDescent="0.35">
      <c r="A57">
        <v>2049</v>
      </c>
      <c r="B57">
        <v>24.94841027</v>
      </c>
      <c r="C57">
        <v>40</v>
      </c>
      <c r="D57">
        <v>44</v>
      </c>
      <c r="E57">
        <v>0.5</v>
      </c>
      <c r="F57">
        <v>35</v>
      </c>
      <c r="G57">
        <v>60</v>
      </c>
    </row>
    <row r="58" spans="1:7" x14ac:dyDescent="0.35">
      <c r="A58">
        <v>2050</v>
      </c>
      <c r="B58">
        <v>25.001640479999999</v>
      </c>
      <c r="C58">
        <v>40</v>
      </c>
      <c r="D58">
        <v>44</v>
      </c>
      <c r="E58">
        <v>0.5</v>
      </c>
      <c r="F58">
        <v>35</v>
      </c>
      <c r="G58">
        <v>60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mass per m2</vt:lpstr>
      <vt:lpstr>VirginMatEff</vt:lpstr>
      <vt:lpstr>MFG Eff</vt:lpstr>
      <vt:lpstr>SF-all on one</vt:lpstr>
      <vt:lpstr>ModuleLifetime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Mirletz, Heather</dc:creator>
  <cp:lastModifiedBy>Mirletz, Heather</cp:lastModifiedBy>
  <dcterms:created xsi:type="dcterms:W3CDTF">2021-02-01T23:38:25Z</dcterms:created>
  <dcterms:modified xsi:type="dcterms:W3CDTF">2022-01-05T00:35:21Z</dcterms:modified>
</cp:coreProperties>
</file>