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13_ncr:1_{39351C6F-8676-4A65-9AA2-1BFF1CA87C42}" xr6:coauthVersionLast="47" xr6:coauthVersionMax="47" xr10:uidLastSave="{00000000-0000-0000-0000-000000000000}"/>
  <bookViews>
    <workbookView xWindow="-80" yWindow="-80" windowWidth="19360" windowHeight="10360" xr2:uid="{E6D75203-C058-464C-ABEC-9EC7C1534F3D}"/>
  </bookViews>
  <sheets>
    <sheet name="AluminiumProd" sheetId="1" r:id="rId1"/>
    <sheet name="AluminaProd" sheetId="2" r:id="rId2"/>
    <sheet name="compare lo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I11" i="1"/>
  <c r="G11" i="1"/>
  <c r="I21" i="1"/>
  <c r="G21" i="1"/>
  <c r="H20" i="1"/>
  <c r="H21" i="1" s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E2" i="1"/>
  <c r="D2" i="1"/>
</calcChain>
</file>

<file path=xl/sharedStrings.xml><?xml version="1.0" encoding="utf-8"?>
<sst xmlns="http://schemas.openxmlformats.org/spreadsheetml/2006/main" count="66" uniqueCount="38">
  <si>
    <t>Period</t>
  </si>
  <si>
    <t>Africa = Cameroon, Egypt (12/1975-Present), Ghana, Mozambique (7/2000-Present), Nigeria (10/1997-Present), South Africa</t>
  </si>
  <si>
    <t>Canada + US</t>
  </si>
  <si>
    <t>South America = Argentina, Brazil, Mexico (1/1973-12/2003), Suriname (1/1973-7/2001), Venezuela</t>
  </si>
  <si>
    <t>Asia (ex China) = Azerbaijan**, Bahrain (1/1973-12/2009), India, Indonesia**(1/1973-12/1978), Indonesia (1/1979-Present), Iran (1/1973-6/1987), Iran** (7/1987-12/1991), Iran (1/1992-12/1996), Iran** (1/1997-present), Japan** (4/2014-Present), Kazakhstan (10/2007-Present), Malaysia**, North Korea**, Oman (6/2008-12/2009), Qatar (11/2009-12/2009), South Korea (1/1973-12/1992), Tadzhikistan** (1/1973-12/1996), Tadzhikistan (1/1997-2019), Tadzhikistan** (1/2020-Present), Taiwan (1/1973-4/1982), Turkey** (1/1975-2/1976), Turkey (3/1976-Present), United Arab Emirates (11/1979-12/2009)</t>
  </si>
  <si>
    <t>Western &amp; Central Europe = Austria (1/1973-10/1992), France, Germany, Greece, Iceland, Italy (1/1973-9/2014), Netherlands (1/1996-12/2013), Netherlands** (1/2014-Present), Norway, Spain, Sweden, Switzerland (1/1973-4/2006), United Kingdom (1/1996-12/2016), United Kingdom** (1/2017-Present)</t>
  </si>
  <si>
    <t>Russia &amp; Eastern Europe = Bosnia and Herzegovina**, Croatia**, Hungary (1/1996-1/2006), Hungary** (2/2006-Present), Montenegro (6/2006-Present), Poland**, Romania**, Russian Federation (1/1996-Present), Serbia and Montenegro** (1/1996-12/1996), Serbia and Montenegro (1/1997-5/2006), Slovakia (1/1996-Present), Slovenia (1/1996-Present), Ukraine (1/1996-Present)</t>
  </si>
  <si>
    <t>Australia + New Zealand</t>
  </si>
  <si>
    <t>Gulf Cooperation Council = Bahrain (1/2010-Present), Oman (1/2010-Present), Qatar (1/2010-Present), Saudi Arabia, United Arab Emirates (1/2010-Present)</t>
  </si>
  <si>
    <t>China (Estimated)</t>
  </si>
  <si>
    <t>Estimated Unreported to IAI</t>
  </si>
  <si>
    <t>Global</t>
  </si>
  <si>
    <t>Canada</t>
  </si>
  <si>
    <t>USA</t>
  </si>
  <si>
    <t>SouthAfrica</t>
  </si>
  <si>
    <t>Brazil</t>
  </si>
  <si>
    <t>Venezuela</t>
  </si>
  <si>
    <t>Argentina</t>
  </si>
  <si>
    <t>Africa &amp; Asia (ex China) =  	
Azerbaijan** (1/1974-12/1996), Azerbaijan (1/1997-12/1999), Azerbaijan** (1/2000-Present), Guinea, India, Indonesia**, Iran** (1/2002-Present), Japan** (1/2014-Present), Kazakhstan** (1/1974-12/1996), Kazakhstan (1/1997-Present), Saudi Arabia (1/2019-Present), Turkey** (1/1974-12/1975), Turkey (1/1976-Present), United Arab Emirates (1/2020-Present), Vietnam**</t>
  </si>
  <si>
    <t>North America =  	
Canada, United States of America, US Virgin Islands (1/1974-12/1988), US Virgin Islands** (1/1989-9/1995)</t>
  </si>
  <si>
    <t>South America = Brazil, Guyana (1/1974-12/1997), Jamaica, Suriname** (1/2014-Present), US Virgin Islands (10/1995-6/2001), Venezuela (4/1983-12/2013), Venezuela** (1/2014-Present)</t>
  </si>
  <si>
    <t>Western &amp; Central Europe =  	
France, Germany, Greece, Ireland (7/1983-Present), Italy, Spain (10/1980-Present), United Kingdom (1/1974-12/2002</t>
  </si>
  <si>
    <t>Russia &amp; Eastern Europe = Bosnia and Herzegovina** (1/1976-Present), German Democratic Republic** (1/1974-6/1990), Hungary** (1/1974-6/1991), Hungary (7/1991-12/2011), Hungary** (1/2012-Present), Montenegro (6/2006-Present), Romania**, Russian Federation** (1/1974-9/1994), Russian Federation (10/1994-Present), Serbia and Montenegro** (1/1974-12/1996), Serbia and Montenegro (1/1997-5/2006), Slovakia** (1/1974-12/1997), Slovenia** (1/1974-9/1990), Ukraine** (1/1974-12/1995), Ukraine (1/1996-Present)</t>
  </si>
  <si>
    <t>Europe (inc Russia) =  	
Combined data only from 1/2021. Bosnia and Herzegovina** (1/1976-Present), France, Germany, German Democratic Republic** (1/1974-6/1990), Greece, Hungary** (1/1974-6/1991), Hungary (7/1991-12/2011), Hungary** (1/2012-Present), Ireland (7/1983-Present), Italy, Montenegro (6/2006-Present), Romania**, Russian Federation** (1/1974-9/1994), Russian Federation (10/1994-Present), Serbia and Montenegro** (1/1974-12/1996), Serbia and Montenegro (1/1997-5/2006), Slovakia** (1/1974-12/1997), Slovenia** (1/1974-9/1990), Spain (10/1980-Present), Ukraine** (1/1974-12/1995), Ukraine (1/1996-Present), United Kingdom (1/1974-12/2002)</t>
  </si>
  <si>
    <t>Australia</t>
  </si>
  <si>
    <t>Aluminium</t>
  </si>
  <si>
    <t>Bahrain</t>
  </si>
  <si>
    <t>Alumina</t>
  </si>
  <si>
    <t>South Africa</t>
  </si>
  <si>
    <t>Canada (2/3) + US (1/3) [USGS]</t>
  </si>
  <si>
    <t>Brazil, Argentina, Mexico, Venezuela</t>
  </si>
  <si>
    <t>EU</t>
  </si>
  <si>
    <t>Russia</t>
  </si>
  <si>
    <t>Bahrain [USGS</t>
  </si>
  <si>
    <t>China</t>
  </si>
  <si>
    <t>Other--&gt;use global values</t>
  </si>
  <si>
    <t>UAE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</si>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</sst>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F2B16-8B30-4498-8973-1F614A4FB2F8}">
  <dimension ref="A1:Q29"/>
  <sheetViews>
    <sheetView tabSelected="1" workbookViewId="0">
      <selection activeCell="F1" sqref="F1"/>
    </sheetView>
  </sheetViews>
  <sheetFormatPr defaultRowHeight="14.5" x14ac:dyDescent="0.35"/>
  <cols>
    <col min="3" max="3" width="8.7265625" style="1"/>
  </cols>
  <sheetData>
    <row r="1" spans="1:17" x14ac:dyDescent="0.35">
      <c r="A1" t="s">
        <v>0</v>
      </c>
      <c r="B1" t="s">
        <v>14</v>
      </c>
      <c r="C1" s="1" t="s">
        <v>2</v>
      </c>
      <c r="D1" t="s">
        <v>12</v>
      </c>
      <c r="E1" t="s">
        <v>13</v>
      </c>
      <c r="F1" t="s">
        <v>3</v>
      </c>
      <c r="G1" t="s">
        <v>15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1:17" x14ac:dyDescent="0.35">
      <c r="A2">
        <v>1995</v>
      </c>
      <c r="B2">
        <v>631</v>
      </c>
      <c r="C2" s="1">
        <v>5546</v>
      </c>
      <c r="D2">
        <f>(2/3)*C2</f>
        <v>3697.333333333333</v>
      </c>
      <c r="E2">
        <f>(1/3)*C2</f>
        <v>1848.6666666666665</v>
      </c>
      <c r="F2">
        <v>2058</v>
      </c>
      <c r="J2">
        <v>1656</v>
      </c>
      <c r="K2">
        <v>5885</v>
      </c>
      <c r="L2">
        <v>0</v>
      </c>
      <c r="M2">
        <v>1566</v>
      </c>
      <c r="N2">
        <v>0</v>
      </c>
      <c r="O2">
        <v>0</v>
      </c>
      <c r="P2">
        <v>2268</v>
      </c>
      <c r="Q2">
        <v>19610</v>
      </c>
    </row>
    <row r="3" spans="1:17" x14ac:dyDescent="0.35">
      <c r="A3">
        <v>1996</v>
      </c>
      <c r="B3">
        <v>1015</v>
      </c>
      <c r="C3" s="1">
        <v>5860</v>
      </c>
      <c r="D3">
        <f t="shared" ref="D3:D29" si="0">(2/3)*C3</f>
        <v>3906.6666666666665</v>
      </c>
      <c r="E3">
        <f t="shared" ref="E3:E29" si="1">(1/3)*C3</f>
        <v>1953.3333333333333</v>
      </c>
      <c r="F3">
        <v>2107</v>
      </c>
      <c r="J3">
        <v>1624</v>
      </c>
      <c r="K3">
        <v>3192</v>
      </c>
      <c r="L3">
        <v>3185</v>
      </c>
      <c r="M3">
        <v>1656</v>
      </c>
      <c r="N3">
        <v>0</v>
      </c>
      <c r="O3">
        <v>0</v>
      </c>
      <c r="P3">
        <v>2220</v>
      </c>
      <c r="Q3">
        <v>20859</v>
      </c>
    </row>
    <row r="4" spans="1:17" x14ac:dyDescent="0.35">
      <c r="A4">
        <v>1997</v>
      </c>
      <c r="B4">
        <v>1106</v>
      </c>
      <c r="C4" s="1">
        <v>5930</v>
      </c>
      <c r="D4">
        <f t="shared" si="0"/>
        <v>3953.333333333333</v>
      </c>
      <c r="E4">
        <f t="shared" si="1"/>
        <v>1976.6666666666665</v>
      </c>
      <c r="F4">
        <v>2116</v>
      </c>
      <c r="J4">
        <v>1910</v>
      </c>
      <c r="K4">
        <v>3297</v>
      </c>
      <c r="L4">
        <v>3316</v>
      </c>
      <c r="M4">
        <v>1804</v>
      </c>
      <c r="N4">
        <v>0</v>
      </c>
      <c r="O4">
        <v>0</v>
      </c>
      <c r="P4">
        <v>2328</v>
      </c>
      <c r="Q4">
        <v>21807</v>
      </c>
    </row>
    <row r="5" spans="1:17" x14ac:dyDescent="0.35">
      <c r="A5">
        <v>1998</v>
      </c>
      <c r="B5">
        <v>1043</v>
      </c>
      <c r="C5" s="1">
        <v>6086</v>
      </c>
      <c r="D5">
        <f t="shared" si="0"/>
        <v>4057.333333333333</v>
      </c>
      <c r="E5">
        <f t="shared" si="1"/>
        <v>2028.6666666666665</v>
      </c>
      <c r="F5">
        <v>2075</v>
      </c>
      <c r="J5">
        <v>1843</v>
      </c>
      <c r="K5">
        <v>3549</v>
      </c>
      <c r="L5">
        <v>3419</v>
      </c>
      <c r="M5">
        <v>1934</v>
      </c>
      <c r="N5">
        <v>0</v>
      </c>
      <c r="O5">
        <v>0</v>
      </c>
      <c r="P5">
        <v>2772</v>
      </c>
      <c r="Q5">
        <v>22721</v>
      </c>
    </row>
    <row r="6" spans="1:17" x14ac:dyDescent="0.35">
      <c r="A6">
        <v>1999</v>
      </c>
      <c r="B6">
        <v>1095</v>
      </c>
      <c r="C6" s="1">
        <v>6169</v>
      </c>
      <c r="D6">
        <f t="shared" si="0"/>
        <v>4112.6666666666661</v>
      </c>
      <c r="E6">
        <f t="shared" si="1"/>
        <v>2056.333333333333</v>
      </c>
      <c r="F6">
        <v>2093</v>
      </c>
      <c r="J6">
        <v>1966</v>
      </c>
      <c r="K6">
        <v>3720</v>
      </c>
      <c r="L6">
        <v>3584</v>
      </c>
      <c r="M6">
        <v>2028</v>
      </c>
      <c r="N6">
        <v>0</v>
      </c>
      <c r="O6">
        <v>2598</v>
      </c>
      <c r="P6">
        <v>468</v>
      </c>
      <c r="Q6">
        <v>23721</v>
      </c>
    </row>
    <row r="7" spans="1:17" x14ac:dyDescent="0.35">
      <c r="A7">
        <v>2000</v>
      </c>
      <c r="B7">
        <v>1178</v>
      </c>
      <c r="C7" s="1">
        <v>6041</v>
      </c>
      <c r="D7">
        <f t="shared" si="0"/>
        <v>4027.333333333333</v>
      </c>
      <c r="E7">
        <f t="shared" si="1"/>
        <v>2013.6666666666665</v>
      </c>
      <c r="F7">
        <v>2167</v>
      </c>
      <c r="G7">
        <v>1280</v>
      </c>
      <c r="H7">
        <v>570</v>
      </c>
      <c r="J7">
        <v>2221</v>
      </c>
      <c r="K7">
        <v>3801</v>
      </c>
      <c r="L7">
        <v>3689</v>
      </c>
      <c r="M7">
        <v>2094</v>
      </c>
      <c r="N7">
        <v>0</v>
      </c>
      <c r="O7">
        <v>2794</v>
      </c>
      <c r="P7">
        <v>672</v>
      </c>
      <c r="Q7">
        <v>24657</v>
      </c>
    </row>
    <row r="8" spans="1:17" x14ac:dyDescent="0.35">
      <c r="A8">
        <v>2001</v>
      </c>
      <c r="B8">
        <v>1369</v>
      </c>
      <c r="C8" s="1">
        <v>5222</v>
      </c>
      <c r="D8">
        <f t="shared" si="0"/>
        <v>3481.333333333333</v>
      </c>
      <c r="E8">
        <f t="shared" si="1"/>
        <v>1740.6666666666665</v>
      </c>
      <c r="F8">
        <v>1991</v>
      </c>
      <c r="J8">
        <v>2234</v>
      </c>
      <c r="K8">
        <v>3885</v>
      </c>
      <c r="L8">
        <v>3728</v>
      </c>
      <c r="M8">
        <v>2122</v>
      </c>
      <c r="N8">
        <v>0</v>
      </c>
      <c r="O8">
        <v>3371</v>
      </c>
      <c r="P8">
        <v>588</v>
      </c>
      <c r="Q8">
        <v>24510</v>
      </c>
    </row>
    <row r="9" spans="1:17" x14ac:dyDescent="0.35">
      <c r="A9">
        <v>2002</v>
      </c>
      <c r="B9">
        <v>1372</v>
      </c>
      <c r="C9" s="1">
        <v>5413</v>
      </c>
      <c r="D9">
        <f t="shared" si="0"/>
        <v>3608.6666666666665</v>
      </c>
      <c r="E9">
        <f t="shared" si="1"/>
        <v>1804.3333333333333</v>
      </c>
      <c r="F9">
        <v>2230</v>
      </c>
      <c r="J9">
        <v>2261</v>
      </c>
      <c r="K9">
        <v>3928</v>
      </c>
      <c r="L9">
        <v>3825</v>
      </c>
      <c r="M9">
        <v>2170</v>
      </c>
      <c r="N9">
        <v>0</v>
      </c>
      <c r="O9">
        <v>4321</v>
      </c>
      <c r="P9">
        <v>636</v>
      </c>
      <c r="Q9">
        <v>26156</v>
      </c>
    </row>
    <row r="10" spans="1:17" x14ac:dyDescent="0.35">
      <c r="A10">
        <v>2003</v>
      </c>
      <c r="B10">
        <v>1428</v>
      </c>
      <c r="C10" s="1">
        <v>5495</v>
      </c>
      <c r="D10">
        <f t="shared" si="0"/>
        <v>3663.333333333333</v>
      </c>
      <c r="E10">
        <f t="shared" si="1"/>
        <v>1831.6666666666665</v>
      </c>
      <c r="F10">
        <v>2275</v>
      </c>
      <c r="G10">
        <v>1131</v>
      </c>
      <c r="H10">
        <v>570</v>
      </c>
      <c r="I10">
        <v>272</v>
      </c>
      <c r="J10">
        <v>2475</v>
      </c>
      <c r="K10">
        <v>4068</v>
      </c>
      <c r="L10">
        <v>3996</v>
      </c>
      <c r="M10">
        <v>2198</v>
      </c>
      <c r="N10">
        <v>0</v>
      </c>
      <c r="O10">
        <v>5547</v>
      </c>
      <c r="P10">
        <v>504</v>
      </c>
      <c r="Q10">
        <v>27986</v>
      </c>
    </row>
    <row r="11" spans="1:17" x14ac:dyDescent="0.35">
      <c r="A11">
        <v>2004</v>
      </c>
      <c r="B11">
        <v>1711</v>
      </c>
      <c r="C11" s="1">
        <v>5110</v>
      </c>
      <c r="D11">
        <f t="shared" si="0"/>
        <v>3406.6666666666665</v>
      </c>
      <c r="E11">
        <f t="shared" si="1"/>
        <v>1703.3333333333333</v>
      </c>
      <c r="F11">
        <v>2356</v>
      </c>
      <c r="G11">
        <f>G10/$F10</f>
        <v>0.49714285714285716</v>
      </c>
      <c r="H11">
        <f t="shared" ref="H11:I11" si="2">H10/$F10</f>
        <v>0.25054945054945055</v>
      </c>
      <c r="I11">
        <f t="shared" si="2"/>
        <v>0.11956043956043956</v>
      </c>
      <c r="J11">
        <v>2735</v>
      </c>
      <c r="K11">
        <v>4295</v>
      </c>
      <c r="L11">
        <v>4139</v>
      </c>
      <c r="M11">
        <v>2246</v>
      </c>
      <c r="N11">
        <v>0</v>
      </c>
      <c r="O11">
        <v>6689</v>
      </c>
      <c r="P11">
        <v>576</v>
      </c>
      <c r="Q11">
        <v>29857</v>
      </c>
    </row>
    <row r="12" spans="1:17" x14ac:dyDescent="0.35">
      <c r="A12">
        <v>2005</v>
      </c>
      <c r="B12">
        <v>1753</v>
      </c>
      <c r="C12" s="1">
        <v>5382</v>
      </c>
      <c r="D12">
        <f t="shared" si="0"/>
        <v>3588</v>
      </c>
      <c r="E12">
        <f t="shared" si="1"/>
        <v>1794</v>
      </c>
      <c r="F12">
        <v>2391</v>
      </c>
      <c r="J12">
        <v>3139</v>
      </c>
      <c r="K12">
        <v>4352</v>
      </c>
      <c r="L12">
        <v>4194</v>
      </c>
      <c r="M12">
        <v>2252</v>
      </c>
      <c r="N12">
        <v>0</v>
      </c>
      <c r="O12">
        <v>7806</v>
      </c>
      <c r="P12">
        <v>636</v>
      </c>
      <c r="Q12">
        <v>31905</v>
      </c>
    </row>
    <row r="13" spans="1:17" x14ac:dyDescent="0.35">
      <c r="A13">
        <v>2006</v>
      </c>
      <c r="B13">
        <v>1864</v>
      </c>
      <c r="C13" s="1">
        <v>5333</v>
      </c>
      <c r="D13">
        <f t="shared" si="0"/>
        <v>3555.333333333333</v>
      </c>
      <c r="E13">
        <f t="shared" si="1"/>
        <v>1777.6666666666665</v>
      </c>
      <c r="F13">
        <v>2493</v>
      </c>
      <c r="J13">
        <v>3493</v>
      </c>
      <c r="K13">
        <v>4182</v>
      </c>
      <c r="L13">
        <v>4230</v>
      </c>
      <c r="M13">
        <v>2274</v>
      </c>
      <c r="N13">
        <v>0</v>
      </c>
      <c r="O13">
        <v>9349</v>
      </c>
      <c r="P13">
        <v>720</v>
      </c>
      <c r="Q13">
        <v>33938</v>
      </c>
    </row>
    <row r="14" spans="1:17" x14ac:dyDescent="0.35">
      <c r="A14">
        <v>2007</v>
      </c>
      <c r="B14">
        <v>1815</v>
      </c>
      <c r="C14" s="1">
        <v>5642</v>
      </c>
      <c r="D14">
        <f t="shared" si="0"/>
        <v>3761.333333333333</v>
      </c>
      <c r="E14">
        <f t="shared" si="1"/>
        <v>1880.6666666666665</v>
      </c>
      <c r="F14">
        <v>2558</v>
      </c>
      <c r="J14">
        <v>3717</v>
      </c>
      <c r="K14">
        <v>4305</v>
      </c>
      <c r="L14">
        <v>4460</v>
      </c>
      <c r="M14">
        <v>2315</v>
      </c>
      <c r="N14">
        <v>0</v>
      </c>
      <c r="O14">
        <v>12588</v>
      </c>
      <c r="P14">
        <v>732</v>
      </c>
      <c r="Q14">
        <v>38132</v>
      </c>
    </row>
    <row r="15" spans="1:17" x14ac:dyDescent="0.35">
      <c r="A15">
        <v>2008</v>
      </c>
      <c r="B15">
        <v>1715</v>
      </c>
      <c r="C15" s="1">
        <v>5783</v>
      </c>
      <c r="D15">
        <f t="shared" si="0"/>
        <v>3855.333333333333</v>
      </c>
      <c r="E15">
        <f t="shared" si="1"/>
        <v>1927.6666666666665</v>
      </c>
      <c r="F15">
        <v>2660</v>
      </c>
      <c r="J15">
        <v>3923</v>
      </c>
      <c r="K15">
        <v>4618</v>
      </c>
      <c r="L15">
        <v>4658</v>
      </c>
      <c r="M15">
        <v>2297</v>
      </c>
      <c r="N15">
        <v>0</v>
      </c>
      <c r="O15">
        <v>13585</v>
      </c>
      <c r="P15">
        <v>732</v>
      </c>
      <c r="Q15">
        <v>39971</v>
      </c>
    </row>
    <row r="16" spans="1:17" x14ac:dyDescent="0.35">
      <c r="A16">
        <v>2009</v>
      </c>
      <c r="B16">
        <v>1681</v>
      </c>
      <c r="C16" s="1">
        <v>4759</v>
      </c>
      <c r="D16">
        <f t="shared" si="0"/>
        <v>3172.6666666666665</v>
      </c>
      <c r="E16">
        <f t="shared" si="1"/>
        <v>1586.3333333333333</v>
      </c>
      <c r="F16">
        <v>2508</v>
      </c>
      <c r="J16">
        <v>4400</v>
      </c>
      <c r="K16">
        <v>3722</v>
      </c>
      <c r="L16">
        <v>4117</v>
      </c>
      <c r="M16">
        <v>2211</v>
      </c>
      <c r="N16">
        <v>0</v>
      </c>
      <c r="O16">
        <v>13684</v>
      </c>
      <c r="P16">
        <v>624</v>
      </c>
      <c r="Q16">
        <v>37706</v>
      </c>
    </row>
    <row r="17" spans="1:17" x14ac:dyDescent="0.35">
      <c r="A17">
        <v>2010</v>
      </c>
      <c r="B17">
        <v>1742</v>
      </c>
      <c r="C17" s="1">
        <v>4689</v>
      </c>
      <c r="D17">
        <f t="shared" si="0"/>
        <v>3126</v>
      </c>
      <c r="E17">
        <f t="shared" si="1"/>
        <v>1563</v>
      </c>
      <c r="F17">
        <v>2305</v>
      </c>
      <c r="J17">
        <v>2500</v>
      </c>
      <c r="K17">
        <v>3800</v>
      </c>
      <c r="L17">
        <v>4253</v>
      </c>
      <c r="M17">
        <v>2277</v>
      </c>
      <c r="N17">
        <v>2724</v>
      </c>
      <c r="O17">
        <v>17331</v>
      </c>
      <c r="P17">
        <v>732</v>
      </c>
      <c r="Q17">
        <v>42353</v>
      </c>
    </row>
    <row r="18" spans="1:17" x14ac:dyDescent="0.35">
      <c r="A18">
        <v>2011</v>
      </c>
      <c r="B18">
        <v>1805</v>
      </c>
      <c r="C18" s="1">
        <v>4969</v>
      </c>
      <c r="D18">
        <f t="shared" si="0"/>
        <v>3312.6666666666665</v>
      </c>
      <c r="E18">
        <f t="shared" si="1"/>
        <v>1656.3333333333333</v>
      </c>
      <c r="F18">
        <v>2185</v>
      </c>
      <c r="J18">
        <v>2533</v>
      </c>
      <c r="K18">
        <v>4027</v>
      </c>
      <c r="L18">
        <v>4319</v>
      </c>
      <c r="M18">
        <v>2306</v>
      </c>
      <c r="N18">
        <v>3483</v>
      </c>
      <c r="O18">
        <v>20072</v>
      </c>
      <c r="P18">
        <v>576</v>
      </c>
      <c r="Q18">
        <v>46275</v>
      </c>
    </row>
    <row r="19" spans="1:17" x14ac:dyDescent="0.35">
      <c r="A19">
        <v>2012</v>
      </c>
      <c r="B19">
        <v>1639</v>
      </c>
      <c r="C19" s="1">
        <v>4851</v>
      </c>
      <c r="D19">
        <f t="shared" si="0"/>
        <v>3234</v>
      </c>
      <c r="E19">
        <f t="shared" si="1"/>
        <v>1617</v>
      </c>
      <c r="F19">
        <v>2052</v>
      </c>
      <c r="J19">
        <v>2535</v>
      </c>
      <c r="K19">
        <v>3605</v>
      </c>
      <c r="L19">
        <v>4323</v>
      </c>
      <c r="M19">
        <v>2186</v>
      </c>
      <c r="N19">
        <v>3662</v>
      </c>
      <c r="O19">
        <v>23534</v>
      </c>
      <c r="P19">
        <v>780</v>
      </c>
      <c r="Q19">
        <v>49167</v>
      </c>
    </row>
    <row r="20" spans="1:17" x14ac:dyDescent="0.35">
      <c r="A20">
        <v>2013</v>
      </c>
      <c r="B20">
        <v>1812</v>
      </c>
      <c r="C20" s="1">
        <v>4918</v>
      </c>
      <c r="D20">
        <f t="shared" si="0"/>
        <v>3278.6666666666665</v>
      </c>
      <c r="E20">
        <f t="shared" si="1"/>
        <v>1639.3333333333333</v>
      </c>
      <c r="F20">
        <v>1906</v>
      </c>
      <c r="G20">
        <v>1440</v>
      </c>
      <c r="H20">
        <f>F20-(G20+I20)</f>
        <v>41</v>
      </c>
      <c r="I20">
        <v>425</v>
      </c>
      <c r="J20">
        <v>2439</v>
      </c>
      <c r="K20">
        <v>3616</v>
      </c>
      <c r="L20">
        <v>3995</v>
      </c>
      <c r="M20">
        <v>2104</v>
      </c>
      <c r="N20">
        <v>3887</v>
      </c>
      <c r="O20">
        <v>26534</v>
      </c>
      <c r="P20">
        <v>1080</v>
      </c>
      <c r="Q20">
        <v>52291</v>
      </c>
    </row>
    <row r="21" spans="1:17" x14ac:dyDescent="0.35">
      <c r="A21">
        <v>2014</v>
      </c>
      <c r="B21">
        <v>1746</v>
      </c>
      <c r="C21" s="1">
        <v>4585</v>
      </c>
      <c r="D21">
        <f t="shared" si="0"/>
        <v>3056.6666666666665</v>
      </c>
      <c r="E21">
        <f t="shared" si="1"/>
        <v>1528.3333333333333</v>
      </c>
      <c r="F21">
        <v>1543</v>
      </c>
      <c r="G21">
        <f>G20/$F20</f>
        <v>0.75550891920251839</v>
      </c>
      <c r="H21">
        <f t="shared" ref="H21:I21" si="3">H20/$F20</f>
        <v>2.1511017838405037E-2</v>
      </c>
      <c r="I21">
        <f t="shared" si="3"/>
        <v>0.2229800629590766</v>
      </c>
      <c r="J21">
        <v>2429</v>
      </c>
      <c r="K21">
        <v>3596</v>
      </c>
      <c r="L21">
        <v>3764</v>
      </c>
      <c r="M21">
        <v>2035</v>
      </c>
      <c r="N21">
        <v>4832</v>
      </c>
      <c r="O21">
        <v>28317</v>
      </c>
      <c r="P21">
        <v>1800</v>
      </c>
      <c r="Q21">
        <v>54647</v>
      </c>
    </row>
    <row r="22" spans="1:17" x14ac:dyDescent="0.35">
      <c r="A22">
        <v>2015</v>
      </c>
      <c r="B22">
        <v>1687</v>
      </c>
      <c r="C22" s="1">
        <v>4469</v>
      </c>
      <c r="D22">
        <f t="shared" si="0"/>
        <v>2979.333333333333</v>
      </c>
      <c r="E22">
        <f t="shared" si="1"/>
        <v>1489.6666666666665</v>
      </c>
      <c r="F22">
        <v>1325</v>
      </c>
      <c r="J22">
        <v>3001</v>
      </c>
      <c r="K22">
        <v>3745</v>
      </c>
      <c r="L22">
        <v>3829</v>
      </c>
      <c r="M22">
        <v>1978</v>
      </c>
      <c r="N22">
        <v>5104</v>
      </c>
      <c r="O22">
        <v>31518</v>
      </c>
      <c r="P22">
        <v>1800</v>
      </c>
      <c r="Q22">
        <v>58456</v>
      </c>
    </row>
    <row r="23" spans="1:17" x14ac:dyDescent="0.35">
      <c r="A23">
        <v>2016</v>
      </c>
      <c r="B23">
        <v>1691</v>
      </c>
      <c r="C23" s="1">
        <v>4027</v>
      </c>
      <c r="D23">
        <f t="shared" si="0"/>
        <v>2684.6666666666665</v>
      </c>
      <c r="E23">
        <f t="shared" si="1"/>
        <v>1342.3333333333333</v>
      </c>
      <c r="F23">
        <v>1361</v>
      </c>
      <c r="J23">
        <v>3442</v>
      </c>
      <c r="K23">
        <v>3779</v>
      </c>
      <c r="L23">
        <v>3981</v>
      </c>
      <c r="M23">
        <v>1971</v>
      </c>
      <c r="N23">
        <v>5197</v>
      </c>
      <c r="O23">
        <v>32641</v>
      </c>
      <c r="P23">
        <v>1800</v>
      </c>
      <c r="Q23">
        <v>59890</v>
      </c>
    </row>
    <row r="24" spans="1:17" x14ac:dyDescent="0.35">
      <c r="A24">
        <v>2017</v>
      </c>
      <c r="B24">
        <v>1679</v>
      </c>
      <c r="C24" s="1">
        <v>3950</v>
      </c>
      <c r="D24">
        <f t="shared" si="0"/>
        <v>2633.333333333333</v>
      </c>
      <c r="E24">
        <f t="shared" si="1"/>
        <v>1316.6666666666665</v>
      </c>
      <c r="F24">
        <v>1378</v>
      </c>
      <c r="J24">
        <v>3951</v>
      </c>
      <c r="K24">
        <v>3776</v>
      </c>
      <c r="L24">
        <v>3999</v>
      </c>
      <c r="M24">
        <v>1817</v>
      </c>
      <c r="N24">
        <v>5149</v>
      </c>
      <c r="O24">
        <v>35905</v>
      </c>
      <c r="P24">
        <v>1800</v>
      </c>
      <c r="Q24">
        <v>63404</v>
      </c>
    </row>
    <row r="25" spans="1:17" x14ac:dyDescent="0.35">
      <c r="A25">
        <v>2018</v>
      </c>
      <c r="B25">
        <v>1668</v>
      </c>
      <c r="C25" s="1">
        <v>3774</v>
      </c>
      <c r="D25">
        <f t="shared" si="0"/>
        <v>2516</v>
      </c>
      <c r="E25">
        <f t="shared" si="1"/>
        <v>1258</v>
      </c>
      <c r="F25">
        <v>1164</v>
      </c>
      <c r="J25">
        <v>4415</v>
      </c>
      <c r="K25">
        <v>3733</v>
      </c>
      <c r="L25">
        <v>4049</v>
      </c>
      <c r="M25">
        <v>1917</v>
      </c>
      <c r="N25">
        <v>5331</v>
      </c>
      <c r="O25">
        <v>36485</v>
      </c>
      <c r="P25">
        <v>1630</v>
      </c>
      <c r="Q25">
        <v>64166</v>
      </c>
    </row>
    <row r="26" spans="1:17" x14ac:dyDescent="0.35">
      <c r="A26">
        <v>2019</v>
      </c>
      <c r="B26">
        <v>1643</v>
      </c>
      <c r="C26" s="1">
        <v>3809</v>
      </c>
      <c r="D26">
        <f t="shared" si="0"/>
        <v>2539.333333333333</v>
      </c>
      <c r="E26">
        <f t="shared" si="1"/>
        <v>1269.6666666666665</v>
      </c>
      <c r="F26">
        <v>1079</v>
      </c>
      <c r="J26">
        <v>4395</v>
      </c>
      <c r="K26">
        <v>3449</v>
      </c>
      <c r="L26">
        <v>4157</v>
      </c>
      <c r="M26">
        <v>1916</v>
      </c>
      <c r="N26">
        <v>5654</v>
      </c>
      <c r="O26">
        <v>35795</v>
      </c>
      <c r="P26">
        <v>1760</v>
      </c>
      <c r="Q26">
        <v>63657</v>
      </c>
    </row>
    <row r="27" spans="1:17" x14ac:dyDescent="0.35">
      <c r="A27">
        <v>2020</v>
      </c>
      <c r="B27">
        <v>1605</v>
      </c>
      <c r="C27" s="1">
        <v>3976</v>
      </c>
      <c r="D27">
        <f t="shared" si="0"/>
        <v>2650.6666666666665</v>
      </c>
      <c r="E27">
        <f t="shared" si="1"/>
        <v>1325.3333333333333</v>
      </c>
      <c r="F27">
        <v>1006</v>
      </c>
      <c r="J27">
        <v>4140</v>
      </c>
      <c r="K27">
        <v>3334</v>
      </c>
      <c r="L27">
        <v>4153</v>
      </c>
      <c r="M27">
        <v>1912</v>
      </c>
      <c r="N27">
        <v>5833</v>
      </c>
      <c r="O27">
        <v>37337</v>
      </c>
      <c r="P27">
        <v>2029</v>
      </c>
      <c r="Q27">
        <v>65325</v>
      </c>
    </row>
    <row r="28" spans="1:17" x14ac:dyDescent="0.35">
      <c r="A28">
        <v>2021</v>
      </c>
      <c r="B28">
        <v>1590</v>
      </c>
      <c r="C28" s="1">
        <v>3880</v>
      </c>
      <c r="D28">
        <f t="shared" si="0"/>
        <v>2586.6666666666665</v>
      </c>
      <c r="E28">
        <f t="shared" si="1"/>
        <v>1293.3333333333333</v>
      </c>
      <c r="F28">
        <v>1163</v>
      </c>
      <c r="J28">
        <v>4499</v>
      </c>
      <c r="K28">
        <v>3329</v>
      </c>
      <c r="L28">
        <v>4139</v>
      </c>
      <c r="M28">
        <v>1888</v>
      </c>
      <c r="N28">
        <v>5889</v>
      </c>
      <c r="O28">
        <v>38837</v>
      </c>
      <c r="P28">
        <v>1878</v>
      </c>
      <c r="Q28">
        <v>67092</v>
      </c>
    </row>
    <row r="29" spans="1:17" x14ac:dyDescent="0.35">
      <c r="A29">
        <v>2022</v>
      </c>
      <c r="B29">
        <v>1620</v>
      </c>
      <c r="C29" s="1">
        <v>3743</v>
      </c>
      <c r="D29">
        <f t="shared" si="0"/>
        <v>2495.333333333333</v>
      </c>
      <c r="E29">
        <f t="shared" si="1"/>
        <v>1247.6666666666665</v>
      </c>
      <c r="F29">
        <v>1288</v>
      </c>
      <c r="J29">
        <v>4591</v>
      </c>
      <c r="K29">
        <v>2913</v>
      </c>
      <c r="L29">
        <v>4081</v>
      </c>
      <c r="M29">
        <v>1843</v>
      </c>
      <c r="N29">
        <v>6074</v>
      </c>
      <c r="O29">
        <v>40430</v>
      </c>
      <c r="P29">
        <v>1878</v>
      </c>
      <c r="Q29">
        <v>68461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1451-44EA-4299-8382-53525394AB44}">
  <dimension ref="A1:K29"/>
  <sheetViews>
    <sheetView workbookViewId="0">
      <selection activeCell="O17" sqref="O17"/>
    </sheetView>
  </sheetViews>
  <sheetFormatPr defaultRowHeight="14.5" x14ac:dyDescent="0.35"/>
  <sheetData>
    <row r="1" spans="1:11" x14ac:dyDescent="0.3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9</v>
      </c>
      <c r="J1" t="s">
        <v>10</v>
      </c>
      <c r="K1" t="s">
        <v>11</v>
      </c>
    </row>
    <row r="2" spans="1:11" x14ac:dyDescent="0.35">
      <c r="A2">
        <v>1995</v>
      </c>
      <c r="B2">
        <v>3217</v>
      </c>
      <c r="C2">
        <v>5748</v>
      </c>
      <c r="D2">
        <v>8504</v>
      </c>
      <c r="E2">
        <v>7814</v>
      </c>
      <c r="F2">
        <v>0</v>
      </c>
      <c r="H2">
        <v>13174</v>
      </c>
      <c r="I2">
        <v>0</v>
      </c>
      <c r="J2">
        <v>5585</v>
      </c>
      <c r="K2">
        <v>44042</v>
      </c>
    </row>
    <row r="3" spans="1:11" x14ac:dyDescent="0.35">
      <c r="A3">
        <v>1996</v>
      </c>
      <c r="B3">
        <v>3206</v>
      </c>
      <c r="C3">
        <v>5884</v>
      </c>
      <c r="D3">
        <v>9334</v>
      </c>
      <c r="E3">
        <v>5369</v>
      </c>
      <c r="F3">
        <v>3699</v>
      </c>
      <c r="H3">
        <v>13349</v>
      </c>
      <c r="I3">
        <v>0</v>
      </c>
      <c r="J3">
        <v>4397</v>
      </c>
      <c r="K3">
        <v>45238</v>
      </c>
    </row>
    <row r="4" spans="1:11" x14ac:dyDescent="0.35">
      <c r="A4">
        <v>1997</v>
      </c>
      <c r="B4">
        <v>4278</v>
      </c>
      <c r="C4">
        <v>6223</v>
      </c>
      <c r="D4">
        <v>9989</v>
      </c>
      <c r="E4">
        <v>5474</v>
      </c>
      <c r="F4">
        <v>3875</v>
      </c>
      <c r="H4">
        <v>13458</v>
      </c>
      <c r="I4">
        <v>0</v>
      </c>
      <c r="J4">
        <v>2176</v>
      </c>
      <c r="K4">
        <v>45473</v>
      </c>
    </row>
    <row r="5" spans="1:11" x14ac:dyDescent="0.35">
      <c r="A5">
        <v>1998</v>
      </c>
      <c r="B5">
        <v>4399</v>
      </c>
      <c r="C5">
        <v>6516</v>
      </c>
      <c r="D5">
        <v>10561</v>
      </c>
      <c r="E5">
        <v>5499</v>
      </c>
      <c r="F5">
        <v>4215</v>
      </c>
      <c r="H5">
        <v>13853</v>
      </c>
      <c r="I5">
        <v>0</v>
      </c>
      <c r="J5">
        <v>3640</v>
      </c>
      <c r="K5">
        <v>48683</v>
      </c>
    </row>
    <row r="6" spans="1:11" x14ac:dyDescent="0.35">
      <c r="A6">
        <v>1999</v>
      </c>
      <c r="B6">
        <v>4619</v>
      </c>
      <c r="C6">
        <v>5915</v>
      </c>
      <c r="D6">
        <v>10865</v>
      </c>
      <c r="E6">
        <v>5639</v>
      </c>
      <c r="F6">
        <v>4368</v>
      </c>
      <c r="H6">
        <v>14378</v>
      </c>
      <c r="I6">
        <v>0</v>
      </c>
      <c r="J6">
        <v>4448</v>
      </c>
      <c r="K6">
        <v>50232</v>
      </c>
    </row>
    <row r="7" spans="1:11" x14ac:dyDescent="0.35">
      <c r="A7">
        <v>2000</v>
      </c>
      <c r="B7">
        <v>4802</v>
      </c>
      <c r="C7">
        <v>5476</v>
      </c>
      <c r="D7">
        <v>11503</v>
      </c>
      <c r="E7">
        <v>5854</v>
      </c>
      <c r="F7">
        <v>4769</v>
      </c>
      <c r="H7">
        <v>15715</v>
      </c>
      <c r="I7">
        <v>0</v>
      </c>
      <c r="J7">
        <v>4464</v>
      </c>
      <c r="K7">
        <v>52583</v>
      </c>
    </row>
    <row r="8" spans="1:11" x14ac:dyDescent="0.35">
      <c r="A8">
        <v>2001</v>
      </c>
      <c r="B8">
        <v>4959</v>
      </c>
      <c r="C8">
        <v>5469</v>
      </c>
      <c r="D8">
        <v>10847</v>
      </c>
      <c r="E8">
        <v>5927</v>
      </c>
      <c r="F8">
        <v>4940</v>
      </c>
      <c r="H8">
        <v>16346</v>
      </c>
      <c r="I8">
        <v>0</v>
      </c>
      <c r="J8">
        <v>3500</v>
      </c>
      <c r="K8">
        <v>51988</v>
      </c>
    </row>
    <row r="9" spans="1:11" x14ac:dyDescent="0.35">
      <c r="A9">
        <v>2002</v>
      </c>
      <c r="B9">
        <v>5582</v>
      </c>
      <c r="C9">
        <v>5486</v>
      </c>
      <c r="D9">
        <v>11190</v>
      </c>
      <c r="E9">
        <v>6101</v>
      </c>
      <c r="F9">
        <v>5039</v>
      </c>
      <c r="H9">
        <v>16387</v>
      </c>
      <c r="I9">
        <v>0</v>
      </c>
      <c r="J9">
        <v>5272</v>
      </c>
      <c r="K9">
        <v>55057</v>
      </c>
    </row>
    <row r="10" spans="1:11" x14ac:dyDescent="0.35">
      <c r="A10">
        <v>2003</v>
      </c>
      <c r="B10">
        <v>5909</v>
      </c>
      <c r="C10">
        <v>6094</v>
      </c>
      <c r="D10">
        <v>12477</v>
      </c>
      <c r="E10">
        <v>6120</v>
      </c>
      <c r="F10">
        <v>5199</v>
      </c>
      <c r="H10">
        <v>16792</v>
      </c>
      <c r="I10">
        <v>6112</v>
      </c>
      <c r="J10">
        <v>0</v>
      </c>
      <c r="K10">
        <v>58703</v>
      </c>
    </row>
    <row r="11" spans="1:11" x14ac:dyDescent="0.35">
      <c r="A11">
        <v>2004</v>
      </c>
      <c r="B11">
        <v>6176</v>
      </c>
      <c r="C11">
        <v>6887</v>
      </c>
      <c r="D11">
        <v>13076</v>
      </c>
      <c r="E11">
        <v>6377</v>
      </c>
      <c r="F11">
        <v>5381</v>
      </c>
      <c r="H11">
        <v>16975</v>
      </c>
      <c r="I11">
        <v>6994</v>
      </c>
      <c r="J11">
        <v>0</v>
      </c>
      <c r="K11">
        <v>61866</v>
      </c>
    </row>
    <row r="12" spans="1:11" x14ac:dyDescent="0.35">
      <c r="A12">
        <v>2005</v>
      </c>
      <c r="B12">
        <v>6131</v>
      </c>
      <c r="C12">
        <v>6928</v>
      </c>
      <c r="D12">
        <v>13188</v>
      </c>
      <c r="E12">
        <v>6560</v>
      </c>
      <c r="F12">
        <v>5430</v>
      </c>
      <c r="H12">
        <v>17920</v>
      </c>
      <c r="I12">
        <v>8510</v>
      </c>
      <c r="J12">
        <v>0</v>
      </c>
      <c r="K12">
        <v>64667</v>
      </c>
    </row>
    <row r="13" spans="1:11" x14ac:dyDescent="0.35">
      <c r="A13">
        <v>2006</v>
      </c>
      <c r="B13">
        <v>5894</v>
      </c>
      <c r="C13">
        <v>6799</v>
      </c>
      <c r="D13">
        <v>14872</v>
      </c>
      <c r="E13">
        <v>6748</v>
      </c>
      <c r="F13">
        <v>5475</v>
      </c>
      <c r="H13">
        <v>18607</v>
      </c>
      <c r="I13">
        <v>13696</v>
      </c>
      <c r="J13">
        <v>0</v>
      </c>
      <c r="K13">
        <v>72091</v>
      </c>
    </row>
    <row r="14" spans="1:11" x14ac:dyDescent="0.35">
      <c r="A14">
        <v>2007</v>
      </c>
      <c r="B14">
        <v>6090</v>
      </c>
      <c r="C14">
        <v>6076</v>
      </c>
      <c r="D14">
        <v>15111</v>
      </c>
      <c r="E14">
        <v>6809</v>
      </c>
      <c r="F14">
        <v>5528</v>
      </c>
      <c r="H14">
        <v>19249</v>
      </c>
      <c r="I14">
        <v>20956</v>
      </c>
      <c r="J14">
        <v>0</v>
      </c>
      <c r="K14">
        <v>79819</v>
      </c>
    </row>
    <row r="15" spans="1:11" x14ac:dyDescent="0.35">
      <c r="A15">
        <v>2008</v>
      </c>
      <c r="B15">
        <v>6588</v>
      </c>
      <c r="C15">
        <v>6160</v>
      </c>
      <c r="D15">
        <v>15768</v>
      </c>
      <c r="E15">
        <v>6951</v>
      </c>
      <c r="F15">
        <v>5301</v>
      </c>
      <c r="H15">
        <v>19728</v>
      </c>
      <c r="I15">
        <v>23744</v>
      </c>
      <c r="J15">
        <v>0</v>
      </c>
      <c r="K15">
        <v>84240</v>
      </c>
    </row>
    <row r="16" spans="1:11" x14ac:dyDescent="0.35">
      <c r="A16">
        <v>2009</v>
      </c>
      <c r="B16">
        <v>6625</v>
      </c>
      <c r="C16">
        <v>4279</v>
      </c>
      <c r="D16">
        <v>13275</v>
      </c>
      <c r="E16">
        <v>4664</v>
      </c>
      <c r="F16">
        <v>4558</v>
      </c>
      <c r="H16">
        <v>20262</v>
      </c>
      <c r="I16">
        <v>24752</v>
      </c>
      <c r="J16">
        <v>0</v>
      </c>
      <c r="K16">
        <v>78415</v>
      </c>
    </row>
    <row r="17" spans="1:11" x14ac:dyDescent="0.35">
      <c r="A17">
        <v>2010</v>
      </c>
      <c r="B17">
        <v>6836</v>
      </c>
      <c r="C17">
        <v>5344</v>
      </c>
      <c r="D17">
        <v>13809</v>
      </c>
      <c r="E17">
        <v>5637</v>
      </c>
      <c r="F17">
        <v>4605</v>
      </c>
      <c r="H17">
        <v>20124</v>
      </c>
      <c r="I17">
        <v>31955</v>
      </c>
      <c r="J17">
        <v>2190</v>
      </c>
      <c r="K17">
        <v>90500</v>
      </c>
    </row>
    <row r="18" spans="1:11" x14ac:dyDescent="0.35">
      <c r="A18">
        <v>2011</v>
      </c>
      <c r="B18">
        <v>7046</v>
      </c>
      <c r="C18">
        <v>5723</v>
      </c>
      <c r="D18">
        <v>15099</v>
      </c>
      <c r="E18">
        <v>5849</v>
      </c>
      <c r="F18">
        <v>4676</v>
      </c>
      <c r="H18">
        <v>19637</v>
      </c>
      <c r="I18">
        <v>39928</v>
      </c>
      <c r="J18">
        <v>2373</v>
      </c>
      <c r="K18">
        <v>100331</v>
      </c>
    </row>
    <row r="19" spans="1:11" x14ac:dyDescent="0.35">
      <c r="A19">
        <v>2012</v>
      </c>
      <c r="B19">
        <v>6454</v>
      </c>
      <c r="C19">
        <v>6093</v>
      </c>
      <c r="D19">
        <v>14063</v>
      </c>
      <c r="E19">
        <v>5786</v>
      </c>
      <c r="F19">
        <v>4164</v>
      </c>
      <c r="H19">
        <v>21558</v>
      </c>
      <c r="I19">
        <v>42387</v>
      </c>
      <c r="J19">
        <v>2196</v>
      </c>
      <c r="K19">
        <v>102701</v>
      </c>
    </row>
    <row r="20" spans="1:11" x14ac:dyDescent="0.35">
      <c r="A20">
        <v>2013</v>
      </c>
      <c r="B20">
        <v>5975</v>
      </c>
      <c r="C20">
        <v>6767</v>
      </c>
      <c r="D20">
        <v>13525</v>
      </c>
      <c r="E20">
        <v>5941</v>
      </c>
      <c r="F20">
        <v>4153</v>
      </c>
      <c r="H20">
        <v>21757</v>
      </c>
      <c r="I20">
        <v>47751</v>
      </c>
      <c r="J20">
        <v>2190</v>
      </c>
      <c r="K20">
        <v>108059</v>
      </c>
    </row>
    <row r="21" spans="1:11" x14ac:dyDescent="0.35">
      <c r="A21">
        <v>2014</v>
      </c>
      <c r="B21">
        <v>6174</v>
      </c>
      <c r="C21">
        <v>6579</v>
      </c>
      <c r="D21">
        <v>13664</v>
      </c>
      <c r="E21">
        <v>5898</v>
      </c>
      <c r="F21">
        <v>4031</v>
      </c>
      <c r="H21">
        <v>20799</v>
      </c>
      <c r="I21">
        <v>55765</v>
      </c>
      <c r="J21">
        <v>2190</v>
      </c>
      <c r="K21">
        <v>115100</v>
      </c>
    </row>
    <row r="22" spans="1:11" x14ac:dyDescent="0.35">
      <c r="A22">
        <v>2015</v>
      </c>
      <c r="B22">
        <v>6234</v>
      </c>
      <c r="C22">
        <v>6449</v>
      </c>
      <c r="D22">
        <v>13212</v>
      </c>
      <c r="E22">
        <v>5920</v>
      </c>
      <c r="F22">
        <v>4076</v>
      </c>
      <c r="H22">
        <v>20377</v>
      </c>
      <c r="I22">
        <v>58979</v>
      </c>
      <c r="J22">
        <v>3103</v>
      </c>
      <c r="K22">
        <v>118350</v>
      </c>
    </row>
    <row r="23" spans="1:11" x14ac:dyDescent="0.35">
      <c r="A23">
        <v>2016</v>
      </c>
      <c r="B23">
        <v>6823</v>
      </c>
      <c r="C23">
        <v>4091</v>
      </c>
      <c r="D23">
        <v>12721</v>
      </c>
      <c r="E23">
        <v>5907</v>
      </c>
      <c r="F23">
        <v>4192</v>
      </c>
      <c r="H23">
        <v>20900</v>
      </c>
      <c r="I23">
        <v>60827</v>
      </c>
      <c r="J23">
        <v>4392</v>
      </c>
      <c r="K23">
        <v>119853</v>
      </c>
    </row>
    <row r="24" spans="1:11" x14ac:dyDescent="0.35">
      <c r="A24">
        <v>2017</v>
      </c>
      <c r="B24">
        <v>8382</v>
      </c>
      <c r="C24">
        <v>3033</v>
      </c>
      <c r="D24">
        <v>12713</v>
      </c>
      <c r="E24">
        <v>5890</v>
      </c>
      <c r="F24">
        <v>4499</v>
      </c>
      <c r="H24">
        <v>20783</v>
      </c>
      <c r="I24">
        <v>70699</v>
      </c>
      <c r="J24">
        <v>6391</v>
      </c>
      <c r="K24">
        <v>132390</v>
      </c>
    </row>
    <row r="25" spans="1:11" x14ac:dyDescent="0.35">
      <c r="A25">
        <v>2018</v>
      </c>
      <c r="B25">
        <v>8936</v>
      </c>
      <c r="C25">
        <v>2869</v>
      </c>
      <c r="D25">
        <v>9991</v>
      </c>
      <c r="E25">
        <v>5855</v>
      </c>
      <c r="F25">
        <v>4479</v>
      </c>
      <c r="H25">
        <v>20365</v>
      </c>
      <c r="I25">
        <v>71547</v>
      </c>
      <c r="J25">
        <v>6500</v>
      </c>
      <c r="K25">
        <v>130542</v>
      </c>
    </row>
    <row r="26" spans="1:11" x14ac:dyDescent="0.35">
      <c r="A26">
        <v>2019</v>
      </c>
      <c r="B26">
        <v>10329</v>
      </c>
      <c r="C26">
        <v>2932</v>
      </c>
      <c r="D26">
        <v>10739</v>
      </c>
      <c r="E26">
        <v>5738</v>
      </c>
      <c r="F26">
        <v>4447</v>
      </c>
      <c r="H26">
        <v>20491</v>
      </c>
      <c r="I26">
        <v>71284</v>
      </c>
      <c r="J26">
        <v>5950</v>
      </c>
      <c r="K26">
        <v>131910</v>
      </c>
    </row>
    <row r="27" spans="1:11" x14ac:dyDescent="0.35">
      <c r="A27">
        <v>2020</v>
      </c>
      <c r="B27">
        <v>12395</v>
      </c>
      <c r="C27">
        <v>2671</v>
      </c>
      <c r="D27">
        <v>11780</v>
      </c>
      <c r="E27">
        <v>5618</v>
      </c>
      <c r="F27">
        <v>4597</v>
      </c>
      <c r="H27">
        <v>21171</v>
      </c>
      <c r="I27">
        <v>71010</v>
      </c>
      <c r="J27">
        <v>3836</v>
      </c>
      <c r="K27">
        <v>133078</v>
      </c>
    </row>
    <row r="28" spans="1:11" x14ac:dyDescent="0.35">
      <c r="A28">
        <v>2021</v>
      </c>
      <c r="B28">
        <v>13210</v>
      </c>
      <c r="C28">
        <v>2523</v>
      </c>
      <c r="D28">
        <v>12111</v>
      </c>
      <c r="E28">
        <v>0</v>
      </c>
      <c r="F28">
        <v>0</v>
      </c>
      <c r="G28">
        <v>10400</v>
      </c>
      <c r="H28">
        <v>20936</v>
      </c>
      <c r="I28">
        <v>75259</v>
      </c>
      <c r="J28">
        <v>4148</v>
      </c>
      <c r="K28">
        <v>138587</v>
      </c>
    </row>
    <row r="29" spans="1:11" x14ac:dyDescent="0.35">
      <c r="A29">
        <v>2022</v>
      </c>
      <c r="B29">
        <v>13792</v>
      </c>
      <c r="C29">
        <v>2414</v>
      </c>
      <c r="D29">
        <v>11634</v>
      </c>
      <c r="E29">
        <v>0</v>
      </c>
      <c r="F29">
        <v>0</v>
      </c>
      <c r="G29">
        <v>8219</v>
      </c>
      <c r="H29">
        <v>20116</v>
      </c>
      <c r="I29" s="2">
        <v>79760</v>
      </c>
      <c r="J29">
        <v>4148</v>
      </c>
      <c r="K29" s="2">
        <v>140083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0321E-76E4-4FF2-B34E-0A5F7C176AA8}">
  <dimension ref="A1:K8"/>
  <sheetViews>
    <sheetView topLeftCell="A4" workbookViewId="0">
      <selection activeCell="I3" sqref="I3"/>
    </sheetView>
  </sheetViews>
  <sheetFormatPr defaultRowHeight="14.5" x14ac:dyDescent="0.35"/>
  <cols>
    <col min="1" max="11" width="19.81640625" customWidth="1"/>
  </cols>
  <sheetData>
    <row r="1" spans="1:11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29" x14ac:dyDescent="0.35">
      <c r="A2" s="3" t="s">
        <v>25</v>
      </c>
      <c r="B2" s="3"/>
      <c r="C2" s="3"/>
      <c r="D2" s="3"/>
      <c r="E2" s="3"/>
      <c r="F2" s="3"/>
      <c r="G2" s="3" t="s">
        <v>24</v>
      </c>
      <c r="H2" s="3" t="s">
        <v>26</v>
      </c>
      <c r="I2" s="3"/>
      <c r="J2" s="3"/>
      <c r="K2" s="3"/>
    </row>
    <row r="3" spans="1:11" ht="409.5" x14ac:dyDescent="0.3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 spans="1:11" ht="409.5" x14ac:dyDescent="0.35">
      <c r="A4" s="3" t="s">
        <v>18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/>
      <c r="I4" s="3" t="s">
        <v>9</v>
      </c>
      <c r="J4" s="3" t="s">
        <v>10</v>
      </c>
      <c r="K4" s="3" t="s">
        <v>11</v>
      </c>
    </row>
    <row r="5" spans="1:11" x14ac:dyDescent="0.35">
      <c r="A5" s="3" t="s">
        <v>27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87" x14ac:dyDescent="0.35">
      <c r="A6" s="3" t="s">
        <v>28</v>
      </c>
      <c r="B6" s="3" t="s">
        <v>29</v>
      </c>
      <c r="C6" s="3" t="s">
        <v>30</v>
      </c>
      <c r="D6" s="3" t="s">
        <v>31</v>
      </c>
      <c r="E6" s="3" t="s">
        <v>32</v>
      </c>
      <c r="F6" s="3" t="s">
        <v>32</v>
      </c>
      <c r="G6" s="3" t="s">
        <v>24</v>
      </c>
      <c r="H6" s="3" t="s">
        <v>33</v>
      </c>
      <c r="I6" s="3" t="s">
        <v>34</v>
      </c>
      <c r="J6" s="3" t="s">
        <v>35</v>
      </c>
      <c r="K6" s="3" t="s">
        <v>11</v>
      </c>
    </row>
    <row r="7" spans="1:11" x14ac:dyDescent="0.35">
      <c r="A7" s="3" t="s">
        <v>36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35">
      <c r="A8" s="4" t="s">
        <v>37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AluminiumProd</vt:lpstr>
      <vt:lpstr>AluminaProd</vt:lpstr>
      <vt:lpstr>compare 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2023-05-24T17:46:21Z</dcterms:created>
  <dcterms:modified xsi:type="dcterms:W3CDTF">2023-05-25T15:54:06Z</dcterms:modified>
</cp:coreProperties>
</file>