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s and Outputs" sheetId="1" state="visible" r:id="rId1"/>
    <sheet xmlns:r="http://schemas.openxmlformats.org/officeDocument/2006/relationships" name="Cash Flow" sheetId="2" state="visible" r:id="rId2"/>
  </sheets>
  <definedNames>
    <definedName function="0" hidden="0" name="analysis_period" vbProcedure="0">'Inputs and Outputs'!$B$24</definedName>
    <definedName function="0" hidden="0" name="AnnualEnergy" vbProcedure="0">'inputs and outputs'!#ref!</definedName>
    <definedName function="0" hidden="0" name="AnnualOMCapacity" vbProcedure="0">'inputs and outputs'!#ref!</definedName>
    <definedName function="0" hidden="0" name="AnnualOMFixed" vbProcedure="0">'inputs and outputs'!#ref!</definedName>
    <definedName function="0" hidden="0" name="AnnualOMProduction" vbProcedure="0">'inputs and outputs'!#ref!</definedName>
    <definedName function="0" hidden="0" name="annual_fuel_usage" vbProcedure="0">'inputs and outputs'!#ref!</definedName>
    <definedName function="0" hidden="0" name="batt_kw" vbProcedure="0">'Inputs and Outputs'!$B$5</definedName>
    <definedName function="0" hidden="0" name="batt_kwh" vbProcedure="0">'Inputs and Outputs'!$B$6</definedName>
    <definedName function="0" hidden="0" name="batt_repl_cost_kw" vbProcedure="0">'Inputs and Outputs'!$B$13</definedName>
    <definedName function="0" hidden="0" name="batt_repl_cost_kwh" vbProcedure="0">'Inputs and Outputs'!$B$15</definedName>
    <definedName function="0" hidden="0" name="batt_repl_kw_year" vbProcedure="0">'Inputs and Outputs'!$B$14</definedName>
    <definedName function="0" hidden="0" name="batt_repl_year_kw" vbProcedure="0">'Inputs and Outputs'!$B$14</definedName>
    <definedName function="0" hidden="0" name="batt_repl_year_kwh" vbProcedure="0">'Inputs and Outputs'!$B$16</definedName>
    <definedName function="0" hidden="0" name="CashFlow" vbProcedure="0">'Cash Flow'!$C$77:$CX$77</definedName>
    <definedName function="0" hidden="0" name="cbi_fed_amount" vbProcedure="0">'Inputs and Outputs'!$B$50</definedName>
    <definedName function="0" hidden="0" name="cbi_fed_deprbas_fed" vbProcedure="0">'Inputs and Outputs'!$F$50</definedName>
    <definedName function="0" hidden="0" name="cbi_fed_deprbas_sta" vbProcedure="0">'Inputs and Outputs'!$G$50</definedName>
    <definedName function="0" hidden="0" name="cbi_fed_maxvalue" vbProcedure="0">'Inputs and Outputs'!$C$50</definedName>
    <definedName function="0" hidden="0" name="cbi_fed_tax_fed" vbProcedure="0">'Inputs and Outputs'!$D$50</definedName>
    <definedName function="0" hidden="0" name="cbi_fed_tax_sta" vbProcedure="0">'Inputs and Outputs'!$E$50</definedName>
    <definedName function="0" hidden="0" name="cbi_oth_amount" vbProcedure="0">'inputs and outputs'!#ref!</definedName>
    <definedName function="0" hidden="0" name="cbi_oth_deprbas_fed" vbProcedure="0">'inputs and outputs'!#ref!</definedName>
    <definedName function="0" hidden="0" name="cbi_oth_deprbas_sta" vbProcedure="0">'inputs and outputs'!#ref!</definedName>
    <definedName function="0" hidden="0" name="cbi_oth_maxvalue" vbProcedure="0">'inputs and outputs'!#ref!</definedName>
    <definedName function="0" hidden="0" name="cbi_oth_tax_fed" vbProcedure="0">'inputs and outputs'!#ref!</definedName>
    <definedName function="0" hidden="0" name="cbi_oth_tax_sta" vbProcedure="0">'inputs and outputs'!#ref!</definedName>
    <definedName function="0" hidden="0" name="cbi_sta_amount" vbProcedure="0">'Inputs and Outputs'!$B$51</definedName>
    <definedName function="0" hidden="0" name="cbi_sta_deprbas_fed" vbProcedure="0">'Inputs and Outputs'!$F$51</definedName>
    <definedName function="0" hidden="0" name="cbi_sta_deprbas_sta" vbProcedure="0">'Inputs and Outputs'!$G$51</definedName>
    <definedName function="0" hidden="0" name="cbi_sta_maxvalue" vbProcedure="0">'Inputs and Outputs'!$C$51</definedName>
    <definedName function="0" hidden="0" name="cbi_sta_tax_fed" vbProcedure="0">'Inputs and Outputs'!$D$51</definedName>
    <definedName function="0" hidden="0" name="cbi_sta_tax_sta" vbProcedure="0">'Inputs and Outputs'!$E$51</definedName>
    <definedName function="0" hidden="0" name="cbi_uti_amount" vbProcedure="0">'Inputs and Outputs'!$B$52</definedName>
    <definedName function="0" hidden="0" name="cbi_uti_deprbas_fed" vbProcedure="0">'Inputs and Outputs'!$F$52</definedName>
    <definedName function="0" hidden="0" name="cbi_uti_deprbas_sta" vbProcedure="0">'Inputs and Outputs'!$G$52</definedName>
    <definedName function="0" hidden="0" name="cbi_uti_maxvalue" vbProcedure="0">'Inputs and Outputs'!$C$52</definedName>
    <definedName function="0" hidden="0" name="cbi_uti_tax_fed" vbProcedure="0">'Inputs and Outputs'!$D$52</definedName>
    <definedName function="0" hidden="0" name="cbi_uti_tax_sta" vbProcedure="0">'Inputs and Outputs'!$E$52</definedName>
    <definedName function="0" hidden="0" name="CostFlow" vbProcedure="0">'Cash Flow'!$C$75:$CX$75</definedName>
    <definedName function="0" hidden="0" name="CumulativePaybackCashFlowWithExpenses" vbProcedure="0">'cash flow'!#ref!</definedName>
    <definedName function="0" hidden="0" name="CumulativePaybackNoIncentives" vbProcedure="0">'cash flow'!#ref!</definedName>
    <definedName function="0" hidden="0" name="debt_fraction" vbProcedure="0">'Inputs and Outputs'!$B$19</definedName>
    <definedName function="0" hidden="0" name="EnergyValue" vbProcedure="0">'inputs and outputs'!#ref!</definedName>
    <definedName function="0" hidden="0" name="escalation_rate" vbProcedure="0">'Inputs and Outputs'!$B$26</definedName>
    <definedName function="0" hidden="0" name="FederalDepreciation" vbProcedure="0">'Inputs and Outputs'!$B$55</definedName>
    <definedName function="0" hidden="0" name="FederalDepreciationAmount" vbProcedure="0">'inputs and outputs'!#ref!</definedName>
    <definedName function="0" hidden="0" name="FederalDepreciationSchedule" vbProcedure="0">'inputs and outputs'!#ref!</definedName>
    <definedName function="0" hidden="0" name="federal_tax_rate" vbProcedure="0">'Inputs and Outputs'!$B$31</definedName>
    <definedName function="0" hidden="0" name="ibi_fed_amount" vbProcedure="0">'inputs and outputs'!#ref!</definedName>
    <definedName function="0" hidden="0" name="ibi_fed_amount_deprbas_fed" vbProcedure="0">'inputs and outputs'!#ref!</definedName>
    <definedName function="0" hidden="0" name="ibi_fed_amount_deprbas_sta" vbProcedure="0">'inputs and outputs'!#ref!</definedName>
    <definedName function="0" hidden="0" name="ibi_fed_amount_tax_fed" vbProcedure="0">'inputs and outputs'!#ref!</definedName>
    <definedName function="0" hidden="0" name="ibi_fed_amount_tax_sta" vbProcedure="0">'inputs and outputs'!#ref!</definedName>
    <definedName function="0" hidden="0" name="ibi_fed_percent" vbProcedure="0">'inputs and outputs'!#ref!</definedName>
    <definedName function="0" hidden="0" name="ibi_fed_percent_deprbas_fed" vbProcedure="0">'inputs and outputs'!#ref!</definedName>
    <definedName function="0" hidden="0" name="ibi_fed_percent_deprbas_sta" vbProcedure="0">'inputs and outputs'!#ref!</definedName>
    <definedName function="0" hidden="0" name="ibi_fed_percent_maxvalue" vbProcedure="0">'inputs and outputs'!#ref!</definedName>
    <definedName function="0" hidden="0" name="ibi_fed_percent_tax_fed" vbProcedure="0">'inputs and outputs'!#ref!</definedName>
    <definedName function="0" hidden="0" name="ibi_fed_percent_tax_sta" vbProcedure="0">'inputs and outputs'!#ref!</definedName>
    <definedName function="0" hidden="0" name="ibi_oth_amount" vbProcedure="0">'inputs and outputs'!#ref!</definedName>
    <definedName function="0" hidden="0" name="ibi_oth_amount_deprbas_fed" vbProcedure="0">'inputs and outputs'!#ref!</definedName>
    <definedName function="0" hidden="0" name="ibi_oth_amount_deprbas_sta" vbProcedure="0">'inputs and outputs'!#ref!</definedName>
    <definedName function="0" hidden="0" name="ibi_oth_amount_tax_fed" vbProcedure="0">'inputs and outputs'!#ref!</definedName>
    <definedName function="0" hidden="0" name="ibi_oth_amount_tax_sta" vbProcedure="0">'inputs and outputs'!#ref!</definedName>
    <definedName function="0" hidden="0" name="ibi_oth_percent" vbProcedure="0">'inputs and outputs'!#ref!</definedName>
    <definedName function="0" hidden="0" name="ibi_oth_percent_deprbas_fed" vbProcedure="0">'inputs and outputs'!#ref!</definedName>
    <definedName function="0" hidden="0" name="ibi_oth_percent_deprbas_sta" vbProcedure="0">'inputs and outputs'!#ref!</definedName>
    <definedName function="0" hidden="0" name="ibi_oth_percent_maxvalue" vbProcedure="0">'inputs and outputs'!#ref!</definedName>
    <definedName function="0" hidden="0" name="ibi_oth_percent_tax_fed" vbProcedure="0">'inputs and outputs'!#ref!</definedName>
    <definedName function="0" hidden="0" name="ibi_oth_percent_tax_sta" vbProcedure="0">'inputs and outputs'!#ref!</definedName>
    <definedName function="0" hidden="0" name="ibi_sta_amount" vbProcedure="0">'inputs and outputs'!#ref!</definedName>
    <definedName function="0" hidden="0" name="ibi_sta_amount_deprbas_fed" vbProcedure="0">'inputs and outputs'!#ref!</definedName>
    <definedName function="0" hidden="0" name="ibi_sta_amount_deprbas_sta" vbProcedure="0">'inputs and outputs'!#ref!</definedName>
    <definedName function="0" hidden="0" name="ibi_sta_amount_tax_fed" vbProcedure="0">'inputs and outputs'!#ref!</definedName>
    <definedName function="0" hidden="0" name="ibi_sta_amount_tax_sta" vbProcedure="0">'inputs and outputs'!#ref!</definedName>
    <definedName function="0" hidden="0" name="ibi_sta_percent" vbProcedure="0">'Inputs and Outputs'!$B$47</definedName>
    <definedName function="0" hidden="0" name="ibi_sta_percent_deprbas_fed" vbProcedure="0">'Inputs and Outputs'!$F$47</definedName>
    <definedName function="0" hidden="0" name="ibi_sta_percent_deprbas_sta" vbProcedure="0">'Inputs and Outputs'!$G$47</definedName>
    <definedName function="0" hidden="0" name="ibi_sta_percent_maxvalue" vbProcedure="0">'Inputs and Outputs'!$C$47</definedName>
    <definedName function="0" hidden="0" name="ibi_sta_percent_tax_fed" vbProcedure="0">'Inputs and Outputs'!$D$47</definedName>
    <definedName function="0" hidden="0" name="ibi_sta_percent_tax_sta" vbProcedure="0">'Inputs and Outputs'!$E$47</definedName>
    <definedName function="0" hidden="0" name="ibi_uti_amount" vbProcedure="0">'inputs and outputs'!#ref!</definedName>
    <definedName function="0" hidden="0" name="ibi_uti_amount_deprbas_fed" vbProcedure="0">'inputs and outputs'!#ref!</definedName>
    <definedName function="0" hidden="0" name="ibi_uti_amount_deprbas_sta" vbProcedure="0">'inputs and outputs'!#ref!</definedName>
    <definedName function="0" hidden="0" name="ibi_uti_amount_tax_fed" vbProcedure="0">'inputs and outputs'!#ref!</definedName>
    <definedName function="0" hidden="0" name="ibi_uti_amount_tax_sta" vbProcedure="0">'inputs and outputs'!#ref!</definedName>
    <definedName function="0" hidden="0" name="ibi_uti_percent" vbProcedure="0">'Inputs and Outputs'!$B$48</definedName>
    <definedName function="0" hidden="0" name="ibi_uti_percent_deprbas_fed" vbProcedure="0">'Inputs and Outputs'!$F$48</definedName>
    <definedName function="0" hidden="0" name="ibi_uti_percent_deprbas_sta" vbProcedure="0">'Inputs and Outputs'!$G$48</definedName>
    <definedName function="0" hidden="0" name="ibi_uti_percent_maxvalue" vbProcedure="0">'Inputs and Outputs'!$C$48</definedName>
    <definedName function="0" hidden="0" name="ibi_uti_percent_tax_fed" vbProcedure="0">'Inputs and Outputs'!$D$48</definedName>
    <definedName function="0" hidden="0" name="ibi_uti_percent_tax_sta" vbProcedure="0">'Inputs and Outputs'!$E$48</definedName>
    <definedName function="0" hidden="0" name="inflation_rate" vbProcedure="0">'Inputs and Outputs'!$B$25</definedName>
    <definedName function="0" hidden="0" name="insurance_rate" vbProcedure="0">'inputs and outputs'!#ref!</definedName>
    <definedName function="0" hidden="0" name="itc_fed_amount" vbProcedure="0">'inputs and outputs'!#ref!</definedName>
    <definedName function="0" hidden="0" name="itc_fed_amount_deprbas_fed" vbProcedure="0">'inputs and outputs'!#ref!</definedName>
    <definedName function="0" hidden="0" name="itc_fed_amount_deprbas_sta" vbProcedure="0">'inputs and outputs'!#ref!</definedName>
    <definedName function="0" hidden="0" name="itc_fed_percent" vbProcedure="0">'Inputs and Outputs'!$B$42</definedName>
    <definedName function="0" hidden="0" name="itc_fed_percent_deprbas_fed" vbProcedure="0">'Inputs and Outputs'!$D$42</definedName>
    <definedName function="0" hidden="0" name="itc_fed_percent_deprbas_sta" vbProcedure="0">'Inputs and Outputs'!$E$42</definedName>
    <definedName function="0" hidden="0" name="itc_fed_percent_deprbas_state" vbProcedure="0">'Inputs and Outputs'!$E$42</definedName>
    <definedName function="0" hidden="0" name="itc_fed_percent_maxvalue" vbProcedure="0">'Inputs and Outputs'!$C$42</definedName>
    <definedName function="0" hidden="0" name="itc_sta_amount" vbProcedure="0">'inputs and outputs'!#ref!</definedName>
    <definedName function="0" hidden="0" name="itc_sta_amount_deprbas_fed" vbProcedure="0">'inputs and outputs'!#ref!</definedName>
    <definedName function="0" hidden="0" name="itc_sta_amount_deprbas_sta" vbProcedure="0">'inputs and outputs'!#ref!</definedName>
    <definedName function="0" hidden="0" name="itc_sta_percent" vbProcedure="0">'inputs and outputs'!#ref!</definedName>
    <definedName function="0" hidden="0" name="itc_sta_percent_deprbas_fed" vbProcedure="0">'inputs and outputs'!#ref!</definedName>
    <definedName function="0" hidden="0" name="itc_sta_percent_deprbas_sta" vbProcedure="0">'inputs and outputs'!#ref!</definedName>
    <definedName function="0" hidden="0" name="itc_sta_percent_maxvalue" vbProcedure="0">'inputs and outputs'!#ref!</definedName>
    <definedName function="0" hidden="0" name="loan_rate" vbProcedure="0">'Inputs and Outputs'!$B$21</definedName>
    <definedName function="0" hidden="0" name="loan_term" vbProcedure="0">'Inputs and Outputs'!$B$20</definedName>
    <definedName function="0" hidden="0" name="NominalDiscountRate" vbProcedure="0">'Inputs and Outputs'!$B$28</definedName>
    <definedName function="0" hidden="0" name="om_capacity" vbProcedure="0">'Inputs and Outputs'!$B$12</definedName>
    <definedName function="0" hidden="0" name="om_capacity_escal" vbProcedure="0">'inputs and outputs'!#ref!</definedName>
    <definedName function="0" hidden="0" name="om_fixed" vbProcedure="0">'inputs and outputs'!#ref!</definedName>
    <definedName function="0" hidden="0" name="om_fixed_escal" vbProcedure="0">'inputs and outputs'!#ref!</definedName>
    <definedName function="0" hidden="0" name="om_fuel_cost" vbProcedure="0">'inputs and outputs'!#ref!</definedName>
    <definedName function="0" hidden="0" name="om_fuel_cost_escal" vbProcedure="0">'inputs and outputs'!#ref!</definedName>
    <definedName function="0" hidden="0" name="om_opt_fuel_1_cost" vbProcedure="0">'inputs and outputs'!#ref!</definedName>
    <definedName function="0" hidden="0" name="om_opt_fuel_1_cost_escal" vbProcedure="0">'inputs and outputs'!#ref!</definedName>
    <definedName function="0" hidden="0" name="om_opt_fuel_1_usage" vbProcedure="0">'inputs and outputs'!#ref!</definedName>
    <definedName function="0" hidden="0" name="om_opt_fuel_2_cost" vbProcedure="0">'inputs and outputs'!#ref!</definedName>
    <definedName function="0" hidden="0" name="om_opt_fuel_2_cost_escal" vbProcedure="0">'inputs and outputs'!#ref!</definedName>
    <definedName function="0" hidden="0" name="om_opt_fuel_2_usage" vbProcedure="0">'inputs and outputs'!#ref!</definedName>
    <definedName function="0" hidden="0" name="om_production" vbProcedure="0">'inputs and outputs'!#ref!</definedName>
    <definedName function="0" hidden="0" name="om_production_escal" vbProcedure="0">'inputs and outputs'!#ref!</definedName>
    <definedName function="0" hidden="0" name="outCummulative_payback_cashflow_excluding_expenses" vbProcedure="0">'cash flow'!#ref!</definedName>
    <definedName function="0" hidden="0" name="outFedITCAmount" vbProcedure="0">'inputs and outputs'!#ref!</definedName>
    <definedName function="0" hidden="0" name="outFedPBILineItem" vbProcedure="0">'cash flow'!#ref!</definedName>
    <definedName function="0" hidden="0" name="outFirstCost" vbProcedure="0">'inputs and outputs'!#ref!</definedName>
    <definedName function="0" hidden="0" name="outOtherPBILineItem" vbProcedure="0">'cash flow'!#ref!</definedName>
    <definedName function="0" hidden="0" name="outPayback_cashflow_excluding_expenses" vbProcedure="0">'cash flow'!#ref!</definedName>
    <definedName function="0" hidden="0" name="outPayback_cash_flow_including_expenses" vbProcedure="0">'cash flow'!#ref!</definedName>
    <definedName function="0" hidden="0" name="outPayback_wo_incentives" vbProcedure="0">'cash flow'!#ref!</definedName>
    <definedName function="0" hidden="0" name="outStatePBILineItem" vbProcedure="0">'cash flow'!#ref!</definedName>
    <definedName function="0" hidden="0" name="outTotalAdjustedInstalledCosts" vbProcedure="0">'Inputs and Outputs'!$H$13</definedName>
    <definedName function="0" hidden="0" name="outUtilityPBILineItem" vbProcedure="0">'cash flow'!#ref!</definedName>
    <definedName function="0" hidden="0" name="outYear" vbProcedure="0">'Cash Flow'!$B$2:$CX$2</definedName>
    <definedName function="0" hidden="0" name="outYearZeroCashFlow" vbProcedure="0">'Cash Flow'!$B$77</definedName>
    <definedName function="0" hidden="0" name="outYearZeroCostFlow" vbProcedure="0">'Cash Flow'!$B$75</definedName>
    <definedName function="0" hidden="0" name="pbi_fed_amount" vbProcedure="0">'inputs and outputs'!#ref!</definedName>
    <definedName function="0" hidden="0" name="pbi_fed_escal" vbProcedure="0">'inputs and outputs'!#ref!</definedName>
    <definedName function="0" hidden="0" name="pbi_fed_tax_fed" vbProcedure="0">'inputs and outputs'!#ref!</definedName>
    <definedName function="0" hidden="0" name="pbi_fed_tax_sta" vbProcedure="0">'inputs and outputs'!#ref!</definedName>
    <definedName function="0" hidden="0" name="pbi_fed_term" vbProcedure="0">'inputs and outputs'!#ref!</definedName>
    <definedName function="0" hidden="0" name="pbi_oth_amount" vbProcedure="0">'inputs and outputs'!#ref!</definedName>
    <definedName function="0" hidden="0" name="pbi_oth_escal" vbProcedure="0">'inputs and outputs'!#ref!</definedName>
    <definedName function="0" hidden="0" name="pbi_oth_tax_fed" vbProcedure="0">'inputs and outputs'!#ref!</definedName>
    <definedName function="0" hidden="0" name="pbi_oth_tax_sta" vbProcedure="0">'inputs and outputs'!#ref!</definedName>
    <definedName function="0" hidden="0" name="pbi_oth_term" vbProcedure="0">'inputs and outputs'!#ref!</definedName>
    <definedName function="0" hidden="0" name="pbi_sta_amount" vbProcedure="0">'inputs and outputs'!#ref!</definedName>
    <definedName function="0" hidden="0" name="pbi_sta_escal" vbProcedure="0">'inputs and outputs'!#ref!</definedName>
    <definedName function="0" hidden="0" name="pbi_sta_tax_fed" vbProcedure="0">'inputs and outputs'!#ref!</definedName>
    <definedName function="0" hidden="0" name="pbi_sta_tax_sta" vbProcedure="0">'inputs and outputs'!#ref!</definedName>
    <definedName function="0" hidden="0" name="pbi_sta_term" vbProcedure="0">'inputs and outputs'!#ref!</definedName>
    <definedName function="0" hidden="0" name="pbi_uti_amount" vbProcedure="0">'inputs and outputs'!#ref!</definedName>
    <definedName function="0" hidden="0" name="pbi_uti_escal" vbProcedure="0">'inputs and outputs'!#ref!</definedName>
    <definedName function="0" hidden="0" name="pbi_uti_tax_fed" vbProcedure="0">'inputs and outputs'!#ref!</definedName>
    <definedName function="0" hidden="0" name="pbi_uti_tax_sta" vbProcedure="0">'inputs and outputs'!#ref!</definedName>
    <definedName function="0" hidden="0" name="pbi_uti_term" vbProcedure="0">'inputs and outputs'!#ref!</definedName>
    <definedName function="0" hidden="0" name="property_tax_rate" vbProcedure="0">'Inputs and Outputs'!$B$37</definedName>
    <definedName function="0" hidden="0" name="prop_tax_assessed_decline" vbProcedure="0">'Inputs and Outputs'!$B$36</definedName>
    <definedName function="0" hidden="0" name="prop_tax_cost_assessed_percent" vbProcedure="0">'Inputs and Outputs'!$B$34</definedName>
    <definedName function="0" hidden="0" name="ptc_fed_amount" vbProcedure="0">'inputs and outputs'!#ref!</definedName>
    <definedName function="0" hidden="0" name="ptc_fed_escal" vbProcedure="0">'inputs and outputs'!#ref!</definedName>
    <definedName function="0" hidden="0" name="ptc_fed_term" vbProcedure="0">'inputs and outputs'!#ref!</definedName>
    <definedName function="0" hidden="0" name="ptc_sta_amount" vbProcedure="0">'inputs and outputs'!#ref!</definedName>
    <definedName function="0" hidden="0" name="ptc_sta_escal" vbProcedure="0">'inputs and outputs'!#ref!</definedName>
    <definedName function="0" hidden="0" name="ptc_sta_term" vbProcedure="0">'inputs and outputs'!#ref!</definedName>
    <definedName function="0" hidden="0" name="pv_degradation" vbProcedure="0">'Inputs and Outputs'!$B$4</definedName>
    <definedName function="0" hidden="0" name="pv_degradation_rate" vbProcedure="0">'Inputs and Outputs'!$B$4</definedName>
    <definedName function="0" hidden="0" name="real_discount_rate" vbProcedure="0">'Inputs and Outputs'!$B$27</definedName>
    <definedName function="0" hidden="0" name="sales_tax_rate" vbProcedure="0">'inputs and outputs'!#ref!</definedName>
    <definedName function="0" hidden="0" name="salvage_percentage" vbProcedure="0">'inputs and outputs'!#ref!</definedName>
    <definedName function="0" hidden="0" name="StateDepreciation" vbProcedure="0">'Inputs and Outputs'!$B$56</definedName>
    <definedName function="0" hidden="0" name="StateDepreciationAmount" vbProcedure="0">'inputs and outputs'!#ref!</definedName>
    <definedName function="0" hidden="0" name="StateDepreciationSchedule" vbProcedure="0">'inputs and outputs'!#ref!</definedName>
    <definedName function="0" hidden="0" name="state_tax_rate" vbProcedure="0">'Inputs and Outputs'!$B$32</definedName>
    <definedName function="0" hidden="0" name="system_capacity" vbProcedure="0">'Inputs and Outputs'!$B$3</definedName>
    <definedName function="0" hidden="0" name="system_heat_rate" vbProcedure="0">'inputs and outputs'!#ref!</definedName>
    <definedName function="0" hidden="0" name="total_installed_cost" vbProcedure="0">'Inputs and Outputs'!$B$10</definedName>
    <definedName function="0" hidden="0" name="UseDepreciation" vbProcedure="0">'inputs and outputs'!#ref!</definedName>
    <definedName function="0" hidden="0" name="UseTaxDeductibleInterest" vbProcedure="0">'Inputs and Outputs'!$B$57</definedName>
  </definedNames>
  <calcPr calcId="124519" fullCalcOnLoad="1"/>
</workbook>
</file>

<file path=xl/sharedStrings.xml><?xml version="1.0" encoding="utf-8"?>
<sst xmlns="http://schemas.openxmlformats.org/spreadsheetml/2006/main" uniqueCount="130">
  <si>
    <t>Commercial Inputs</t>
  </si>
  <si>
    <t>SYSTEM DESIGN</t>
  </si>
  <si>
    <t>PV Nameplate capacity (kW)</t>
  </si>
  <si>
    <t>KEY</t>
  </si>
  <si>
    <t>PV degradation rate (%/year)</t>
  </si>
  <si>
    <t>Calculated</t>
  </si>
  <si>
    <t>Battery power (kW)</t>
  </si>
  <si>
    <t>Input from REopt</t>
  </si>
  <si>
    <t>Battery capacity (kWh)</t>
  </si>
  <si>
    <t>Year 1 net energy (kWh/year)</t>
  </si>
  <si>
    <t>RESULTS</t>
  </si>
  <si>
    <t>LCC without system, $</t>
  </si>
  <si>
    <t>SYSTEM COSTS</t>
  </si>
  <si>
    <t>LCC with system, $</t>
  </si>
  <si>
    <t>Total Installed Cost ($)</t>
  </si>
  <si>
    <t>NPV</t>
  </si>
  <si>
    <t>Operation and Maintenance (O&amp;M)</t>
  </si>
  <si>
    <t>IRR, %</t>
  </si>
  <si>
    <t>Fixed O&amp;M ($/kW-yr)</t>
  </si>
  <si>
    <t>Battery replacement cost ($/kW)</t>
  </si>
  <si>
    <t>Battery kW replacement year</t>
  </si>
  <si>
    <t>Battery replacement cost ($/kWh)</t>
  </si>
  <si>
    <t>Battery kWh replacement year</t>
  </si>
  <si>
    <t>LOAN PARAMETERS</t>
  </si>
  <si>
    <t>Debt fraction (% of total installed cost)</t>
  </si>
  <si>
    <t>Loan term (years)</t>
  </si>
  <si>
    <t>Loan rate (%/year)</t>
  </si>
  <si>
    <t>ANALYSIS PARAMETERS</t>
  </si>
  <si>
    <t>Analysis period (years)</t>
  </si>
  <si>
    <t>Inflation rate (%/year)</t>
  </si>
  <si>
    <t>Esclation rate (%/year)</t>
  </si>
  <si>
    <t>Real discount rate (%/year)</t>
  </si>
  <si>
    <t>Nominal discount rate (%/year)</t>
  </si>
  <si>
    <t>TAX AND INSURANCE RATES</t>
  </si>
  <si>
    <t>Federal income tax rate (%)</t>
  </si>
  <si>
    <t>State income tax rate (%)</t>
  </si>
  <si>
    <t>Property Tax (%/year)</t>
  </si>
  <si>
    <t>Assessed percentage (% of total installed cost)</t>
  </si>
  <si>
    <t>Assessed value ($)</t>
  </si>
  <si>
    <t>Annual decline (%/year)</t>
  </si>
  <si>
    <t>Property tax rate (% of assessed value)</t>
  </si>
  <si>
    <t>TAX CREDITS</t>
  </si>
  <si>
    <t>Investment tax credit (ITC)</t>
  </si>
  <si>
    <t>Reduces depreciation and ITC basis</t>
  </si>
  <si>
    <t>As percentage</t>
  </si>
  <si>
    <t>%</t>
  </si>
  <si>
    <t>Maximum</t>
  </si>
  <si>
    <t>Federal</t>
  </si>
  <si>
    <t>State</t>
  </si>
  <si>
    <t>Yes</t>
  </si>
  <si>
    <t>DIRECT CASH INCENTIVES</t>
  </si>
  <si>
    <t>Investment based incentive (IBI)</t>
  </si>
  <si>
    <t>Incentive is taxable</t>
  </si>
  <si>
    <t>Maximum ($)</t>
  </si>
  <si>
    <t>State (% of total installed cost)</t>
  </si>
  <si>
    <t>No</t>
  </si>
  <si>
    <t>Utility (% of total installed cost)</t>
  </si>
  <si>
    <t>Capacity based incentive (CBI)</t>
  </si>
  <si>
    <t>Amount ($/W)</t>
  </si>
  <si>
    <t>Federal ($/W)</t>
  </si>
  <si>
    <t>State  ($/W)</t>
  </si>
  <si>
    <t>Utility  ($/W)</t>
  </si>
  <si>
    <t>DEPRECIATION AND DEBT INTEREST DEDUCTION</t>
  </si>
  <si>
    <t>5-yr MACRS</t>
  </si>
  <si>
    <t>Tax deductible debt interest?
 (Residential Mortgage and Commercial Only)</t>
  </si>
  <si>
    <t>ANNUAL VALUES</t>
  </si>
  <si>
    <t>Annual energy (kWh)</t>
  </si>
  <si>
    <t>Electricity bill without system ($)</t>
  </si>
  <si>
    <t>Electricity bill with system ($)</t>
  </si>
  <si>
    <t>Value of electricity savings ($)</t>
  </si>
  <si>
    <t>State depreciation percentages (fraction)</t>
  </si>
  <si>
    <t>Federal depreciation percentages (fraction)</t>
  </si>
  <si>
    <t>Commercial Cash Flow</t>
  </si>
  <si>
    <t>Operating Year</t>
  </si>
  <si>
    <t>Production</t>
  </si>
  <si>
    <t>Annual energy (AC kWh)</t>
  </si>
  <si>
    <t>Savings</t>
  </si>
  <si>
    <t>Operating Expenses</t>
  </si>
  <si>
    <t>Capacity cost in $/kW</t>
  </si>
  <si>
    <t xml:space="preserve">Battery kW replacement cost </t>
  </si>
  <si>
    <t xml:space="preserve">Battery kWh replacement cost </t>
  </si>
  <si>
    <t>Total operating expenses</t>
  </si>
  <si>
    <t>Tax Deductible Operating Expenses</t>
  </si>
  <si>
    <t>Total deductible expenses</t>
  </si>
  <si>
    <t>Project Debt</t>
  </si>
  <si>
    <t>Debt sizing</t>
  </si>
  <si>
    <t>Total installed cost less IBI and CBI</t>
  </si>
  <si>
    <t>Debt amount</t>
  </si>
  <si>
    <t>Equity</t>
  </si>
  <si>
    <t>Debt payments</t>
  </si>
  <si>
    <t>Balance</t>
  </si>
  <si>
    <t>Interest</t>
  </si>
  <si>
    <t>Principal</t>
  </si>
  <si>
    <t>Total P&amp;I Payment</t>
  </si>
  <si>
    <t>Pre-tax cash flow</t>
  </si>
  <si>
    <t>Direct Cash Incentives</t>
  </si>
  <si>
    <t>Investment-based incentives (IBI)</t>
  </si>
  <si>
    <t>State IBI</t>
  </si>
  <si>
    <t>Utility IBI</t>
  </si>
  <si>
    <t>Total</t>
  </si>
  <si>
    <t>Capacity-based incentives (CBI)</t>
  </si>
  <si>
    <t>Federal CBI</t>
  </si>
  <si>
    <t>State CBI</t>
  </si>
  <si>
    <t>Utility CBI</t>
  </si>
  <si>
    <t>State Income Tax</t>
  </si>
  <si>
    <t>Total taxable income before deductions</t>
  </si>
  <si>
    <t>Deductions</t>
  </si>
  <si>
    <t>Deductible operating expenses</t>
  </si>
  <si>
    <t>Depreciation</t>
  </si>
  <si>
    <t>Percentage</t>
  </si>
  <si>
    <t>Basis</t>
  </si>
  <si>
    <t>Amount</t>
  </si>
  <si>
    <t>Total deductions</t>
  </si>
  <si>
    <t>Total taxable income less deductions</t>
  </si>
  <si>
    <t>Income tax</t>
  </si>
  <si>
    <t>State ITC basis</t>
  </si>
  <si>
    <t>State tax savings/liability</t>
  </si>
  <si>
    <t>Federal Income Tax</t>
  </si>
  <si>
    <t>Depreciation, Commercial only</t>
  </si>
  <si>
    <t>State income tax</t>
  </si>
  <si>
    <t>Income Taxes</t>
  </si>
  <si>
    <t>Federal ITC basis</t>
  </si>
  <si>
    <t>Federal ITC amount</t>
  </si>
  <si>
    <t>Federal tax savings/liability</t>
  </si>
  <si>
    <t>After-tax annual costs</t>
  </si>
  <si>
    <t>After-tax value of energy generated by system</t>
  </si>
  <si>
    <t>After-tax cash flow</t>
  </si>
  <si>
    <t>LCC Calculation</t>
  </si>
  <si>
    <t>Net annual costs without system (after tax)</t>
  </si>
  <si>
    <t>Net annual costs with system (after tax)</t>
  </si>
</sst>
</file>

<file path=xl/styles.xml><?xml version="1.0" encoding="utf-8"?>
<styleSheet xmlns="http://schemas.openxmlformats.org/spreadsheetml/2006/main">
  <numFmts count="13">
    <numFmt formatCode="General" numFmtId="164"/>
    <numFmt formatCode="_(\$* #,##0.00_);_(\$* \(#,##0.00\);_(\$* \-??_);_(@_)" numFmtId="165"/>
    <numFmt formatCode="0%" numFmtId="166"/>
    <numFmt formatCode="#,##0" numFmtId="167"/>
    <numFmt formatCode="0.00%" numFmtId="168"/>
    <numFmt formatCode="\$#,##0" numFmtId="169"/>
    <numFmt formatCode="0.00" numFmtId="170"/>
    <numFmt formatCode="#,##0.000000000" numFmtId="171"/>
    <numFmt formatCode="\$#,##0.00" numFmtId="172"/>
    <numFmt formatCode="0" numFmtId="173"/>
    <numFmt formatCode="0.00E+00" numFmtId="174"/>
    <numFmt formatCode="#,##0.00" numFmtId="175"/>
    <numFmt formatCode="#,##0.00000" numFmtId="176"/>
  </numFmts>
  <fonts count="3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color rgb="FFFFFFFF"/>
      <sz val="11"/>
    </font>
    <font>
      <name val="Calibri"/>
      <charset val="1"/>
      <family val="2"/>
      <color rgb="FF800080"/>
      <sz val="11"/>
    </font>
    <font>
      <name val="Calibri"/>
      <charset val="1"/>
      <family val="2"/>
      <b val="1"/>
      <color rgb="FFFF99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i val="1"/>
      <color rgb="FF808080"/>
      <sz val="11"/>
    </font>
    <font>
      <name val="Calibri"/>
      <charset val="1"/>
      <family val="2"/>
      <color rgb="FF008000"/>
      <sz val="11"/>
    </font>
    <font>
      <name val="Calibri"/>
      <charset val="1"/>
      <family val="2"/>
      <b val="1"/>
      <color rgb="FF003366"/>
      <sz val="15"/>
    </font>
    <font>
      <name val="Calibri"/>
      <charset val="1"/>
      <family val="2"/>
      <b val="1"/>
      <color rgb="FF003366"/>
      <sz val="13"/>
    </font>
    <font>
      <name val="Calibri"/>
      <charset val="1"/>
      <family val="2"/>
      <b val="1"/>
      <color rgb="FF003366"/>
      <sz val="11"/>
    </font>
    <font>
      <name val="Calibri"/>
      <charset val="1"/>
      <family val="2"/>
      <color rgb="FF333399"/>
      <sz val="11"/>
    </font>
    <font>
      <name val="Calibri"/>
      <charset val="1"/>
      <family val="2"/>
      <color rgb="FFFF9900"/>
      <sz val="11"/>
    </font>
    <font>
      <name val="Calibri"/>
      <charset val="1"/>
      <family val="2"/>
      <color rgb="FF993300"/>
      <sz val="11"/>
    </font>
    <font>
      <name val="Calibri"/>
      <charset val="1"/>
      <family val="2"/>
      <b val="1"/>
      <color rgb="FF333333"/>
      <sz val="11"/>
    </font>
    <font>
      <name val="Cambria"/>
      <charset val="1"/>
      <family val="2"/>
      <b val="1"/>
      <color rgb="FF003366"/>
      <sz val="18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sz val="10"/>
    </font>
    <font>
      <name val="Segoe UI"/>
      <charset val="1"/>
      <family val="2"/>
      <b val="1"/>
      <color rgb="FFFFFFFF"/>
      <sz val="14"/>
    </font>
    <font>
      <name val="Calibri"/>
      <charset val="1"/>
      <family val="2"/>
      <b val="1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Arial"/>
      <charset val="1"/>
      <family val="2"/>
      <b val="1"/>
      <sz val="10"/>
    </font>
    <font>
      <name val="Times New Roman"/>
      <charset val="1"/>
      <family val="1"/>
      <sz val="10"/>
    </font>
    <font>
      <name val="Arial"/>
      <charset val="1"/>
      <family val="2"/>
      <color rgb="FFFFFFFF"/>
      <sz val="10"/>
    </font>
  </fonts>
  <fills count="31">
    <fill>
      <patternFill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B9CDE5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FBFC0"/>
      </patternFill>
    </fill>
    <fill>
      <patternFill patternType="solid">
        <fgColor rgb="FF969696"/>
        <bgColor rgb="FFA6A6A6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BFBFBF"/>
        <bgColor rgb="FFBFBFC0"/>
      </patternFill>
    </fill>
    <fill>
      <patternFill patternType="solid">
        <fgColor rgb="FFB9CDE5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95B3D7"/>
        <bgColor rgb="FFA6A6A6"/>
      </patternFill>
    </fill>
    <fill>
      <patternFill patternType="solid">
        <fgColor rgb="FFA6A6A6"/>
        <bgColor rgb="FF969696"/>
      </patternFill>
    </fill>
    <fill>
      <patternFill patternType="solid">
        <fgColor rgb="FFBFBFC0"/>
        <bgColor rgb="FFBFBFBF"/>
      </patternFill>
    </fill>
  </fills>
  <borders count="2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medium"/>
      <right style="medium"/>
      <top style="medium"/>
      <bottom style="medium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medium"/>
      <right style="medium"/>
      <top style="medium"/>
      <bottom/>
      <diagonal/>
    </border>
  </borders>
  <cellStyleXfs count="70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9"/>
    <xf borderId="0" fillId="2" fontId="4" numFmtId="0"/>
    <xf borderId="0" fillId="3" fontId="4" numFmtId="0"/>
    <xf borderId="0" fillId="4" fontId="4" numFmtId="0"/>
    <xf borderId="0" fillId="5" fontId="4" numFmtId="0"/>
    <xf borderId="0" fillId="6" fontId="4" numFmtId="0"/>
    <xf borderId="0" fillId="7" fontId="4" numFmtId="0"/>
    <xf borderId="0" fillId="8" fontId="4" numFmtId="0"/>
    <xf borderId="0" fillId="9" fontId="4" numFmtId="0"/>
    <xf borderId="0" fillId="10" fontId="4" numFmtId="0"/>
    <xf borderId="0" fillId="5" fontId="4" numFmtId="0"/>
    <xf borderId="0" fillId="8" fontId="4" numFmtId="0"/>
    <xf borderId="0" fillId="11" fontId="4" numFmtId="0"/>
    <xf borderId="0" fillId="12" fontId="5" numFmtId="0"/>
    <xf borderId="0" fillId="9" fontId="5" numFmtId="0"/>
    <xf borderId="0" fillId="10" fontId="5" numFmtId="0"/>
    <xf borderId="0" fillId="13" fontId="5" numFmtId="0"/>
    <xf borderId="0" fillId="14" fontId="5" numFmtId="0"/>
    <xf borderId="0" fillId="15" fontId="5" numFmtId="0"/>
    <xf borderId="0" fillId="16" fontId="5" numFmtId="0"/>
    <xf borderId="0" fillId="17" fontId="5" numFmtId="0"/>
    <xf borderId="0" fillId="18" fontId="5" numFmtId="0"/>
    <xf borderId="0" fillId="13" fontId="5" numFmtId="0"/>
    <xf borderId="0" fillId="14" fontId="5" numFmtId="0"/>
    <xf borderId="0" fillId="19" fontId="5" numFmtId="0"/>
    <xf borderId="0" fillId="3" fontId="6" numFmtId="0"/>
    <xf borderId="1" fillId="20" fontId="7" numFmtId="0"/>
    <xf borderId="1" fillId="20" fontId="7" numFmtId="0"/>
    <xf borderId="2" fillId="21" fontId="8" numFmtId="0"/>
    <xf borderId="0" fillId="0" fontId="0" numFmtId="165"/>
    <xf borderId="0" fillId="0" fontId="0" numFmtId="165"/>
    <xf borderId="0" fillId="0" fontId="0" numFmtId="165"/>
    <xf borderId="0" fillId="0" fontId="0" numFmtId="165"/>
    <xf borderId="0" fillId="0" fontId="0" numFmtId="165"/>
    <xf borderId="0" fillId="0" fontId="0" numFmtId="165"/>
    <xf borderId="0" fillId="0" fontId="9" numFmtId="0"/>
    <xf borderId="0" fillId="4" fontId="10" numFmtId="0"/>
    <xf borderId="3" fillId="0" fontId="11" numFmtId="0"/>
    <xf borderId="4" fillId="0" fontId="12" numFmtId="0"/>
    <xf borderId="5" fillId="0" fontId="13" numFmtId="0"/>
    <xf borderId="0" fillId="0" fontId="13" numFmtId="0"/>
    <xf borderId="1" fillId="7" fontId="14" numFmtId="0"/>
    <xf borderId="1" fillId="7" fontId="14" numFmtId="0"/>
    <xf borderId="6" fillId="0" fontId="15" numFmtId="0"/>
    <xf borderId="0" fillId="22" fontId="16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7" fillId="23" fontId="0" numFmtId="0"/>
  </cellStyleXfs>
  <cellXfs count="176">
    <xf applyAlignment="1" borderId="0" fillId="0" fontId="0" numFmtId="164" pivotButton="0" quotePrefix="0" xfId="0">
      <alignment horizontal="general" vertical="bottom"/>
    </xf>
    <xf applyAlignment="1" borderId="0" fillId="0" fontId="21" numFmtId="164" pivotButton="0" quotePrefix="0" xfId="0">
      <alignment horizontal="center" vertical="bottom"/>
    </xf>
    <xf applyAlignment="1" borderId="0" fillId="0" fontId="21" numFmtId="164" pivotButton="0" quotePrefix="0" xfId="0">
      <alignment horizontal="general" vertical="bottom"/>
    </xf>
    <xf applyAlignment="1" borderId="10" fillId="24" fontId="22" numFmtId="164" pivotButton="0" quotePrefix="0" xfId="64">
      <alignment horizontal="left" vertical="bottom"/>
    </xf>
    <xf applyAlignment="1" borderId="0" fillId="24" fontId="21" numFmtId="164" pivotButton="0" quotePrefix="0" xfId="0">
      <alignment horizontal="general" vertical="bottom"/>
    </xf>
    <xf applyAlignment="1" borderId="0" fillId="0" fontId="21" numFmtId="164" pivotButton="0" quotePrefix="0" xfId="0">
      <alignment horizontal="center" vertical="bottom"/>
    </xf>
    <xf applyAlignment="1" borderId="11" fillId="25" fontId="23" numFmtId="164" pivotButton="0" quotePrefix="0" xfId="64">
      <alignment horizontal="left" vertical="bottom"/>
    </xf>
    <xf applyAlignment="1" borderId="12" fillId="25" fontId="23" numFmtId="164" pivotButton="0" quotePrefix="0" xfId="64">
      <alignment horizontal="center" vertical="bottom"/>
    </xf>
    <xf applyAlignment="1" borderId="0" fillId="0" fontId="21" numFmtId="164" pivotButton="0" quotePrefix="0" xfId="0">
      <alignment horizontal="general" vertical="bottom"/>
    </xf>
    <xf applyAlignment="1" borderId="0" fillId="0" fontId="21" numFmtId="164" pivotButton="0" quotePrefix="0" xfId="0">
      <alignment horizontal="general" vertical="bottom"/>
    </xf>
    <xf applyAlignment="1" borderId="13" fillId="0" fontId="21" numFmtId="164" pivotButton="0" quotePrefix="0" xfId="0">
      <alignment horizontal="general" vertical="bottom"/>
    </xf>
    <xf applyAlignment="1" borderId="13" fillId="0" fontId="21" numFmtId="164" pivotButton="0" quotePrefix="0" xfId="64">
      <alignment horizontal="right" vertical="bottom"/>
    </xf>
    <xf applyAlignment="1" borderId="13" fillId="25" fontId="24" numFmtId="164" pivotButton="0" quotePrefix="0" xfId="0">
      <alignment horizontal="general" vertical="bottom"/>
    </xf>
    <xf applyAlignment="1" borderId="0" fillId="0" fontId="21" numFmtId="164" pivotButton="0" quotePrefix="0" xfId="0">
      <alignment horizontal="general" vertical="bottom"/>
    </xf>
    <xf applyAlignment="1" borderId="13" fillId="26" fontId="25" numFmtId="164" pivotButton="0" quotePrefix="0" xfId="0">
      <alignment horizontal="general" vertical="bottom"/>
    </xf>
    <xf applyAlignment="1" borderId="13" fillId="27" fontId="21" numFmtId="164" pivotButton="0" quotePrefix="0" xfId="0">
      <alignment horizontal="general" vertical="bottom"/>
    </xf>
    <xf applyAlignment="1" borderId="13" fillId="0" fontId="21" numFmtId="167" pivotButton="0" quotePrefix="0" xfId="64">
      <alignment horizontal="right" vertical="bottom"/>
    </xf>
    <xf applyAlignment="1" borderId="0" fillId="27" fontId="21" numFmtId="164" pivotButton="0" quotePrefix="0" xfId="0">
      <alignment horizontal="general" vertical="bottom"/>
    </xf>
    <xf applyAlignment="1" borderId="0" fillId="0" fontId="21" numFmtId="164" pivotButton="0" quotePrefix="0" xfId="64">
      <alignment horizontal="left" vertical="bottom"/>
    </xf>
    <xf applyAlignment="1" borderId="0" fillId="0" fontId="21" numFmtId="168" pivotButton="0" quotePrefix="0" xfId="64">
      <alignment horizontal="center" vertical="bottom"/>
    </xf>
    <xf applyAlignment="1" borderId="11" fillId="0" fontId="21" numFmtId="164" pivotButton="0" quotePrefix="0" xfId="0">
      <alignment horizontal="left" vertical="bottom"/>
    </xf>
    <xf applyAlignment="1" borderId="13" fillId="26" fontId="25" numFmtId="169" pivotButton="0" quotePrefix="0" xfId="64">
      <alignment horizontal="center" vertical="bottom"/>
    </xf>
    <xf applyAlignment="1" borderId="0" fillId="0" fontId="21" numFmtId="170" pivotButton="0" quotePrefix="0" xfId="0">
      <alignment horizontal="general" vertical="bottom"/>
    </xf>
    <xf applyAlignment="1" borderId="0" fillId="0" fontId="21" numFmtId="169" pivotButton="0" quotePrefix="0" xfId="0">
      <alignment horizontal="general" vertical="bottom"/>
    </xf>
    <xf applyAlignment="1" borderId="0" fillId="0" fontId="23" numFmtId="164" pivotButton="0" quotePrefix="0" xfId="64">
      <alignment horizontal="left" vertical="bottom"/>
    </xf>
    <xf applyAlignment="1" borderId="0" fillId="0" fontId="23" numFmtId="164" pivotButton="0" quotePrefix="0" xfId="64">
      <alignment horizontal="center" vertical="bottom"/>
    </xf>
    <xf applyAlignment="1" borderId="14" fillId="0" fontId="21" numFmtId="164" pivotButton="0" quotePrefix="0" xfId="0">
      <alignment horizontal="general" vertical="bottom"/>
    </xf>
    <xf applyAlignment="1" borderId="14" fillId="0" fontId="21" numFmtId="167" pivotButton="0" quotePrefix="0" xfId="64">
      <alignment horizontal="right" vertical="bottom"/>
    </xf>
    <xf applyAlignment="1" borderId="13" fillId="26" fontId="25" numFmtId="167" pivotButton="0" quotePrefix="0" xfId="64">
      <alignment horizontal="center" vertical="bottom"/>
    </xf>
    <xf applyAlignment="1" borderId="0" fillId="0" fontId="21" numFmtId="171" pivotButton="0" quotePrefix="0" xfId="0">
      <alignment horizontal="general" vertical="bottom"/>
    </xf>
    <xf applyAlignment="1" borderId="0" fillId="0" fontId="21" numFmtId="166" pivotButton="0" quotePrefix="0" xfId="0">
      <alignment horizontal="center" vertical="bottom"/>
    </xf>
    <xf applyAlignment="1" borderId="11" fillId="0" fontId="23" numFmtId="164" pivotButton="0" quotePrefix="0" xfId="0">
      <alignment horizontal="general" vertical="bottom"/>
    </xf>
    <xf applyAlignment="1" borderId="12" fillId="0" fontId="21" numFmtId="164" pivotButton="0" quotePrefix="0" xfId="0">
      <alignment horizontal="general" vertical="bottom"/>
    </xf>
    <xf applyAlignment="1" borderId="13" fillId="26" fontId="25" numFmtId="168" pivotButton="0" quotePrefix="0" xfId="19">
      <alignment horizontal="center" vertical="bottom"/>
    </xf>
    <xf applyAlignment="1" borderId="0" fillId="0" fontId="21" numFmtId="172" pivotButton="0" quotePrefix="0" xfId="64">
      <alignment horizontal="center" vertical="bottom"/>
    </xf>
    <xf applyAlignment="1" borderId="13" fillId="0" fontId="21" numFmtId="164" pivotButton="0" quotePrefix="0" xfId="64">
      <alignment horizontal="left" indent="1" vertical="bottom"/>
    </xf>
    <xf applyAlignment="1" borderId="0" fillId="0" fontId="21" numFmtId="164" pivotButton="0" quotePrefix="0" xfId="64">
      <alignment horizontal="right" vertical="bottom"/>
    </xf>
    <xf applyAlignment="1" borderId="11" fillId="25" fontId="23" numFmtId="164" pivotButton="0" quotePrefix="0" xfId="65">
      <alignment horizontal="left" vertical="bottom"/>
    </xf>
    <xf applyAlignment="1" borderId="12" fillId="25" fontId="23" numFmtId="164" pivotButton="0" quotePrefix="0" xfId="65">
      <alignment horizontal="center" vertical="bottom"/>
    </xf>
    <xf applyAlignment="1" borderId="13" fillId="0" fontId="21" numFmtId="164" pivotButton="0" quotePrefix="0" xfId="65">
      <alignment horizontal="left" vertical="bottom"/>
    </xf>
    <xf applyAlignment="1" borderId="13" fillId="0" fontId="21" numFmtId="170" pivotButton="0" quotePrefix="0" xfId="65">
      <alignment horizontal="right" vertical="bottom"/>
    </xf>
    <xf applyAlignment="1" borderId="13" fillId="0" fontId="21" numFmtId="164" pivotButton="0" quotePrefix="0" xfId="65">
      <alignment horizontal="right" vertical="bottom"/>
    </xf>
    <xf applyAlignment="1" borderId="11" fillId="0" fontId="21" numFmtId="164" pivotButton="0" quotePrefix="0" xfId="65">
      <alignment horizontal="left" vertical="bottom"/>
    </xf>
    <xf applyAlignment="1" borderId="12" fillId="0" fontId="21" numFmtId="170" pivotButton="0" quotePrefix="0" xfId="65">
      <alignment horizontal="right" vertical="bottom"/>
    </xf>
    <xf applyAlignment="1" borderId="13" fillId="0" fontId="21" numFmtId="164" pivotButton="0" quotePrefix="0" xfId="64">
      <alignment horizontal="left" vertical="bottom"/>
    </xf>
    <xf applyAlignment="1" borderId="13" fillId="0" fontId="21" numFmtId="164" pivotButton="0" quotePrefix="0" xfId="64">
      <alignment horizontal="right" vertical="bottom"/>
    </xf>
    <xf applyAlignment="1" borderId="13" fillId="0" fontId="21" numFmtId="170" pivotButton="0" quotePrefix="0" xfId="64">
      <alignment horizontal="right" vertical="bottom"/>
    </xf>
    <xf applyAlignment="1" borderId="13" fillId="28" fontId="21" numFmtId="170" pivotButton="0" quotePrefix="0" xfId="19">
      <alignment horizontal="right" vertical="bottom"/>
    </xf>
    <xf applyAlignment="1" borderId="0" fillId="0" fontId="21" numFmtId="164" pivotButton="0" quotePrefix="0" xfId="0">
      <alignment horizontal="left" vertical="bottom"/>
    </xf>
    <xf applyAlignment="1" borderId="11" fillId="0" fontId="21" numFmtId="164" pivotButton="0" quotePrefix="0" xfId="64">
      <alignment horizontal="left" vertical="bottom"/>
    </xf>
    <xf applyAlignment="1" borderId="12" fillId="0" fontId="23" numFmtId="164" pivotButton="0" quotePrefix="0" xfId="64">
      <alignment horizontal="center" vertical="bottom"/>
    </xf>
    <xf applyAlignment="1" borderId="0" fillId="0" fontId="21" numFmtId="164" pivotButton="0" quotePrefix="0" xfId="64">
      <alignment horizontal="general" vertical="bottom"/>
    </xf>
    <xf applyAlignment="1" borderId="15" fillId="0" fontId="21" numFmtId="164" pivotButton="0" quotePrefix="0" xfId="64">
      <alignment horizontal="left" indent="1" vertical="bottom"/>
    </xf>
    <xf applyAlignment="1" borderId="15" fillId="0" fontId="21" numFmtId="170" pivotButton="0" quotePrefix="0" xfId="64">
      <alignment horizontal="right" vertical="bottom"/>
    </xf>
    <xf applyAlignment="1" borderId="13" fillId="28" fontId="21" numFmtId="167" pivotButton="0" quotePrefix="0" xfId="64">
      <alignment horizontal="right" vertical="bottom"/>
    </xf>
    <xf applyAlignment="1" borderId="13" fillId="0" fontId="21" numFmtId="173" pivotButton="0" quotePrefix="0" xfId="64">
      <alignment horizontal="right" vertical="bottom"/>
    </xf>
    <xf applyAlignment="1" borderId="16" fillId="25" fontId="23" numFmtId="164" pivotButton="0" quotePrefix="0" xfId="64">
      <alignment horizontal="center" vertical="bottom"/>
    </xf>
    <xf applyAlignment="1" borderId="17" fillId="0" fontId="23" numFmtId="164" pivotButton="0" quotePrefix="0" xfId="0">
      <alignment horizontal="general" vertical="bottom"/>
    </xf>
    <xf applyAlignment="1" borderId="18" fillId="0" fontId="21" numFmtId="164" pivotButton="0" quotePrefix="0" xfId="0">
      <alignment horizontal="general" vertical="bottom"/>
    </xf>
    <xf applyAlignment="1" borderId="17" fillId="0" fontId="21" numFmtId="164" pivotButton="0" quotePrefix="0" xfId="0">
      <alignment horizontal="center" vertical="bottom"/>
    </xf>
    <xf applyAlignment="1" borderId="19" fillId="0" fontId="23" numFmtId="164" pivotButton="0" quotePrefix="0" xfId="64">
      <alignment horizontal="center" vertical="bottom"/>
    </xf>
    <xf applyAlignment="1" borderId="13" fillId="0" fontId="21" numFmtId="164" pivotButton="0" quotePrefix="0" xfId="0">
      <alignment horizontal="left" indent="1" vertical="bottom"/>
    </xf>
    <xf applyAlignment="1" borderId="13" fillId="0" fontId="21" numFmtId="164" pivotButton="0" quotePrefix="0" xfId="0">
      <alignment horizontal="center" vertical="bottom"/>
    </xf>
    <xf applyAlignment="1" borderId="13" fillId="0" fontId="21" numFmtId="164" pivotButton="0" quotePrefix="0" xfId="0">
      <alignment horizontal="center" vertical="bottom"/>
    </xf>
    <xf applyAlignment="1" borderId="13" fillId="0" fontId="21" numFmtId="172" pivotButton="0" quotePrefix="0" xfId="64">
      <alignment horizontal="left" indent="3" vertical="bottom"/>
    </xf>
    <xf applyAlignment="1" borderId="13" fillId="0" fontId="21" numFmtId="174" pivotButton="0" quotePrefix="0" xfId="64">
      <alignment horizontal="right" vertical="bottom"/>
    </xf>
    <xf applyAlignment="1" borderId="13" fillId="0" fontId="21" numFmtId="164" pivotButton="0" quotePrefix="0" xfId="0">
      <alignment horizontal="center" vertical="bottom"/>
    </xf>
    <xf applyAlignment="1" borderId="0" fillId="0" fontId="23" numFmtId="164" pivotButton="0" quotePrefix="0" xfId="64">
      <alignment horizontal="general" vertical="bottom"/>
    </xf>
    <xf applyAlignment="1" borderId="0" fillId="0" fontId="21" numFmtId="172" pivotButton="0" quotePrefix="0" xfId="64">
      <alignment horizontal="left" vertical="bottom"/>
    </xf>
    <xf applyAlignment="1" borderId="20" fillId="25" fontId="23" numFmtId="164" pivotButton="0" quotePrefix="0" xfId="64">
      <alignment horizontal="left" vertical="bottom"/>
    </xf>
    <xf applyAlignment="1" borderId="21" fillId="25" fontId="23" numFmtId="164" pivotButton="0" quotePrefix="0" xfId="64">
      <alignment horizontal="center" vertical="bottom"/>
    </xf>
    <xf applyAlignment="1" borderId="22" fillId="25" fontId="23" numFmtId="164" pivotButton="0" quotePrefix="0" xfId="64">
      <alignment horizontal="center" vertical="bottom"/>
    </xf>
    <xf applyAlignment="1" borderId="11" fillId="0" fontId="23" numFmtId="164" pivotButton="0" quotePrefix="0" xfId="64">
      <alignment horizontal="left" vertical="bottom"/>
    </xf>
    <xf applyAlignment="1" borderId="16" fillId="0" fontId="21" numFmtId="164" pivotButton="0" quotePrefix="0" xfId="64">
      <alignment horizontal="center" vertical="bottom"/>
    </xf>
    <xf applyAlignment="1" borderId="16" fillId="0" fontId="21" numFmtId="164" pivotButton="0" quotePrefix="0" xfId="64">
      <alignment horizontal="center" vertical="bottom"/>
    </xf>
    <xf applyAlignment="1" borderId="11" fillId="0" fontId="21" numFmtId="172" pivotButton="0" quotePrefix="0" xfId="64">
      <alignment horizontal="center" vertical="bottom"/>
    </xf>
    <xf applyAlignment="1" borderId="12" fillId="0" fontId="21" numFmtId="172" pivotButton="0" quotePrefix="0" xfId="64">
      <alignment horizontal="center" vertical="bottom"/>
    </xf>
    <xf applyAlignment="1" borderId="13" fillId="0" fontId="21" numFmtId="164" pivotButton="0" quotePrefix="0" xfId="64">
      <alignment horizontal="center" vertical="bottom"/>
    </xf>
    <xf applyAlignment="1" borderId="15" fillId="0" fontId="21" numFmtId="164" pivotButton="0" quotePrefix="0" xfId="64">
      <alignment horizontal="center" vertical="bottom"/>
    </xf>
    <xf applyAlignment="1" borderId="23" fillId="0" fontId="21" numFmtId="172" pivotButton="0" quotePrefix="0" xfId="64">
      <alignment horizontal="center" vertical="bottom"/>
    </xf>
    <xf applyAlignment="1" borderId="15" fillId="0" fontId="21" numFmtId="172" pivotButton="0" quotePrefix="0" xfId="64">
      <alignment horizontal="center" vertical="bottom"/>
    </xf>
    <xf applyAlignment="1" borderId="13" fillId="0" fontId="21" numFmtId="164" pivotButton="0" quotePrefix="0" xfId="64">
      <alignment horizontal="left" indent="3" vertical="bottom"/>
    </xf>
    <xf applyAlignment="1" borderId="13" fillId="0" fontId="21" numFmtId="164" pivotButton="0" quotePrefix="0" xfId="64">
      <alignment horizontal="center" vertical="bottom"/>
    </xf>
    <xf applyAlignment="1" borderId="17" fillId="0" fontId="23" numFmtId="164" pivotButton="0" quotePrefix="0" xfId="64">
      <alignment horizontal="left" vertical="bottom"/>
    </xf>
    <xf applyAlignment="1" borderId="15" fillId="0" fontId="21" numFmtId="164" pivotButton="0" quotePrefix="0" xfId="64">
      <alignment horizontal="center" vertical="bottom"/>
    </xf>
    <xf applyAlignment="1" borderId="24" fillId="0" fontId="21" numFmtId="172" pivotButton="0" quotePrefix="0" xfId="64">
      <alignment horizontal="left" vertical="bottom"/>
    </xf>
    <xf applyAlignment="1" borderId="25" fillId="0" fontId="21" numFmtId="164" pivotButton="0" quotePrefix="0" xfId="64">
      <alignment horizontal="center" vertical="bottom"/>
    </xf>
    <xf applyAlignment="1" borderId="25" fillId="0" fontId="21" numFmtId="164" pivotButton="0" quotePrefix="0" xfId="0">
      <alignment horizontal="general" vertical="bottom"/>
    </xf>
    <xf applyAlignment="1" borderId="0" fillId="0" fontId="21" numFmtId="164" pivotButton="0" quotePrefix="0" xfId="64">
      <alignment horizontal="center" vertical="bottom"/>
    </xf>
    <xf applyAlignment="1" borderId="0" fillId="0" fontId="26" numFmtId="164" pivotButton="0" quotePrefix="0" xfId="64">
      <alignment horizontal="general" vertical="bottom"/>
    </xf>
    <xf applyAlignment="1" borderId="0" fillId="0" fontId="26" numFmtId="164" pivotButton="0" quotePrefix="0" xfId="64">
      <alignment horizontal="center" vertical="bottom"/>
    </xf>
    <xf applyAlignment="1" borderId="13" fillId="27" fontId="21" numFmtId="164" pivotButton="0" quotePrefix="0" xfId="64">
      <alignment horizontal="center" vertical="bottom"/>
    </xf>
    <xf applyAlignment="1" borderId="13" fillId="0" fontId="21" numFmtId="164" pivotButton="0" quotePrefix="0" xfId="64">
      <alignment horizontal="left" vertical="bottom" wrapText="1"/>
    </xf>
    <xf applyAlignment="1" borderId="13" fillId="0" fontId="21" numFmtId="172" pivotButton="0" quotePrefix="0" xfId="64">
      <alignment horizontal="center" vertical="bottom"/>
    </xf>
    <xf applyAlignment="1" borderId="11" fillId="29" fontId="23" numFmtId="164" pivotButton="0" quotePrefix="0" xfId="68">
      <alignment horizontal="left" vertical="bottom"/>
    </xf>
    <xf applyAlignment="1" borderId="16" fillId="29" fontId="23" numFmtId="164" pivotButton="0" quotePrefix="0" xfId="68">
      <alignment horizontal="center" vertical="bottom"/>
    </xf>
    <xf applyAlignment="1" borderId="13" fillId="0" fontId="21" numFmtId="164" pivotButton="0" quotePrefix="0" xfId="68">
      <alignment horizontal="left" vertical="bottom"/>
    </xf>
    <xf applyAlignment="1" borderId="13" fillId="30" fontId="21" numFmtId="167" pivotButton="0" quotePrefix="0" xfId="68">
      <alignment horizontal="right" vertical="bottom"/>
    </xf>
    <xf applyAlignment="1" borderId="13" fillId="0" fontId="21" numFmtId="167" pivotButton="0" quotePrefix="0" xfId="68">
      <alignment horizontal="center" vertical="bottom"/>
    </xf>
    <xf applyAlignment="1" borderId="13" fillId="28" fontId="21" numFmtId="167" pivotButton="0" quotePrefix="0" xfId="68">
      <alignment horizontal="center" vertical="bottom"/>
    </xf>
    <xf applyAlignment="1" borderId="13" fillId="0" fontId="21" numFmtId="164" pivotButton="0" quotePrefix="0" xfId="0">
      <alignment horizontal="center" vertical="bottom"/>
    </xf>
    <xf applyAlignment="1" borderId="13" fillId="28" fontId="21" numFmtId="164" pivotButton="0" quotePrefix="0" xfId="0">
      <alignment horizontal="center" vertical="bottom"/>
    </xf>
    <xf applyAlignment="1" borderId="13" fillId="28" fontId="21" numFmtId="167" pivotButton="0" quotePrefix="0" xfId="68">
      <alignment horizontal="right" vertical="bottom"/>
    </xf>
    <xf applyAlignment="1" borderId="13" fillId="30" fontId="21" numFmtId="175" pivotButton="0" quotePrefix="0" xfId="68">
      <alignment horizontal="general" vertical="bottom"/>
    </xf>
    <xf applyAlignment="1" borderId="13" fillId="0" fontId="21" numFmtId="175" pivotButton="0" quotePrefix="0" xfId="68">
      <alignment horizontal="center" vertical="bottom"/>
    </xf>
    <xf applyAlignment="1" borderId="13" fillId="0" fontId="21" numFmtId="175" pivotButton="0" quotePrefix="0" xfId="68">
      <alignment horizontal="general" vertical="bottom"/>
    </xf>
    <xf applyAlignment="1" borderId="26" fillId="24" fontId="22" numFmtId="164" pivotButton="0" quotePrefix="0" xfId="64">
      <alignment horizontal="left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175" pivotButton="0" quotePrefix="0" xfId="0">
      <alignment horizontal="right" vertical="bottom"/>
    </xf>
    <xf applyAlignment="1" borderId="0" fillId="0" fontId="0" numFmtId="176" pivotButton="0" quotePrefix="0" xfId="0">
      <alignment horizontal="right" vertical="bottom"/>
    </xf>
    <xf applyAlignment="1" borderId="0" fillId="0" fontId="0" numFmtId="175" pivotButton="0" quotePrefix="0" xfId="0">
      <alignment horizontal="right" vertical="bottom"/>
    </xf>
    <xf applyAlignment="1" borderId="0" fillId="0" fontId="0" numFmtId="175" pivotButton="0" quotePrefix="0" xfId="0">
      <alignment horizontal="right" vertical="bottom"/>
    </xf>
    <xf applyAlignment="1" borderId="13" fillId="29" fontId="24" numFmtId="164" pivotButton="0" quotePrefix="0" xfId="0">
      <alignment horizontal="general" vertical="bottom"/>
    </xf>
    <xf applyAlignment="1" borderId="16" fillId="29" fontId="27" numFmtId="164" pivotButton="0" quotePrefix="0" xfId="64">
      <alignment horizontal="right" vertical="bottom"/>
    </xf>
    <xf applyAlignment="1" borderId="0" fillId="0" fontId="27" numFmtId="164" pivotButton="0" quotePrefix="0" xfId="64">
      <alignment horizontal="left" vertical="bottom"/>
    </xf>
    <xf applyAlignment="1" borderId="0" fillId="0" fontId="27" numFmtId="164" pivotButton="0" quotePrefix="0" xfId="64">
      <alignment horizontal="right" vertical="bottom"/>
    </xf>
    <xf applyAlignment="1" borderId="11" fillId="29" fontId="27" numFmtId="164" pivotButton="0" quotePrefix="0" xfId="64">
      <alignment horizontal="right" vertical="bottom"/>
    </xf>
    <xf applyAlignment="1" borderId="12" fillId="29" fontId="27" numFmtId="164" pivotButton="0" quotePrefix="0" xfId="64">
      <alignment horizontal="right" vertical="bottom"/>
    </xf>
    <xf applyAlignment="1" borderId="0" fillId="0" fontId="0" numFmtId="164" pivotButton="0" quotePrefix="0" xfId="64">
      <alignment horizontal="general" vertical="bottom"/>
    </xf>
    <xf applyAlignment="1" borderId="0" fillId="0" fontId="0" numFmtId="167" pivotButton="0" quotePrefix="0" xfId="64">
      <alignment horizontal="general" vertical="bottom"/>
    </xf>
    <xf applyAlignment="1" borderId="16" fillId="29" fontId="0" numFmtId="167" pivotButton="0" quotePrefix="0" xfId="64">
      <alignment horizontal="general" vertical="bottom"/>
    </xf>
    <xf applyAlignment="1" borderId="12" fillId="29" fontId="0" numFmtId="167" pivotButton="0" quotePrefix="0" xfId="64">
      <alignment horizontal="general" vertical="bottom"/>
    </xf>
    <xf applyAlignment="1" borderId="0" fillId="0" fontId="0" numFmtId="164" pivotButton="0" quotePrefix="0" xfId="64">
      <alignment horizontal="left" vertical="bottom"/>
    </xf>
    <xf applyAlignment="1" borderId="0" fillId="0" fontId="0" numFmtId="167" pivotButton="0" quotePrefix="0" xfId="64">
      <alignment horizontal="right" vertical="bottom"/>
    </xf>
    <xf applyAlignment="1" borderId="0" fillId="0" fontId="28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75" pivotButton="0" quotePrefix="0" xfId="0">
      <alignment horizontal="general" vertical="bottom"/>
    </xf>
    <xf applyAlignment="1" borderId="11" fillId="29" fontId="27" numFmtId="164" pivotButton="0" quotePrefix="0" xfId="64">
      <alignment horizontal="general" vertical="bottom"/>
    </xf>
    <xf applyAlignment="1" borderId="16" fillId="29" fontId="0" numFmtId="164" pivotButton="0" quotePrefix="0" xfId="0">
      <alignment horizontal="general" vertical="bottom"/>
    </xf>
    <xf applyAlignment="1" borderId="16" fillId="29" fontId="0" numFmtId="175" pivotButton="0" quotePrefix="0" xfId="0">
      <alignment horizontal="general" vertical="bottom"/>
    </xf>
    <xf applyAlignment="1" borderId="12" fillId="29" fontId="0" numFmtId="17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64">
      <alignment horizontal="left" indent="1" vertical="bottom"/>
    </xf>
    <xf applyAlignment="1" borderId="0" fillId="0" fontId="0" numFmtId="164" pivotButton="0" quotePrefix="0" xfId="64">
      <alignment horizontal="right" vertical="bottom"/>
    </xf>
    <xf applyAlignment="1" borderId="16" fillId="0" fontId="0" numFmtId="164" pivotButton="0" quotePrefix="0" xfId="64">
      <alignment horizontal="left" vertical="bottom"/>
    </xf>
    <xf applyAlignment="1" borderId="16" fillId="0" fontId="0" numFmtId="164" pivotButton="0" quotePrefix="0" xfId="64">
      <alignment horizontal="right" vertical="bottom"/>
    </xf>
    <xf applyAlignment="1" borderId="16" fillId="0" fontId="0" numFmtId="167" pivotButton="0" quotePrefix="0" xfId="64">
      <alignment horizontal="right" vertical="bottom"/>
    </xf>
    <xf applyAlignment="1" borderId="0" fillId="0" fontId="0" numFmtId="175" pivotButton="0" quotePrefix="0" xfId="64">
      <alignment horizontal="right" vertical="bottom"/>
    </xf>
    <xf applyAlignment="1" borderId="16" fillId="29" fontId="0" numFmtId="164" pivotButton="0" quotePrefix="0" xfId="64">
      <alignment horizontal="right" vertical="bottom"/>
    </xf>
    <xf applyAlignment="1" borderId="16" fillId="29" fontId="0" numFmtId="175" pivotButton="0" quotePrefix="0" xfId="64">
      <alignment horizontal="right" vertical="bottom"/>
    </xf>
    <xf applyAlignment="1" borderId="12" fillId="29" fontId="0" numFmtId="175" pivotButton="0" quotePrefix="0" xfId="64">
      <alignment horizontal="right" vertical="bottom"/>
    </xf>
    <xf applyAlignment="1" borderId="11" fillId="29" fontId="27" numFmtId="164" pivotButton="0" quotePrefix="0" xfId="65">
      <alignment horizontal="general" vertical="bottom"/>
    </xf>
    <xf applyAlignment="1" borderId="16" fillId="29" fontId="0" numFmtId="164" pivotButton="0" quotePrefix="0" xfId="65">
      <alignment horizontal="right" vertical="bottom"/>
    </xf>
    <xf applyAlignment="1" borderId="12" fillId="29" fontId="0" numFmtId="175" pivotButton="0" quotePrefix="0" xfId="65">
      <alignment horizontal="right" vertical="bottom"/>
    </xf>
    <xf applyAlignment="1" borderId="0" fillId="0" fontId="0" numFmtId="164" pivotButton="0" quotePrefix="0" xfId="65">
      <alignment horizontal="general" vertical="bottom"/>
    </xf>
    <xf applyAlignment="1" borderId="0" fillId="0" fontId="0" numFmtId="164" pivotButton="0" quotePrefix="0" xfId="65">
      <alignment horizontal="right" vertical="bottom"/>
    </xf>
    <xf applyAlignment="1" borderId="0" fillId="0" fontId="0" numFmtId="175" pivotButton="0" quotePrefix="0" xfId="65">
      <alignment horizontal="right" vertical="bottom"/>
    </xf>
    <xf applyAlignment="1" borderId="0" fillId="0" fontId="0" numFmtId="164" pivotButton="0" quotePrefix="0" xfId="65">
      <alignment horizontal="left" indent="1" vertical="bottom"/>
    </xf>
    <xf applyAlignment="1" borderId="0" fillId="0" fontId="0" numFmtId="167" pivotButton="0" quotePrefix="0" xfId="65">
      <alignment horizontal="right" vertical="bottom"/>
    </xf>
    <xf applyAlignment="1" borderId="18" fillId="0" fontId="0" numFmtId="167" pivotButton="0" quotePrefix="0" xfId="65">
      <alignment horizontal="right" vertical="bottom"/>
    </xf>
    <xf applyAlignment="1" borderId="16" fillId="0" fontId="0" numFmtId="164" pivotButton="0" quotePrefix="0" xfId="65">
      <alignment horizontal="general" vertical="bottom"/>
    </xf>
    <xf applyAlignment="1" borderId="16" fillId="0" fontId="0" numFmtId="164" pivotButton="0" quotePrefix="0" xfId="65">
      <alignment horizontal="right" vertical="bottom"/>
    </xf>
    <xf applyAlignment="1" borderId="16" fillId="0" fontId="0" numFmtId="167" pivotButton="0" quotePrefix="0" xfId="65">
      <alignment horizontal="right" vertical="bottom"/>
    </xf>
    <xf applyAlignment="1" borderId="0" fillId="0" fontId="27" numFmtId="164" pivotButton="0" quotePrefix="0" xfId="64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164" pivotButton="0" quotePrefix="0" xfId="64">
      <alignment horizontal="general" vertical="bottom"/>
    </xf>
    <xf applyAlignment="1" borderId="0" fillId="0" fontId="0" numFmtId="164" pivotButton="0" quotePrefix="0" xfId="64">
      <alignment horizontal="right" vertical="bottom"/>
    </xf>
    <xf applyAlignment="1" borderId="0" fillId="0" fontId="0" numFmtId="175" pivotButton="0" quotePrefix="0" xfId="64">
      <alignment horizontal="right" vertical="bottom"/>
    </xf>
    <xf applyAlignment="1" borderId="16" fillId="29" fontId="29" numFmtId="164" pivotButton="0" quotePrefix="0" xfId="64">
      <alignment horizontal="right" vertical="bottom"/>
    </xf>
    <xf applyAlignment="1" borderId="16" fillId="29" fontId="29" numFmtId="175" pivotButton="0" quotePrefix="0" xfId="64">
      <alignment horizontal="right" vertical="bottom"/>
    </xf>
    <xf applyAlignment="1" borderId="0" fillId="0" fontId="0" numFmtId="164" pivotButton="0" quotePrefix="0" xfId="64">
      <alignment horizontal="left" indent="3" vertical="bottom"/>
    </xf>
    <xf applyAlignment="1" borderId="0" fillId="0" fontId="0" numFmtId="167" pivotButton="0" quotePrefix="0" xfId="64">
      <alignment horizontal="left" indent="3" vertical="bottom"/>
    </xf>
    <xf applyAlignment="1" borderId="0" fillId="0" fontId="0" numFmtId="167" pivotButton="0" quotePrefix="0" xfId="64">
      <alignment horizontal="left" indent="1" vertical="bottom"/>
    </xf>
    <xf applyAlignment="1" borderId="0" fillId="0" fontId="0" numFmtId="167" pivotButton="0" quotePrefix="0" xfId="64">
      <alignment horizontal="left" vertical="bottom"/>
    </xf>
    <xf applyAlignment="1" borderId="0" fillId="0" fontId="0" numFmtId="167" pivotButton="0" quotePrefix="0" xfId="65">
      <alignment horizontal="left" vertical="bottom"/>
    </xf>
    <xf applyAlignment="1" borderId="0" fillId="0" fontId="0" numFmtId="164" pivotButton="0" quotePrefix="0" xfId="65">
      <alignment horizontal="general" vertical="bottom"/>
    </xf>
    <xf applyAlignment="1" borderId="16" fillId="0" fontId="0" numFmtId="167" pivotButton="0" quotePrefix="0" xfId="64">
      <alignment horizontal="left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8" fillId="0" fontId="0" numFmtId="167" pivotButton="0" quotePrefix="0" xfId="0">
      <alignment horizontal="general" vertical="bottom"/>
    </xf>
    <xf applyAlignment="1" borderId="18" fillId="0" fontId="0" numFmtId="167" pivotButton="0" quotePrefix="0" xfId="64">
      <alignment horizontal="right" vertical="bottom"/>
    </xf>
    <xf applyAlignment="1" borderId="0" fillId="0" fontId="27" numFmtId="164" pivotButton="0" quotePrefix="0" xfId="64">
      <alignment horizontal="general" vertical="bottom"/>
    </xf>
    <xf applyAlignment="1" borderId="0" fillId="0" fontId="0" numFmtId="167" pivotButton="0" quotePrefix="0" xfId="64">
      <alignment horizontal="right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</cellXfs>
  <cellStyles count="70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20% - Accent1 2" xfId="6"/>
    <cellStyle builtinId="53" name="20% - Accent2 2" xfId="7"/>
    <cellStyle builtinId="53" name="20% - Accent3 2" xfId="8"/>
    <cellStyle builtinId="53" name="20% - Accent4 2" xfId="9"/>
    <cellStyle builtinId="53" name="20% - Accent5 2" xfId="10"/>
    <cellStyle builtinId="53" name="20% - Accent6 2" xfId="11"/>
    <cellStyle builtinId="53" name="40% - Accent1 2" xfId="12"/>
    <cellStyle builtinId="53" name="40% - Accent2 2" xfId="13"/>
    <cellStyle builtinId="53" name="40% - Accent3 2" xfId="14"/>
    <cellStyle builtinId="53" name="40% - Accent4 2" xfId="15"/>
    <cellStyle builtinId="53" name="40% - Accent5 2" xfId="16"/>
    <cellStyle builtinId="53" name="40% - Accent6 2" xfId="17"/>
    <cellStyle builtinId="53" name="60% - Accent1 2" xfId="18"/>
    <cellStyle builtinId="53" name="60% - Accent2 2" xfId="19"/>
    <cellStyle builtinId="53" name="60% - Accent3 2" xfId="20"/>
    <cellStyle builtinId="53" name="60% - Accent4 2" xfId="21"/>
    <cellStyle builtinId="53" name="60% - Accent5 2" xfId="22"/>
    <cellStyle builtinId="53" name="60% - Accent6 2" xfId="23"/>
    <cellStyle builtinId="53" name="Accent1 2" xfId="24"/>
    <cellStyle builtinId="53" name="Accent2 2" xfId="25"/>
    <cellStyle builtinId="53" name="Accent3 2" xfId="26"/>
    <cellStyle builtinId="53" name="Accent4 2" xfId="27"/>
    <cellStyle builtinId="53" name="Accent5 2" xfId="28"/>
    <cellStyle builtinId="53" name="Accent6 2" xfId="29"/>
    <cellStyle builtinId="53" name="Bad 2" xfId="30"/>
    <cellStyle builtinId="53" name="Calculation 2" xfId="31"/>
    <cellStyle builtinId="53" name="Calculation 2 2" xfId="32"/>
    <cellStyle builtinId="53" name="Check Cell 2" xfId="33"/>
    <cellStyle builtinId="53" name="Currency 2" xfId="34"/>
    <cellStyle builtinId="53" name="Currency 2 2" xfId="35"/>
    <cellStyle builtinId="53" name="Currency 2 2 2" xfId="36"/>
    <cellStyle builtinId="53" name="Currency 2 3" xfId="37"/>
    <cellStyle builtinId="53" name="Currency 3" xfId="38"/>
    <cellStyle builtinId="53" name="Currency 3 2" xfId="39"/>
    <cellStyle builtinId="53" name="Explanatory Text 2" xfId="40"/>
    <cellStyle builtinId="53" name="Good 2" xfId="41"/>
    <cellStyle builtinId="53" name="Heading 1 2" xfId="42"/>
    <cellStyle builtinId="53" name="Heading 2 2" xfId="43"/>
    <cellStyle builtinId="53" name="Heading 3 2" xfId="44"/>
    <cellStyle builtinId="53" name="Heading 4 2" xfId="45"/>
    <cellStyle builtinId="53" name="Input 2" xfId="46"/>
    <cellStyle builtinId="53" name="Input 2 2" xfId="47"/>
    <cellStyle builtinId="53" name="Linked Cell 2" xfId="48"/>
    <cellStyle builtinId="53" name="Neutral 2" xfId="49"/>
    <cellStyle builtinId="53" name="Normal 2" xfId="50"/>
    <cellStyle builtinId="53" name="Normal 2 2" xfId="51"/>
    <cellStyle builtinId="53" name="Normal 3" xfId="52"/>
    <cellStyle builtinId="53" name="Normal 3 2" xfId="53"/>
    <cellStyle builtinId="53" name="Normal 4" xfId="54"/>
    <cellStyle builtinId="53" name="Note 2" xfId="55"/>
    <cellStyle builtinId="53" name="Note 2 2" xfId="56"/>
    <cellStyle builtinId="53" name="Note 2 3" xfId="57"/>
    <cellStyle builtinId="53" name="Output 2" xfId="58"/>
    <cellStyle builtinId="53" name="Output 2 2" xfId="59"/>
    <cellStyle builtinId="53" name="Percent 2" xfId="60"/>
    <cellStyle builtinId="53" name="Percent 2 2" xfId="61"/>
    <cellStyle builtinId="53" name="Percent 2 2 2" xfId="62"/>
    <cellStyle builtinId="53" name="Percent 2 3" xfId="63"/>
    <cellStyle builtinId="53" name="Percent 3" xfId="64"/>
    <cellStyle builtinId="53" name="Percent 3 2" xfId="65"/>
    <cellStyle builtinId="53" name="Title 2" xfId="66"/>
    <cellStyle builtinId="53" name="Total 2" xfId="67"/>
    <cellStyle builtinId="53" name="Total 2 2" xfId="68"/>
    <cellStyle builtinId="53" name="Warning Text 2" xfId="69"/>
  </cellStyles>
  <dxfs count="3">
    <dxf>
      <alignment horizontal="general" vertical="bottom"/>
    </dxf>
    <dxf>
      <alignment horizontal="general" vertical="bottom"/>
    </dxf>
    <dxf>
      <alignment horizontal="general" vertical="bottom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6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4" activeCellId="0" pane="topLeft" sqref="E14"/>
    </sheetView>
  </sheetViews>
  <sheetFormatPr baseColWidth="8" defaultRowHeight="12.75" outlineLevelCol="0"/>
  <cols>
    <col customWidth="1" max="1" min="1" style="5" width="40.5"/>
    <col customWidth="1" max="2" min="2" style="13" width="14.0408163265306"/>
    <col customWidth="1" max="3" min="3" style="5" width="14.0408163265306"/>
    <col customWidth="1" max="4" min="4" style="13" width="19.5714285714286"/>
    <col customWidth="1" max="5" min="5" style="13" width="19.4387755102041"/>
    <col customWidth="1" max="6" min="6" style="5" width="19.4387755102041"/>
    <col customWidth="1" max="7" min="7" style="13" width="19.4387755102041"/>
    <col customWidth="1" max="8" min="8" style="13" width="14.1734693877551"/>
    <col customWidth="1" max="9" min="9" style="13" width="15.2551020408163"/>
    <col customWidth="1" max="10" min="10" style="13" width="21.5969387755102"/>
    <col customWidth="1" max="33" min="11" style="13" width="15.7959183673469"/>
    <col customWidth="1" max="1025" min="34" style="13" width="15.5255102040816"/>
  </cols>
  <sheetData>
    <row customHeight="1" ht="21" r="1" s="175" spans="1:1024">
      <c r="A1" s="3" t="s">
        <v>0</v>
      </c>
      <c r="B1" s="4" t="n"/>
      <c r="C1" s="5" t="n"/>
      <c r="D1" s="168" t="n"/>
      <c r="E1" s="168" t="n"/>
      <c r="F1" s="168" t="n"/>
      <c r="G1" s="168" t="n"/>
      <c r="H1" s="168" t="n"/>
      <c r="I1" s="168" t="n"/>
      <c r="J1" s="168" t="n"/>
      <c r="K1" s="168" t="n"/>
      <c r="L1" s="168" t="n"/>
      <c r="M1" s="168" t="n"/>
      <c r="N1" s="168" t="n"/>
      <c r="O1" s="168" t="n"/>
      <c r="P1" s="168" t="n"/>
      <c r="Q1" s="168" t="n"/>
      <c r="R1" s="168" t="n"/>
      <c r="S1" s="168" t="n"/>
      <c r="T1" s="168" t="n"/>
      <c r="U1" s="168" t="n"/>
      <c r="V1" s="168" t="n"/>
      <c r="W1" s="168" t="n"/>
      <c r="X1" s="168" t="n"/>
      <c r="Y1" s="168" t="n"/>
      <c r="Z1" s="168" t="n"/>
      <c r="AA1" s="168" t="n"/>
      <c r="AB1" s="168" t="n"/>
      <c r="AC1" s="168" t="n"/>
      <c r="AD1" s="168" t="n"/>
      <c r="AE1" s="168" t="n"/>
      <c r="AF1" s="168" t="n"/>
      <c r="AG1" s="168" t="n"/>
      <c r="AH1" s="168" t="n"/>
      <c r="AI1" s="168" t="n"/>
      <c r="AJ1" s="168" t="n"/>
      <c r="AK1" s="168" t="n"/>
      <c r="AL1" s="168" t="n"/>
      <c r="AM1" s="168" t="n"/>
      <c r="AN1" s="168" t="n"/>
      <c r="AO1" s="168" t="n"/>
      <c r="AP1" s="168" t="n"/>
      <c r="AQ1" s="168" t="n"/>
      <c r="AR1" s="168" t="n"/>
      <c r="AS1" s="168" t="n"/>
      <c r="AT1" s="168" t="n"/>
      <c r="AU1" s="168" t="n"/>
      <c r="AV1" s="168" t="n"/>
      <c r="AW1" s="168" t="n"/>
      <c r="AX1" s="168" t="n"/>
      <c r="AY1" s="168" t="n"/>
      <c r="AZ1" s="168" t="n"/>
      <c r="BA1" s="168" t="n"/>
      <c r="BB1" s="168" t="n"/>
      <c r="BC1" s="168" t="n"/>
      <c r="BD1" s="168" t="n"/>
      <c r="BE1" s="168" t="n"/>
      <c r="BF1" s="168" t="n"/>
      <c r="BG1" s="168" t="n"/>
      <c r="BH1" s="168" t="n"/>
      <c r="BI1" s="168" t="n"/>
      <c r="BJ1" s="168" t="n"/>
      <c r="BK1" s="168" t="n"/>
      <c r="BL1" s="168" t="n"/>
      <c r="BM1" s="168" t="n"/>
      <c r="BN1" s="168" t="n"/>
      <c r="BO1" s="168" t="n"/>
      <c r="BP1" s="168" t="n"/>
      <c r="BQ1" s="168" t="n"/>
      <c r="BR1" s="168" t="n"/>
      <c r="BS1" s="168" t="n"/>
      <c r="BT1" s="168" t="n"/>
      <c r="BU1" s="168" t="n"/>
      <c r="BV1" s="168" t="n"/>
      <c r="BW1" s="168" t="n"/>
      <c r="BX1" s="168" t="n"/>
      <c r="BY1" s="168" t="n"/>
      <c r="BZ1" s="168" t="n"/>
      <c r="CA1" s="168" t="n"/>
      <c r="CB1" s="168" t="n"/>
      <c r="CC1" s="168" t="n"/>
      <c r="CD1" s="168" t="n"/>
      <c r="CE1" s="168" t="n"/>
      <c r="CF1" s="168" t="n"/>
      <c r="CG1" s="168" t="n"/>
      <c r="CH1" s="168" t="n"/>
      <c r="CI1" s="168" t="n"/>
      <c r="CJ1" s="168" t="n"/>
      <c r="CK1" s="168" t="n"/>
      <c r="CL1" s="168" t="n"/>
      <c r="CM1" s="168" t="n"/>
      <c r="CN1" s="168" t="n"/>
      <c r="CO1" s="168" t="n"/>
      <c r="CP1" s="168" t="n"/>
      <c r="CQ1" s="168" t="n"/>
      <c r="CR1" s="168" t="n"/>
      <c r="CS1" s="168" t="n"/>
      <c r="CT1" s="168" t="n"/>
      <c r="CU1" s="168" t="n"/>
      <c r="CV1" s="168" t="n"/>
      <c r="CW1" s="168" t="n"/>
      <c r="CX1" s="168" t="n"/>
      <c r="CY1" s="168" t="n"/>
      <c r="CZ1" s="168" t="n"/>
      <c r="DA1" s="168" t="n"/>
      <c r="DB1" s="168" t="n"/>
      <c r="DC1" s="168" t="n"/>
      <c r="DD1" s="168" t="n"/>
      <c r="DE1" s="168" t="n"/>
      <c r="DF1" s="168" t="n"/>
      <c r="DG1" s="168" t="n"/>
      <c r="DH1" s="168" t="n"/>
      <c r="DI1" s="168" t="n"/>
      <c r="DJ1" s="168" t="n"/>
      <c r="DK1" s="168" t="n"/>
      <c r="DL1" s="168" t="n"/>
      <c r="DM1" s="168" t="n"/>
      <c r="DN1" s="168" t="n"/>
      <c r="DO1" s="168" t="n"/>
      <c r="DP1" s="168" t="n"/>
      <c r="DQ1" s="168" t="n"/>
      <c r="DR1" s="168" t="n"/>
      <c r="DS1" s="168" t="n"/>
      <c r="DT1" s="168" t="n"/>
      <c r="DU1" s="168" t="n"/>
      <c r="DV1" s="168" t="n"/>
      <c r="DW1" s="168" t="n"/>
      <c r="DX1" s="168" t="n"/>
      <c r="DY1" s="168" t="n"/>
      <c r="DZ1" s="168" t="n"/>
      <c r="EA1" s="168" t="n"/>
      <c r="EB1" s="168" t="n"/>
      <c r="EC1" s="168" t="n"/>
      <c r="ED1" s="168" t="n"/>
      <c r="EE1" s="168" t="n"/>
      <c r="EF1" s="168" t="n"/>
      <c r="EG1" s="168" t="n"/>
      <c r="EH1" s="168" t="n"/>
      <c r="EI1" s="168" t="n"/>
      <c r="EJ1" s="168" t="n"/>
      <c r="EK1" s="168" t="n"/>
      <c r="EL1" s="168" t="n"/>
      <c r="EM1" s="168" t="n"/>
      <c r="EN1" s="168" t="n"/>
      <c r="EO1" s="168" t="n"/>
      <c r="EP1" s="168" t="n"/>
      <c r="EQ1" s="168" t="n"/>
      <c r="ER1" s="168" t="n"/>
      <c r="ES1" s="168" t="n"/>
      <c r="ET1" s="168" t="n"/>
      <c r="EU1" s="168" t="n"/>
      <c r="EV1" s="168" t="n"/>
      <c r="EW1" s="168" t="n"/>
      <c r="EX1" s="168" t="n"/>
      <c r="EY1" s="168" t="n"/>
      <c r="EZ1" s="168" t="n"/>
      <c r="FA1" s="168" t="n"/>
      <c r="FB1" s="168" t="n"/>
      <c r="FC1" s="168" t="n"/>
      <c r="FD1" s="168" t="n"/>
      <c r="FE1" s="168" t="n"/>
      <c r="FF1" s="168" t="n"/>
      <c r="FG1" s="168" t="n"/>
      <c r="FH1" s="168" t="n"/>
      <c r="FI1" s="168" t="n"/>
      <c r="FJ1" s="168" t="n"/>
      <c r="FK1" s="168" t="n"/>
      <c r="FL1" s="168" t="n"/>
      <c r="FM1" s="168" t="n"/>
      <c r="FN1" s="168" t="n"/>
      <c r="FO1" s="168" t="n"/>
      <c r="FP1" s="168" t="n"/>
      <c r="FQ1" s="168" t="n"/>
      <c r="FR1" s="168" t="n"/>
      <c r="FS1" s="168" t="n"/>
      <c r="FT1" s="168" t="n"/>
      <c r="FU1" s="168" t="n"/>
      <c r="FV1" s="168" t="n"/>
      <c r="FW1" s="168" t="n"/>
      <c r="FX1" s="168" t="n"/>
      <c r="FY1" s="168" t="n"/>
      <c r="FZ1" s="168" t="n"/>
      <c r="GA1" s="168" t="n"/>
      <c r="GB1" s="168" t="n"/>
      <c r="GC1" s="168" t="n"/>
      <c r="GD1" s="168" t="n"/>
      <c r="GE1" s="168" t="n"/>
      <c r="GF1" s="168" t="n"/>
      <c r="GG1" s="168" t="n"/>
      <c r="GH1" s="168" t="n"/>
      <c r="GI1" s="168" t="n"/>
      <c r="GJ1" s="168" t="n"/>
      <c r="GK1" s="168" t="n"/>
      <c r="GL1" s="168" t="n"/>
      <c r="GM1" s="168" t="n"/>
      <c r="GN1" s="168" t="n"/>
      <c r="GO1" s="168" t="n"/>
      <c r="GP1" s="168" t="n"/>
      <c r="GQ1" s="168" t="n"/>
      <c r="GR1" s="168" t="n"/>
      <c r="GS1" s="168" t="n"/>
      <c r="GT1" s="168" t="n"/>
      <c r="GU1" s="168" t="n"/>
      <c r="GV1" s="168" t="n"/>
      <c r="GW1" s="168" t="n"/>
      <c r="GX1" s="168" t="n"/>
      <c r="GY1" s="168" t="n"/>
      <c r="GZ1" s="168" t="n"/>
      <c r="HA1" s="168" t="n"/>
      <c r="HB1" s="168" t="n"/>
      <c r="HC1" s="168" t="n"/>
      <c r="HD1" s="168" t="n"/>
      <c r="HE1" s="168" t="n"/>
      <c r="HF1" s="168" t="n"/>
      <c r="HG1" s="168" t="n"/>
      <c r="HH1" s="168" t="n"/>
      <c r="HI1" s="168" t="n"/>
      <c r="HJ1" s="168" t="n"/>
      <c r="HK1" s="168" t="n"/>
      <c r="HL1" s="168" t="n"/>
      <c r="HM1" s="168" t="n"/>
      <c r="HN1" s="168" t="n"/>
      <c r="HO1" s="168" t="n"/>
      <c r="HP1" s="168" t="n"/>
      <c r="HQ1" s="168" t="n"/>
      <c r="HR1" s="168" t="n"/>
      <c r="HS1" s="168" t="n"/>
      <c r="HT1" s="168" t="n"/>
      <c r="HU1" s="168" t="n"/>
      <c r="HV1" s="168" t="n"/>
      <c r="HW1" s="168" t="n"/>
      <c r="HX1" s="168" t="n"/>
      <c r="HY1" s="168" t="n"/>
      <c r="HZ1" s="168" t="n"/>
      <c r="IA1" s="168" t="n"/>
      <c r="IB1" s="168" t="n"/>
      <c r="IC1" s="168" t="n"/>
      <c r="ID1" s="168" t="n"/>
      <c r="IE1" s="168" t="n"/>
      <c r="IF1" s="168" t="n"/>
      <c r="IG1" s="168" t="n"/>
      <c r="IH1" s="168" t="n"/>
      <c r="II1" s="168" t="n"/>
      <c r="IJ1" s="168" t="n"/>
      <c r="IK1" s="168" t="n"/>
      <c r="IL1" s="168" t="n"/>
      <c r="IM1" s="168" t="n"/>
      <c r="IN1" s="168" t="n"/>
      <c r="IO1" s="168" t="n"/>
      <c r="IP1" s="168" t="n"/>
      <c r="IQ1" s="168" t="n"/>
      <c r="IR1" s="168" t="n"/>
      <c r="IS1" s="168" t="n"/>
      <c r="IT1" s="168" t="n"/>
      <c r="IU1" s="168" t="n"/>
      <c r="IV1" s="168" t="n"/>
      <c r="IW1" s="168" t="n"/>
      <c r="IX1" s="168" t="n"/>
      <c r="IY1" s="168" t="n"/>
      <c r="IZ1" s="168" t="n"/>
      <c r="JA1" s="168" t="n"/>
      <c r="JB1" s="168" t="n"/>
      <c r="JC1" s="168" t="n"/>
      <c r="JD1" s="168" t="n"/>
      <c r="JE1" s="168" t="n"/>
      <c r="JF1" s="168" t="n"/>
      <c r="JG1" s="168" t="n"/>
      <c r="JH1" s="168" t="n"/>
      <c r="JI1" s="168" t="n"/>
      <c r="JJ1" s="168" t="n"/>
      <c r="JK1" s="168" t="n"/>
      <c r="JL1" s="168" t="n"/>
      <c r="JM1" s="168" t="n"/>
      <c r="JN1" s="168" t="n"/>
      <c r="JO1" s="168" t="n"/>
      <c r="JP1" s="168" t="n"/>
      <c r="JQ1" s="168" t="n"/>
      <c r="JR1" s="168" t="n"/>
      <c r="JS1" s="168" t="n"/>
      <c r="JT1" s="168" t="n"/>
      <c r="JU1" s="168" t="n"/>
      <c r="JV1" s="168" t="n"/>
      <c r="JW1" s="168" t="n"/>
      <c r="JX1" s="168" t="n"/>
      <c r="JY1" s="168" t="n"/>
      <c r="JZ1" s="168" t="n"/>
      <c r="KA1" s="168" t="n"/>
      <c r="KB1" s="168" t="n"/>
      <c r="KC1" s="168" t="n"/>
      <c r="KD1" s="168" t="n"/>
      <c r="KE1" s="168" t="n"/>
      <c r="KF1" s="168" t="n"/>
      <c r="KG1" s="168" t="n"/>
      <c r="KH1" s="168" t="n"/>
      <c r="KI1" s="168" t="n"/>
      <c r="KJ1" s="168" t="n"/>
      <c r="KK1" s="168" t="n"/>
      <c r="KL1" s="168" t="n"/>
      <c r="KM1" s="168" t="n"/>
      <c r="KN1" s="168" t="n"/>
      <c r="KO1" s="168" t="n"/>
      <c r="KP1" s="168" t="n"/>
      <c r="KQ1" s="168" t="n"/>
      <c r="KR1" s="168" t="n"/>
      <c r="KS1" s="168" t="n"/>
      <c r="KT1" s="168" t="n"/>
      <c r="KU1" s="168" t="n"/>
      <c r="KV1" s="168" t="n"/>
      <c r="KW1" s="168" t="n"/>
      <c r="KX1" s="168" t="n"/>
      <c r="KY1" s="168" t="n"/>
      <c r="KZ1" s="168" t="n"/>
      <c r="LA1" s="168" t="n"/>
      <c r="LB1" s="168" t="n"/>
      <c r="LC1" s="168" t="n"/>
      <c r="LD1" s="168" t="n"/>
      <c r="LE1" s="168" t="n"/>
      <c r="LF1" s="168" t="n"/>
      <c r="LG1" s="168" t="n"/>
      <c r="LH1" s="168" t="n"/>
      <c r="LI1" s="168" t="n"/>
      <c r="LJ1" s="168" t="n"/>
      <c r="LK1" s="168" t="n"/>
      <c r="LL1" s="168" t="n"/>
      <c r="LM1" s="168" t="n"/>
      <c r="LN1" s="168" t="n"/>
      <c r="LO1" s="168" t="n"/>
      <c r="LP1" s="168" t="n"/>
      <c r="LQ1" s="168" t="n"/>
      <c r="LR1" s="168" t="n"/>
      <c r="LS1" s="168" t="n"/>
      <c r="LT1" s="168" t="n"/>
      <c r="LU1" s="168" t="n"/>
      <c r="LV1" s="168" t="n"/>
      <c r="LW1" s="168" t="n"/>
      <c r="LX1" s="168" t="n"/>
      <c r="LY1" s="168" t="n"/>
      <c r="LZ1" s="168" t="n"/>
      <c r="MA1" s="168" t="n"/>
      <c r="MB1" s="168" t="n"/>
      <c r="MC1" s="168" t="n"/>
      <c r="MD1" s="168" t="n"/>
      <c r="ME1" s="168" t="n"/>
      <c r="MF1" s="168" t="n"/>
      <c r="MG1" s="168" t="n"/>
      <c r="MH1" s="168" t="n"/>
      <c r="MI1" s="168" t="n"/>
      <c r="MJ1" s="168" t="n"/>
      <c r="MK1" s="168" t="n"/>
      <c r="ML1" s="168" t="n"/>
      <c r="MM1" s="168" t="n"/>
      <c r="MN1" s="168" t="n"/>
      <c r="MO1" s="168" t="n"/>
      <c r="MP1" s="168" t="n"/>
      <c r="MQ1" s="168" t="n"/>
      <c r="MR1" s="168" t="n"/>
      <c r="MS1" s="168" t="n"/>
      <c r="MT1" s="168" t="n"/>
      <c r="MU1" s="168" t="n"/>
      <c r="MV1" s="168" t="n"/>
      <c r="MW1" s="168" t="n"/>
      <c r="MX1" s="168" t="n"/>
      <c r="MY1" s="168" t="n"/>
      <c r="MZ1" s="168" t="n"/>
      <c r="NA1" s="168" t="n"/>
      <c r="NB1" s="168" t="n"/>
      <c r="NC1" s="168" t="n"/>
      <c r="ND1" s="168" t="n"/>
      <c r="NE1" s="168" t="n"/>
      <c r="NF1" s="168" t="n"/>
      <c r="NG1" s="168" t="n"/>
      <c r="NH1" s="168" t="n"/>
      <c r="NI1" s="168" t="n"/>
      <c r="NJ1" s="168" t="n"/>
      <c r="NK1" s="168" t="n"/>
      <c r="NL1" s="168" t="n"/>
      <c r="NM1" s="168" t="n"/>
      <c r="NN1" s="168" t="n"/>
      <c r="NO1" s="168" t="n"/>
      <c r="NP1" s="168" t="n"/>
      <c r="NQ1" s="168" t="n"/>
      <c r="NR1" s="168" t="n"/>
      <c r="NS1" s="168" t="n"/>
      <c r="NT1" s="168" t="n"/>
      <c r="NU1" s="168" t="n"/>
      <c r="NV1" s="168" t="n"/>
      <c r="NW1" s="168" t="n"/>
      <c r="NX1" s="168" t="n"/>
      <c r="NY1" s="168" t="n"/>
      <c r="NZ1" s="168" t="n"/>
      <c r="OA1" s="168" t="n"/>
      <c r="OB1" s="168" t="n"/>
      <c r="OC1" s="168" t="n"/>
      <c r="OD1" s="168" t="n"/>
      <c r="OE1" s="168" t="n"/>
      <c r="OF1" s="168" t="n"/>
      <c r="OG1" s="168" t="n"/>
      <c r="OH1" s="168" t="n"/>
      <c r="OI1" s="168" t="n"/>
      <c r="OJ1" s="168" t="n"/>
      <c r="OK1" s="168" t="n"/>
      <c r="OL1" s="168" t="n"/>
      <c r="OM1" s="168" t="n"/>
      <c r="ON1" s="168" t="n"/>
      <c r="OO1" s="168" t="n"/>
      <c r="OP1" s="168" t="n"/>
      <c r="OQ1" s="168" t="n"/>
      <c r="OR1" s="168" t="n"/>
      <c r="OS1" s="168" t="n"/>
      <c r="OT1" s="168" t="n"/>
      <c r="OU1" s="168" t="n"/>
      <c r="OV1" s="168" t="n"/>
      <c r="OW1" s="168" t="n"/>
      <c r="OX1" s="168" t="n"/>
      <c r="OY1" s="168" t="n"/>
      <c r="OZ1" s="168" t="n"/>
      <c r="PA1" s="168" t="n"/>
      <c r="PB1" s="168" t="n"/>
      <c r="PC1" s="168" t="n"/>
      <c r="PD1" s="168" t="n"/>
      <c r="PE1" s="168" t="n"/>
      <c r="PF1" s="168" t="n"/>
      <c r="PG1" s="168" t="n"/>
      <c r="PH1" s="168" t="n"/>
      <c r="PI1" s="168" t="n"/>
      <c r="PJ1" s="168" t="n"/>
      <c r="PK1" s="168" t="n"/>
      <c r="PL1" s="168" t="n"/>
      <c r="PM1" s="168" t="n"/>
      <c r="PN1" s="168" t="n"/>
      <c r="PO1" s="168" t="n"/>
      <c r="PP1" s="168" t="n"/>
      <c r="PQ1" s="168" t="n"/>
      <c r="PR1" s="168" t="n"/>
      <c r="PS1" s="168" t="n"/>
      <c r="PT1" s="168" t="n"/>
      <c r="PU1" s="168" t="n"/>
      <c r="PV1" s="168" t="n"/>
      <c r="PW1" s="168" t="n"/>
      <c r="PX1" s="168" t="n"/>
      <c r="PY1" s="168" t="n"/>
      <c r="PZ1" s="168" t="n"/>
      <c r="QA1" s="168" t="n"/>
      <c r="QB1" s="168" t="n"/>
      <c r="QC1" s="168" t="n"/>
      <c r="QD1" s="168" t="n"/>
      <c r="QE1" s="168" t="n"/>
      <c r="QF1" s="168" t="n"/>
      <c r="QG1" s="168" t="n"/>
      <c r="QH1" s="168" t="n"/>
      <c r="QI1" s="168" t="n"/>
      <c r="QJ1" s="168" t="n"/>
      <c r="QK1" s="168" t="n"/>
      <c r="QL1" s="168" t="n"/>
      <c r="QM1" s="168" t="n"/>
      <c r="QN1" s="168" t="n"/>
      <c r="QO1" s="168" t="n"/>
      <c r="QP1" s="168" t="n"/>
      <c r="QQ1" s="168" t="n"/>
      <c r="QR1" s="168" t="n"/>
      <c r="QS1" s="168" t="n"/>
      <c r="QT1" s="168" t="n"/>
      <c r="QU1" s="168" t="n"/>
      <c r="QV1" s="168" t="n"/>
      <c r="QW1" s="168" t="n"/>
      <c r="QX1" s="168" t="n"/>
      <c r="QY1" s="168" t="n"/>
      <c r="QZ1" s="168" t="n"/>
      <c r="RA1" s="168" t="n"/>
      <c r="RB1" s="168" t="n"/>
      <c r="RC1" s="168" t="n"/>
      <c r="RD1" s="168" t="n"/>
      <c r="RE1" s="168" t="n"/>
      <c r="RF1" s="168" t="n"/>
      <c r="RG1" s="168" t="n"/>
      <c r="RH1" s="168" t="n"/>
      <c r="RI1" s="168" t="n"/>
      <c r="RJ1" s="168" t="n"/>
      <c r="RK1" s="168" t="n"/>
      <c r="RL1" s="168" t="n"/>
      <c r="RM1" s="168" t="n"/>
      <c r="RN1" s="168" t="n"/>
      <c r="RO1" s="168" t="n"/>
      <c r="RP1" s="168" t="n"/>
      <c r="RQ1" s="168" t="n"/>
      <c r="RR1" s="168" t="n"/>
      <c r="RS1" s="168" t="n"/>
      <c r="RT1" s="168" t="n"/>
      <c r="RU1" s="168" t="n"/>
      <c r="RV1" s="168" t="n"/>
      <c r="RW1" s="168" t="n"/>
      <c r="RX1" s="168" t="n"/>
      <c r="RY1" s="168" t="n"/>
      <c r="RZ1" s="168" t="n"/>
      <c r="SA1" s="168" t="n"/>
      <c r="SB1" s="168" t="n"/>
      <c r="SC1" s="168" t="n"/>
      <c r="SD1" s="168" t="n"/>
      <c r="SE1" s="168" t="n"/>
      <c r="SF1" s="168" t="n"/>
      <c r="SG1" s="168" t="n"/>
      <c r="SH1" s="168" t="n"/>
      <c r="SI1" s="168" t="n"/>
      <c r="SJ1" s="168" t="n"/>
      <c r="SK1" s="168" t="n"/>
      <c r="SL1" s="168" t="n"/>
      <c r="SM1" s="168" t="n"/>
      <c r="SN1" s="168" t="n"/>
      <c r="SO1" s="168" t="n"/>
      <c r="SP1" s="168" t="n"/>
      <c r="SQ1" s="168" t="n"/>
      <c r="SR1" s="168" t="n"/>
      <c r="SS1" s="168" t="n"/>
      <c r="ST1" s="168" t="n"/>
      <c r="SU1" s="168" t="n"/>
      <c r="SV1" s="168" t="n"/>
      <c r="SW1" s="168" t="n"/>
      <c r="SX1" s="168" t="n"/>
      <c r="SY1" s="168" t="n"/>
      <c r="SZ1" s="168" t="n"/>
      <c r="TA1" s="168" t="n"/>
      <c r="TB1" s="168" t="n"/>
      <c r="TC1" s="168" t="n"/>
      <c r="TD1" s="168" t="n"/>
      <c r="TE1" s="168" t="n"/>
      <c r="TF1" s="168" t="n"/>
      <c r="TG1" s="168" t="n"/>
      <c r="TH1" s="168" t="n"/>
      <c r="TI1" s="168" t="n"/>
      <c r="TJ1" s="168" t="n"/>
      <c r="TK1" s="168" t="n"/>
      <c r="TL1" s="168" t="n"/>
      <c r="TM1" s="168" t="n"/>
      <c r="TN1" s="168" t="n"/>
      <c r="TO1" s="168" t="n"/>
      <c r="TP1" s="168" t="n"/>
      <c r="TQ1" s="168" t="n"/>
      <c r="TR1" s="168" t="n"/>
      <c r="TS1" s="168" t="n"/>
      <c r="TT1" s="168" t="n"/>
      <c r="TU1" s="168" t="n"/>
      <c r="TV1" s="168" t="n"/>
      <c r="TW1" s="168" t="n"/>
      <c r="TX1" s="168" t="n"/>
      <c r="TY1" s="168" t="n"/>
      <c r="TZ1" s="168" t="n"/>
      <c r="UA1" s="168" t="n"/>
      <c r="UB1" s="168" t="n"/>
      <c r="UC1" s="168" t="n"/>
      <c r="UD1" s="168" t="n"/>
      <c r="UE1" s="168" t="n"/>
      <c r="UF1" s="168" t="n"/>
      <c r="UG1" s="168" t="n"/>
      <c r="UH1" s="168" t="n"/>
      <c r="UI1" s="168" t="n"/>
      <c r="UJ1" s="168" t="n"/>
      <c r="UK1" s="168" t="n"/>
      <c r="UL1" s="168" t="n"/>
      <c r="UM1" s="168" t="n"/>
      <c r="UN1" s="168" t="n"/>
      <c r="UO1" s="168" t="n"/>
      <c r="UP1" s="168" t="n"/>
      <c r="UQ1" s="168" t="n"/>
      <c r="UR1" s="168" t="n"/>
      <c r="US1" s="168" t="n"/>
      <c r="UT1" s="168" t="n"/>
      <c r="UU1" s="168" t="n"/>
      <c r="UV1" s="168" t="n"/>
      <c r="UW1" s="168" t="n"/>
      <c r="UX1" s="168" t="n"/>
      <c r="UY1" s="168" t="n"/>
      <c r="UZ1" s="168" t="n"/>
      <c r="VA1" s="168" t="n"/>
      <c r="VB1" s="168" t="n"/>
      <c r="VC1" s="168" t="n"/>
      <c r="VD1" s="168" t="n"/>
      <c r="VE1" s="168" t="n"/>
      <c r="VF1" s="168" t="n"/>
      <c r="VG1" s="168" t="n"/>
      <c r="VH1" s="168" t="n"/>
      <c r="VI1" s="168" t="n"/>
      <c r="VJ1" s="168" t="n"/>
      <c r="VK1" s="168" t="n"/>
      <c r="VL1" s="168" t="n"/>
      <c r="VM1" s="168" t="n"/>
      <c r="VN1" s="168" t="n"/>
      <c r="VO1" s="168" t="n"/>
      <c r="VP1" s="168" t="n"/>
      <c r="VQ1" s="168" t="n"/>
      <c r="VR1" s="168" t="n"/>
      <c r="VS1" s="168" t="n"/>
      <c r="VT1" s="168" t="n"/>
      <c r="VU1" s="168" t="n"/>
      <c r="VV1" s="168" t="n"/>
      <c r="VW1" s="168" t="n"/>
      <c r="VX1" s="168" t="n"/>
      <c r="VY1" s="168" t="n"/>
      <c r="VZ1" s="168" t="n"/>
      <c r="WA1" s="168" t="n"/>
      <c r="WB1" s="168" t="n"/>
      <c r="WC1" s="168" t="n"/>
      <c r="WD1" s="168" t="n"/>
      <c r="WE1" s="168" t="n"/>
      <c r="WF1" s="168" t="n"/>
      <c r="WG1" s="168" t="n"/>
      <c r="WH1" s="168" t="n"/>
      <c r="WI1" s="168" t="n"/>
      <c r="WJ1" s="168" t="n"/>
      <c r="WK1" s="168" t="n"/>
      <c r="WL1" s="168" t="n"/>
      <c r="WM1" s="168" t="n"/>
      <c r="WN1" s="168" t="n"/>
      <c r="WO1" s="168" t="n"/>
      <c r="WP1" s="168" t="n"/>
      <c r="WQ1" s="168" t="n"/>
      <c r="WR1" s="168" t="n"/>
      <c r="WS1" s="168" t="n"/>
      <c r="WT1" s="168" t="n"/>
      <c r="WU1" s="168" t="n"/>
      <c r="WV1" s="168" t="n"/>
      <c r="WW1" s="168" t="n"/>
      <c r="WX1" s="168" t="n"/>
      <c r="WY1" s="168" t="n"/>
      <c r="WZ1" s="168" t="n"/>
      <c r="XA1" s="168" t="n"/>
      <c r="XB1" s="168" t="n"/>
      <c r="XC1" s="168" t="n"/>
      <c r="XD1" s="168" t="n"/>
      <c r="XE1" s="168" t="n"/>
      <c r="XF1" s="168" t="n"/>
      <c r="XG1" s="168" t="n"/>
      <c r="XH1" s="168" t="n"/>
      <c r="XI1" s="168" t="n"/>
      <c r="XJ1" s="168" t="n"/>
      <c r="XK1" s="168" t="n"/>
      <c r="XL1" s="168" t="n"/>
      <c r="XM1" s="168" t="n"/>
      <c r="XN1" s="168" t="n"/>
      <c r="XO1" s="168" t="n"/>
      <c r="XP1" s="168" t="n"/>
      <c r="XQ1" s="168" t="n"/>
      <c r="XR1" s="168" t="n"/>
      <c r="XS1" s="168" t="n"/>
      <c r="XT1" s="168" t="n"/>
      <c r="XU1" s="168" t="n"/>
      <c r="XV1" s="168" t="n"/>
      <c r="XW1" s="168" t="n"/>
      <c r="XX1" s="168" t="n"/>
      <c r="XY1" s="168" t="n"/>
      <c r="XZ1" s="168" t="n"/>
      <c r="YA1" s="168" t="n"/>
      <c r="YB1" s="168" t="n"/>
      <c r="YC1" s="168" t="n"/>
      <c r="YD1" s="168" t="n"/>
      <c r="YE1" s="168" t="n"/>
      <c r="YF1" s="168" t="n"/>
      <c r="YG1" s="168" t="n"/>
      <c r="YH1" s="168" t="n"/>
      <c r="YI1" s="168" t="n"/>
      <c r="YJ1" s="168" t="n"/>
      <c r="YK1" s="168" t="n"/>
      <c r="YL1" s="168" t="n"/>
      <c r="YM1" s="168" t="n"/>
      <c r="YN1" s="168" t="n"/>
      <c r="YO1" s="168" t="n"/>
      <c r="YP1" s="168" t="n"/>
      <c r="YQ1" s="168" t="n"/>
      <c r="YR1" s="168" t="n"/>
      <c r="YS1" s="168" t="n"/>
      <c r="YT1" s="168" t="n"/>
      <c r="YU1" s="168" t="n"/>
      <c r="YV1" s="168" t="n"/>
      <c r="YW1" s="168" t="n"/>
      <c r="YX1" s="168" t="n"/>
      <c r="YY1" s="168" t="n"/>
      <c r="YZ1" s="168" t="n"/>
      <c r="ZA1" s="168" t="n"/>
      <c r="ZB1" s="168" t="n"/>
      <c r="ZC1" s="168" t="n"/>
      <c r="ZD1" s="168" t="n"/>
      <c r="ZE1" s="168" t="n"/>
      <c r="ZF1" s="168" t="n"/>
      <c r="ZG1" s="168" t="n"/>
      <c r="ZH1" s="168" t="n"/>
      <c r="ZI1" s="168" t="n"/>
      <c r="ZJ1" s="168" t="n"/>
      <c r="ZK1" s="168" t="n"/>
      <c r="ZL1" s="168" t="n"/>
      <c r="ZM1" s="168" t="n"/>
      <c r="ZN1" s="168" t="n"/>
      <c r="ZO1" s="168" t="n"/>
      <c r="ZP1" s="168" t="n"/>
      <c r="ZQ1" s="168" t="n"/>
      <c r="ZR1" s="168" t="n"/>
      <c r="ZS1" s="168" t="n"/>
      <c r="ZT1" s="168" t="n"/>
      <c r="ZU1" s="168" t="n"/>
      <c r="ZV1" s="168" t="n"/>
      <c r="ZW1" s="168" t="n"/>
      <c r="ZX1" s="168" t="n"/>
      <c r="ZY1" s="168" t="n"/>
      <c r="ZZ1" s="168" t="n"/>
      <c r="AAA1" s="168" t="n"/>
      <c r="AAB1" s="168" t="n"/>
      <c r="AAC1" s="168" t="n"/>
      <c r="AAD1" s="168" t="n"/>
      <c r="AAE1" s="168" t="n"/>
      <c r="AAF1" s="168" t="n"/>
      <c r="AAG1" s="168" t="n"/>
      <c r="AAH1" s="168" t="n"/>
      <c r="AAI1" s="168" t="n"/>
      <c r="AAJ1" s="168" t="n"/>
      <c r="AAK1" s="168" t="n"/>
      <c r="AAL1" s="168" t="n"/>
      <c r="AAM1" s="168" t="n"/>
      <c r="AAN1" s="168" t="n"/>
      <c r="AAO1" s="168" t="n"/>
      <c r="AAP1" s="168" t="n"/>
      <c r="AAQ1" s="168" t="n"/>
      <c r="AAR1" s="168" t="n"/>
      <c r="AAS1" s="168" t="n"/>
      <c r="AAT1" s="168" t="n"/>
      <c r="AAU1" s="168" t="n"/>
      <c r="AAV1" s="168" t="n"/>
      <c r="AAW1" s="168" t="n"/>
      <c r="AAX1" s="168" t="n"/>
      <c r="AAY1" s="168" t="n"/>
      <c r="AAZ1" s="168" t="n"/>
      <c r="ABA1" s="168" t="n"/>
      <c r="ABB1" s="168" t="n"/>
      <c r="ABC1" s="168" t="n"/>
      <c r="ABD1" s="168" t="n"/>
      <c r="ABE1" s="168" t="n"/>
      <c r="ABF1" s="168" t="n"/>
      <c r="ABG1" s="168" t="n"/>
      <c r="ABH1" s="168" t="n"/>
      <c r="ABI1" s="168" t="n"/>
      <c r="ABJ1" s="168" t="n"/>
      <c r="ABK1" s="168" t="n"/>
      <c r="ABL1" s="168" t="n"/>
      <c r="ABM1" s="168" t="n"/>
      <c r="ABN1" s="168" t="n"/>
      <c r="ABO1" s="168" t="n"/>
      <c r="ABP1" s="168" t="n"/>
      <c r="ABQ1" s="168" t="n"/>
      <c r="ABR1" s="168" t="n"/>
      <c r="ABS1" s="168" t="n"/>
      <c r="ABT1" s="168" t="n"/>
      <c r="ABU1" s="168" t="n"/>
      <c r="ABV1" s="168" t="n"/>
      <c r="ABW1" s="168" t="n"/>
      <c r="ABX1" s="168" t="n"/>
      <c r="ABY1" s="168" t="n"/>
      <c r="ABZ1" s="168" t="n"/>
      <c r="ACA1" s="168" t="n"/>
      <c r="ACB1" s="168" t="n"/>
      <c r="ACC1" s="168" t="n"/>
      <c r="ACD1" s="168" t="n"/>
      <c r="ACE1" s="168" t="n"/>
      <c r="ACF1" s="168" t="n"/>
      <c r="ACG1" s="168" t="n"/>
      <c r="ACH1" s="168" t="n"/>
      <c r="ACI1" s="168" t="n"/>
      <c r="ACJ1" s="168" t="n"/>
      <c r="ACK1" s="168" t="n"/>
      <c r="ACL1" s="168" t="n"/>
      <c r="ACM1" s="168" t="n"/>
      <c r="ACN1" s="168" t="n"/>
      <c r="ACO1" s="168" t="n"/>
      <c r="ACP1" s="168" t="n"/>
      <c r="ACQ1" s="168" t="n"/>
      <c r="ACR1" s="168" t="n"/>
      <c r="ACS1" s="168" t="n"/>
      <c r="ACT1" s="168" t="n"/>
      <c r="ACU1" s="168" t="n"/>
      <c r="ACV1" s="168" t="n"/>
      <c r="ACW1" s="168" t="n"/>
      <c r="ACX1" s="168" t="n"/>
      <c r="ACY1" s="168" t="n"/>
      <c r="ACZ1" s="168" t="n"/>
      <c r="ADA1" s="168" t="n"/>
      <c r="ADB1" s="168" t="n"/>
      <c r="ADC1" s="168" t="n"/>
      <c r="ADD1" s="168" t="n"/>
      <c r="ADE1" s="168" t="n"/>
      <c r="ADF1" s="168" t="n"/>
      <c r="ADG1" s="168" t="n"/>
      <c r="ADH1" s="168" t="n"/>
      <c r="ADI1" s="168" t="n"/>
      <c r="ADJ1" s="168" t="n"/>
      <c r="ADK1" s="168" t="n"/>
      <c r="ADL1" s="168" t="n"/>
      <c r="ADM1" s="168" t="n"/>
      <c r="ADN1" s="168" t="n"/>
      <c r="ADO1" s="168" t="n"/>
      <c r="ADP1" s="168" t="n"/>
      <c r="ADQ1" s="168" t="n"/>
      <c r="ADR1" s="168" t="n"/>
      <c r="ADS1" s="168" t="n"/>
      <c r="ADT1" s="168" t="n"/>
      <c r="ADU1" s="168" t="n"/>
      <c r="ADV1" s="168" t="n"/>
      <c r="ADW1" s="168" t="n"/>
      <c r="ADX1" s="168" t="n"/>
      <c r="ADY1" s="168" t="n"/>
      <c r="ADZ1" s="168" t="n"/>
      <c r="AEA1" s="168" t="n"/>
      <c r="AEB1" s="168" t="n"/>
      <c r="AEC1" s="168" t="n"/>
      <c r="AED1" s="168" t="n"/>
      <c r="AEE1" s="168" t="n"/>
      <c r="AEF1" s="168" t="n"/>
      <c r="AEG1" s="168" t="n"/>
      <c r="AEH1" s="168" t="n"/>
      <c r="AEI1" s="168" t="n"/>
      <c r="AEJ1" s="168" t="n"/>
      <c r="AEK1" s="168" t="n"/>
      <c r="AEL1" s="168" t="n"/>
      <c r="AEM1" s="168" t="n"/>
      <c r="AEN1" s="168" t="n"/>
      <c r="AEO1" s="168" t="n"/>
      <c r="AEP1" s="168" t="n"/>
      <c r="AEQ1" s="168" t="n"/>
      <c r="AER1" s="168" t="n"/>
      <c r="AES1" s="168" t="n"/>
      <c r="AET1" s="168" t="n"/>
      <c r="AEU1" s="168" t="n"/>
      <c r="AEV1" s="168" t="n"/>
      <c r="AEW1" s="168" t="n"/>
      <c r="AEX1" s="168" t="n"/>
      <c r="AEY1" s="168" t="n"/>
      <c r="AEZ1" s="168" t="n"/>
      <c r="AFA1" s="168" t="n"/>
      <c r="AFB1" s="168" t="n"/>
      <c r="AFC1" s="168" t="n"/>
      <c r="AFD1" s="168" t="n"/>
      <c r="AFE1" s="168" t="n"/>
      <c r="AFF1" s="168" t="n"/>
      <c r="AFG1" s="168" t="n"/>
      <c r="AFH1" s="168" t="n"/>
      <c r="AFI1" s="168" t="n"/>
      <c r="AFJ1" s="168" t="n"/>
      <c r="AFK1" s="168" t="n"/>
      <c r="AFL1" s="168" t="n"/>
      <c r="AFM1" s="168" t="n"/>
      <c r="AFN1" s="168" t="n"/>
      <c r="AFO1" s="168" t="n"/>
      <c r="AFP1" s="168" t="n"/>
      <c r="AFQ1" s="168" t="n"/>
      <c r="AFR1" s="168" t="n"/>
      <c r="AFS1" s="168" t="n"/>
      <c r="AFT1" s="168" t="n"/>
      <c r="AFU1" s="168" t="n"/>
      <c r="AFV1" s="168" t="n"/>
      <c r="AFW1" s="168" t="n"/>
      <c r="AFX1" s="168" t="n"/>
      <c r="AFY1" s="168" t="n"/>
      <c r="AFZ1" s="168" t="n"/>
      <c r="AGA1" s="168" t="n"/>
      <c r="AGB1" s="168" t="n"/>
      <c r="AGC1" s="168" t="n"/>
      <c r="AGD1" s="168" t="n"/>
      <c r="AGE1" s="168" t="n"/>
      <c r="AGF1" s="168" t="n"/>
      <c r="AGG1" s="168" t="n"/>
      <c r="AGH1" s="168" t="n"/>
      <c r="AGI1" s="168" t="n"/>
      <c r="AGJ1" s="168" t="n"/>
      <c r="AGK1" s="168" t="n"/>
      <c r="AGL1" s="168" t="n"/>
      <c r="AGM1" s="168" t="n"/>
      <c r="AGN1" s="168" t="n"/>
      <c r="AGO1" s="168" t="n"/>
      <c r="AGP1" s="168" t="n"/>
      <c r="AGQ1" s="168" t="n"/>
      <c r="AGR1" s="168" t="n"/>
      <c r="AGS1" s="168" t="n"/>
      <c r="AGT1" s="168" t="n"/>
      <c r="AGU1" s="168" t="n"/>
      <c r="AGV1" s="168" t="n"/>
      <c r="AGW1" s="168" t="n"/>
      <c r="AGX1" s="168" t="n"/>
      <c r="AGY1" s="168" t="n"/>
      <c r="AGZ1" s="168" t="n"/>
      <c r="AHA1" s="168" t="n"/>
      <c r="AHB1" s="168" t="n"/>
      <c r="AHC1" s="168" t="n"/>
      <c r="AHD1" s="168" t="n"/>
      <c r="AHE1" s="168" t="n"/>
      <c r="AHF1" s="168" t="n"/>
      <c r="AHG1" s="168" t="n"/>
      <c r="AHH1" s="168" t="n"/>
      <c r="AHI1" s="168" t="n"/>
      <c r="AHJ1" s="168" t="n"/>
      <c r="AHK1" s="168" t="n"/>
      <c r="AHL1" s="168" t="n"/>
      <c r="AHM1" s="168" t="n"/>
      <c r="AHN1" s="168" t="n"/>
      <c r="AHO1" s="168" t="n"/>
      <c r="AHP1" s="168" t="n"/>
      <c r="AHQ1" s="168" t="n"/>
      <c r="AHR1" s="168" t="n"/>
      <c r="AHS1" s="168" t="n"/>
      <c r="AHT1" s="168" t="n"/>
      <c r="AHU1" s="168" t="n"/>
      <c r="AHV1" s="168" t="n"/>
      <c r="AHW1" s="168" t="n"/>
      <c r="AHX1" s="168" t="n"/>
      <c r="AHY1" s="168" t="n"/>
      <c r="AHZ1" s="168" t="n"/>
      <c r="AIA1" s="168" t="n"/>
      <c r="AIB1" s="168" t="n"/>
      <c r="AIC1" s="168" t="n"/>
      <c r="AID1" s="168" t="n"/>
      <c r="AIE1" s="168" t="n"/>
      <c r="AIF1" s="168" t="n"/>
      <c r="AIG1" s="168" t="n"/>
      <c r="AIH1" s="168" t="n"/>
      <c r="AII1" s="168" t="n"/>
      <c r="AIJ1" s="168" t="n"/>
      <c r="AIK1" s="168" t="n"/>
      <c r="AIL1" s="168" t="n"/>
      <c r="AIM1" s="168" t="n"/>
      <c r="AIN1" s="168" t="n"/>
      <c r="AIO1" s="168" t="n"/>
      <c r="AIP1" s="168" t="n"/>
      <c r="AIQ1" s="168" t="n"/>
      <c r="AIR1" s="168" t="n"/>
      <c r="AIS1" s="168" t="n"/>
      <c r="AIT1" s="168" t="n"/>
      <c r="AIU1" s="168" t="n"/>
      <c r="AIV1" s="168" t="n"/>
      <c r="AIW1" s="168" t="n"/>
      <c r="AIX1" s="168" t="n"/>
      <c r="AIY1" s="168" t="n"/>
      <c r="AIZ1" s="168" t="n"/>
      <c r="AJA1" s="168" t="n"/>
      <c r="AJB1" s="168" t="n"/>
      <c r="AJC1" s="168" t="n"/>
      <c r="AJD1" s="168" t="n"/>
      <c r="AJE1" s="168" t="n"/>
      <c r="AJF1" s="168" t="n"/>
      <c r="AJG1" s="168" t="n"/>
      <c r="AJH1" s="168" t="n"/>
      <c r="AJI1" s="168" t="n"/>
      <c r="AJJ1" s="168" t="n"/>
      <c r="AJK1" s="168" t="n"/>
      <c r="AJL1" s="168" t="n"/>
      <c r="AJM1" s="168" t="n"/>
      <c r="AJN1" s="168" t="n"/>
      <c r="AJO1" s="168" t="n"/>
      <c r="AJP1" s="168" t="n"/>
      <c r="AJQ1" s="168" t="n"/>
      <c r="AJR1" s="168" t="n"/>
      <c r="AJS1" s="168" t="n"/>
      <c r="AJT1" s="168" t="n"/>
      <c r="AJU1" s="168" t="n"/>
      <c r="AJV1" s="168" t="n"/>
      <c r="AJW1" s="168" t="n"/>
      <c r="AJX1" s="168" t="n"/>
      <c r="AJY1" s="168" t="n"/>
      <c r="AJZ1" s="168" t="n"/>
      <c r="AKA1" s="168" t="n"/>
      <c r="AKB1" s="168" t="n"/>
      <c r="AKC1" s="168" t="n"/>
      <c r="AKD1" s="168" t="n"/>
      <c r="AKE1" s="168" t="n"/>
      <c r="AKF1" s="168" t="n"/>
      <c r="AKG1" s="168" t="n"/>
      <c r="AKH1" s="168" t="n"/>
      <c r="AKI1" s="168" t="n"/>
      <c r="AKJ1" s="168" t="n"/>
      <c r="AKK1" s="168" t="n"/>
      <c r="AKL1" s="168" t="n"/>
      <c r="AKM1" s="168" t="n"/>
      <c r="AKN1" s="168" t="n"/>
      <c r="AKO1" s="168" t="n"/>
      <c r="AKP1" s="168" t="n"/>
      <c r="AKQ1" s="168" t="n"/>
      <c r="AKR1" s="168" t="n"/>
      <c r="AKS1" s="168" t="n"/>
      <c r="AKT1" s="168" t="n"/>
      <c r="AKU1" s="168" t="n"/>
      <c r="AKV1" s="168" t="n"/>
      <c r="AKW1" s="168" t="n"/>
      <c r="AKX1" s="168" t="n"/>
      <c r="AKY1" s="168" t="n"/>
      <c r="AKZ1" s="168" t="n"/>
      <c r="ALA1" s="168" t="n"/>
      <c r="ALB1" s="168" t="n"/>
      <c r="ALC1" s="168" t="n"/>
      <c r="ALD1" s="168" t="n"/>
      <c r="ALE1" s="168" t="n"/>
      <c r="ALF1" s="168" t="n"/>
      <c r="ALG1" s="168" t="n"/>
      <c r="ALH1" s="168" t="n"/>
      <c r="ALI1" s="168" t="n"/>
      <c r="ALJ1" s="168" t="n"/>
      <c r="ALK1" s="168" t="n"/>
      <c r="ALL1" s="168" t="n"/>
      <c r="ALM1" s="168" t="n"/>
      <c r="ALN1" s="168" t="n"/>
      <c r="ALO1" s="168" t="n"/>
      <c r="ALP1" s="168" t="n"/>
      <c r="ALQ1" s="168" t="n"/>
      <c r="ALR1" s="168" t="n"/>
      <c r="ALS1" s="168" t="n"/>
      <c r="ALT1" s="168" t="n"/>
      <c r="ALU1" s="168" t="n"/>
      <c r="ALV1" s="168" t="n"/>
      <c r="ALW1" s="168" t="n"/>
      <c r="ALX1" s="168" t="n"/>
      <c r="ALY1" s="168" t="n"/>
      <c r="ALZ1" s="168" t="n"/>
      <c r="AMA1" s="168" t="n"/>
      <c r="AMB1" s="168" t="n"/>
      <c r="AMC1" s="168" t="n"/>
      <c r="AMD1" s="168" t="n"/>
      <c r="AME1" s="168" t="n"/>
      <c r="AMF1" s="168" t="n"/>
      <c r="AMG1" s="168" t="n"/>
      <c r="AMH1" s="168" t="n"/>
      <c r="AMI1" s="168" t="n"/>
      <c r="AMJ1" s="168" t="n"/>
    </row>
    <row customHeight="1" ht="12.75" r="2" s="175" spans="1:1024">
      <c r="A2" s="6" t="s">
        <v>1</v>
      </c>
      <c r="B2" s="7" t="n"/>
      <c r="C2" s="13" t="n"/>
      <c r="D2" s="168" t="n"/>
      <c r="E2" s="168" t="n"/>
      <c r="F2" s="13" t="n"/>
      <c r="G2" s="168" t="n"/>
      <c r="H2" s="168" t="n"/>
      <c r="I2" s="168" t="n"/>
      <c r="J2" s="168" t="n"/>
      <c r="K2" s="168" t="n"/>
      <c r="L2" s="13" t="n"/>
      <c r="M2" s="168" t="n"/>
      <c r="N2" s="168" t="n"/>
      <c r="O2" s="168" t="n"/>
      <c r="P2" s="168" t="n"/>
      <c r="Q2" s="13" t="n"/>
      <c r="R2" s="168" t="n"/>
      <c r="S2" s="168" t="n"/>
      <c r="T2" s="168" t="n"/>
      <c r="U2" s="168" t="n"/>
      <c r="V2" s="168" t="n"/>
      <c r="W2" s="168" t="n"/>
      <c r="X2" s="168" t="n"/>
      <c r="Y2" s="168" t="n"/>
      <c r="Z2" s="168" t="n"/>
      <c r="AA2" s="168" t="n"/>
      <c r="AB2" s="168" t="n"/>
      <c r="AC2" s="168" t="n"/>
      <c r="AD2" s="168" t="n"/>
      <c r="AE2" s="168" t="n"/>
      <c r="AF2" s="168" t="n"/>
      <c r="AG2" s="168" t="n"/>
      <c r="AH2" s="168" t="n"/>
      <c r="AI2" s="168" t="n"/>
      <c r="AJ2" s="168" t="n"/>
      <c r="AK2" s="168" t="n"/>
      <c r="AL2" s="168" t="n"/>
      <c r="AM2" s="168" t="n"/>
      <c r="AN2" s="168" t="n"/>
      <c r="AO2" s="168" t="n"/>
      <c r="AP2" s="168" t="n"/>
      <c r="AQ2" s="168" t="n"/>
      <c r="AR2" s="168" t="n"/>
      <c r="AS2" s="168" t="n"/>
      <c r="AT2" s="168" t="n"/>
      <c r="AU2" s="168" t="n"/>
      <c r="AV2" s="168" t="n"/>
      <c r="AW2" s="168" t="n"/>
      <c r="AX2" s="168" t="n"/>
      <c r="AY2" s="168" t="n"/>
      <c r="AZ2" s="168" t="n"/>
      <c r="BA2" s="168" t="n"/>
      <c r="BB2" s="168" t="n"/>
      <c r="BC2" s="168" t="n"/>
      <c r="BD2" s="168" t="n"/>
      <c r="BE2" s="168" t="n"/>
      <c r="BF2" s="168" t="n"/>
      <c r="BG2" s="168" t="n"/>
      <c r="BH2" s="168" t="n"/>
      <c r="BI2" s="168" t="n"/>
      <c r="BJ2" s="168" t="n"/>
      <c r="BK2" s="168" t="n"/>
      <c r="BL2" s="168" t="n"/>
      <c r="BM2" s="168" t="n"/>
      <c r="BN2" s="168" t="n"/>
      <c r="BO2" s="168" t="n"/>
      <c r="BP2" s="168" t="n"/>
      <c r="BQ2" s="168" t="n"/>
      <c r="BR2" s="168" t="n"/>
      <c r="BS2" s="168" t="n"/>
      <c r="BT2" s="168" t="n"/>
      <c r="BU2" s="168" t="n"/>
      <c r="BV2" s="168" t="n"/>
      <c r="BW2" s="168" t="n"/>
      <c r="BX2" s="168" t="n"/>
      <c r="BY2" s="168" t="n"/>
      <c r="BZ2" s="168" t="n"/>
      <c r="CA2" s="168" t="n"/>
      <c r="CB2" s="168" t="n"/>
      <c r="CC2" s="168" t="n"/>
      <c r="CD2" s="168" t="n"/>
      <c r="CE2" s="168" t="n"/>
      <c r="CF2" s="168" t="n"/>
      <c r="CG2" s="168" t="n"/>
      <c r="CH2" s="168" t="n"/>
      <c r="CI2" s="168" t="n"/>
      <c r="CJ2" s="168" t="n"/>
      <c r="CK2" s="168" t="n"/>
      <c r="CL2" s="168" t="n"/>
      <c r="CM2" s="168" t="n"/>
      <c r="CN2" s="168" t="n"/>
      <c r="CO2" s="168" t="n"/>
      <c r="CP2" s="168" t="n"/>
      <c r="CQ2" s="168" t="n"/>
      <c r="CR2" s="168" t="n"/>
      <c r="CS2" s="168" t="n"/>
      <c r="CT2" s="168" t="n"/>
      <c r="CU2" s="168" t="n"/>
      <c r="CV2" s="168" t="n"/>
      <c r="CW2" s="168" t="n"/>
      <c r="CX2" s="168" t="n"/>
      <c r="CY2" s="168" t="n"/>
      <c r="CZ2" s="168" t="n"/>
      <c r="DA2" s="168" t="n"/>
      <c r="DB2" s="168" t="n"/>
      <c r="DC2" s="168" t="n"/>
      <c r="DD2" s="168" t="n"/>
      <c r="DE2" s="168" t="n"/>
      <c r="DF2" s="168" t="n"/>
      <c r="DG2" s="168" t="n"/>
      <c r="DH2" s="168" t="n"/>
      <c r="DI2" s="168" t="n"/>
      <c r="DJ2" s="168" t="n"/>
      <c r="DK2" s="168" t="n"/>
      <c r="DL2" s="168" t="n"/>
      <c r="DM2" s="168" t="n"/>
      <c r="DN2" s="168" t="n"/>
      <c r="DO2" s="168" t="n"/>
      <c r="DP2" s="168" t="n"/>
      <c r="DQ2" s="168" t="n"/>
      <c r="DR2" s="168" t="n"/>
      <c r="DS2" s="168" t="n"/>
      <c r="DT2" s="168" t="n"/>
      <c r="DU2" s="168" t="n"/>
      <c r="DV2" s="168" t="n"/>
      <c r="DW2" s="168" t="n"/>
      <c r="DX2" s="168" t="n"/>
      <c r="DY2" s="168" t="n"/>
      <c r="DZ2" s="168" t="n"/>
      <c r="EA2" s="168" t="n"/>
      <c r="EB2" s="168" t="n"/>
      <c r="EC2" s="168" t="n"/>
      <c r="ED2" s="168" t="n"/>
      <c r="EE2" s="168" t="n"/>
      <c r="EF2" s="168" t="n"/>
      <c r="EG2" s="168" t="n"/>
      <c r="EH2" s="168" t="n"/>
      <c r="EI2" s="168" t="n"/>
      <c r="EJ2" s="168" t="n"/>
      <c r="EK2" s="168" t="n"/>
      <c r="EL2" s="168" t="n"/>
      <c r="EM2" s="168" t="n"/>
      <c r="EN2" s="168" t="n"/>
      <c r="EO2" s="168" t="n"/>
      <c r="EP2" s="168" t="n"/>
      <c r="EQ2" s="168" t="n"/>
      <c r="ER2" s="168" t="n"/>
      <c r="ES2" s="168" t="n"/>
      <c r="ET2" s="168" t="n"/>
      <c r="EU2" s="168" t="n"/>
      <c r="EV2" s="168" t="n"/>
      <c r="EW2" s="168" t="n"/>
      <c r="EX2" s="168" t="n"/>
      <c r="EY2" s="168" t="n"/>
      <c r="EZ2" s="168" t="n"/>
      <c r="FA2" s="168" t="n"/>
      <c r="FB2" s="168" t="n"/>
      <c r="FC2" s="168" t="n"/>
      <c r="FD2" s="168" t="n"/>
      <c r="FE2" s="168" t="n"/>
      <c r="FF2" s="168" t="n"/>
      <c r="FG2" s="168" t="n"/>
      <c r="FH2" s="168" t="n"/>
      <c r="FI2" s="168" t="n"/>
      <c r="FJ2" s="168" t="n"/>
      <c r="FK2" s="168" t="n"/>
      <c r="FL2" s="168" t="n"/>
      <c r="FM2" s="168" t="n"/>
      <c r="FN2" s="168" t="n"/>
      <c r="FO2" s="168" t="n"/>
      <c r="FP2" s="168" t="n"/>
      <c r="FQ2" s="168" t="n"/>
      <c r="FR2" s="168" t="n"/>
      <c r="FS2" s="168" t="n"/>
      <c r="FT2" s="168" t="n"/>
      <c r="FU2" s="168" t="n"/>
      <c r="FV2" s="168" t="n"/>
      <c r="FW2" s="168" t="n"/>
      <c r="FX2" s="168" t="n"/>
      <c r="FY2" s="168" t="n"/>
      <c r="FZ2" s="168" t="n"/>
      <c r="GA2" s="168" t="n"/>
      <c r="GB2" s="168" t="n"/>
      <c r="GC2" s="168" t="n"/>
      <c r="GD2" s="168" t="n"/>
      <c r="GE2" s="168" t="n"/>
      <c r="GF2" s="168" t="n"/>
      <c r="GG2" s="168" t="n"/>
      <c r="GH2" s="168" t="n"/>
      <c r="GI2" s="168" t="n"/>
      <c r="GJ2" s="168" t="n"/>
      <c r="GK2" s="168" t="n"/>
      <c r="GL2" s="168" t="n"/>
      <c r="GM2" s="168" t="n"/>
      <c r="GN2" s="168" t="n"/>
      <c r="GO2" s="168" t="n"/>
      <c r="GP2" s="168" t="n"/>
      <c r="GQ2" s="168" t="n"/>
      <c r="GR2" s="168" t="n"/>
      <c r="GS2" s="168" t="n"/>
      <c r="GT2" s="168" t="n"/>
      <c r="GU2" s="168" t="n"/>
      <c r="GV2" s="168" t="n"/>
      <c r="GW2" s="168" t="n"/>
      <c r="GX2" s="168" t="n"/>
      <c r="GY2" s="168" t="n"/>
      <c r="GZ2" s="168" t="n"/>
      <c r="HA2" s="168" t="n"/>
      <c r="HB2" s="168" t="n"/>
      <c r="HC2" s="168" t="n"/>
      <c r="HD2" s="168" t="n"/>
      <c r="HE2" s="168" t="n"/>
      <c r="HF2" s="168" t="n"/>
      <c r="HG2" s="168" t="n"/>
      <c r="HH2" s="168" t="n"/>
      <c r="HI2" s="168" t="n"/>
      <c r="HJ2" s="168" t="n"/>
      <c r="HK2" s="168" t="n"/>
      <c r="HL2" s="168" t="n"/>
      <c r="HM2" s="168" t="n"/>
      <c r="HN2" s="168" t="n"/>
      <c r="HO2" s="168" t="n"/>
      <c r="HP2" s="168" t="n"/>
      <c r="HQ2" s="168" t="n"/>
      <c r="HR2" s="168" t="n"/>
      <c r="HS2" s="168" t="n"/>
      <c r="HT2" s="168" t="n"/>
      <c r="HU2" s="168" t="n"/>
      <c r="HV2" s="168" t="n"/>
      <c r="HW2" s="168" t="n"/>
      <c r="HX2" s="168" t="n"/>
      <c r="HY2" s="168" t="n"/>
      <c r="HZ2" s="168" t="n"/>
      <c r="IA2" s="168" t="n"/>
      <c r="IB2" s="168" t="n"/>
      <c r="IC2" s="168" t="n"/>
      <c r="ID2" s="168" t="n"/>
      <c r="IE2" s="168" t="n"/>
      <c r="IF2" s="168" t="n"/>
      <c r="IG2" s="168" t="n"/>
      <c r="IH2" s="168" t="n"/>
      <c r="II2" s="168" t="n"/>
      <c r="IJ2" s="168" t="n"/>
      <c r="IK2" s="168" t="n"/>
      <c r="IL2" s="168" t="n"/>
      <c r="IM2" s="168" t="n"/>
      <c r="IN2" s="168" t="n"/>
      <c r="IO2" s="168" t="n"/>
      <c r="IP2" s="168" t="n"/>
      <c r="IQ2" s="168" t="n"/>
      <c r="IR2" s="168" t="n"/>
      <c r="IS2" s="168" t="n"/>
      <c r="IT2" s="168" t="n"/>
      <c r="IU2" s="168" t="n"/>
      <c r="IV2" s="168" t="n"/>
      <c r="IW2" s="168" t="n"/>
      <c r="IX2" s="168" t="n"/>
      <c r="IY2" s="168" t="n"/>
      <c r="IZ2" s="168" t="n"/>
      <c r="JA2" s="168" t="n"/>
      <c r="JB2" s="168" t="n"/>
      <c r="JC2" s="168" t="n"/>
      <c r="JD2" s="168" t="n"/>
      <c r="JE2" s="168" t="n"/>
      <c r="JF2" s="168" t="n"/>
      <c r="JG2" s="168" t="n"/>
      <c r="JH2" s="168" t="n"/>
      <c r="JI2" s="168" t="n"/>
      <c r="JJ2" s="168" t="n"/>
      <c r="JK2" s="168" t="n"/>
      <c r="JL2" s="168" t="n"/>
      <c r="JM2" s="168" t="n"/>
      <c r="JN2" s="168" t="n"/>
      <c r="JO2" s="168" t="n"/>
      <c r="JP2" s="168" t="n"/>
      <c r="JQ2" s="168" t="n"/>
      <c r="JR2" s="168" t="n"/>
      <c r="JS2" s="168" t="n"/>
      <c r="JT2" s="168" t="n"/>
      <c r="JU2" s="168" t="n"/>
      <c r="JV2" s="168" t="n"/>
      <c r="JW2" s="168" t="n"/>
      <c r="JX2" s="168" t="n"/>
      <c r="JY2" s="168" t="n"/>
      <c r="JZ2" s="168" t="n"/>
      <c r="KA2" s="168" t="n"/>
      <c r="KB2" s="168" t="n"/>
      <c r="KC2" s="168" t="n"/>
      <c r="KD2" s="168" t="n"/>
      <c r="KE2" s="168" t="n"/>
      <c r="KF2" s="168" t="n"/>
      <c r="KG2" s="168" t="n"/>
      <c r="KH2" s="168" t="n"/>
      <c r="KI2" s="168" t="n"/>
      <c r="KJ2" s="168" t="n"/>
      <c r="KK2" s="168" t="n"/>
      <c r="KL2" s="168" t="n"/>
      <c r="KM2" s="168" t="n"/>
      <c r="KN2" s="168" t="n"/>
      <c r="KO2" s="168" t="n"/>
      <c r="KP2" s="168" t="n"/>
      <c r="KQ2" s="168" t="n"/>
      <c r="KR2" s="168" t="n"/>
      <c r="KS2" s="168" t="n"/>
      <c r="KT2" s="168" t="n"/>
      <c r="KU2" s="168" t="n"/>
      <c r="KV2" s="168" t="n"/>
      <c r="KW2" s="168" t="n"/>
      <c r="KX2" s="168" t="n"/>
      <c r="KY2" s="168" t="n"/>
      <c r="KZ2" s="168" t="n"/>
      <c r="LA2" s="168" t="n"/>
      <c r="LB2" s="168" t="n"/>
      <c r="LC2" s="168" t="n"/>
      <c r="LD2" s="168" t="n"/>
      <c r="LE2" s="168" t="n"/>
      <c r="LF2" s="168" t="n"/>
      <c r="LG2" s="168" t="n"/>
      <c r="LH2" s="168" t="n"/>
      <c r="LI2" s="168" t="n"/>
      <c r="LJ2" s="168" t="n"/>
      <c r="LK2" s="168" t="n"/>
      <c r="LL2" s="168" t="n"/>
      <c r="LM2" s="168" t="n"/>
      <c r="LN2" s="168" t="n"/>
      <c r="LO2" s="168" t="n"/>
      <c r="LP2" s="168" t="n"/>
      <c r="LQ2" s="168" t="n"/>
      <c r="LR2" s="168" t="n"/>
      <c r="LS2" s="168" t="n"/>
      <c r="LT2" s="168" t="n"/>
      <c r="LU2" s="168" t="n"/>
      <c r="LV2" s="168" t="n"/>
      <c r="LW2" s="168" t="n"/>
      <c r="LX2" s="168" t="n"/>
      <c r="LY2" s="168" t="n"/>
      <c r="LZ2" s="168" t="n"/>
      <c r="MA2" s="168" t="n"/>
      <c r="MB2" s="168" t="n"/>
      <c r="MC2" s="168" t="n"/>
      <c r="MD2" s="168" t="n"/>
      <c r="ME2" s="168" t="n"/>
      <c r="MF2" s="168" t="n"/>
      <c r="MG2" s="168" t="n"/>
      <c r="MH2" s="168" t="n"/>
      <c r="MI2" s="168" t="n"/>
      <c r="MJ2" s="168" t="n"/>
      <c r="MK2" s="168" t="n"/>
      <c r="ML2" s="168" t="n"/>
      <c r="MM2" s="168" t="n"/>
      <c r="MN2" s="168" t="n"/>
      <c r="MO2" s="168" t="n"/>
      <c r="MP2" s="168" t="n"/>
      <c r="MQ2" s="168" t="n"/>
      <c r="MR2" s="168" t="n"/>
      <c r="MS2" s="168" t="n"/>
      <c r="MT2" s="168" t="n"/>
      <c r="MU2" s="168" t="n"/>
      <c r="MV2" s="168" t="n"/>
      <c r="MW2" s="168" t="n"/>
      <c r="MX2" s="168" t="n"/>
      <c r="MY2" s="168" t="n"/>
      <c r="MZ2" s="168" t="n"/>
      <c r="NA2" s="168" t="n"/>
      <c r="NB2" s="168" t="n"/>
      <c r="NC2" s="168" t="n"/>
      <c r="ND2" s="168" t="n"/>
      <c r="NE2" s="168" t="n"/>
      <c r="NF2" s="168" t="n"/>
      <c r="NG2" s="168" t="n"/>
      <c r="NH2" s="168" t="n"/>
      <c r="NI2" s="168" t="n"/>
      <c r="NJ2" s="168" t="n"/>
      <c r="NK2" s="168" t="n"/>
      <c r="NL2" s="168" t="n"/>
      <c r="NM2" s="168" t="n"/>
      <c r="NN2" s="168" t="n"/>
      <c r="NO2" s="168" t="n"/>
      <c r="NP2" s="168" t="n"/>
      <c r="NQ2" s="168" t="n"/>
      <c r="NR2" s="168" t="n"/>
      <c r="NS2" s="168" t="n"/>
      <c r="NT2" s="168" t="n"/>
      <c r="NU2" s="168" t="n"/>
      <c r="NV2" s="168" t="n"/>
      <c r="NW2" s="168" t="n"/>
      <c r="NX2" s="168" t="n"/>
      <c r="NY2" s="168" t="n"/>
      <c r="NZ2" s="168" t="n"/>
      <c r="OA2" s="168" t="n"/>
      <c r="OB2" s="168" t="n"/>
      <c r="OC2" s="168" t="n"/>
      <c r="OD2" s="168" t="n"/>
      <c r="OE2" s="168" t="n"/>
      <c r="OF2" s="168" t="n"/>
      <c r="OG2" s="168" t="n"/>
      <c r="OH2" s="168" t="n"/>
      <c r="OI2" s="168" t="n"/>
      <c r="OJ2" s="168" t="n"/>
      <c r="OK2" s="168" t="n"/>
      <c r="OL2" s="168" t="n"/>
      <c r="OM2" s="168" t="n"/>
      <c r="ON2" s="168" t="n"/>
      <c r="OO2" s="168" t="n"/>
      <c r="OP2" s="168" t="n"/>
      <c r="OQ2" s="168" t="n"/>
      <c r="OR2" s="168" t="n"/>
      <c r="OS2" s="168" t="n"/>
      <c r="OT2" s="168" t="n"/>
      <c r="OU2" s="168" t="n"/>
      <c r="OV2" s="168" t="n"/>
      <c r="OW2" s="168" t="n"/>
      <c r="OX2" s="168" t="n"/>
      <c r="OY2" s="168" t="n"/>
      <c r="OZ2" s="168" t="n"/>
      <c r="PA2" s="168" t="n"/>
      <c r="PB2" s="168" t="n"/>
      <c r="PC2" s="168" t="n"/>
      <c r="PD2" s="168" t="n"/>
      <c r="PE2" s="168" t="n"/>
      <c r="PF2" s="168" t="n"/>
      <c r="PG2" s="168" t="n"/>
      <c r="PH2" s="168" t="n"/>
      <c r="PI2" s="168" t="n"/>
      <c r="PJ2" s="168" t="n"/>
      <c r="PK2" s="168" t="n"/>
      <c r="PL2" s="168" t="n"/>
      <c r="PM2" s="168" t="n"/>
      <c r="PN2" s="168" t="n"/>
      <c r="PO2" s="168" t="n"/>
      <c r="PP2" s="168" t="n"/>
      <c r="PQ2" s="168" t="n"/>
      <c r="PR2" s="168" t="n"/>
      <c r="PS2" s="168" t="n"/>
      <c r="PT2" s="168" t="n"/>
      <c r="PU2" s="168" t="n"/>
      <c r="PV2" s="168" t="n"/>
      <c r="PW2" s="168" t="n"/>
      <c r="PX2" s="168" t="n"/>
      <c r="PY2" s="168" t="n"/>
      <c r="PZ2" s="168" t="n"/>
      <c r="QA2" s="168" t="n"/>
      <c r="QB2" s="168" t="n"/>
      <c r="QC2" s="168" t="n"/>
      <c r="QD2" s="168" t="n"/>
      <c r="QE2" s="168" t="n"/>
      <c r="QF2" s="168" t="n"/>
      <c r="QG2" s="168" t="n"/>
      <c r="QH2" s="168" t="n"/>
      <c r="QI2" s="168" t="n"/>
      <c r="QJ2" s="168" t="n"/>
      <c r="QK2" s="168" t="n"/>
      <c r="QL2" s="168" t="n"/>
      <c r="QM2" s="168" t="n"/>
      <c r="QN2" s="168" t="n"/>
      <c r="QO2" s="168" t="n"/>
      <c r="QP2" s="168" t="n"/>
      <c r="QQ2" s="168" t="n"/>
      <c r="QR2" s="168" t="n"/>
      <c r="QS2" s="168" t="n"/>
      <c r="QT2" s="168" t="n"/>
      <c r="QU2" s="168" t="n"/>
      <c r="QV2" s="168" t="n"/>
      <c r="QW2" s="168" t="n"/>
      <c r="QX2" s="168" t="n"/>
      <c r="QY2" s="168" t="n"/>
      <c r="QZ2" s="168" t="n"/>
      <c r="RA2" s="168" t="n"/>
      <c r="RB2" s="168" t="n"/>
      <c r="RC2" s="168" t="n"/>
      <c r="RD2" s="168" t="n"/>
      <c r="RE2" s="168" t="n"/>
      <c r="RF2" s="168" t="n"/>
      <c r="RG2" s="168" t="n"/>
      <c r="RH2" s="168" t="n"/>
      <c r="RI2" s="168" t="n"/>
      <c r="RJ2" s="168" t="n"/>
      <c r="RK2" s="168" t="n"/>
      <c r="RL2" s="168" t="n"/>
      <c r="RM2" s="168" t="n"/>
      <c r="RN2" s="168" t="n"/>
      <c r="RO2" s="168" t="n"/>
      <c r="RP2" s="168" t="n"/>
      <c r="RQ2" s="168" t="n"/>
      <c r="RR2" s="168" t="n"/>
      <c r="RS2" s="168" t="n"/>
      <c r="RT2" s="168" t="n"/>
      <c r="RU2" s="168" t="n"/>
      <c r="RV2" s="168" t="n"/>
      <c r="RW2" s="168" t="n"/>
      <c r="RX2" s="168" t="n"/>
      <c r="RY2" s="168" t="n"/>
      <c r="RZ2" s="168" t="n"/>
      <c r="SA2" s="168" t="n"/>
      <c r="SB2" s="168" t="n"/>
      <c r="SC2" s="168" t="n"/>
      <c r="SD2" s="168" t="n"/>
      <c r="SE2" s="168" t="n"/>
      <c r="SF2" s="168" t="n"/>
      <c r="SG2" s="168" t="n"/>
      <c r="SH2" s="168" t="n"/>
      <c r="SI2" s="168" t="n"/>
      <c r="SJ2" s="168" t="n"/>
      <c r="SK2" s="168" t="n"/>
      <c r="SL2" s="168" t="n"/>
      <c r="SM2" s="168" t="n"/>
      <c r="SN2" s="168" t="n"/>
      <c r="SO2" s="168" t="n"/>
      <c r="SP2" s="168" t="n"/>
      <c r="SQ2" s="168" t="n"/>
      <c r="SR2" s="168" t="n"/>
      <c r="SS2" s="168" t="n"/>
      <c r="ST2" s="168" t="n"/>
      <c r="SU2" s="168" t="n"/>
      <c r="SV2" s="168" t="n"/>
      <c r="SW2" s="168" t="n"/>
      <c r="SX2" s="168" t="n"/>
      <c r="SY2" s="168" t="n"/>
      <c r="SZ2" s="168" t="n"/>
      <c r="TA2" s="168" t="n"/>
      <c r="TB2" s="168" t="n"/>
      <c r="TC2" s="168" t="n"/>
      <c r="TD2" s="168" t="n"/>
      <c r="TE2" s="168" t="n"/>
      <c r="TF2" s="168" t="n"/>
      <c r="TG2" s="168" t="n"/>
      <c r="TH2" s="168" t="n"/>
      <c r="TI2" s="168" t="n"/>
      <c r="TJ2" s="168" t="n"/>
      <c r="TK2" s="168" t="n"/>
      <c r="TL2" s="168" t="n"/>
      <c r="TM2" s="168" t="n"/>
      <c r="TN2" s="168" t="n"/>
      <c r="TO2" s="168" t="n"/>
      <c r="TP2" s="168" t="n"/>
      <c r="TQ2" s="168" t="n"/>
      <c r="TR2" s="168" t="n"/>
      <c r="TS2" s="168" t="n"/>
      <c r="TT2" s="168" t="n"/>
      <c r="TU2" s="168" t="n"/>
      <c r="TV2" s="168" t="n"/>
      <c r="TW2" s="168" t="n"/>
      <c r="TX2" s="168" t="n"/>
      <c r="TY2" s="168" t="n"/>
      <c r="TZ2" s="168" t="n"/>
      <c r="UA2" s="168" t="n"/>
      <c r="UB2" s="168" t="n"/>
      <c r="UC2" s="168" t="n"/>
      <c r="UD2" s="168" t="n"/>
      <c r="UE2" s="168" t="n"/>
      <c r="UF2" s="168" t="n"/>
      <c r="UG2" s="168" t="n"/>
      <c r="UH2" s="168" t="n"/>
      <c r="UI2" s="168" t="n"/>
      <c r="UJ2" s="168" t="n"/>
      <c r="UK2" s="168" t="n"/>
      <c r="UL2" s="168" t="n"/>
      <c r="UM2" s="168" t="n"/>
      <c r="UN2" s="168" t="n"/>
      <c r="UO2" s="168" t="n"/>
      <c r="UP2" s="168" t="n"/>
      <c r="UQ2" s="168" t="n"/>
      <c r="UR2" s="168" t="n"/>
      <c r="US2" s="168" t="n"/>
      <c r="UT2" s="168" t="n"/>
      <c r="UU2" s="168" t="n"/>
      <c r="UV2" s="168" t="n"/>
      <c r="UW2" s="168" t="n"/>
      <c r="UX2" s="168" t="n"/>
      <c r="UY2" s="168" t="n"/>
      <c r="UZ2" s="168" t="n"/>
      <c r="VA2" s="168" t="n"/>
      <c r="VB2" s="168" t="n"/>
      <c r="VC2" s="168" t="n"/>
      <c r="VD2" s="168" t="n"/>
      <c r="VE2" s="168" t="n"/>
      <c r="VF2" s="168" t="n"/>
      <c r="VG2" s="168" t="n"/>
      <c r="VH2" s="168" t="n"/>
      <c r="VI2" s="168" t="n"/>
      <c r="VJ2" s="168" t="n"/>
      <c r="VK2" s="168" t="n"/>
      <c r="VL2" s="168" t="n"/>
      <c r="VM2" s="168" t="n"/>
      <c r="VN2" s="168" t="n"/>
      <c r="VO2" s="168" t="n"/>
      <c r="VP2" s="168" t="n"/>
      <c r="VQ2" s="168" t="n"/>
      <c r="VR2" s="168" t="n"/>
      <c r="VS2" s="168" t="n"/>
      <c r="VT2" s="168" t="n"/>
      <c r="VU2" s="168" t="n"/>
      <c r="VV2" s="168" t="n"/>
      <c r="VW2" s="168" t="n"/>
      <c r="VX2" s="168" t="n"/>
      <c r="VY2" s="168" t="n"/>
      <c r="VZ2" s="168" t="n"/>
      <c r="WA2" s="168" t="n"/>
      <c r="WB2" s="168" t="n"/>
      <c r="WC2" s="168" t="n"/>
      <c r="WD2" s="168" t="n"/>
      <c r="WE2" s="168" t="n"/>
      <c r="WF2" s="168" t="n"/>
      <c r="WG2" s="168" t="n"/>
      <c r="WH2" s="168" t="n"/>
      <c r="WI2" s="168" t="n"/>
      <c r="WJ2" s="168" t="n"/>
      <c r="WK2" s="168" t="n"/>
      <c r="WL2" s="168" t="n"/>
      <c r="WM2" s="168" t="n"/>
      <c r="WN2" s="168" t="n"/>
      <c r="WO2" s="168" t="n"/>
      <c r="WP2" s="168" t="n"/>
      <c r="WQ2" s="168" t="n"/>
      <c r="WR2" s="168" t="n"/>
      <c r="WS2" s="168" t="n"/>
      <c r="WT2" s="168" t="n"/>
      <c r="WU2" s="168" t="n"/>
      <c r="WV2" s="168" t="n"/>
      <c r="WW2" s="168" t="n"/>
      <c r="WX2" s="168" t="n"/>
      <c r="WY2" s="168" t="n"/>
      <c r="WZ2" s="168" t="n"/>
      <c r="XA2" s="168" t="n"/>
      <c r="XB2" s="168" t="n"/>
      <c r="XC2" s="168" t="n"/>
      <c r="XD2" s="168" t="n"/>
      <c r="XE2" s="168" t="n"/>
      <c r="XF2" s="168" t="n"/>
      <c r="XG2" s="168" t="n"/>
      <c r="XH2" s="168" t="n"/>
      <c r="XI2" s="168" t="n"/>
      <c r="XJ2" s="168" t="n"/>
      <c r="XK2" s="168" t="n"/>
      <c r="XL2" s="168" t="n"/>
      <c r="XM2" s="168" t="n"/>
      <c r="XN2" s="168" t="n"/>
      <c r="XO2" s="168" t="n"/>
      <c r="XP2" s="168" t="n"/>
      <c r="XQ2" s="168" t="n"/>
      <c r="XR2" s="168" t="n"/>
      <c r="XS2" s="168" t="n"/>
      <c r="XT2" s="168" t="n"/>
      <c r="XU2" s="168" t="n"/>
      <c r="XV2" s="168" t="n"/>
      <c r="XW2" s="168" t="n"/>
      <c r="XX2" s="168" t="n"/>
      <c r="XY2" s="168" t="n"/>
      <c r="XZ2" s="168" t="n"/>
      <c r="YA2" s="168" t="n"/>
      <c r="YB2" s="168" t="n"/>
      <c r="YC2" s="168" t="n"/>
      <c r="YD2" s="168" t="n"/>
      <c r="YE2" s="168" t="n"/>
      <c r="YF2" s="168" t="n"/>
      <c r="YG2" s="168" t="n"/>
      <c r="YH2" s="168" t="n"/>
      <c r="YI2" s="168" t="n"/>
      <c r="YJ2" s="168" t="n"/>
      <c r="YK2" s="168" t="n"/>
      <c r="YL2" s="168" t="n"/>
      <c r="YM2" s="168" t="n"/>
      <c r="YN2" s="168" t="n"/>
      <c r="YO2" s="168" t="n"/>
      <c r="YP2" s="168" t="n"/>
      <c r="YQ2" s="168" t="n"/>
      <c r="YR2" s="168" t="n"/>
      <c r="YS2" s="168" t="n"/>
      <c r="YT2" s="168" t="n"/>
      <c r="YU2" s="168" t="n"/>
      <c r="YV2" s="168" t="n"/>
      <c r="YW2" s="168" t="n"/>
      <c r="YX2" s="168" t="n"/>
      <c r="YY2" s="168" t="n"/>
      <c r="YZ2" s="168" t="n"/>
      <c r="ZA2" s="168" t="n"/>
      <c r="ZB2" s="168" t="n"/>
      <c r="ZC2" s="168" t="n"/>
      <c r="ZD2" s="168" t="n"/>
      <c r="ZE2" s="168" t="n"/>
      <c r="ZF2" s="168" t="n"/>
      <c r="ZG2" s="168" t="n"/>
      <c r="ZH2" s="168" t="n"/>
      <c r="ZI2" s="168" t="n"/>
      <c r="ZJ2" s="168" t="n"/>
      <c r="ZK2" s="168" t="n"/>
      <c r="ZL2" s="168" t="n"/>
      <c r="ZM2" s="168" t="n"/>
      <c r="ZN2" s="168" t="n"/>
      <c r="ZO2" s="168" t="n"/>
      <c r="ZP2" s="168" t="n"/>
      <c r="ZQ2" s="168" t="n"/>
      <c r="ZR2" s="168" t="n"/>
      <c r="ZS2" s="168" t="n"/>
      <c r="ZT2" s="168" t="n"/>
      <c r="ZU2" s="168" t="n"/>
      <c r="ZV2" s="168" t="n"/>
      <c r="ZW2" s="168" t="n"/>
      <c r="ZX2" s="168" t="n"/>
      <c r="ZY2" s="168" t="n"/>
      <c r="ZZ2" s="168" t="n"/>
      <c r="AAA2" s="168" t="n"/>
      <c r="AAB2" s="168" t="n"/>
      <c r="AAC2" s="168" t="n"/>
      <c r="AAD2" s="168" t="n"/>
      <c r="AAE2" s="168" t="n"/>
      <c r="AAF2" s="168" t="n"/>
      <c r="AAG2" s="168" t="n"/>
      <c r="AAH2" s="168" t="n"/>
      <c r="AAI2" s="168" t="n"/>
      <c r="AAJ2" s="168" t="n"/>
      <c r="AAK2" s="168" t="n"/>
      <c r="AAL2" s="168" t="n"/>
      <c r="AAM2" s="168" t="n"/>
      <c r="AAN2" s="168" t="n"/>
      <c r="AAO2" s="168" t="n"/>
      <c r="AAP2" s="168" t="n"/>
      <c r="AAQ2" s="168" t="n"/>
      <c r="AAR2" s="168" t="n"/>
      <c r="AAS2" s="168" t="n"/>
      <c r="AAT2" s="168" t="n"/>
      <c r="AAU2" s="168" t="n"/>
      <c r="AAV2" s="168" t="n"/>
      <c r="AAW2" s="168" t="n"/>
      <c r="AAX2" s="168" t="n"/>
      <c r="AAY2" s="168" t="n"/>
      <c r="AAZ2" s="168" t="n"/>
      <c r="ABA2" s="168" t="n"/>
      <c r="ABB2" s="168" t="n"/>
      <c r="ABC2" s="168" t="n"/>
      <c r="ABD2" s="168" t="n"/>
      <c r="ABE2" s="168" t="n"/>
      <c r="ABF2" s="168" t="n"/>
      <c r="ABG2" s="168" t="n"/>
      <c r="ABH2" s="168" t="n"/>
      <c r="ABI2" s="168" t="n"/>
      <c r="ABJ2" s="168" t="n"/>
      <c r="ABK2" s="168" t="n"/>
      <c r="ABL2" s="168" t="n"/>
      <c r="ABM2" s="168" t="n"/>
      <c r="ABN2" s="168" t="n"/>
      <c r="ABO2" s="168" t="n"/>
      <c r="ABP2" s="168" t="n"/>
      <c r="ABQ2" s="168" t="n"/>
      <c r="ABR2" s="168" t="n"/>
      <c r="ABS2" s="168" t="n"/>
      <c r="ABT2" s="168" t="n"/>
      <c r="ABU2" s="168" t="n"/>
      <c r="ABV2" s="168" t="n"/>
      <c r="ABW2" s="168" t="n"/>
      <c r="ABX2" s="168" t="n"/>
      <c r="ABY2" s="168" t="n"/>
      <c r="ABZ2" s="168" t="n"/>
      <c r="ACA2" s="168" t="n"/>
      <c r="ACB2" s="168" t="n"/>
      <c r="ACC2" s="168" t="n"/>
      <c r="ACD2" s="168" t="n"/>
      <c r="ACE2" s="168" t="n"/>
      <c r="ACF2" s="168" t="n"/>
      <c r="ACG2" s="168" t="n"/>
      <c r="ACH2" s="168" t="n"/>
      <c r="ACI2" s="168" t="n"/>
      <c r="ACJ2" s="168" t="n"/>
      <c r="ACK2" s="168" t="n"/>
      <c r="ACL2" s="168" t="n"/>
      <c r="ACM2" s="168" t="n"/>
      <c r="ACN2" s="168" t="n"/>
      <c r="ACO2" s="168" t="n"/>
      <c r="ACP2" s="168" t="n"/>
      <c r="ACQ2" s="168" t="n"/>
      <c r="ACR2" s="168" t="n"/>
      <c r="ACS2" s="168" t="n"/>
      <c r="ACT2" s="168" t="n"/>
      <c r="ACU2" s="168" t="n"/>
      <c r="ACV2" s="168" t="n"/>
      <c r="ACW2" s="168" t="n"/>
      <c r="ACX2" s="168" t="n"/>
      <c r="ACY2" s="168" t="n"/>
      <c r="ACZ2" s="168" t="n"/>
      <c r="ADA2" s="168" t="n"/>
      <c r="ADB2" s="168" t="n"/>
      <c r="ADC2" s="168" t="n"/>
      <c r="ADD2" s="168" t="n"/>
      <c r="ADE2" s="168" t="n"/>
      <c r="ADF2" s="168" t="n"/>
      <c r="ADG2" s="168" t="n"/>
      <c r="ADH2" s="168" t="n"/>
      <c r="ADI2" s="168" t="n"/>
      <c r="ADJ2" s="168" t="n"/>
      <c r="ADK2" s="168" t="n"/>
      <c r="ADL2" s="168" t="n"/>
      <c r="ADM2" s="168" t="n"/>
      <c r="ADN2" s="168" t="n"/>
      <c r="ADO2" s="168" t="n"/>
      <c r="ADP2" s="168" t="n"/>
      <c r="ADQ2" s="168" t="n"/>
      <c r="ADR2" s="168" t="n"/>
      <c r="ADS2" s="168" t="n"/>
      <c r="ADT2" s="168" t="n"/>
      <c r="ADU2" s="168" t="n"/>
      <c r="ADV2" s="168" t="n"/>
      <c r="ADW2" s="168" t="n"/>
      <c r="ADX2" s="168" t="n"/>
      <c r="ADY2" s="168" t="n"/>
      <c r="ADZ2" s="168" t="n"/>
      <c r="AEA2" s="168" t="n"/>
      <c r="AEB2" s="168" t="n"/>
      <c r="AEC2" s="168" t="n"/>
      <c r="AED2" s="168" t="n"/>
      <c r="AEE2" s="168" t="n"/>
      <c r="AEF2" s="168" t="n"/>
      <c r="AEG2" s="168" t="n"/>
      <c r="AEH2" s="168" t="n"/>
      <c r="AEI2" s="168" t="n"/>
      <c r="AEJ2" s="168" t="n"/>
      <c r="AEK2" s="168" t="n"/>
      <c r="AEL2" s="168" t="n"/>
      <c r="AEM2" s="168" t="n"/>
      <c r="AEN2" s="168" t="n"/>
      <c r="AEO2" s="168" t="n"/>
      <c r="AEP2" s="168" t="n"/>
      <c r="AEQ2" s="168" t="n"/>
      <c r="AER2" s="168" t="n"/>
      <c r="AES2" s="168" t="n"/>
      <c r="AET2" s="168" t="n"/>
      <c r="AEU2" s="168" t="n"/>
      <c r="AEV2" s="168" t="n"/>
      <c r="AEW2" s="168" t="n"/>
      <c r="AEX2" s="168" t="n"/>
      <c r="AEY2" s="168" t="n"/>
      <c r="AEZ2" s="168" t="n"/>
      <c r="AFA2" s="168" t="n"/>
      <c r="AFB2" s="168" t="n"/>
      <c r="AFC2" s="168" t="n"/>
      <c r="AFD2" s="168" t="n"/>
      <c r="AFE2" s="168" t="n"/>
      <c r="AFF2" s="168" t="n"/>
      <c r="AFG2" s="168" t="n"/>
      <c r="AFH2" s="168" t="n"/>
      <c r="AFI2" s="168" t="n"/>
      <c r="AFJ2" s="168" t="n"/>
      <c r="AFK2" s="168" t="n"/>
      <c r="AFL2" s="168" t="n"/>
      <c r="AFM2" s="168" t="n"/>
      <c r="AFN2" s="168" t="n"/>
      <c r="AFO2" s="168" t="n"/>
      <c r="AFP2" s="168" t="n"/>
      <c r="AFQ2" s="168" t="n"/>
      <c r="AFR2" s="168" t="n"/>
      <c r="AFS2" s="168" t="n"/>
      <c r="AFT2" s="168" t="n"/>
      <c r="AFU2" s="168" t="n"/>
      <c r="AFV2" s="168" t="n"/>
      <c r="AFW2" s="168" t="n"/>
      <c r="AFX2" s="168" t="n"/>
      <c r="AFY2" s="168" t="n"/>
      <c r="AFZ2" s="168" t="n"/>
      <c r="AGA2" s="168" t="n"/>
      <c r="AGB2" s="168" t="n"/>
      <c r="AGC2" s="168" t="n"/>
      <c r="AGD2" s="168" t="n"/>
      <c r="AGE2" s="168" t="n"/>
      <c r="AGF2" s="168" t="n"/>
      <c r="AGG2" s="168" t="n"/>
      <c r="AGH2" s="168" t="n"/>
      <c r="AGI2" s="168" t="n"/>
      <c r="AGJ2" s="168" t="n"/>
      <c r="AGK2" s="168" t="n"/>
      <c r="AGL2" s="168" t="n"/>
      <c r="AGM2" s="168" t="n"/>
      <c r="AGN2" s="168" t="n"/>
      <c r="AGO2" s="168" t="n"/>
      <c r="AGP2" s="168" t="n"/>
      <c r="AGQ2" s="168" t="n"/>
      <c r="AGR2" s="168" t="n"/>
      <c r="AGS2" s="168" t="n"/>
      <c r="AGT2" s="168" t="n"/>
      <c r="AGU2" s="168" t="n"/>
      <c r="AGV2" s="168" t="n"/>
      <c r="AGW2" s="168" t="n"/>
      <c r="AGX2" s="168" t="n"/>
      <c r="AGY2" s="168" t="n"/>
      <c r="AGZ2" s="168" t="n"/>
      <c r="AHA2" s="168" t="n"/>
      <c r="AHB2" s="168" t="n"/>
      <c r="AHC2" s="168" t="n"/>
      <c r="AHD2" s="168" t="n"/>
      <c r="AHE2" s="168" t="n"/>
      <c r="AHF2" s="168" t="n"/>
      <c r="AHG2" s="168" t="n"/>
      <c r="AHH2" s="168" t="n"/>
      <c r="AHI2" s="168" t="n"/>
      <c r="AHJ2" s="168" t="n"/>
      <c r="AHK2" s="168" t="n"/>
      <c r="AHL2" s="168" t="n"/>
      <c r="AHM2" s="168" t="n"/>
      <c r="AHN2" s="168" t="n"/>
      <c r="AHO2" s="168" t="n"/>
      <c r="AHP2" s="168" t="n"/>
      <c r="AHQ2" s="168" t="n"/>
      <c r="AHR2" s="168" t="n"/>
      <c r="AHS2" s="168" t="n"/>
      <c r="AHT2" s="168" t="n"/>
      <c r="AHU2" s="168" t="n"/>
      <c r="AHV2" s="168" t="n"/>
      <c r="AHW2" s="168" t="n"/>
      <c r="AHX2" s="168" t="n"/>
      <c r="AHY2" s="168" t="n"/>
      <c r="AHZ2" s="168" t="n"/>
      <c r="AIA2" s="168" t="n"/>
      <c r="AIB2" s="168" t="n"/>
      <c r="AIC2" s="168" t="n"/>
      <c r="AID2" s="168" t="n"/>
      <c r="AIE2" s="168" t="n"/>
      <c r="AIF2" s="168" t="n"/>
      <c r="AIG2" s="168" t="n"/>
      <c r="AIH2" s="168" t="n"/>
      <c r="AII2" s="168" t="n"/>
      <c r="AIJ2" s="168" t="n"/>
      <c r="AIK2" s="168" t="n"/>
      <c r="AIL2" s="168" t="n"/>
      <c r="AIM2" s="168" t="n"/>
      <c r="AIN2" s="168" t="n"/>
      <c r="AIO2" s="168" t="n"/>
      <c r="AIP2" s="168" t="n"/>
      <c r="AIQ2" s="168" t="n"/>
      <c r="AIR2" s="168" t="n"/>
      <c r="AIS2" s="168" t="n"/>
      <c r="AIT2" s="168" t="n"/>
      <c r="AIU2" s="168" t="n"/>
      <c r="AIV2" s="168" t="n"/>
      <c r="AIW2" s="168" t="n"/>
      <c r="AIX2" s="168" t="n"/>
      <c r="AIY2" s="168" t="n"/>
      <c r="AIZ2" s="168" t="n"/>
      <c r="AJA2" s="168" t="n"/>
      <c r="AJB2" s="168" t="n"/>
      <c r="AJC2" s="168" t="n"/>
      <c r="AJD2" s="168" t="n"/>
      <c r="AJE2" s="168" t="n"/>
      <c r="AJF2" s="168" t="n"/>
      <c r="AJG2" s="168" t="n"/>
      <c r="AJH2" s="168" t="n"/>
      <c r="AJI2" s="168" t="n"/>
      <c r="AJJ2" s="168" t="n"/>
      <c r="AJK2" s="168" t="n"/>
      <c r="AJL2" s="168" t="n"/>
      <c r="AJM2" s="168" t="n"/>
      <c r="AJN2" s="168" t="n"/>
      <c r="AJO2" s="168" t="n"/>
      <c r="AJP2" s="168" t="n"/>
      <c r="AJQ2" s="168" t="n"/>
      <c r="AJR2" s="168" t="n"/>
      <c r="AJS2" s="168" t="n"/>
      <c r="AJT2" s="168" t="n"/>
      <c r="AJU2" s="168" t="n"/>
      <c r="AJV2" s="168" t="n"/>
      <c r="AJW2" s="168" t="n"/>
      <c r="AJX2" s="168" t="n"/>
      <c r="AJY2" s="168" t="n"/>
      <c r="AJZ2" s="168" t="n"/>
      <c r="AKA2" s="168" t="n"/>
      <c r="AKB2" s="168" t="n"/>
      <c r="AKC2" s="168" t="n"/>
      <c r="AKD2" s="168" t="n"/>
      <c r="AKE2" s="168" t="n"/>
      <c r="AKF2" s="168" t="n"/>
      <c r="AKG2" s="168" t="n"/>
      <c r="AKH2" s="168" t="n"/>
      <c r="AKI2" s="168" t="n"/>
      <c r="AKJ2" s="168" t="n"/>
      <c r="AKK2" s="168" t="n"/>
      <c r="AKL2" s="168" t="n"/>
      <c r="AKM2" s="168" t="n"/>
      <c r="AKN2" s="168" t="n"/>
      <c r="AKO2" s="168" t="n"/>
      <c r="AKP2" s="168" t="n"/>
      <c r="AKQ2" s="168" t="n"/>
      <c r="AKR2" s="168" t="n"/>
      <c r="AKS2" s="168" t="n"/>
      <c r="AKT2" s="168" t="n"/>
      <c r="AKU2" s="168" t="n"/>
      <c r="AKV2" s="168" t="n"/>
      <c r="AKW2" s="168" t="n"/>
      <c r="AKX2" s="168" t="n"/>
      <c r="AKY2" s="168" t="n"/>
      <c r="AKZ2" s="168" t="n"/>
      <c r="ALA2" s="168" t="n"/>
      <c r="ALB2" s="168" t="n"/>
      <c r="ALC2" s="168" t="n"/>
      <c r="ALD2" s="168" t="n"/>
      <c r="ALE2" s="168" t="n"/>
      <c r="ALF2" s="168" t="n"/>
      <c r="ALG2" s="168" t="n"/>
      <c r="ALH2" s="168" t="n"/>
      <c r="ALI2" s="168" t="n"/>
      <c r="ALJ2" s="168" t="n"/>
      <c r="ALK2" s="168" t="n"/>
      <c r="ALL2" s="168" t="n"/>
      <c r="ALM2" s="168" t="n"/>
      <c r="ALN2" s="168" t="n"/>
      <c r="ALO2" s="168" t="n"/>
      <c r="ALP2" s="168" t="n"/>
      <c r="ALQ2" s="168" t="n"/>
      <c r="ALR2" s="168" t="n"/>
      <c r="ALS2" s="168" t="n"/>
      <c r="ALT2" s="168" t="n"/>
      <c r="ALU2" s="168" t="n"/>
      <c r="ALV2" s="168" t="n"/>
      <c r="ALW2" s="168" t="n"/>
      <c r="ALX2" s="168" t="n"/>
      <c r="ALY2" s="168" t="n"/>
      <c r="ALZ2" s="168" t="n"/>
      <c r="AMA2" s="168" t="n"/>
      <c r="AMB2" s="168" t="n"/>
      <c r="AMC2" s="168" t="n"/>
      <c r="AMD2" s="168" t="n"/>
      <c r="AME2" s="168" t="n"/>
      <c r="AMF2" s="168" t="n"/>
      <c r="AMG2" s="168" t="n"/>
      <c r="AMH2" s="168" t="n"/>
      <c r="AMI2" s="168" t="n"/>
      <c r="AMJ2" s="168" t="n"/>
    </row>
    <row customFormat="1" customHeight="1" ht="12.75" r="3" s="13" spans="1:1024">
      <c r="A3" s="10" t="s">
        <v>2</v>
      </c>
      <c r="B3" s="45" t="n">
        <v>219.586</v>
      </c>
      <c r="C3" s="13" t="n"/>
      <c r="D3" s="12" t="s">
        <v>3</v>
      </c>
      <c r="F3" s="13" t="n"/>
      <c r="L3" s="13" t="n"/>
      <c r="M3" s="13" t="n"/>
      <c r="N3" s="13" t="n"/>
      <c r="Q3" s="13" t="n"/>
    </row>
    <row customHeight="1" ht="12.75" r="4" s="175" spans="1:1024">
      <c r="A4" s="10" t="s">
        <v>4</v>
      </c>
      <c r="B4" s="45" t="n">
        <v>0.5</v>
      </c>
      <c r="C4" s="13" t="n"/>
      <c r="D4" s="14" t="s">
        <v>5</v>
      </c>
      <c r="E4" s="168" t="n"/>
      <c r="F4" s="13" t="n"/>
      <c r="G4" s="168" t="n"/>
      <c r="H4" s="168" t="n"/>
      <c r="I4" s="168" t="n"/>
      <c r="J4" s="168" t="n"/>
      <c r="K4" s="168" t="n"/>
      <c r="L4" s="13" t="n"/>
      <c r="O4" s="168" t="n"/>
      <c r="P4" s="168" t="n"/>
      <c r="Q4" s="13" t="n"/>
      <c r="R4" s="168" t="n"/>
      <c r="S4" s="168" t="n"/>
      <c r="T4" s="168" t="n"/>
      <c r="U4" s="168" t="n"/>
      <c r="V4" s="168" t="n"/>
      <c r="W4" s="168" t="n"/>
      <c r="X4" s="168" t="n"/>
      <c r="Y4" s="168" t="n"/>
      <c r="Z4" s="168" t="n"/>
      <c r="AA4" s="168" t="n"/>
      <c r="AB4" s="168" t="n"/>
      <c r="AC4" s="168" t="n"/>
      <c r="AD4" s="168" t="n"/>
      <c r="AE4" s="168" t="n"/>
      <c r="AF4" s="168" t="n"/>
      <c r="AG4" s="168" t="n"/>
      <c r="AH4" s="168" t="n"/>
      <c r="AI4" s="168" t="n"/>
      <c r="AJ4" s="168" t="n"/>
      <c r="AK4" s="168" t="n"/>
      <c r="AL4" s="168" t="n"/>
      <c r="AM4" s="168" t="n"/>
      <c r="AN4" s="168" t="n"/>
      <c r="AO4" s="168" t="n"/>
      <c r="AP4" s="168" t="n"/>
      <c r="AQ4" s="168" t="n"/>
      <c r="AR4" s="168" t="n"/>
      <c r="AS4" s="168" t="n"/>
      <c r="AT4" s="168" t="n"/>
      <c r="AU4" s="168" t="n"/>
      <c r="AV4" s="168" t="n"/>
      <c r="AW4" s="168" t="n"/>
      <c r="AX4" s="168" t="n"/>
      <c r="AY4" s="168" t="n"/>
      <c r="AZ4" s="168" t="n"/>
      <c r="BA4" s="168" t="n"/>
      <c r="BB4" s="168" t="n"/>
      <c r="BC4" s="168" t="n"/>
      <c r="BD4" s="168" t="n"/>
      <c r="BE4" s="168" t="n"/>
      <c r="BF4" s="168" t="n"/>
      <c r="BG4" s="168" t="n"/>
      <c r="BH4" s="168" t="n"/>
      <c r="BI4" s="168" t="n"/>
      <c r="BJ4" s="168" t="n"/>
      <c r="BK4" s="168" t="n"/>
      <c r="BL4" s="168" t="n"/>
      <c r="BM4" s="168" t="n"/>
      <c r="BN4" s="168" t="n"/>
      <c r="BO4" s="168" t="n"/>
      <c r="BP4" s="168" t="n"/>
      <c r="BQ4" s="168" t="n"/>
      <c r="BR4" s="168" t="n"/>
      <c r="BS4" s="168" t="n"/>
      <c r="BT4" s="168" t="n"/>
      <c r="BU4" s="168" t="n"/>
      <c r="BV4" s="168" t="n"/>
      <c r="BW4" s="168" t="n"/>
      <c r="BX4" s="168" t="n"/>
      <c r="BY4" s="168" t="n"/>
      <c r="BZ4" s="168" t="n"/>
      <c r="CA4" s="168" t="n"/>
      <c r="CB4" s="168" t="n"/>
      <c r="CC4" s="168" t="n"/>
      <c r="CD4" s="168" t="n"/>
      <c r="CE4" s="168" t="n"/>
      <c r="CF4" s="168" t="n"/>
      <c r="CG4" s="168" t="n"/>
      <c r="CH4" s="168" t="n"/>
      <c r="CI4" s="168" t="n"/>
      <c r="CJ4" s="168" t="n"/>
      <c r="CK4" s="168" t="n"/>
      <c r="CL4" s="168" t="n"/>
      <c r="CM4" s="168" t="n"/>
      <c r="CN4" s="168" t="n"/>
      <c r="CO4" s="168" t="n"/>
      <c r="CP4" s="168" t="n"/>
      <c r="CQ4" s="168" t="n"/>
      <c r="CR4" s="168" t="n"/>
      <c r="CS4" s="168" t="n"/>
      <c r="CT4" s="168" t="n"/>
      <c r="CU4" s="168" t="n"/>
      <c r="CV4" s="168" t="n"/>
      <c r="CW4" s="168" t="n"/>
      <c r="CX4" s="168" t="n"/>
      <c r="CY4" s="168" t="n"/>
      <c r="CZ4" s="168" t="n"/>
      <c r="DA4" s="168" t="n"/>
      <c r="DB4" s="168" t="n"/>
      <c r="DC4" s="168" t="n"/>
      <c r="DD4" s="168" t="n"/>
      <c r="DE4" s="168" t="n"/>
      <c r="DF4" s="168" t="n"/>
      <c r="DG4" s="168" t="n"/>
      <c r="DH4" s="168" t="n"/>
      <c r="DI4" s="168" t="n"/>
      <c r="DJ4" s="168" t="n"/>
      <c r="DK4" s="168" t="n"/>
      <c r="DL4" s="168" t="n"/>
      <c r="DM4" s="168" t="n"/>
      <c r="DN4" s="168" t="n"/>
      <c r="DO4" s="168" t="n"/>
      <c r="DP4" s="168" t="n"/>
      <c r="DQ4" s="168" t="n"/>
      <c r="DR4" s="168" t="n"/>
      <c r="DS4" s="168" t="n"/>
      <c r="DT4" s="168" t="n"/>
      <c r="DU4" s="168" t="n"/>
      <c r="DV4" s="168" t="n"/>
      <c r="DW4" s="168" t="n"/>
      <c r="DX4" s="168" t="n"/>
      <c r="DY4" s="168" t="n"/>
      <c r="DZ4" s="168" t="n"/>
      <c r="EA4" s="168" t="n"/>
      <c r="EB4" s="168" t="n"/>
      <c r="EC4" s="168" t="n"/>
      <c r="ED4" s="168" t="n"/>
      <c r="EE4" s="168" t="n"/>
      <c r="EF4" s="168" t="n"/>
      <c r="EG4" s="168" t="n"/>
      <c r="EH4" s="168" t="n"/>
      <c r="EI4" s="168" t="n"/>
      <c r="EJ4" s="168" t="n"/>
      <c r="EK4" s="168" t="n"/>
      <c r="EL4" s="168" t="n"/>
      <c r="EM4" s="168" t="n"/>
      <c r="EN4" s="168" t="n"/>
      <c r="EO4" s="168" t="n"/>
      <c r="EP4" s="168" t="n"/>
      <c r="EQ4" s="168" t="n"/>
      <c r="ER4" s="168" t="n"/>
      <c r="ES4" s="168" t="n"/>
      <c r="ET4" s="168" t="n"/>
      <c r="EU4" s="168" t="n"/>
      <c r="EV4" s="168" t="n"/>
      <c r="EW4" s="168" t="n"/>
      <c r="EX4" s="168" t="n"/>
      <c r="EY4" s="168" t="n"/>
      <c r="EZ4" s="168" t="n"/>
      <c r="FA4" s="168" t="n"/>
      <c r="FB4" s="168" t="n"/>
      <c r="FC4" s="168" t="n"/>
      <c r="FD4" s="168" t="n"/>
      <c r="FE4" s="168" t="n"/>
      <c r="FF4" s="168" t="n"/>
      <c r="FG4" s="168" t="n"/>
      <c r="FH4" s="168" t="n"/>
      <c r="FI4" s="168" t="n"/>
      <c r="FJ4" s="168" t="n"/>
      <c r="FK4" s="168" t="n"/>
      <c r="FL4" s="168" t="n"/>
      <c r="FM4" s="168" t="n"/>
      <c r="FN4" s="168" t="n"/>
      <c r="FO4" s="168" t="n"/>
      <c r="FP4" s="168" t="n"/>
      <c r="FQ4" s="168" t="n"/>
      <c r="FR4" s="168" t="n"/>
      <c r="FS4" s="168" t="n"/>
      <c r="FT4" s="168" t="n"/>
      <c r="FU4" s="168" t="n"/>
      <c r="FV4" s="168" t="n"/>
      <c r="FW4" s="168" t="n"/>
      <c r="FX4" s="168" t="n"/>
      <c r="FY4" s="168" t="n"/>
      <c r="FZ4" s="168" t="n"/>
      <c r="GA4" s="168" t="n"/>
      <c r="GB4" s="168" t="n"/>
      <c r="GC4" s="168" t="n"/>
      <c r="GD4" s="168" t="n"/>
      <c r="GE4" s="168" t="n"/>
      <c r="GF4" s="168" t="n"/>
      <c r="GG4" s="168" t="n"/>
      <c r="GH4" s="168" t="n"/>
      <c r="GI4" s="168" t="n"/>
      <c r="GJ4" s="168" t="n"/>
      <c r="GK4" s="168" t="n"/>
      <c r="GL4" s="168" t="n"/>
      <c r="GM4" s="168" t="n"/>
      <c r="GN4" s="168" t="n"/>
      <c r="GO4" s="168" t="n"/>
      <c r="GP4" s="168" t="n"/>
      <c r="GQ4" s="168" t="n"/>
      <c r="GR4" s="168" t="n"/>
      <c r="GS4" s="168" t="n"/>
      <c r="GT4" s="168" t="n"/>
      <c r="GU4" s="168" t="n"/>
      <c r="GV4" s="168" t="n"/>
      <c r="GW4" s="168" t="n"/>
      <c r="GX4" s="168" t="n"/>
      <c r="GY4" s="168" t="n"/>
      <c r="GZ4" s="168" t="n"/>
      <c r="HA4" s="168" t="n"/>
      <c r="HB4" s="168" t="n"/>
      <c r="HC4" s="168" t="n"/>
      <c r="HD4" s="168" t="n"/>
      <c r="HE4" s="168" t="n"/>
      <c r="HF4" s="168" t="n"/>
      <c r="HG4" s="168" t="n"/>
      <c r="HH4" s="168" t="n"/>
      <c r="HI4" s="168" t="n"/>
      <c r="HJ4" s="168" t="n"/>
      <c r="HK4" s="168" t="n"/>
      <c r="HL4" s="168" t="n"/>
      <c r="HM4" s="168" t="n"/>
      <c r="HN4" s="168" t="n"/>
      <c r="HO4" s="168" t="n"/>
      <c r="HP4" s="168" t="n"/>
      <c r="HQ4" s="168" t="n"/>
      <c r="HR4" s="168" t="n"/>
      <c r="HS4" s="168" t="n"/>
      <c r="HT4" s="168" t="n"/>
      <c r="HU4" s="168" t="n"/>
      <c r="HV4" s="168" t="n"/>
      <c r="HW4" s="168" t="n"/>
      <c r="HX4" s="168" t="n"/>
      <c r="HY4" s="168" t="n"/>
      <c r="HZ4" s="168" t="n"/>
      <c r="IA4" s="168" t="n"/>
      <c r="IB4" s="168" t="n"/>
      <c r="IC4" s="168" t="n"/>
      <c r="ID4" s="168" t="n"/>
      <c r="IE4" s="168" t="n"/>
      <c r="IF4" s="168" t="n"/>
      <c r="IG4" s="168" t="n"/>
      <c r="IH4" s="168" t="n"/>
      <c r="II4" s="168" t="n"/>
      <c r="IJ4" s="168" t="n"/>
      <c r="IK4" s="168" t="n"/>
      <c r="IL4" s="168" t="n"/>
      <c r="IM4" s="168" t="n"/>
      <c r="IN4" s="168" t="n"/>
      <c r="IO4" s="168" t="n"/>
      <c r="IP4" s="168" t="n"/>
      <c r="IQ4" s="168" t="n"/>
      <c r="IR4" s="168" t="n"/>
      <c r="IS4" s="168" t="n"/>
      <c r="IT4" s="168" t="n"/>
      <c r="IU4" s="168" t="n"/>
      <c r="IV4" s="168" t="n"/>
      <c r="IW4" s="168" t="n"/>
      <c r="IX4" s="168" t="n"/>
      <c r="IY4" s="168" t="n"/>
      <c r="IZ4" s="168" t="n"/>
      <c r="JA4" s="168" t="n"/>
      <c r="JB4" s="168" t="n"/>
      <c r="JC4" s="168" t="n"/>
      <c r="JD4" s="168" t="n"/>
      <c r="JE4" s="168" t="n"/>
      <c r="JF4" s="168" t="n"/>
      <c r="JG4" s="168" t="n"/>
      <c r="JH4" s="168" t="n"/>
      <c r="JI4" s="168" t="n"/>
      <c r="JJ4" s="168" t="n"/>
      <c r="JK4" s="168" t="n"/>
      <c r="JL4" s="168" t="n"/>
      <c r="JM4" s="168" t="n"/>
      <c r="JN4" s="168" t="n"/>
      <c r="JO4" s="168" t="n"/>
      <c r="JP4" s="168" t="n"/>
      <c r="JQ4" s="168" t="n"/>
      <c r="JR4" s="168" t="n"/>
      <c r="JS4" s="168" t="n"/>
      <c r="JT4" s="168" t="n"/>
      <c r="JU4" s="168" t="n"/>
      <c r="JV4" s="168" t="n"/>
      <c r="JW4" s="168" t="n"/>
      <c r="JX4" s="168" t="n"/>
      <c r="JY4" s="168" t="n"/>
      <c r="JZ4" s="168" t="n"/>
      <c r="KA4" s="168" t="n"/>
      <c r="KB4" s="168" t="n"/>
      <c r="KC4" s="168" t="n"/>
      <c r="KD4" s="168" t="n"/>
      <c r="KE4" s="168" t="n"/>
      <c r="KF4" s="168" t="n"/>
      <c r="KG4" s="168" t="n"/>
      <c r="KH4" s="168" t="n"/>
      <c r="KI4" s="168" t="n"/>
      <c r="KJ4" s="168" t="n"/>
      <c r="KK4" s="168" t="n"/>
      <c r="KL4" s="168" t="n"/>
      <c r="KM4" s="168" t="n"/>
      <c r="KN4" s="168" t="n"/>
      <c r="KO4" s="168" t="n"/>
      <c r="KP4" s="168" t="n"/>
      <c r="KQ4" s="168" t="n"/>
      <c r="KR4" s="168" t="n"/>
      <c r="KS4" s="168" t="n"/>
      <c r="KT4" s="168" t="n"/>
      <c r="KU4" s="168" t="n"/>
      <c r="KV4" s="168" t="n"/>
      <c r="KW4" s="168" t="n"/>
      <c r="KX4" s="168" t="n"/>
      <c r="KY4" s="168" t="n"/>
      <c r="KZ4" s="168" t="n"/>
      <c r="LA4" s="168" t="n"/>
      <c r="LB4" s="168" t="n"/>
      <c r="LC4" s="168" t="n"/>
      <c r="LD4" s="168" t="n"/>
      <c r="LE4" s="168" t="n"/>
      <c r="LF4" s="168" t="n"/>
      <c r="LG4" s="168" t="n"/>
      <c r="LH4" s="168" t="n"/>
      <c r="LI4" s="168" t="n"/>
      <c r="LJ4" s="168" t="n"/>
      <c r="LK4" s="168" t="n"/>
      <c r="LL4" s="168" t="n"/>
      <c r="LM4" s="168" t="n"/>
      <c r="LN4" s="168" t="n"/>
      <c r="LO4" s="168" t="n"/>
      <c r="LP4" s="168" t="n"/>
      <c r="LQ4" s="168" t="n"/>
      <c r="LR4" s="168" t="n"/>
      <c r="LS4" s="168" t="n"/>
      <c r="LT4" s="168" t="n"/>
      <c r="LU4" s="168" t="n"/>
      <c r="LV4" s="168" t="n"/>
      <c r="LW4" s="168" t="n"/>
      <c r="LX4" s="168" t="n"/>
      <c r="LY4" s="168" t="n"/>
      <c r="LZ4" s="168" t="n"/>
      <c r="MA4" s="168" t="n"/>
      <c r="MB4" s="168" t="n"/>
      <c r="MC4" s="168" t="n"/>
      <c r="MD4" s="168" t="n"/>
      <c r="ME4" s="168" t="n"/>
      <c r="MF4" s="168" t="n"/>
      <c r="MG4" s="168" t="n"/>
      <c r="MH4" s="168" t="n"/>
      <c r="MI4" s="168" t="n"/>
      <c r="MJ4" s="168" t="n"/>
      <c r="MK4" s="168" t="n"/>
      <c r="ML4" s="168" t="n"/>
      <c r="MM4" s="168" t="n"/>
      <c r="MN4" s="168" t="n"/>
      <c r="MO4" s="168" t="n"/>
      <c r="MP4" s="168" t="n"/>
      <c r="MQ4" s="168" t="n"/>
      <c r="MR4" s="168" t="n"/>
      <c r="MS4" s="168" t="n"/>
      <c r="MT4" s="168" t="n"/>
      <c r="MU4" s="168" t="n"/>
      <c r="MV4" s="168" t="n"/>
      <c r="MW4" s="168" t="n"/>
      <c r="MX4" s="168" t="n"/>
      <c r="MY4" s="168" t="n"/>
      <c r="MZ4" s="168" t="n"/>
      <c r="NA4" s="168" t="n"/>
      <c r="NB4" s="168" t="n"/>
      <c r="NC4" s="168" t="n"/>
      <c r="ND4" s="168" t="n"/>
      <c r="NE4" s="168" t="n"/>
      <c r="NF4" s="168" t="n"/>
      <c r="NG4" s="168" t="n"/>
      <c r="NH4" s="168" t="n"/>
      <c r="NI4" s="168" t="n"/>
      <c r="NJ4" s="168" t="n"/>
      <c r="NK4" s="168" t="n"/>
      <c r="NL4" s="168" t="n"/>
      <c r="NM4" s="168" t="n"/>
      <c r="NN4" s="168" t="n"/>
      <c r="NO4" s="168" t="n"/>
      <c r="NP4" s="168" t="n"/>
      <c r="NQ4" s="168" t="n"/>
      <c r="NR4" s="168" t="n"/>
      <c r="NS4" s="168" t="n"/>
      <c r="NT4" s="168" t="n"/>
      <c r="NU4" s="168" t="n"/>
      <c r="NV4" s="168" t="n"/>
      <c r="NW4" s="168" t="n"/>
      <c r="NX4" s="168" t="n"/>
      <c r="NY4" s="168" t="n"/>
      <c r="NZ4" s="168" t="n"/>
      <c r="OA4" s="168" t="n"/>
      <c r="OB4" s="168" t="n"/>
      <c r="OC4" s="168" t="n"/>
      <c r="OD4" s="168" t="n"/>
      <c r="OE4" s="168" t="n"/>
      <c r="OF4" s="168" t="n"/>
      <c r="OG4" s="168" t="n"/>
      <c r="OH4" s="168" t="n"/>
      <c r="OI4" s="168" t="n"/>
      <c r="OJ4" s="168" t="n"/>
      <c r="OK4" s="168" t="n"/>
      <c r="OL4" s="168" t="n"/>
      <c r="OM4" s="168" t="n"/>
      <c r="ON4" s="168" t="n"/>
      <c r="OO4" s="168" t="n"/>
      <c r="OP4" s="168" t="n"/>
      <c r="OQ4" s="168" t="n"/>
      <c r="OR4" s="168" t="n"/>
      <c r="OS4" s="168" t="n"/>
      <c r="OT4" s="168" t="n"/>
      <c r="OU4" s="168" t="n"/>
      <c r="OV4" s="168" t="n"/>
      <c r="OW4" s="168" t="n"/>
      <c r="OX4" s="168" t="n"/>
      <c r="OY4" s="168" t="n"/>
      <c r="OZ4" s="168" t="n"/>
      <c r="PA4" s="168" t="n"/>
      <c r="PB4" s="168" t="n"/>
      <c r="PC4" s="168" t="n"/>
      <c r="PD4" s="168" t="n"/>
      <c r="PE4" s="168" t="n"/>
      <c r="PF4" s="168" t="n"/>
      <c r="PG4" s="168" t="n"/>
      <c r="PH4" s="168" t="n"/>
      <c r="PI4" s="168" t="n"/>
      <c r="PJ4" s="168" t="n"/>
      <c r="PK4" s="168" t="n"/>
      <c r="PL4" s="168" t="n"/>
      <c r="PM4" s="168" t="n"/>
      <c r="PN4" s="168" t="n"/>
      <c r="PO4" s="168" t="n"/>
      <c r="PP4" s="168" t="n"/>
      <c r="PQ4" s="168" t="n"/>
      <c r="PR4" s="168" t="n"/>
      <c r="PS4" s="168" t="n"/>
      <c r="PT4" s="168" t="n"/>
      <c r="PU4" s="168" t="n"/>
      <c r="PV4" s="168" t="n"/>
      <c r="PW4" s="168" t="n"/>
      <c r="PX4" s="168" t="n"/>
      <c r="PY4" s="168" t="n"/>
      <c r="PZ4" s="168" t="n"/>
      <c r="QA4" s="168" t="n"/>
      <c r="QB4" s="168" t="n"/>
      <c r="QC4" s="168" t="n"/>
      <c r="QD4" s="168" t="n"/>
      <c r="QE4" s="168" t="n"/>
      <c r="QF4" s="168" t="n"/>
      <c r="QG4" s="168" t="n"/>
      <c r="QH4" s="168" t="n"/>
      <c r="QI4" s="168" t="n"/>
      <c r="QJ4" s="168" t="n"/>
      <c r="QK4" s="168" t="n"/>
      <c r="QL4" s="168" t="n"/>
      <c r="QM4" s="168" t="n"/>
      <c r="QN4" s="168" t="n"/>
      <c r="QO4" s="168" t="n"/>
      <c r="QP4" s="168" t="n"/>
      <c r="QQ4" s="168" t="n"/>
      <c r="QR4" s="168" t="n"/>
      <c r="QS4" s="168" t="n"/>
      <c r="QT4" s="168" t="n"/>
      <c r="QU4" s="168" t="n"/>
      <c r="QV4" s="168" t="n"/>
      <c r="QW4" s="168" t="n"/>
      <c r="QX4" s="168" t="n"/>
      <c r="QY4" s="168" t="n"/>
      <c r="QZ4" s="168" t="n"/>
      <c r="RA4" s="168" t="n"/>
      <c r="RB4" s="168" t="n"/>
      <c r="RC4" s="168" t="n"/>
      <c r="RD4" s="168" t="n"/>
      <c r="RE4" s="168" t="n"/>
      <c r="RF4" s="168" t="n"/>
      <c r="RG4" s="168" t="n"/>
      <c r="RH4" s="168" t="n"/>
      <c r="RI4" s="168" t="n"/>
      <c r="RJ4" s="168" t="n"/>
      <c r="RK4" s="168" t="n"/>
      <c r="RL4" s="168" t="n"/>
      <c r="RM4" s="168" t="n"/>
      <c r="RN4" s="168" t="n"/>
      <c r="RO4" s="168" t="n"/>
      <c r="RP4" s="168" t="n"/>
      <c r="RQ4" s="168" t="n"/>
      <c r="RR4" s="168" t="n"/>
      <c r="RS4" s="168" t="n"/>
      <c r="RT4" s="168" t="n"/>
      <c r="RU4" s="168" t="n"/>
      <c r="RV4" s="168" t="n"/>
      <c r="RW4" s="168" t="n"/>
      <c r="RX4" s="168" t="n"/>
      <c r="RY4" s="168" t="n"/>
      <c r="RZ4" s="168" t="n"/>
      <c r="SA4" s="168" t="n"/>
      <c r="SB4" s="168" t="n"/>
      <c r="SC4" s="168" t="n"/>
      <c r="SD4" s="168" t="n"/>
      <c r="SE4" s="168" t="n"/>
      <c r="SF4" s="168" t="n"/>
      <c r="SG4" s="168" t="n"/>
      <c r="SH4" s="168" t="n"/>
      <c r="SI4" s="168" t="n"/>
      <c r="SJ4" s="168" t="n"/>
      <c r="SK4" s="168" t="n"/>
      <c r="SL4" s="168" t="n"/>
      <c r="SM4" s="168" t="n"/>
      <c r="SN4" s="168" t="n"/>
      <c r="SO4" s="168" t="n"/>
      <c r="SP4" s="168" t="n"/>
      <c r="SQ4" s="168" t="n"/>
      <c r="SR4" s="168" t="n"/>
      <c r="SS4" s="168" t="n"/>
      <c r="ST4" s="168" t="n"/>
      <c r="SU4" s="168" t="n"/>
      <c r="SV4" s="168" t="n"/>
      <c r="SW4" s="168" t="n"/>
      <c r="SX4" s="168" t="n"/>
      <c r="SY4" s="168" t="n"/>
      <c r="SZ4" s="168" t="n"/>
      <c r="TA4" s="168" t="n"/>
      <c r="TB4" s="168" t="n"/>
      <c r="TC4" s="168" t="n"/>
      <c r="TD4" s="168" t="n"/>
      <c r="TE4" s="168" t="n"/>
      <c r="TF4" s="168" t="n"/>
      <c r="TG4" s="168" t="n"/>
      <c r="TH4" s="168" t="n"/>
      <c r="TI4" s="168" t="n"/>
      <c r="TJ4" s="168" t="n"/>
      <c r="TK4" s="168" t="n"/>
      <c r="TL4" s="168" t="n"/>
      <c r="TM4" s="168" t="n"/>
      <c r="TN4" s="168" t="n"/>
      <c r="TO4" s="168" t="n"/>
      <c r="TP4" s="168" t="n"/>
      <c r="TQ4" s="168" t="n"/>
      <c r="TR4" s="168" t="n"/>
      <c r="TS4" s="168" t="n"/>
      <c r="TT4" s="168" t="n"/>
      <c r="TU4" s="168" t="n"/>
      <c r="TV4" s="168" t="n"/>
      <c r="TW4" s="168" t="n"/>
      <c r="TX4" s="168" t="n"/>
      <c r="TY4" s="168" t="n"/>
      <c r="TZ4" s="168" t="n"/>
      <c r="UA4" s="168" t="n"/>
      <c r="UB4" s="168" t="n"/>
      <c r="UC4" s="168" t="n"/>
      <c r="UD4" s="168" t="n"/>
      <c r="UE4" s="168" t="n"/>
      <c r="UF4" s="168" t="n"/>
      <c r="UG4" s="168" t="n"/>
      <c r="UH4" s="168" t="n"/>
      <c r="UI4" s="168" t="n"/>
      <c r="UJ4" s="168" t="n"/>
      <c r="UK4" s="168" t="n"/>
      <c r="UL4" s="168" t="n"/>
      <c r="UM4" s="168" t="n"/>
      <c r="UN4" s="168" t="n"/>
      <c r="UO4" s="168" t="n"/>
      <c r="UP4" s="168" t="n"/>
      <c r="UQ4" s="168" t="n"/>
      <c r="UR4" s="168" t="n"/>
      <c r="US4" s="168" t="n"/>
      <c r="UT4" s="168" t="n"/>
      <c r="UU4" s="168" t="n"/>
      <c r="UV4" s="168" t="n"/>
      <c r="UW4" s="168" t="n"/>
      <c r="UX4" s="168" t="n"/>
      <c r="UY4" s="168" t="n"/>
      <c r="UZ4" s="168" t="n"/>
      <c r="VA4" s="168" t="n"/>
      <c r="VB4" s="168" t="n"/>
      <c r="VC4" s="168" t="n"/>
      <c r="VD4" s="168" t="n"/>
      <c r="VE4" s="168" t="n"/>
      <c r="VF4" s="168" t="n"/>
      <c r="VG4" s="168" t="n"/>
      <c r="VH4" s="168" t="n"/>
      <c r="VI4" s="168" t="n"/>
      <c r="VJ4" s="168" t="n"/>
      <c r="VK4" s="168" t="n"/>
      <c r="VL4" s="168" t="n"/>
      <c r="VM4" s="168" t="n"/>
      <c r="VN4" s="168" t="n"/>
      <c r="VO4" s="168" t="n"/>
      <c r="VP4" s="168" t="n"/>
      <c r="VQ4" s="168" t="n"/>
      <c r="VR4" s="168" t="n"/>
      <c r="VS4" s="168" t="n"/>
      <c r="VT4" s="168" t="n"/>
      <c r="VU4" s="168" t="n"/>
      <c r="VV4" s="168" t="n"/>
      <c r="VW4" s="168" t="n"/>
      <c r="VX4" s="168" t="n"/>
      <c r="VY4" s="168" t="n"/>
      <c r="VZ4" s="168" t="n"/>
      <c r="WA4" s="168" t="n"/>
      <c r="WB4" s="168" t="n"/>
      <c r="WC4" s="168" t="n"/>
      <c r="WD4" s="168" t="n"/>
      <c r="WE4" s="168" t="n"/>
      <c r="WF4" s="168" t="n"/>
      <c r="WG4" s="168" t="n"/>
      <c r="WH4" s="168" t="n"/>
      <c r="WI4" s="168" t="n"/>
      <c r="WJ4" s="168" t="n"/>
      <c r="WK4" s="168" t="n"/>
      <c r="WL4" s="168" t="n"/>
      <c r="WM4" s="168" t="n"/>
      <c r="WN4" s="168" t="n"/>
      <c r="WO4" s="168" t="n"/>
      <c r="WP4" s="168" t="n"/>
      <c r="WQ4" s="168" t="n"/>
      <c r="WR4" s="168" t="n"/>
      <c r="WS4" s="168" t="n"/>
      <c r="WT4" s="168" t="n"/>
      <c r="WU4" s="168" t="n"/>
      <c r="WV4" s="168" t="n"/>
      <c r="WW4" s="168" t="n"/>
      <c r="WX4" s="168" t="n"/>
      <c r="WY4" s="168" t="n"/>
      <c r="WZ4" s="168" t="n"/>
      <c r="XA4" s="168" t="n"/>
      <c r="XB4" s="168" t="n"/>
      <c r="XC4" s="168" t="n"/>
      <c r="XD4" s="168" t="n"/>
      <c r="XE4" s="168" t="n"/>
      <c r="XF4" s="168" t="n"/>
      <c r="XG4" s="168" t="n"/>
      <c r="XH4" s="168" t="n"/>
      <c r="XI4" s="168" t="n"/>
      <c r="XJ4" s="168" t="n"/>
      <c r="XK4" s="168" t="n"/>
      <c r="XL4" s="168" t="n"/>
      <c r="XM4" s="168" t="n"/>
      <c r="XN4" s="168" t="n"/>
      <c r="XO4" s="168" t="n"/>
      <c r="XP4" s="168" t="n"/>
      <c r="XQ4" s="168" t="n"/>
      <c r="XR4" s="168" t="n"/>
      <c r="XS4" s="168" t="n"/>
      <c r="XT4" s="168" t="n"/>
      <c r="XU4" s="168" t="n"/>
      <c r="XV4" s="168" t="n"/>
      <c r="XW4" s="168" t="n"/>
      <c r="XX4" s="168" t="n"/>
      <c r="XY4" s="168" t="n"/>
      <c r="XZ4" s="168" t="n"/>
      <c r="YA4" s="168" t="n"/>
      <c r="YB4" s="168" t="n"/>
      <c r="YC4" s="168" t="n"/>
      <c r="YD4" s="168" t="n"/>
      <c r="YE4" s="168" t="n"/>
      <c r="YF4" s="168" t="n"/>
      <c r="YG4" s="168" t="n"/>
      <c r="YH4" s="168" t="n"/>
      <c r="YI4" s="168" t="n"/>
      <c r="YJ4" s="168" t="n"/>
      <c r="YK4" s="168" t="n"/>
      <c r="YL4" s="168" t="n"/>
      <c r="YM4" s="168" t="n"/>
      <c r="YN4" s="168" t="n"/>
      <c r="YO4" s="168" t="n"/>
      <c r="YP4" s="168" t="n"/>
      <c r="YQ4" s="168" t="n"/>
      <c r="YR4" s="168" t="n"/>
      <c r="YS4" s="168" t="n"/>
      <c r="YT4" s="168" t="n"/>
      <c r="YU4" s="168" t="n"/>
      <c r="YV4" s="168" t="n"/>
      <c r="YW4" s="168" t="n"/>
      <c r="YX4" s="168" t="n"/>
      <c r="YY4" s="168" t="n"/>
      <c r="YZ4" s="168" t="n"/>
      <c r="ZA4" s="168" t="n"/>
      <c r="ZB4" s="168" t="n"/>
      <c r="ZC4" s="168" t="n"/>
      <c r="ZD4" s="168" t="n"/>
      <c r="ZE4" s="168" t="n"/>
      <c r="ZF4" s="168" t="n"/>
      <c r="ZG4" s="168" t="n"/>
      <c r="ZH4" s="168" t="n"/>
      <c r="ZI4" s="168" t="n"/>
      <c r="ZJ4" s="168" t="n"/>
      <c r="ZK4" s="168" t="n"/>
      <c r="ZL4" s="168" t="n"/>
      <c r="ZM4" s="168" t="n"/>
      <c r="ZN4" s="168" t="n"/>
      <c r="ZO4" s="168" t="n"/>
      <c r="ZP4" s="168" t="n"/>
      <c r="ZQ4" s="168" t="n"/>
      <c r="ZR4" s="168" t="n"/>
      <c r="ZS4" s="168" t="n"/>
      <c r="ZT4" s="168" t="n"/>
      <c r="ZU4" s="168" t="n"/>
      <c r="ZV4" s="168" t="n"/>
      <c r="ZW4" s="168" t="n"/>
      <c r="ZX4" s="168" t="n"/>
      <c r="ZY4" s="168" t="n"/>
      <c r="ZZ4" s="168" t="n"/>
      <c r="AAA4" s="168" t="n"/>
      <c r="AAB4" s="168" t="n"/>
      <c r="AAC4" s="168" t="n"/>
      <c r="AAD4" s="168" t="n"/>
      <c r="AAE4" s="168" t="n"/>
      <c r="AAF4" s="168" t="n"/>
      <c r="AAG4" s="168" t="n"/>
      <c r="AAH4" s="168" t="n"/>
      <c r="AAI4" s="168" t="n"/>
      <c r="AAJ4" s="168" t="n"/>
      <c r="AAK4" s="168" t="n"/>
      <c r="AAL4" s="168" t="n"/>
      <c r="AAM4" s="168" t="n"/>
      <c r="AAN4" s="168" t="n"/>
      <c r="AAO4" s="168" t="n"/>
      <c r="AAP4" s="168" t="n"/>
      <c r="AAQ4" s="168" t="n"/>
      <c r="AAR4" s="168" t="n"/>
      <c r="AAS4" s="168" t="n"/>
      <c r="AAT4" s="168" t="n"/>
      <c r="AAU4" s="168" t="n"/>
      <c r="AAV4" s="168" t="n"/>
      <c r="AAW4" s="168" t="n"/>
      <c r="AAX4" s="168" t="n"/>
      <c r="AAY4" s="168" t="n"/>
      <c r="AAZ4" s="168" t="n"/>
      <c r="ABA4" s="168" t="n"/>
      <c r="ABB4" s="168" t="n"/>
      <c r="ABC4" s="168" t="n"/>
      <c r="ABD4" s="168" t="n"/>
      <c r="ABE4" s="168" t="n"/>
      <c r="ABF4" s="168" t="n"/>
      <c r="ABG4" s="168" t="n"/>
      <c r="ABH4" s="168" t="n"/>
      <c r="ABI4" s="168" t="n"/>
      <c r="ABJ4" s="168" t="n"/>
      <c r="ABK4" s="168" t="n"/>
      <c r="ABL4" s="168" t="n"/>
      <c r="ABM4" s="168" t="n"/>
      <c r="ABN4" s="168" t="n"/>
      <c r="ABO4" s="168" t="n"/>
      <c r="ABP4" s="168" t="n"/>
      <c r="ABQ4" s="168" t="n"/>
      <c r="ABR4" s="168" t="n"/>
      <c r="ABS4" s="168" t="n"/>
      <c r="ABT4" s="168" t="n"/>
      <c r="ABU4" s="168" t="n"/>
      <c r="ABV4" s="168" t="n"/>
      <c r="ABW4" s="168" t="n"/>
      <c r="ABX4" s="168" t="n"/>
      <c r="ABY4" s="168" t="n"/>
      <c r="ABZ4" s="168" t="n"/>
      <c r="ACA4" s="168" t="n"/>
      <c r="ACB4" s="168" t="n"/>
      <c r="ACC4" s="168" t="n"/>
      <c r="ACD4" s="168" t="n"/>
      <c r="ACE4" s="168" t="n"/>
      <c r="ACF4" s="168" t="n"/>
      <c r="ACG4" s="168" t="n"/>
      <c r="ACH4" s="168" t="n"/>
      <c r="ACI4" s="168" t="n"/>
      <c r="ACJ4" s="168" t="n"/>
      <c r="ACK4" s="168" t="n"/>
      <c r="ACL4" s="168" t="n"/>
      <c r="ACM4" s="168" t="n"/>
      <c r="ACN4" s="168" t="n"/>
      <c r="ACO4" s="168" t="n"/>
      <c r="ACP4" s="168" t="n"/>
      <c r="ACQ4" s="168" t="n"/>
      <c r="ACR4" s="168" t="n"/>
      <c r="ACS4" s="168" t="n"/>
      <c r="ACT4" s="168" t="n"/>
      <c r="ACU4" s="168" t="n"/>
      <c r="ACV4" s="168" t="n"/>
      <c r="ACW4" s="168" t="n"/>
      <c r="ACX4" s="168" t="n"/>
      <c r="ACY4" s="168" t="n"/>
      <c r="ACZ4" s="168" t="n"/>
      <c r="ADA4" s="168" t="n"/>
      <c r="ADB4" s="168" t="n"/>
      <c r="ADC4" s="168" t="n"/>
      <c r="ADD4" s="168" t="n"/>
      <c r="ADE4" s="168" t="n"/>
      <c r="ADF4" s="168" t="n"/>
      <c r="ADG4" s="168" t="n"/>
      <c r="ADH4" s="168" t="n"/>
      <c r="ADI4" s="168" t="n"/>
      <c r="ADJ4" s="168" t="n"/>
      <c r="ADK4" s="168" t="n"/>
      <c r="ADL4" s="168" t="n"/>
      <c r="ADM4" s="168" t="n"/>
      <c r="ADN4" s="168" t="n"/>
      <c r="ADO4" s="168" t="n"/>
      <c r="ADP4" s="168" t="n"/>
      <c r="ADQ4" s="168" t="n"/>
      <c r="ADR4" s="168" t="n"/>
      <c r="ADS4" s="168" t="n"/>
      <c r="ADT4" s="168" t="n"/>
      <c r="ADU4" s="168" t="n"/>
      <c r="ADV4" s="168" t="n"/>
      <c r="ADW4" s="168" t="n"/>
      <c r="ADX4" s="168" t="n"/>
      <c r="ADY4" s="168" t="n"/>
      <c r="ADZ4" s="168" t="n"/>
      <c r="AEA4" s="168" t="n"/>
      <c r="AEB4" s="168" t="n"/>
      <c r="AEC4" s="168" t="n"/>
      <c r="AED4" s="168" t="n"/>
      <c r="AEE4" s="168" t="n"/>
      <c r="AEF4" s="168" t="n"/>
      <c r="AEG4" s="168" t="n"/>
      <c r="AEH4" s="168" t="n"/>
      <c r="AEI4" s="168" t="n"/>
      <c r="AEJ4" s="168" t="n"/>
      <c r="AEK4" s="168" t="n"/>
      <c r="AEL4" s="168" t="n"/>
      <c r="AEM4" s="168" t="n"/>
      <c r="AEN4" s="168" t="n"/>
      <c r="AEO4" s="168" t="n"/>
      <c r="AEP4" s="168" t="n"/>
      <c r="AEQ4" s="168" t="n"/>
      <c r="AER4" s="168" t="n"/>
      <c r="AES4" s="168" t="n"/>
      <c r="AET4" s="168" t="n"/>
      <c r="AEU4" s="168" t="n"/>
      <c r="AEV4" s="168" t="n"/>
      <c r="AEW4" s="168" t="n"/>
      <c r="AEX4" s="168" t="n"/>
      <c r="AEY4" s="168" t="n"/>
      <c r="AEZ4" s="168" t="n"/>
      <c r="AFA4" s="168" t="n"/>
      <c r="AFB4" s="168" t="n"/>
      <c r="AFC4" s="168" t="n"/>
      <c r="AFD4" s="168" t="n"/>
      <c r="AFE4" s="168" t="n"/>
      <c r="AFF4" s="168" t="n"/>
      <c r="AFG4" s="168" t="n"/>
      <c r="AFH4" s="168" t="n"/>
      <c r="AFI4" s="168" t="n"/>
      <c r="AFJ4" s="168" t="n"/>
      <c r="AFK4" s="168" t="n"/>
      <c r="AFL4" s="168" t="n"/>
      <c r="AFM4" s="168" t="n"/>
      <c r="AFN4" s="168" t="n"/>
      <c r="AFO4" s="168" t="n"/>
      <c r="AFP4" s="168" t="n"/>
      <c r="AFQ4" s="168" t="n"/>
      <c r="AFR4" s="168" t="n"/>
      <c r="AFS4" s="168" t="n"/>
      <c r="AFT4" s="168" t="n"/>
      <c r="AFU4" s="168" t="n"/>
      <c r="AFV4" s="168" t="n"/>
      <c r="AFW4" s="168" t="n"/>
      <c r="AFX4" s="168" t="n"/>
      <c r="AFY4" s="168" t="n"/>
      <c r="AFZ4" s="168" t="n"/>
      <c r="AGA4" s="168" t="n"/>
      <c r="AGB4" s="168" t="n"/>
      <c r="AGC4" s="168" t="n"/>
      <c r="AGD4" s="168" t="n"/>
      <c r="AGE4" s="168" t="n"/>
      <c r="AGF4" s="168" t="n"/>
      <c r="AGG4" s="168" t="n"/>
      <c r="AGH4" s="168" t="n"/>
      <c r="AGI4" s="168" t="n"/>
      <c r="AGJ4" s="168" t="n"/>
      <c r="AGK4" s="168" t="n"/>
      <c r="AGL4" s="168" t="n"/>
      <c r="AGM4" s="168" t="n"/>
      <c r="AGN4" s="168" t="n"/>
      <c r="AGO4" s="168" t="n"/>
      <c r="AGP4" s="168" t="n"/>
      <c r="AGQ4" s="168" t="n"/>
      <c r="AGR4" s="168" t="n"/>
      <c r="AGS4" s="168" t="n"/>
      <c r="AGT4" s="168" t="n"/>
      <c r="AGU4" s="168" t="n"/>
      <c r="AGV4" s="168" t="n"/>
      <c r="AGW4" s="168" t="n"/>
      <c r="AGX4" s="168" t="n"/>
      <c r="AGY4" s="168" t="n"/>
      <c r="AGZ4" s="168" t="n"/>
      <c r="AHA4" s="168" t="n"/>
      <c r="AHB4" s="168" t="n"/>
      <c r="AHC4" s="168" t="n"/>
      <c r="AHD4" s="168" t="n"/>
      <c r="AHE4" s="168" t="n"/>
      <c r="AHF4" s="168" t="n"/>
      <c r="AHG4" s="168" t="n"/>
      <c r="AHH4" s="168" t="n"/>
      <c r="AHI4" s="168" t="n"/>
      <c r="AHJ4" s="168" t="n"/>
      <c r="AHK4" s="168" t="n"/>
      <c r="AHL4" s="168" t="n"/>
      <c r="AHM4" s="168" t="n"/>
      <c r="AHN4" s="168" t="n"/>
      <c r="AHO4" s="168" t="n"/>
      <c r="AHP4" s="168" t="n"/>
      <c r="AHQ4" s="168" t="n"/>
      <c r="AHR4" s="168" t="n"/>
      <c r="AHS4" s="168" t="n"/>
      <c r="AHT4" s="168" t="n"/>
      <c r="AHU4" s="168" t="n"/>
      <c r="AHV4" s="168" t="n"/>
      <c r="AHW4" s="168" t="n"/>
      <c r="AHX4" s="168" t="n"/>
      <c r="AHY4" s="168" t="n"/>
      <c r="AHZ4" s="168" t="n"/>
      <c r="AIA4" s="168" t="n"/>
      <c r="AIB4" s="168" t="n"/>
      <c r="AIC4" s="168" t="n"/>
      <c r="AID4" s="168" t="n"/>
      <c r="AIE4" s="168" t="n"/>
      <c r="AIF4" s="168" t="n"/>
      <c r="AIG4" s="168" t="n"/>
      <c r="AIH4" s="168" t="n"/>
      <c r="AII4" s="168" t="n"/>
      <c r="AIJ4" s="168" t="n"/>
      <c r="AIK4" s="168" t="n"/>
      <c r="AIL4" s="168" t="n"/>
      <c r="AIM4" s="168" t="n"/>
      <c r="AIN4" s="168" t="n"/>
      <c r="AIO4" s="168" t="n"/>
      <c r="AIP4" s="168" t="n"/>
      <c r="AIQ4" s="168" t="n"/>
      <c r="AIR4" s="168" t="n"/>
      <c r="AIS4" s="168" t="n"/>
      <c r="AIT4" s="168" t="n"/>
      <c r="AIU4" s="168" t="n"/>
      <c r="AIV4" s="168" t="n"/>
      <c r="AIW4" s="168" t="n"/>
      <c r="AIX4" s="168" t="n"/>
      <c r="AIY4" s="168" t="n"/>
      <c r="AIZ4" s="168" t="n"/>
      <c r="AJA4" s="168" t="n"/>
      <c r="AJB4" s="168" t="n"/>
      <c r="AJC4" s="168" t="n"/>
      <c r="AJD4" s="168" t="n"/>
      <c r="AJE4" s="168" t="n"/>
      <c r="AJF4" s="168" t="n"/>
      <c r="AJG4" s="168" t="n"/>
      <c r="AJH4" s="168" t="n"/>
      <c r="AJI4" s="168" t="n"/>
      <c r="AJJ4" s="168" t="n"/>
      <c r="AJK4" s="168" t="n"/>
      <c r="AJL4" s="168" t="n"/>
      <c r="AJM4" s="168" t="n"/>
      <c r="AJN4" s="168" t="n"/>
      <c r="AJO4" s="168" t="n"/>
      <c r="AJP4" s="168" t="n"/>
      <c r="AJQ4" s="168" t="n"/>
      <c r="AJR4" s="168" t="n"/>
      <c r="AJS4" s="168" t="n"/>
      <c r="AJT4" s="168" t="n"/>
      <c r="AJU4" s="168" t="n"/>
      <c r="AJV4" s="168" t="n"/>
      <c r="AJW4" s="168" t="n"/>
      <c r="AJX4" s="168" t="n"/>
      <c r="AJY4" s="168" t="n"/>
      <c r="AJZ4" s="168" t="n"/>
      <c r="AKA4" s="168" t="n"/>
      <c r="AKB4" s="168" t="n"/>
      <c r="AKC4" s="168" t="n"/>
      <c r="AKD4" s="168" t="n"/>
      <c r="AKE4" s="168" t="n"/>
      <c r="AKF4" s="168" t="n"/>
      <c r="AKG4" s="168" t="n"/>
      <c r="AKH4" s="168" t="n"/>
      <c r="AKI4" s="168" t="n"/>
      <c r="AKJ4" s="168" t="n"/>
      <c r="AKK4" s="168" t="n"/>
      <c r="AKL4" s="168" t="n"/>
      <c r="AKM4" s="168" t="n"/>
      <c r="AKN4" s="168" t="n"/>
      <c r="AKO4" s="168" t="n"/>
      <c r="AKP4" s="168" t="n"/>
      <c r="AKQ4" s="168" t="n"/>
      <c r="AKR4" s="168" t="n"/>
      <c r="AKS4" s="168" t="n"/>
      <c r="AKT4" s="168" t="n"/>
      <c r="AKU4" s="168" t="n"/>
      <c r="AKV4" s="168" t="n"/>
      <c r="AKW4" s="168" t="n"/>
      <c r="AKX4" s="168" t="n"/>
      <c r="AKY4" s="168" t="n"/>
      <c r="AKZ4" s="168" t="n"/>
      <c r="ALA4" s="168" t="n"/>
      <c r="ALB4" s="168" t="n"/>
      <c r="ALC4" s="168" t="n"/>
      <c r="ALD4" s="168" t="n"/>
      <c r="ALE4" s="168" t="n"/>
      <c r="ALF4" s="168" t="n"/>
      <c r="ALG4" s="168" t="n"/>
      <c r="ALH4" s="168" t="n"/>
      <c r="ALI4" s="168" t="n"/>
      <c r="ALJ4" s="168" t="n"/>
      <c r="ALK4" s="168" t="n"/>
      <c r="ALL4" s="168" t="n"/>
      <c r="ALM4" s="168" t="n"/>
      <c r="ALN4" s="168" t="n"/>
      <c r="ALO4" s="168" t="n"/>
      <c r="ALP4" s="168" t="n"/>
      <c r="ALQ4" s="168" t="n"/>
      <c r="ALR4" s="168" t="n"/>
      <c r="ALS4" s="168" t="n"/>
      <c r="ALT4" s="168" t="n"/>
      <c r="ALU4" s="168" t="n"/>
      <c r="ALV4" s="168" t="n"/>
      <c r="ALW4" s="168" t="n"/>
      <c r="ALX4" s="168" t="n"/>
      <c r="ALY4" s="168" t="n"/>
      <c r="ALZ4" s="168" t="n"/>
      <c r="AMA4" s="168" t="n"/>
      <c r="AMB4" s="168" t="n"/>
      <c r="AMC4" s="168" t="n"/>
      <c r="AMD4" s="168" t="n"/>
      <c r="AME4" s="168" t="n"/>
      <c r="AMF4" s="168" t="n"/>
      <c r="AMG4" s="168" t="n"/>
      <c r="AMH4" s="168" t="n"/>
      <c r="AMI4" s="168" t="n"/>
      <c r="AMJ4" s="168" t="n"/>
    </row>
    <row customHeight="1" ht="12.75" r="5" s="175" spans="1:1024">
      <c r="A5" s="10" t="s">
        <v>6</v>
      </c>
      <c r="B5" s="10" t="n">
        <v>100</v>
      </c>
      <c r="C5" s="13" t="n"/>
      <c r="D5" s="15" t="s">
        <v>7</v>
      </c>
      <c r="E5" s="168" t="n"/>
      <c r="F5" s="13" t="n"/>
      <c r="G5" s="168" t="n"/>
      <c r="H5" s="168" t="n"/>
      <c r="I5" s="168" t="n"/>
      <c r="J5" s="168" t="n"/>
      <c r="K5" s="168" t="n"/>
      <c r="L5" s="13" t="n"/>
      <c r="O5" s="168" t="n"/>
      <c r="P5" s="168" t="n"/>
      <c r="Q5" s="13" t="n"/>
      <c r="R5" s="168" t="n"/>
      <c r="S5" s="168" t="n"/>
      <c r="T5" s="168" t="n"/>
      <c r="U5" s="168" t="n"/>
      <c r="V5" s="168" t="n"/>
      <c r="W5" s="168" t="n"/>
      <c r="X5" s="168" t="n"/>
      <c r="Y5" s="168" t="n"/>
      <c r="Z5" s="168" t="n"/>
      <c r="AA5" s="168" t="n"/>
      <c r="AB5" s="168" t="n"/>
      <c r="AC5" s="168" t="n"/>
      <c r="AD5" s="168" t="n"/>
      <c r="AE5" s="168" t="n"/>
      <c r="AF5" s="168" t="n"/>
      <c r="AG5" s="168" t="n"/>
      <c r="AH5" s="168" t="n"/>
      <c r="AI5" s="168" t="n"/>
      <c r="AJ5" s="168" t="n"/>
      <c r="AK5" s="168" t="n"/>
      <c r="AL5" s="168" t="n"/>
      <c r="AM5" s="168" t="n"/>
      <c r="AN5" s="168" t="n"/>
      <c r="AO5" s="168" t="n"/>
      <c r="AP5" s="168" t="n"/>
      <c r="AQ5" s="168" t="n"/>
      <c r="AR5" s="168" t="n"/>
      <c r="AS5" s="168" t="n"/>
      <c r="AT5" s="168" t="n"/>
      <c r="AU5" s="168" t="n"/>
      <c r="AV5" s="168" t="n"/>
      <c r="AW5" s="168" t="n"/>
      <c r="AX5" s="168" t="n"/>
      <c r="AY5" s="168" t="n"/>
      <c r="AZ5" s="168" t="n"/>
      <c r="BA5" s="168" t="n"/>
      <c r="BB5" s="168" t="n"/>
      <c r="BC5" s="168" t="n"/>
      <c r="BD5" s="168" t="n"/>
      <c r="BE5" s="168" t="n"/>
      <c r="BF5" s="168" t="n"/>
      <c r="BG5" s="168" t="n"/>
      <c r="BH5" s="168" t="n"/>
      <c r="BI5" s="168" t="n"/>
      <c r="BJ5" s="168" t="n"/>
      <c r="BK5" s="168" t="n"/>
      <c r="BL5" s="168" t="n"/>
      <c r="BM5" s="168" t="n"/>
      <c r="BN5" s="168" t="n"/>
      <c r="BO5" s="168" t="n"/>
      <c r="BP5" s="168" t="n"/>
      <c r="BQ5" s="168" t="n"/>
      <c r="BR5" s="168" t="n"/>
      <c r="BS5" s="168" t="n"/>
      <c r="BT5" s="168" t="n"/>
      <c r="BU5" s="168" t="n"/>
      <c r="BV5" s="168" t="n"/>
      <c r="BW5" s="168" t="n"/>
      <c r="BX5" s="168" t="n"/>
      <c r="BY5" s="168" t="n"/>
      <c r="BZ5" s="168" t="n"/>
      <c r="CA5" s="168" t="n"/>
      <c r="CB5" s="168" t="n"/>
      <c r="CC5" s="168" t="n"/>
      <c r="CD5" s="168" t="n"/>
      <c r="CE5" s="168" t="n"/>
      <c r="CF5" s="168" t="n"/>
      <c r="CG5" s="168" t="n"/>
      <c r="CH5" s="168" t="n"/>
      <c r="CI5" s="168" t="n"/>
      <c r="CJ5" s="168" t="n"/>
      <c r="CK5" s="168" t="n"/>
      <c r="CL5" s="168" t="n"/>
      <c r="CM5" s="168" t="n"/>
      <c r="CN5" s="168" t="n"/>
      <c r="CO5" s="168" t="n"/>
      <c r="CP5" s="168" t="n"/>
      <c r="CQ5" s="168" t="n"/>
      <c r="CR5" s="168" t="n"/>
      <c r="CS5" s="168" t="n"/>
      <c r="CT5" s="168" t="n"/>
      <c r="CU5" s="168" t="n"/>
      <c r="CV5" s="168" t="n"/>
      <c r="CW5" s="168" t="n"/>
      <c r="CX5" s="168" t="n"/>
      <c r="CY5" s="168" t="n"/>
      <c r="CZ5" s="168" t="n"/>
      <c r="DA5" s="168" t="n"/>
      <c r="DB5" s="168" t="n"/>
      <c r="DC5" s="168" t="n"/>
      <c r="DD5" s="168" t="n"/>
      <c r="DE5" s="168" t="n"/>
      <c r="DF5" s="168" t="n"/>
      <c r="DG5" s="168" t="n"/>
      <c r="DH5" s="168" t="n"/>
      <c r="DI5" s="168" t="n"/>
      <c r="DJ5" s="168" t="n"/>
      <c r="DK5" s="168" t="n"/>
      <c r="DL5" s="168" t="n"/>
      <c r="DM5" s="168" t="n"/>
      <c r="DN5" s="168" t="n"/>
      <c r="DO5" s="168" t="n"/>
      <c r="DP5" s="168" t="n"/>
      <c r="DQ5" s="168" t="n"/>
      <c r="DR5" s="168" t="n"/>
      <c r="DS5" s="168" t="n"/>
      <c r="DT5" s="168" t="n"/>
      <c r="DU5" s="168" t="n"/>
      <c r="DV5" s="168" t="n"/>
      <c r="DW5" s="168" t="n"/>
      <c r="DX5" s="168" t="n"/>
      <c r="DY5" s="168" t="n"/>
      <c r="DZ5" s="168" t="n"/>
      <c r="EA5" s="168" t="n"/>
      <c r="EB5" s="168" t="n"/>
      <c r="EC5" s="168" t="n"/>
      <c r="ED5" s="168" t="n"/>
      <c r="EE5" s="168" t="n"/>
      <c r="EF5" s="168" t="n"/>
      <c r="EG5" s="168" t="n"/>
      <c r="EH5" s="168" t="n"/>
      <c r="EI5" s="168" t="n"/>
      <c r="EJ5" s="168" t="n"/>
      <c r="EK5" s="168" t="n"/>
      <c r="EL5" s="168" t="n"/>
      <c r="EM5" s="168" t="n"/>
      <c r="EN5" s="168" t="n"/>
      <c r="EO5" s="168" t="n"/>
      <c r="EP5" s="168" t="n"/>
      <c r="EQ5" s="168" t="n"/>
      <c r="ER5" s="168" t="n"/>
      <c r="ES5" s="168" t="n"/>
      <c r="ET5" s="168" t="n"/>
      <c r="EU5" s="168" t="n"/>
      <c r="EV5" s="168" t="n"/>
      <c r="EW5" s="168" t="n"/>
      <c r="EX5" s="168" t="n"/>
      <c r="EY5" s="168" t="n"/>
      <c r="EZ5" s="168" t="n"/>
      <c r="FA5" s="168" t="n"/>
      <c r="FB5" s="168" t="n"/>
      <c r="FC5" s="168" t="n"/>
      <c r="FD5" s="168" t="n"/>
      <c r="FE5" s="168" t="n"/>
      <c r="FF5" s="168" t="n"/>
      <c r="FG5" s="168" t="n"/>
      <c r="FH5" s="168" t="n"/>
      <c r="FI5" s="168" t="n"/>
      <c r="FJ5" s="168" t="n"/>
      <c r="FK5" s="168" t="n"/>
      <c r="FL5" s="168" t="n"/>
      <c r="FM5" s="168" t="n"/>
      <c r="FN5" s="168" t="n"/>
      <c r="FO5" s="168" t="n"/>
      <c r="FP5" s="168" t="n"/>
      <c r="FQ5" s="168" t="n"/>
      <c r="FR5" s="168" t="n"/>
      <c r="FS5" s="168" t="n"/>
      <c r="FT5" s="168" t="n"/>
      <c r="FU5" s="168" t="n"/>
      <c r="FV5" s="168" t="n"/>
      <c r="FW5" s="168" t="n"/>
      <c r="FX5" s="168" t="n"/>
      <c r="FY5" s="168" t="n"/>
      <c r="FZ5" s="168" t="n"/>
      <c r="GA5" s="168" t="n"/>
      <c r="GB5" s="168" t="n"/>
      <c r="GC5" s="168" t="n"/>
      <c r="GD5" s="168" t="n"/>
      <c r="GE5" s="168" t="n"/>
      <c r="GF5" s="168" t="n"/>
      <c r="GG5" s="168" t="n"/>
      <c r="GH5" s="168" t="n"/>
      <c r="GI5" s="168" t="n"/>
      <c r="GJ5" s="168" t="n"/>
      <c r="GK5" s="168" t="n"/>
      <c r="GL5" s="168" t="n"/>
      <c r="GM5" s="168" t="n"/>
      <c r="GN5" s="168" t="n"/>
      <c r="GO5" s="168" t="n"/>
      <c r="GP5" s="168" t="n"/>
      <c r="GQ5" s="168" t="n"/>
      <c r="GR5" s="168" t="n"/>
      <c r="GS5" s="168" t="n"/>
      <c r="GT5" s="168" t="n"/>
      <c r="GU5" s="168" t="n"/>
      <c r="GV5" s="168" t="n"/>
      <c r="GW5" s="168" t="n"/>
      <c r="GX5" s="168" t="n"/>
      <c r="GY5" s="168" t="n"/>
      <c r="GZ5" s="168" t="n"/>
      <c r="HA5" s="168" t="n"/>
      <c r="HB5" s="168" t="n"/>
      <c r="HC5" s="168" t="n"/>
      <c r="HD5" s="168" t="n"/>
      <c r="HE5" s="168" t="n"/>
      <c r="HF5" s="168" t="n"/>
      <c r="HG5" s="168" t="n"/>
      <c r="HH5" s="168" t="n"/>
      <c r="HI5" s="168" t="n"/>
      <c r="HJ5" s="168" t="n"/>
      <c r="HK5" s="168" t="n"/>
      <c r="HL5" s="168" t="n"/>
      <c r="HM5" s="168" t="n"/>
      <c r="HN5" s="168" t="n"/>
      <c r="HO5" s="168" t="n"/>
      <c r="HP5" s="168" t="n"/>
      <c r="HQ5" s="168" t="n"/>
      <c r="HR5" s="168" t="n"/>
      <c r="HS5" s="168" t="n"/>
      <c r="HT5" s="168" t="n"/>
      <c r="HU5" s="168" t="n"/>
      <c r="HV5" s="168" t="n"/>
      <c r="HW5" s="168" t="n"/>
      <c r="HX5" s="168" t="n"/>
      <c r="HY5" s="168" t="n"/>
      <c r="HZ5" s="168" t="n"/>
      <c r="IA5" s="168" t="n"/>
      <c r="IB5" s="168" t="n"/>
      <c r="IC5" s="168" t="n"/>
      <c r="ID5" s="168" t="n"/>
      <c r="IE5" s="168" t="n"/>
      <c r="IF5" s="168" t="n"/>
      <c r="IG5" s="168" t="n"/>
      <c r="IH5" s="168" t="n"/>
      <c r="II5" s="168" t="n"/>
      <c r="IJ5" s="168" t="n"/>
      <c r="IK5" s="168" t="n"/>
      <c r="IL5" s="168" t="n"/>
      <c r="IM5" s="168" t="n"/>
      <c r="IN5" s="168" t="n"/>
      <c r="IO5" s="168" t="n"/>
      <c r="IP5" s="168" t="n"/>
      <c r="IQ5" s="168" t="n"/>
      <c r="IR5" s="168" t="n"/>
      <c r="IS5" s="168" t="n"/>
      <c r="IT5" s="168" t="n"/>
      <c r="IU5" s="168" t="n"/>
      <c r="IV5" s="168" t="n"/>
      <c r="IW5" s="168" t="n"/>
      <c r="IX5" s="168" t="n"/>
      <c r="IY5" s="168" t="n"/>
      <c r="IZ5" s="168" t="n"/>
      <c r="JA5" s="168" t="n"/>
      <c r="JB5" s="168" t="n"/>
      <c r="JC5" s="168" t="n"/>
      <c r="JD5" s="168" t="n"/>
      <c r="JE5" s="168" t="n"/>
      <c r="JF5" s="168" t="n"/>
      <c r="JG5" s="168" t="n"/>
      <c r="JH5" s="168" t="n"/>
      <c r="JI5" s="168" t="n"/>
      <c r="JJ5" s="168" t="n"/>
      <c r="JK5" s="168" t="n"/>
      <c r="JL5" s="168" t="n"/>
      <c r="JM5" s="168" t="n"/>
      <c r="JN5" s="168" t="n"/>
      <c r="JO5" s="168" t="n"/>
      <c r="JP5" s="168" t="n"/>
      <c r="JQ5" s="168" t="n"/>
      <c r="JR5" s="168" t="n"/>
      <c r="JS5" s="168" t="n"/>
      <c r="JT5" s="168" t="n"/>
      <c r="JU5" s="168" t="n"/>
      <c r="JV5" s="168" t="n"/>
      <c r="JW5" s="168" t="n"/>
      <c r="JX5" s="168" t="n"/>
      <c r="JY5" s="168" t="n"/>
      <c r="JZ5" s="168" t="n"/>
      <c r="KA5" s="168" t="n"/>
      <c r="KB5" s="168" t="n"/>
      <c r="KC5" s="168" t="n"/>
      <c r="KD5" s="168" t="n"/>
      <c r="KE5" s="168" t="n"/>
      <c r="KF5" s="168" t="n"/>
      <c r="KG5" s="168" t="n"/>
      <c r="KH5" s="168" t="n"/>
      <c r="KI5" s="168" t="n"/>
      <c r="KJ5" s="168" t="n"/>
      <c r="KK5" s="168" t="n"/>
      <c r="KL5" s="168" t="n"/>
      <c r="KM5" s="168" t="n"/>
      <c r="KN5" s="168" t="n"/>
      <c r="KO5" s="168" t="n"/>
      <c r="KP5" s="168" t="n"/>
      <c r="KQ5" s="168" t="n"/>
      <c r="KR5" s="168" t="n"/>
      <c r="KS5" s="168" t="n"/>
      <c r="KT5" s="168" t="n"/>
      <c r="KU5" s="168" t="n"/>
      <c r="KV5" s="168" t="n"/>
      <c r="KW5" s="168" t="n"/>
      <c r="KX5" s="168" t="n"/>
      <c r="KY5" s="168" t="n"/>
      <c r="KZ5" s="168" t="n"/>
      <c r="LA5" s="168" t="n"/>
      <c r="LB5" s="168" t="n"/>
      <c r="LC5" s="168" t="n"/>
      <c r="LD5" s="168" t="n"/>
      <c r="LE5" s="168" t="n"/>
      <c r="LF5" s="168" t="n"/>
      <c r="LG5" s="168" t="n"/>
      <c r="LH5" s="168" t="n"/>
      <c r="LI5" s="168" t="n"/>
      <c r="LJ5" s="168" t="n"/>
      <c r="LK5" s="168" t="n"/>
      <c r="LL5" s="168" t="n"/>
      <c r="LM5" s="168" t="n"/>
      <c r="LN5" s="168" t="n"/>
      <c r="LO5" s="168" t="n"/>
      <c r="LP5" s="168" t="n"/>
      <c r="LQ5" s="168" t="n"/>
      <c r="LR5" s="168" t="n"/>
      <c r="LS5" s="168" t="n"/>
      <c r="LT5" s="168" t="n"/>
      <c r="LU5" s="168" t="n"/>
      <c r="LV5" s="168" t="n"/>
      <c r="LW5" s="168" t="n"/>
      <c r="LX5" s="168" t="n"/>
      <c r="LY5" s="168" t="n"/>
      <c r="LZ5" s="168" t="n"/>
      <c r="MA5" s="168" t="n"/>
      <c r="MB5" s="168" t="n"/>
      <c r="MC5" s="168" t="n"/>
      <c r="MD5" s="168" t="n"/>
      <c r="ME5" s="168" t="n"/>
      <c r="MF5" s="168" t="n"/>
      <c r="MG5" s="168" t="n"/>
      <c r="MH5" s="168" t="n"/>
      <c r="MI5" s="168" t="n"/>
      <c r="MJ5" s="168" t="n"/>
      <c r="MK5" s="168" t="n"/>
      <c r="ML5" s="168" t="n"/>
      <c r="MM5" s="168" t="n"/>
      <c r="MN5" s="168" t="n"/>
      <c r="MO5" s="168" t="n"/>
      <c r="MP5" s="168" t="n"/>
      <c r="MQ5" s="168" t="n"/>
      <c r="MR5" s="168" t="n"/>
      <c r="MS5" s="168" t="n"/>
      <c r="MT5" s="168" t="n"/>
      <c r="MU5" s="168" t="n"/>
      <c r="MV5" s="168" t="n"/>
      <c r="MW5" s="168" t="n"/>
      <c r="MX5" s="168" t="n"/>
      <c r="MY5" s="168" t="n"/>
      <c r="MZ5" s="168" t="n"/>
      <c r="NA5" s="168" t="n"/>
      <c r="NB5" s="168" t="n"/>
      <c r="NC5" s="168" t="n"/>
      <c r="ND5" s="168" t="n"/>
      <c r="NE5" s="168" t="n"/>
      <c r="NF5" s="168" t="n"/>
      <c r="NG5" s="168" t="n"/>
      <c r="NH5" s="168" t="n"/>
      <c r="NI5" s="168" t="n"/>
      <c r="NJ5" s="168" t="n"/>
      <c r="NK5" s="168" t="n"/>
      <c r="NL5" s="168" t="n"/>
      <c r="NM5" s="168" t="n"/>
      <c r="NN5" s="168" t="n"/>
      <c r="NO5" s="168" t="n"/>
      <c r="NP5" s="168" t="n"/>
      <c r="NQ5" s="168" t="n"/>
      <c r="NR5" s="168" t="n"/>
      <c r="NS5" s="168" t="n"/>
      <c r="NT5" s="168" t="n"/>
      <c r="NU5" s="168" t="n"/>
      <c r="NV5" s="168" t="n"/>
      <c r="NW5" s="168" t="n"/>
      <c r="NX5" s="168" t="n"/>
      <c r="NY5" s="168" t="n"/>
      <c r="NZ5" s="168" t="n"/>
      <c r="OA5" s="168" t="n"/>
      <c r="OB5" s="168" t="n"/>
      <c r="OC5" s="168" t="n"/>
      <c r="OD5" s="168" t="n"/>
      <c r="OE5" s="168" t="n"/>
      <c r="OF5" s="168" t="n"/>
      <c r="OG5" s="168" t="n"/>
      <c r="OH5" s="168" t="n"/>
      <c r="OI5" s="168" t="n"/>
      <c r="OJ5" s="168" t="n"/>
      <c r="OK5" s="168" t="n"/>
      <c r="OL5" s="168" t="n"/>
      <c r="OM5" s="168" t="n"/>
      <c r="ON5" s="168" t="n"/>
      <c r="OO5" s="168" t="n"/>
      <c r="OP5" s="168" t="n"/>
      <c r="OQ5" s="168" t="n"/>
      <c r="OR5" s="168" t="n"/>
      <c r="OS5" s="168" t="n"/>
      <c r="OT5" s="168" t="n"/>
      <c r="OU5" s="168" t="n"/>
      <c r="OV5" s="168" t="n"/>
      <c r="OW5" s="168" t="n"/>
      <c r="OX5" s="168" t="n"/>
      <c r="OY5" s="168" t="n"/>
      <c r="OZ5" s="168" t="n"/>
      <c r="PA5" s="168" t="n"/>
      <c r="PB5" s="168" t="n"/>
      <c r="PC5" s="168" t="n"/>
      <c r="PD5" s="168" t="n"/>
      <c r="PE5" s="168" t="n"/>
      <c r="PF5" s="168" t="n"/>
      <c r="PG5" s="168" t="n"/>
      <c r="PH5" s="168" t="n"/>
      <c r="PI5" s="168" t="n"/>
      <c r="PJ5" s="168" t="n"/>
      <c r="PK5" s="168" t="n"/>
      <c r="PL5" s="168" t="n"/>
      <c r="PM5" s="168" t="n"/>
      <c r="PN5" s="168" t="n"/>
      <c r="PO5" s="168" t="n"/>
      <c r="PP5" s="168" t="n"/>
      <c r="PQ5" s="168" t="n"/>
      <c r="PR5" s="168" t="n"/>
      <c r="PS5" s="168" t="n"/>
      <c r="PT5" s="168" t="n"/>
      <c r="PU5" s="168" t="n"/>
      <c r="PV5" s="168" t="n"/>
      <c r="PW5" s="168" t="n"/>
      <c r="PX5" s="168" t="n"/>
      <c r="PY5" s="168" t="n"/>
      <c r="PZ5" s="168" t="n"/>
      <c r="QA5" s="168" t="n"/>
      <c r="QB5" s="168" t="n"/>
      <c r="QC5" s="168" t="n"/>
      <c r="QD5" s="168" t="n"/>
      <c r="QE5" s="168" t="n"/>
      <c r="QF5" s="168" t="n"/>
      <c r="QG5" s="168" t="n"/>
      <c r="QH5" s="168" t="n"/>
      <c r="QI5" s="168" t="n"/>
      <c r="QJ5" s="168" t="n"/>
      <c r="QK5" s="168" t="n"/>
      <c r="QL5" s="168" t="n"/>
      <c r="QM5" s="168" t="n"/>
      <c r="QN5" s="168" t="n"/>
      <c r="QO5" s="168" t="n"/>
      <c r="QP5" s="168" t="n"/>
      <c r="QQ5" s="168" t="n"/>
      <c r="QR5" s="168" t="n"/>
      <c r="QS5" s="168" t="n"/>
      <c r="QT5" s="168" t="n"/>
      <c r="QU5" s="168" t="n"/>
      <c r="QV5" s="168" t="n"/>
      <c r="QW5" s="168" t="n"/>
      <c r="QX5" s="168" t="n"/>
      <c r="QY5" s="168" t="n"/>
      <c r="QZ5" s="168" t="n"/>
      <c r="RA5" s="168" t="n"/>
      <c r="RB5" s="168" t="n"/>
      <c r="RC5" s="168" t="n"/>
      <c r="RD5" s="168" t="n"/>
      <c r="RE5" s="168" t="n"/>
      <c r="RF5" s="168" t="n"/>
      <c r="RG5" s="168" t="n"/>
      <c r="RH5" s="168" t="n"/>
      <c r="RI5" s="168" t="n"/>
      <c r="RJ5" s="168" t="n"/>
      <c r="RK5" s="168" t="n"/>
      <c r="RL5" s="168" t="n"/>
      <c r="RM5" s="168" t="n"/>
      <c r="RN5" s="168" t="n"/>
      <c r="RO5" s="168" t="n"/>
      <c r="RP5" s="168" t="n"/>
      <c r="RQ5" s="168" t="n"/>
      <c r="RR5" s="168" t="n"/>
      <c r="RS5" s="168" t="n"/>
      <c r="RT5" s="168" t="n"/>
      <c r="RU5" s="168" t="n"/>
      <c r="RV5" s="168" t="n"/>
      <c r="RW5" s="168" t="n"/>
      <c r="RX5" s="168" t="n"/>
      <c r="RY5" s="168" t="n"/>
      <c r="RZ5" s="168" t="n"/>
      <c r="SA5" s="168" t="n"/>
      <c r="SB5" s="168" t="n"/>
      <c r="SC5" s="168" t="n"/>
      <c r="SD5" s="168" t="n"/>
      <c r="SE5" s="168" t="n"/>
      <c r="SF5" s="168" t="n"/>
      <c r="SG5" s="168" t="n"/>
      <c r="SH5" s="168" t="n"/>
      <c r="SI5" s="168" t="n"/>
      <c r="SJ5" s="168" t="n"/>
      <c r="SK5" s="168" t="n"/>
      <c r="SL5" s="168" t="n"/>
      <c r="SM5" s="168" t="n"/>
      <c r="SN5" s="168" t="n"/>
      <c r="SO5" s="168" t="n"/>
      <c r="SP5" s="168" t="n"/>
      <c r="SQ5" s="168" t="n"/>
      <c r="SR5" s="168" t="n"/>
      <c r="SS5" s="168" t="n"/>
      <c r="ST5" s="168" t="n"/>
      <c r="SU5" s="168" t="n"/>
      <c r="SV5" s="168" t="n"/>
      <c r="SW5" s="168" t="n"/>
      <c r="SX5" s="168" t="n"/>
      <c r="SY5" s="168" t="n"/>
      <c r="SZ5" s="168" t="n"/>
      <c r="TA5" s="168" t="n"/>
      <c r="TB5" s="168" t="n"/>
      <c r="TC5" s="168" t="n"/>
      <c r="TD5" s="168" t="n"/>
      <c r="TE5" s="168" t="n"/>
      <c r="TF5" s="168" t="n"/>
      <c r="TG5" s="168" t="n"/>
      <c r="TH5" s="168" t="n"/>
      <c r="TI5" s="168" t="n"/>
      <c r="TJ5" s="168" t="n"/>
      <c r="TK5" s="168" t="n"/>
      <c r="TL5" s="168" t="n"/>
      <c r="TM5" s="168" t="n"/>
      <c r="TN5" s="168" t="n"/>
      <c r="TO5" s="168" t="n"/>
      <c r="TP5" s="168" t="n"/>
      <c r="TQ5" s="168" t="n"/>
      <c r="TR5" s="168" t="n"/>
      <c r="TS5" s="168" t="n"/>
      <c r="TT5" s="168" t="n"/>
      <c r="TU5" s="168" t="n"/>
      <c r="TV5" s="168" t="n"/>
      <c r="TW5" s="168" t="n"/>
      <c r="TX5" s="168" t="n"/>
      <c r="TY5" s="168" t="n"/>
      <c r="TZ5" s="168" t="n"/>
      <c r="UA5" s="168" t="n"/>
      <c r="UB5" s="168" t="n"/>
      <c r="UC5" s="168" t="n"/>
      <c r="UD5" s="168" t="n"/>
      <c r="UE5" s="168" t="n"/>
      <c r="UF5" s="168" t="n"/>
      <c r="UG5" s="168" t="n"/>
      <c r="UH5" s="168" t="n"/>
      <c r="UI5" s="168" t="n"/>
      <c r="UJ5" s="168" t="n"/>
      <c r="UK5" s="168" t="n"/>
      <c r="UL5" s="168" t="n"/>
      <c r="UM5" s="168" t="n"/>
      <c r="UN5" s="168" t="n"/>
      <c r="UO5" s="168" t="n"/>
      <c r="UP5" s="168" t="n"/>
      <c r="UQ5" s="168" t="n"/>
      <c r="UR5" s="168" t="n"/>
      <c r="US5" s="168" t="n"/>
      <c r="UT5" s="168" t="n"/>
      <c r="UU5" s="168" t="n"/>
      <c r="UV5" s="168" t="n"/>
      <c r="UW5" s="168" t="n"/>
      <c r="UX5" s="168" t="n"/>
      <c r="UY5" s="168" t="n"/>
      <c r="UZ5" s="168" t="n"/>
      <c r="VA5" s="168" t="n"/>
      <c r="VB5" s="168" t="n"/>
      <c r="VC5" s="168" t="n"/>
      <c r="VD5" s="168" t="n"/>
      <c r="VE5" s="168" t="n"/>
      <c r="VF5" s="168" t="n"/>
      <c r="VG5" s="168" t="n"/>
      <c r="VH5" s="168" t="n"/>
      <c r="VI5" s="168" t="n"/>
      <c r="VJ5" s="168" t="n"/>
      <c r="VK5" s="168" t="n"/>
      <c r="VL5" s="168" t="n"/>
      <c r="VM5" s="168" t="n"/>
      <c r="VN5" s="168" t="n"/>
      <c r="VO5" s="168" t="n"/>
      <c r="VP5" s="168" t="n"/>
      <c r="VQ5" s="168" t="n"/>
      <c r="VR5" s="168" t="n"/>
      <c r="VS5" s="168" t="n"/>
      <c r="VT5" s="168" t="n"/>
      <c r="VU5" s="168" t="n"/>
      <c r="VV5" s="168" t="n"/>
      <c r="VW5" s="168" t="n"/>
      <c r="VX5" s="168" t="n"/>
      <c r="VY5" s="168" t="n"/>
      <c r="VZ5" s="168" t="n"/>
      <c r="WA5" s="168" t="n"/>
      <c r="WB5" s="168" t="n"/>
      <c r="WC5" s="168" t="n"/>
      <c r="WD5" s="168" t="n"/>
      <c r="WE5" s="168" t="n"/>
      <c r="WF5" s="168" t="n"/>
      <c r="WG5" s="168" t="n"/>
      <c r="WH5" s="168" t="n"/>
      <c r="WI5" s="168" t="n"/>
      <c r="WJ5" s="168" t="n"/>
      <c r="WK5" s="168" t="n"/>
      <c r="WL5" s="168" t="n"/>
      <c r="WM5" s="168" t="n"/>
      <c r="WN5" s="168" t="n"/>
      <c r="WO5" s="168" t="n"/>
      <c r="WP5" s="168" t="n"/>
      <c r="WQ5" s="168" t="n"/>
      <c r="WR5" s="168" t="n"/>
      <c r="WS5" s="168" t="n"/>
      <c r="WT5" s="168" t="n"/>
      <c r="WU5" s="168" t="n"/>
      <c r="WV5" s="168" t="n"/>
      <c r="WW5" s="168" t="n"/>
      <c r="WX5" s="168" t="n"/>
      <c r="WY5" s="168" t="n"/>
      <c r="WZ5" s="168" t="n"/>
      <c r="XA5" s="168" t="n"/>
      <c r="XB5" s="168" t="n"/>
      <c r="XC5" s="168" t="n"/>
      <c r="XD5" s="168" t="n"/>
      <c r="XE5" s="168" t="n"/>
      <c r="XF5" s="168" t="n"/>
      <c r="XG5" s="168" t="n"/>
      <c r="XH5" s="168" t="n"/>
      <c r="XI5" s="168" t="n"/>
      <c r="XJ5" s="168" t="n"/>
      <c r="XK5" s="168" t="n"/>
      <c r="XL5" s="168" t="n"/>
      <c r="XM5" s="168" t="n"/>
      <c r="XN5" s="168" t="n"/>
      <c r="XO5" s="168" t="n"/>
      <c r="XP5" s="168" t="n"/>
      <c r="XQ5" s="168" t="n"/>
      <c r="XR5" s="168" t="n"/>
      <c r="XS5" s="168" t="n"/>
      <c r="XT5" s="168" t="n"/>
      <c r="XU5" s="168" t="n"/>
      <c r="XV5" s="168" t="n"/>
      <c r="XW5" s="168" t="n"/>
      <c r="XX5" s="168" t="n"/>
      <c r="XY5" s="168" t="n"/>
      <c r="XZ5" s="168" t="n"/>
      <c r="YA5" s="168" t="n"/>
      <c r="YB5" s="168" t="n"/>
      <c r="YC5" s="168" t="n"/>
      <c r="YD5" s="168" t="n"/>
      <c r="YE5" s="168" t="n"/>
      <c r="YF5" s="168" t="n"/>
      <c r="YG5" s="168" t="n"/>
      <c r="YH5" s="168" t="n"/>
      <c r="YI5" s="168" t="n"/>
      <c r="YJ5" s="168" t="n"/>
      <c r="YK5" s="168" t="n"/>
      <c r="YL5" s="168" t="n"/>
      <c r="YM5" s="168" t="n"/>
      <c r="YN5" s="168" t="n"/>
      <c r="YO5" s="168" t="n"/>
      <c r="YP5" s="168" t="n"/>
      <c r="YQ5" s="168" t="n"/>
      <c r="YR5" s="168" t="n"/>
      <c r="YS5" s="168" t="n"/>
      <c r="YT5" s="168" t="n"/>
      <c r="YU5" s="168" t="n"/>
      <c r="YV5" s="168" t="n"/>
      <c r="YW5" s="168" t="n"/>
      <c r="YX5" s="168" t="n"/>
      <c r="YY5" s="168" t="n"/>
      <c r="YZ5" s="168" t="n"/>
      <c r="ZA5" s="168" t="n"/>
      <c r="ZB5" s="168" t="n"/>
      <c r="ZC5" s="168" t="n"/>
      <c r="ZD5" s="168" t="n"/>
      <c r="ZE5" s="168" t="n"/>
      <c r="ZF5" s="168" t="n"/>
      <c r="ZG5" s="168" t="n"/>
      <c r="ZH5" s="168" t="n"/>
      <c r="ZI5" s="168" t="n"/>
      <c r="ZJ5" s="168" t="n"/>
      <c r="ZK5" s="168" t="n"/>
      <c r="ZL5" s="168" t="n"/>
      <c r="ZM5" s="168" t="n"/>
      <c r="ZN5" s="168" t="n"/>
      <c r="ZO5" s="168" t="n"/>
      <c r="ZP5" s="168" t="n"/>
      <c r="ZQ5" s="168" t="n"/>
      <c r="ZR5" s="168" t="n"/>
      <c r="ZS5" s="168" t="n"/>
      <c r="ZT5" s="168" t="n"/>
      <c r="ZU5" s="168" t="n"/>
      <c r="ZV5" s="168" t="n"/>
      <c r="ZW5" s="168" t="n"/>
      <c r="ZX5" s="168" t="n"/>
      <c r="ZY5" s="168" t="n"/>
      <c r="ZZ5" s="168" t="n"/>
      <c r="AAA5" s="168" t="n"/>
      <c r="AAB5" s="168" t="n"/>
      <c r="AAC5" s="168" t="n"/>
      <c r="AAD5" s="168" t="n"/>
      <c r="AAE5" s="168" t="n"/>
      <c r="AAF5" s="168" t="n"/>
      <c r="AAG5" s="168" t="n"/>
      <c r="AAH5" s="168" t="n"/>
      <c r="AAI5" s="168" t="n"/>
      <c r="AAJ5" s="168" t="n"/>
      <c r="AAK5" s="168" t="n"/>
      <c r="AAL5" s="168" t="n"/>
      <c r="AAM5" s="168" t="n"/>
      <c r="AAN5" s="168" t="n"/>
      <c r="AAO5" s="168" t="n"/>
      <c r="AAP5" s="168" t="n"/>
      <c r="AAQ5" s="168" t="n"/>
      <c r="AAR5" s="168" t="n"/>
      <c r="AAS5" s="168" t="n"/>
      <c r="AAT5" s="168" t="n"/>
      <c r="AAU5" s="168" t="n"/>
      <c r="AAV5" s="168" t="n"/>
      <c r="AAW5" s="168" t="n"/>
      <c r="AAX5" s="168" t="n"/>
      <c r="AAY5" s="168" t="n"/>
      <c r="AAZ5" s="168" t="n"/>
      <c r="ABA5" s="168" t="n"/>
      <c r="ABB5" s="168" t="n"/>
      <c r="ABC5" s="168" t="n"/>
      <c r="ABD5" s="168" t="n"/>
      <c r="ABE5" s="168" t="n"/>
      <c r="ABF5" s="168" t="n"/>
      <c r="ABG5" s="168" t="n"/>
      <c r="ABH5" s="168" t="n"/>
      <c r="ABI5" s="168" t="n"/>
      <c r="ABJ5" s="168" t="n"/>
      <c r="ABK5" s="168" t="n"/>
      <c r="ABL5" s="168" t="n"/>
      <c r="ABM5" s="168" t="n"/>
      <c r="ABN5" s="168" t="n"/>
      <c r="ABO5" s="168" t="n"/>
      <c r="ABP5" s="168" t="n"/>
      <c r="ABQ5" s="168" t="n"/>
      <c r="ABR5" s="168" t="n"/>
      <c r="ABS5" s="168" t="n"/>
      <c r="ABT5" s="168" t="n"/>
      <c r="ABU5" s="168" t="n"/>
      <c r="ABV5" s="168" t="n"/>
      <c r="ABW5" s="168" t="n"/>
      <c r="ABX5" s="168" t="n"/>
      <c r="ABY5" s="168" t="n"/>
      <c r="ABZ5" s="168" t="n"/>
      <c r="ACA5" s="168" t="n"/>
      <c r="ACB5" s="168" t="n"/>
      <c r="ACC5" s="168" t="n"/>
      <c r="ACD5" s="168" t="n"/>
      <c r="ACE5" s="168" t="n"/>
      <c r="ACF5" s="168" t="n"/>
      <c r="ACG5" s="168" t="n"/>
      <c r="ACH5" s="168" t="n"/>
      <c r="ACI5" s="168" t="n"/>
      <c r="ACJ5" s="168" t="n"/>
      <c r="ACK5" s="168" t="n"/>
      <c r="ACL5" s="168" t="n"/>
      <c r="ACM5" s="168" t="n"/>
      <c r="ACN5" s="168" t="n"/>
      <c r="ACO5" s="168" t="n"/>
      <c r="ACP5" s="168" t="n"/>
      <c r="ACQ5" s="168" t="n"/>
      <c r="ACR5" s="168" t="n"/>
      <c r="ACS5" s="168" t="n"/>
      <c r="ACT5" s="168" t="n"/>
      <c r="ACU5" s="168" t="n"/>
      <c r="ACV5" s="168" t="n"/>
      <c r="ACW5" s="168" t="n"/>
      <c r="ACX5" s="168" t="n"/>
      <c r="ACY5" s="168" t="n"/>
      <c r="ACZ5" s="168" t="n"/>
      <c r="ADA5" s="168" t="n"/>
      <c r="ADB5" s="168" t="n"/>
      <c r="ADC5" s="168" t="n"/>
      <c r="ADD5" s="168" t="n"/>
      <c r="ADE5" s="168" t="n"/>
      <c r="ADF5" s="168" t="n"/>
      <c r="ADG5" s="168" t="n"/>
      <c r="ADH5" s="168" t="n"/>
      <c r="ADI5" s="168" t="n"/>
      <c r="ADJ5" s="168" t="n"/>
      <c r="ADK5" s="168" t="n"/>
      <c r="ADL5" s="168" t="n"/>
      <c r="ADM5" s="168" t="n"/>
      <c r="ADN5" s="168" t="n"/>
      <c r="ADO5" s="168" t="n"/>
      <c r="ADP5" s="168" t="n"/>
      <c r="ADQ5" s="168" t="n"/>
      <c r="ADR5" s="168" t="n"/>
      <c r="ADS5" s="168" t="n"/>
      <c r="ADT5" s="168" t="n"/>
      <c r="ADU5" s="168" t="n"/>
      <c r="ADV5" s="168" t="n"/>
      <c r="ADW5" s="168" t="n"/>
      <c r="ADX5" s="168" t="n"/>
      <c r="ADY5" s="168" t="n"/>
      <c r="ADZ5" s="168" t="n"/>
      <c r="AEA5" s="168" t="n"/>
      <c r="AEB5" s="168" t="n"/>
      <c r="AEC5" s="168" t="n"/>
      <c r="AED5" s="168" t="n"/>
      <c r="AEE5" s="168" t="n"/>
      <c r="AEF5" s="168" t="n"/>
      <c r="AEG5" s="168" t="n"/>
      <c r="AEH5" s="168" t="n"/>
      <c r="AEI5" s="168" t="n"/>
      <c r="AEJ5" s="168" t="n"/>
      <c r="AEK5" s="168" t="n"/>
      <c r="AEL5" s="168" t="n"/>
      <c r="AEM5" s="168" t="n"/>
      <c r="AEN5" s="168" t="n"/>
      <c r="AEO5" s="168" t="n"/>
      <c r="AEP5" s="168" t="n"/>
      <c r="AEQ5" s="168" t="n"/>
      <c r="AER5" s="168" t="n"/>
      <c r="AES5" s="168" t="n"/>
      <c r="AET5" s="168" t="n"/>
      <c r="AEU5" s="168" t="n"/>
      <c r="AEV5" s="168" t="n"/>
      <c r="AEW5" s="168" t="n"/>
      <c r="AEX5" s="168" t="n"/>
      <c r="AEY5" s="168" t="n"/>
      <c r="AEZ5" s="168" t="n"/>
      <c r="AFA5" s="168" t="n"/>
      <c r="AFB5" s="168" t="n"/>
      <c r="AFC5" s="168" t="n"/>
      <c r="AFD5" s="168" t="n"/>
      <c r="AFE5" s="168" t="n"/>
      <c r="AFF5" s="168" t="n"/>
      <c r="AFG5" s="168" t="n"/>
      <c r="AFH5" s="168" t="n"/>
      <c r="AFI5" s="168" t="n"/>
      <c r="AFJ5" s="168" t="n"/>
      <c r="AFK5" s="168" t="n"/>
      <c r="AFL5" s="168" t="n"/>
      <c r="AFM5" s="168" t="n"/>
      <c r="AFN5" s="168" t="n"/>
      <c r="AFO5" s="168" t="n"/>
      <c r="AFP5" s="168" t="n"/>
      <c r="AFQ5" s="168" t="n"/>
      <c r="AFR5" s="168" t="n"/>
      <c r="AFS5" s="168" t="n"/>
      <c r="AFT5" s="168" t="n"/>
      <c r="AFU5" s="168" t="n"/>
      <c r="AFV5" s="168" t="n"/>
      <c r="AFW5" s="168" t="n"/>
      <c r="AFX5" s="168" t="n"/>
      <c r="AFY5" s="168" t="n"/>
      <c r="AFZ5" s="168" t="n"/>
      <c r="AGA5" s="168" t="n"/>
      <c r="AGB5" s="168" t="n"/>
      <c r="AGC5" s="168" t="n"/>
      <c r="AGD5" s="168" t="n"/>
      <c r="AGE5" s="168" t="n"/>
      <c r="AGF5" s="168" t="n"/>
      <c r="AGG5" s="168" t="n"/>
      <c r="AGH5" s="168" t="n"/>
      <c r="AGI5" s="168" t="n"/>
      <c r="AGJ5" s="168" t="n"/>
      <c r="AGK5" s="168" t="n"/>
      <c r="AGL5" s="168" t="n"/>
      <c r="AGM5" s="168" t="n"/>
      <c r="AGN5" s="168" t="n"/>
      <c r="AGO5" s="168" t="n"/>
      <c r="AGP5" s="168" t="n"/>
      <c r="AGQ5" s="168" t="n"/>
      <c r="AGR5" s="168" t="n"/>
      <c r="AGS5" s="168" t="n"/>
      <c r="AGT5" s="168" t="n"/>
      <c r="AGU5" s="168" t="n"/>
      <c r="AGV5" s="168" t="n"/>
      <c r="AGW5" s="168" t="n"/>
      <c r="AGX5" s="168" t="n"/>
      <c r="AGY5" s="168" t="n"/>
      <c r="AGZ5" s="168" t="n"/>
      <c r="AHA5" s="168" t="n"/>
      <c r="AHB5" s="168" t="n"/>
      <c r="AHC5" s="168" t="n"/>
      <c r="AHD5" s="168" t="n"/>
      <c r="AHE5" s="168" t="n"/>
      <c r="AHF5" s="168" t="n"/>
      <c r="AHG5" s="168" t="n"/>
      <c r="AHH5" s="168" t="n"/>
      <c r="AHI5" s="168" t="n"/>
      <c r="AHJ5" s="168" t="n"/>
      <c r="AHK5" s="168" t="n"/>
      <c r="AHL5" s="168" t="n"/>
      <c r="AHM5" s="168" t="n"/>
      <c r="AHN5" s="168" t="n"/>
      <c r="AHO5" s="168" t="n"/>
      <c r="AHP5" s="168" t="n"/>
      <c r="AHQ5" s="168" t="n"/>
      <c r="AHR5" s="168" t="n"/>
      <c r="AHS5" s="168" t="n"/>
      <c r="AHT5" s="168" t="n"/>
      <c r="AHU5" s="168" t="n"/>
      <c r="AHV5" s="168" t="n"/>
      <c r="AHW5" s="168" t="n"/>
      <c r="AHX5" s="168" t="n"/>
      <c r="AHY5" s="168" t="n"/>
      <c r="AHZ5" s="168" t="n"/>
      <c r="AIA5" s="168" t="n"/>
      <c r="AIB5" s="168" t="n"/>
      <c r="AIC5" s="168" t="n"/>
      <c r="AID5" s="168" t="n"/>
      <c r="AIE5" s="168" t="n"/>
      <c r="AIF5" s="168" t="n"/>
      <c r="AIG5" s="168" t="n"/>
      <c r="AIH5" s="168" t="n"/>
      <c r="AII5" s="168" t="n"/>
      <c r="AIJ5" s="168" t="n"/>
      <c r="AIK5" s="168" t="n"/>
      <c r="AIL5" s="168" t="n"/>
      <c r="AIM5" s="168" t="n"/>
      <c r="AIN5" s="168" t="n"/>
      <c r="AIO5" s="168" t="n"/>
      <c r="AIP5" s="168" t="n"/>
      <c r="AIQ5" s="168" t="n"/>
      <c r="AIR5" s="168" t="n"/>
      <c r="AIS5" s="168" t="n"/>
      <c r="AIT5" s="168" t="n"/>
      <c r="AIU5" s="168" t="n"/>
      <c r="AIV5" s="168" t="n"/>
      <c r="AIW5" s="168" t="n"/>
      <c r="AIX5" s="168" t="n"/>
      <c r="AIY5" s="168" t="n"/>
      <c r="AIZ5" s="168" t="n"/>
      <c r="AJA5" s="168" t="n"/>
      <c r="AJB5" s="168" t="n"/>
      <c r="AJC5" s="168" t="n"/>
      <c r="AJD5" s="168" t="n"/>
      <c r="AJE5" s="168" t="n"/>
      <c r="AJF5" s="168" t="n"/>
      <c r="AJG5" s="168" t="n"/>
      <c r="AJH5" s="168" t="n"/>
      <c r="AJI5" s="168" t="n"/>
      <c r="AJJ5" s="168" t="n"/>
      <c r="AJK5" s="168" t="n"/>
      <c r="AJL5" s="168" t="n"/>
      <c r="AJM5" s="168" t="n"/>
      <c r="AJN5" s="168" t="n"/>
      <c r="AJO5" s="168" t="n"/>
      <c r="AJP5" s="168" t="n"/>
      <c r="AJQ5" s="168" t="n"/>
      <c r="AJR5" s="168" t="n"/>
      <c r="AJS5" s="168" t="n"/>
      <c r="AJT5" s="168" t="n"/>
      <c r="AJU5" s="168" t="n"/>
      <c r="AJV5" s="168" t="n"/>
      <c r="AJW5" s="168" t="n"/>
      <c r="AJX5" s="168" t="n"/>
      <c r="AJY5" s="168" t="n"/>
      <c r="AJZ5" s="168" t="n"/>
      <c r="AKA5" s="168" t="n"/>
      <c r="AKB5" s="168" t="n"/>
      <c r="AKC5" s="168" t="n"/>
      <c r="AKD5" s="168" t="n"/>
      <c r="AKE5" s="168" t="n"/>
      <c r="AKF5" s="168" t="n"/>
      <c r="AKG5" s="168" t="n"/>
      <c r="AKH5" s="168" t="n"/>
      <c r="AKI5" s="168" t="n"/>
      <c r="AKJ5" s="168" t="n"/>
      <c r="AKK5" s="168" t="n"/>
      <c r="AKL5" s="168" t="n"/>
      <c r="AKM5" s="168" t="n"/>
      <c r="AKN5" s="168" t="n"/>
      <c r="AKO5" s="168" t="n"/>
      <c r="AKP5" s="168" t="n"/>
      <c r="AKQ5" s="168" t="n"/>
      <c r="AKR5" s="168" t="n"/>
      <c r="AKS5" s="168" t="n"/>
      <c r="AKT5" s="168" t="n"/>
      <c r="AKU5" s="168" t="n"/>
      <c r="AKV5" s="168" t="n"/>
      <c r="AKW5" s="168" t="n"/>
      <c r="AKX5" s="168" t="n"/>
      <c r="AKY5" s="168" t="n"/>
      <c r="AKZ5" s="168" t="n"/>
      <c r="ALA5" s="168" t="n"/>
      <c r="ALB5" s="168" t="n"/>
      <c r="ALC5" s="168" t="n"/>
      <c r="ALD5" s="168" t="n"/>
      <c r="ALE5" s="168" t="n"/>
      <c r="ALF5" s="168" t="n"/>
      <c r="ALG5" s="168" t="n"/>
      <c r="ALH5" s="168" t="n"/>
      <c r="ALI5" s="168" t="n"/>
      <c r="ALJ5" s="168" t="n"/>
      <c r="ALK5" s="168" t="n"/>
      <c r="ALL5" s="168" t="n"/>
      <c r="ALM5" s="168" t="n"/>
      <c r="ALN5" s="168" t="n"/>
      <c r="ALO5" s="168" t="n"/>
      <c r="ALP5" s="168" t="n"/>
      <c r="ALQ5" s="168" t="n"/>
      <c r="ALR5" s="168" t="n"/>
      <c r="ALS5" s="168" t="n"/>
      <c r="ALT5" s="168" t="n"/>
      <c r="ALU5" s="168" t="n"/>
      <c r="ALV5" s="168" t="n"/>
      <c r="ALW5" s="168" t="n"/>
      <c r="ALX5" s="168" t="n"/>
      <c r="ALY5" s="168" t="n"/>
      <c r="ALZ5" s="168" t="n"/>
      <c r="AMA5" s="168" t="n"/>
      <c r="AMB5" s="168" t="n"/>
      <c r="AMC5" s="168" t="n"/>
      <c r="AMD5" s="168" t="n"/>
      <c r="AME5" s="168" t="n"/>
      <c r="AMF5" s="168" t="n"/>
      <c r="AMG5" s="168" t="n"/>
      <c r="AMH5" s="168" t="n"/>
      <c r="AMI5" s="168" t="n"/>
      <c r="AMJ5" s="168" t="n"/>
    </row>
    <row customHeight="1" ht="12.75" r="6" s="175" spans="1:1024">
      <c r="A6" s="10" t="s">
        <v>8</v>
      </c>
      <c r="B6" s="16" t="n">
        <v>50</v>
      </c>
      <c r="C6" s="13" t="n"/>
      <c r="D6" s="17" t="n"/>
      <c r="E6" s="168" t="n"/>
      <c r="F6" s="13" t="n"/>
      <c r="G6" s="168" t="n"/>
      <c r="H6" s="168" t="n"/>
      <c r="I6" s="168" t="n"/>
      <c r="J6" s="168" t="n"/>
      <c r="K6" s="168" t="n"/>
      <c r="L6" s="13" t="n"/>
      <c r="O6" s="168" t="n"/>
      <c r="P6" s="168" t="n"/>
      <c r="Q6" s="13" t="n"/>
      <c r="R6" s="168" t="n"/>
      <c r="S6" s="168" t="n"/>
      <c r="T6" s="168" t="n"/>
      <c r="U6" s="168" t="n"/>
      <c r="V6" s="168" t="n"/>
      <c r="W6" s="168" t="n"/>
      <c r="X6" s="168" t="n"/>
      <c r="Y6" s="168" t="n"/>
      <c r="Z6" s="168" t="n"/>
      <c r="AA6" s="168" t="n"/>
      <c r="AB6" s="168" t="n"/>
      <c r="AC6" s="168" t="n"/>
      <c r="AD6" s="168" t="n"/>
      <c r="AE6" s="168" t="n"/>
      <c r="AF6" s="168" t="n"/>
      <c r="AG6" s="168" t="n"/>
      <c r="AH6" s="168" t="n"/>
      <c r="AI6" s="168" t="n"/>
      <c r="AJ6" s="168" t="n"/>
      <c r="AK6" s="168" t="n"/>
      <c r="AL6" s="168" t="n"/>
      <c r="AM6" s="168" t="n"/>
      <c r="AN6" s="168" t="n"/>
      <c r="AO6" s="168" t="n"/>
      <c r="AP6" s="168" t="n"/>
      <c r="AQ6" s="168" t="n"/>
      <c r="AR6" s="168" t="n"/>
      <c r="AS6" s="168" t="n"/>
      <c r="AT6" s="168" t="n"/>
      <c r="AU6" s="168" t="n"/>
      <c r="AV6" s="168" t="n"/>
      <c r="AW6" s="168" t="n"/>
      <c r="AX6" s="168" t="n"/>
      <c r="AY6" s="168" t="n"/>
      <c r="AZ6" s="168" t="n"/>
      <c r="BA6" s="168" t="n"/>
      <c r="BB6" s="168" t="n"/>
      <c r="BC6" s="168" t="n"/>
      <c r="BD6" s="168" t="n"/>
      <c r="BE6" s="168" t="n"/>
      <c r="BF6" s="168" t="n"/>
      <c r="BG6" s="168" t="n"/>
      <c r="BH6" s="168" t="n"/>
      <c r="BI6" s="168" t="n"/>
      <c r="BJ6" s="168" t="n"/>
      <c r="BK6" s="168" t="n"/>
      <c r="BL6" s="168" t="n"/>
      <c r="BM6" s="168" t="n"/>
      <c r="BN6" s="168" t="n"/>
      <c r="BO6" s="168" t="n"/>
      <c r="BP6" s="168" t="n"/>
      <c r="BQ6" s="168" t="n"/>
      <c r="BR6" s="168" t="n"/>
      <c r="BS6" s="168" t="n"/>
      <c r="BT6" s="168" t="n"/>
      <c r="BU6" s="168" t="n"/>
      <c r="BV6" s="168" t="n"/>
      <c r="BW6" s="168" t="n"/>
      <c r="BX6" s="168" t="n"/>
      <c r="BY6" s="168" t="n"/>
      <c r="BZ6" s="168" t="n"/>
      <c r="CA6" s="168" t="n"/>
      <c r="CB6" s="168" t="n"/>
      <c r="CC6" s="168" t="n"/>
      <c r="CD6" s="168" t="n"/>
      <c r="CE6" s="168" t="n"/>
      <c r="CF6" s="168" t="n"/>
      <c r="CG6" s="168" t="n"/>
      <c r="CH6" s="168" t="n"/>
      <c r="CI6" s="168" t="n"/>
      <c r="CJ6" s="168" t="n"/>
      <c r="CK6" s="168" t="n"/>
      <c r="CL6" s="168" t="n"/>
      <c r="CM6" s="168" t="n"/>
      <c r="CN6" s="168" t="n"/>
      <c r="CO6" s="168" t="n"/>
      <c r="CP6" s="168" t="n"/>
      <c r="CQ6" s="168" t="n"/>
      <c r="CR6" s="168" t="n"/>
      <c r="CS6" s="168" t="n"/>
      <c r="CT6" s="168" t="n"/>
      <c r="CU6" s="168" t="n"/>
      <c r="CV6" s="168" t="n"/>
      <c r="CW6" s="168" t="n"/>
      <c r="CX6" s="168" t="n"/>
      <c r="CY6" s="168" t="n"/>
      <c r="CZ6" s="168" t="n"/>
      <c r="DA6" s="168" t="n"/>
      <c r="DB6" s="168" t="n"/>
      <c r="DC6" s="168" t="n"/>
      <c r="DD6" s="168" t="n"/>
      <c r="DE6" s="168" t="n"/>
      <c r="DF6" s="168" t="n"/>
      <c r="DG6" s="168" t="n"/>
      <c r="DH6" s="168" t="n"/>
      <c r="DI6" s="168" t="n"/>
      <c r="DJ6" s="168" t="n"/>
      <c r="DK6" s="168" t="n"/>
      <c r="DL6" s="168" t="n"/>
      <c r="DM6" s="168" t="n"/>
      <c r="DN6" s="168" t="n"/>
      <c r="DO6" s="168" t="n"/>
      <c r="DP6" s="168" t="n"/>
      <c r="DQ6" s="168" t="n"/>
      <c r="DR6" s="168" t="n"/>
      <c r="DS6" s="168" t="n"/>
      <c r="DT6" s="168" t="n"/>
      <c r="DU6" s="168" t="n"/>
      <c r="DV6" s="168" t="n"/>
      <c r="DW6" s="168" t="n"/>
      <c r="DX6" s="168" t="n"/>
      <c r="DY6" s="168" t="n"/>
      <c r="DZ6" s="168" t="n"/>
      <c r="EA6" s="168" t="n"/>
      <c r="EB6" s="168" t="n"/>
      <c r="EC6" s="168" t="n"/>
      <c r="ED6" s="168" t="n"/>
      <c r="EE6" s="168" t="n"/>
      <c r="EF6" s="168" t="n"/>
      <c r="EG6" s="168" t="n"/>
      <c r="EH6" s="168" t="n"/>
      <c r="EI6" s="168" t="n"/>
      <c r="EJ6" s="168" t="n"/>
      <c r="EK6" s="168" t="n"/>
      <c r="EL6" s="168" t="n"/>
      <c r="EM6" s="168" t="n"/>
      <c r="EN6" s="168" t="n"/>
      <c r="EO6" s="168" t="n"/>
      <c r="EP6" s="168" t="n"/>
      <c r="EQ6" s="168" t="n"/>
      <c r="ER6" s="168" t="n"/>
      <c r="ES6" s="168" t="n"/>
      <c r="ET6" s="168" t="n"/>
      <c r="EU6" s="168" t="n"/>
      <c r="EV6" s="168" t="n"/>
      <c r="EW6" s="168" t="n"/>
      <c r="EX6" s="168" t="n"/>
      <c r="EY6" s="168" t="n"/>
      <c r="EZ6" s="168" t="n"/>
      <c r="FA6" s="168" t="n"/>
      <c r="FB6" s="168" t="n"/>
      <c r="FC6" s="168" t="n"/>
      <c r="FD6" s="168" t="n"/>
      <c r="FE6" s="168" t="n"/>
      <c r="FF6" s="168" t="n"/>
      <c r="FG6" s="168" t="n"/>
      <c r="FH6" s="168" t="n"/>
      <c r="FI6" s="168" t="n"/>
      <c r="FJ6" s="168" t="n"/>
      <c r="FK6" s="168" t="n"/>
      <c r="FL6" s="168" t="n"/>
      <c r="FM6" s="168" t="n"/>
      <c r="FN6" s="168" t="n"/>
      <c r="FO6" s="168" t="n"/>
      <c r="FP6" s="168" t="n"/>
      <c r="FQ6" s="168" t="n"/>
      <c r="FR6" s="168" t="n"/>
      <c r="FS6" s="168" t="n"/>
      <c r="FT6" s="168" t="n"/>
      <c r="FU6" s="168" t="n"/>
      <c r="FV6" s="168" t="n"/>
      <c r="FW6" s="168" t="n"/>
      <c r="FX6" s="168" t="n"/>
      <c r="FY6" s="168" t="n"/>
      <c r="FZ6" s="168" t="n"/>
      <c r="GA6" s="168" t="n"/>
      <c r="GB6" s="168" t="n"/>
      <c r="GC6" s="168" t="n"/>
      <c r="GD6" s="168" t="n"/>
      <c r="GE6" s="168" t="n"/>
      <c r="GF6" s="168" t="n"/>
      <c r="GG6" s="168" t="n"/>
      <c r="GH6" s="168" t="n"/>
      <c r="GI6" s="168" t="n"/>
      <c r="GJ6" s="168" t="n"/>
      <c r="GK6" s="168" t="n"/>
      <c r="GL6" s="168" t="n"/>
      <c r="GM6" s="168" t="n"/>
      <c r="GN6" s="168" t="n"/>
      <c r="GO6" s="168" t="n"/>
      <c r="GP6" s="168" t="n"/>
      <c r="GQ6" s="168" t="n"/>
      <c r="GR6" s="168" t="n"/>
      <c r="GS6" s="168" t="n"/>
      <c r="GT6" s="168" t="n"/>
      <c r="GU6" s="168" t="n"/>
      <c r="GV6" s="168" t="n"/>
      <c r="GW6" s="168" t="n"/>
      <c r="GX6" s="168" t="n"/>
      <c r="GY6" s="168" t="n"/>
      <c r="GZ6" s="168" t="n"/>
      <c r="HA6" s="168" t="n"/>
      <c r="HB6" s="168" t="n"/>
      <c r="HC6" s="168" t="n"/>
      <c r="HD6" s="168" t="n"/>
      <c r="HE6" s="168" t="n"/>
      <c r="HF6" s="168" t="n"/>
      <c r="HG6" s="168" t="n"/>
      <c r="HH6" s="168" t="n"/>
      <c r="HI6" s="168" t="n"/>
      <c r="HJ6" s="168" t="n"/>
      <c r="HK6" s="168" t="n"/>
      <c r="HL6" s="168" t="n"/>
      <c r="HM6" s="168" t="n"/>
      <c r="HN6" s="168" t="n"/>
      <c r="HO6" s="168" t="n"/>
      <c r="HP6" s="168" t="n"/>
      <c r="HQ6" s="168" t="n"/>
      <c r="HR6" s="168" t="n"/>
      <c r="HS6" s="168" t="n"/>
      <c r="HT6" s="168" t="n"/>
      <c r="HU6" s="168" t="n"/>
      <c r="HV6" s="168" t="n"/>
      <c r="HW6" s="168" t="n"/>
      <c r="HX6" s="168" t="n"/>
      <c r="HY6" s="168" t="n"/>
      <c r="HZ6" s="168" t="n"/>
      <c r="IA6" s="168" t="n"/>
      <c r="IB6" s="168" t="n"/>
      <c r="IC6" s="168" t="n"/>
      <c r="ID6" s="168" t="n"/>
      <c r="IE6" s="168" t="n"/>
      <c r="IF6" s="168" t="n"/>
      <c r="IG6" s="168" t="n"/>
      <c r="IH6" s="168" t="n"/>
      <c r="II6" s="168" t="n"/>
      <c r="IJ6" s="168" t="n"/>
      <c r="IK6" s="168" t="n"/>
      <c r="IL6" s="168" t="n"/>
      <c r="IM6" s="168" t="n"/>
      <c r="IN6" s="168" t="n"/>
      <c r="IO6" s="168" t="n"/>
      <c r="IP6" s="168" t="n"/>
      <c r="IQ6" s="168" t="n"/>
      <c r="IR6" s="168" t="n"/>
      <c r="IS6" s="168" t="n"/>
      <c r="IT6" s="168" t="n"/>
      <c r="IU6" s="168" t="n"/>
      <c r="IV6" s="168" t="n"/>
      <c r="IW6" s="168" t="n"/>
      <c r="IX6" s="168" t="n"/>
      <c r="IY6" s="168" t="n"/>
      <c r="IZ6" s="168" t="n"/>
      <c r="JA6" s="168" t="n"/>
      <c r="JB6" s="168" t="n"/>
      <c r="JC6" s="168" t="n"/>
      <c r="JD6" s="168" t="n"/>
      <c r="JE6" s="168" t="n"/>
      <c r="JF6" s="168" t="n"/>
      <c r="JG6" s="168" t="n"/>
      <c r="JH6" s="168" t="n"/>
      <c r="JI6" s="168" t="n"/>
      <c r="JJ6" s="168" t="n"/>
      <c r="JK6" s="168" t="n"/>
      <c r="JL6" s="168" t="n"/>
      <c r="JM6" s="168" t="n"/>
      <c r="JN6" s="168" t="n"/>
      <c r="JO6" s="168" t="n"/>
      <c r="JP6" s="168" t="n"/>
      <c r="JQ6" s="168" t="n"/>
      <c r="JR6" s="168" t="n"/>
      <c r="JS6" s="168" t="n"/>
      <c r="JT6" s="168" t="n"/>
      <c r="JU6" s="168" t="n"/>
      <c r="JV6" s="168" t="n"/>
      <c r="JW6" s="168" t="n"/>
      <c r="JX6" s="168" t="n"/>
      <c r="JY6" s="168" t="n"/>
      <c r="JZ6" s="168" t="n"/>
      <c r="KA6" s="168" t="n"/>
      <c r="KB6" s="168" t="n"/>
      <c r="KC6" s="168" t="n"/>
      <c r="KD6" s="168" t="n"/>
      <c r="KE6" s="168" t="n"/>
      <c r="KF6" s="168" t="n"/>
      <c r="KG6" s="168" t="n"/>
      <c r="KH6" s="168" t="n"/>
      <c r="KI6" s="168" t="n"/>
      <c r="KJ6" s="168" t="n"/>
      <c r="KK6" s="168" t="n"/>
      <c r="KL6" s="168" t="n"/>
      <c r="KM6" s="168" t="n"/>
      <c r="KN6" s="168" t="n"/>
      <c r="KO6" s="168" t="n"/>
      <c r="KP6" s="168" t="n"/>
      <c r="KQ6" s="168" t="n"/>
      <c r="KR6" s="168" t="n"/>
      <c r="KS6" s="168" t="n"/>
      <c r="KT6" s="168" t="n"/>
      <c r="KU6" s="168" t="n"/>
      <c r="KV6" s="168" t="n"/>
      <c r="KW6" s="168" t="n"/>
      <c r="KX6" s="168" t="n"/>
      <c r="KY6" s="168" t="n"/>
      <c r="KZ6" s="168" t="n"/>
      <c r="LA6" s="168" t="n"/>
      <c r="LB6" s="168" t="n"/>
      <c r="LC6" s="168" t="n"/>
      <c r="LD6" s="168" t="n"/>
      <c r="LE6" s="168" t="n"/>
      <c r="LF6" s="168" t="n"/>
      <c r="LG6" s="168" t="n"/>
      <c r="LH6" s="168" t="n"/>
      <c r="LI6" s="168" t="n"/>
      <c r="LJ6" s="168" t="n"/>
      <c r="LK6" s="168" t="n"/>
      <c r="LL6" s="168" t="n"/>
      <c r="LM6" s="168" t="n"/>
      <c r="LN6" s="168" t="n"/>
      <c r="LO6" s="168" t="n"/>
      <c r="LP6" s="168" t="n"/>
      <c r="LQ6" s="168" t="n"/>
      <c r="LR6" s="168" t="n"/>
      <c r="LS6" s="168" t="n"/>
      <c r="LT6" s="168" t="n"/>
      <c r="LU6" s="168" t="n"/>
      <c r="LV6" s="168" t="n"/>
      <c r="LW6" s="168" t="n"/>
      <c r="LX6" s="168" t="n"/>
      <c r="LY6" s="168" t="n"/>
      <c r="LZ6" s="168" t="n"/>
      <c r="MA6" s="168" t="n"/>
      <c r="MB6" s="168" t="n"/>
      <c r="MC6" s="168" t="n"/>
      <c r="MD6" s="168" t="n"/>
      <c r="ME6" s="168" t="n"/>
      <c r="MF6" s="168" t="n"/>
      <c r="MG6" s="168" t="n"/>
      <c r="MH6" s="168" t="n"/>
      <c r="MI6" s="168" t="n"/>
      <c r="MJ6" s="168" t="n"/>
      <c r="MK6" s="168" t="n"/>
      <c r="ML6" s="168" t="n"/>
      <c r="MM6" s="168" t="n"/>
      <c r="MN6" s="168" t="n"/>
      <c r="MO6" s="168" t="n"/>
      <c r="MP6" s="168" t="n"/>
      <c r="MQ6" s="168" t="n"/>
      <c r="MR6" s="168" t="n"/>
      <c r="MS6" s="168" t="n"/>
      <c r="MT6" s="168" t="n"/>
      <c r="MU6" s="168" t="n"/>
      <c r="MV6" s="168" t="n"/>
      <c r="MW6" s="168" t="n"/>
      <c r="MX6" s="168" t="n"/>
      <c r="MY6" s="168" t="n"/>
      <c r="MZ6" s="168" t="n"/>
      <c r="NA6" s="168" t="n"/>
      <c r="NB6" s="168" t="n"/>
      <c r="NC6" s="168" t="n"/>
      <c r="ND6" s="168" t="n"/>
      <c r="NE6" s="168" t="n"/>
      <c r="NF6" s="168" t="n"/>
      <c r="NG6" s="168" t="n"/>
      <c r="NH6" s="168" t="n"/>
      <c r="NI6" s="168" t="n"/>
      <c r="NJ6" s="168" t="n"/>
      <c r="NK6" s="168" t="n"/>
      <c r="NL6" s="168" t="n"/>
      <c r="NM6" s="168" t="n"/>
      <c r="NN6" s="168" t="n"/>
      <c r="NO6" s="168" t="n"/>
      <c r="NP6" s="168" t="n"/>
      <c r="NQ6" s="168" t="n"/>
      <c r="NR6" s="168" t="n"/>
      <c r="NS6" s="168" t="n"/>
      <c r="NT6" s="168" t="n"/>
      <c r="NU6" s="168" t="n"/>
      <c r="NV6" s="168" t="n"/>
      <c r="NW6" s="168" t="n"/>
      <c r="NX6" s="168" t="n"/>
      <c r="NY6" s="168" t="n"/>
      <c r="NZ6" s="168" t="n"/>
      <c r="OA6" s="168" t="n"/>
      <c r="OB6" s="168" t="n"/>
      <c r="OC6" s="168" t="n"/>
      <c r="OD6" s="168" t="n"/>
      <c r="OE6" s="168" t="n"/>
      <c r="OF6" s="168" t="n"/>
      <c r="OG6" s="168" t="n"/>
      <c r="OH6" s="168" t="n"/>
      <c r="OI6" s="168" t="n"/>
      <c r="OJ6" s="168" t="n"/>
      <c r="OK6" s="168" t="n"/>
      <c r="OL6" s="168" t="n"/>
      <c r="OM6" s="168" t="n"/>
      <c r="ON6" s="168" t="n"/>
      <c r="OO6" s="168" t="n"/>
      <c r="OP6" s="168" t="n"/>
      <c r="OQ6" s="168" t="n"/>
      <c r="OR6" s="168" t="n"/>
      <c r="OS6" s="168" t="n"/>
      <c r="OT6" s="168" t="n"/>
      <c r="OU6" s="168" t="n"/>
      <c r="OV6" s="168" t="n"/>
      <c r="OW6" s="168" t="n"/>
      <c r="OX6" s="168" t="n"/>
      <c r="OY6" s="168" t="n"/>
      <c r="OZ6" s="168" t="n"/>
      <c r="PA6" s="168" t="n"/>
      <c r="PB6" s="168" t="n"/>
      <c r="PC6" s="168" t="n"/>
      <c r="PD6" s="168" t="n"/>
      <c r="PE6" s="168" t="n"/>
      <c r="PF6" s="168" t="n"/>
      <c r="PG6" s="168" t="n"/>
      <c r="PH6" s="168" t="n"/>
      <c r="PI6" s="168" t="n"/>
      <c r="PJ6" s="168" t="n"/>
      <c r="PK6" s="168" t="n"/>
      <c r="PL6" s="168" t="n"/>
      <c r="PM6" s="168" t="n"/>
      <c r="PN6" s="168" t="n"/>
      <c r="PO6" s="168" t="n"/>
      <c r="PP6" s="168" t="n"/>
      <c r="PQ6" s="168" t="n"/>
      <c r="PR6" s="168" t="n"/>
      <c r="PS6" s="168" t="n"/>
      <c r="PT6" s="168" t="n"/>
      <c r="PU6" s="168" t="n"/>
      <c r="PV6" s="168" t="n"/>
      <c r="PW6" s="168" t="n"/>
      <c r="PX6" s="168" t="n"/>
      <c r="PY6" s="168" t="n"/>
      <c r="PZ6" s="168" t="n"/>
      <c r="QA6" s="168" t="n"/>
      <c r="QB6" s="168" t="n"/>
      <c r="QC6" s="168" t="n"/>
      <c r="QD6" s="168" t="n"/>
      <c r="QE6" s="168" t="n"/>
      <c r="QF6" s="168" t="n"/>
      <c r="QG6" s="168" t="n"/>
      <c r="QH6" s="168" t="n"/>
      <c r="QI6" s="168" t="n"/>
      <c r="QJ6" s="168" t="n"/>
      <c r="QK6" s="168" t="n"/>
      <c r="QL6" s="168" t="n"/>
      <c r="QM6" s="168" t="n"/>
      <c r="QN6" s="168" t="n"/>
      <c r="QO6" s="168" t="n"/>
      <c r="QP6" s="168" t="n"/>
      <c r="QQ6" s="168" t="n"/>
      <c r="QR6" s="168" t="n"/>
      <c r="QS6" s="168" t="n"/>
      <c r="QT6" s="168" t="n"/>
      <c r="QU6" s="168" t="n"/>
      <c r="QV6" s="168" t="n"/>
      <c r="QW6" s="168" t="n"/>
      <c r="QX6" s="168" t="n"/>
      <c r="QY6" s="168" t="n"/>
      <c r="QZ6" s="168" t="n"/>
      <c r="RA6" s="168" t="n"/>
      <c r="RB6" s="168" t="n"/>
      <c r="RC6" s="168" t="n"/>
      <c r="RD6" s="168" t="n"/>
      <c r="RE6" s="168" t="n"/>
      <c r="RF6" s="168" t="n"/>
      <c r="RG6" s="168" t="n"/>
      <c r="RH6" s="168" t="n"/>
      <c r="RI6" s="168" t="n"/>
      <c r="RJ6" s="168" t="n"/>
      <c r="RK6" s="168" t="n"/>
      <c r="RL6" s="168" t="n"/>
      <c r="RM6" s="168" t="n"/>
      <c r="RN6" s="168" t="n"/>
      <c r="RO6" s="168" t="n"/>
      <c r="RP6" s="168" t="n"/>
      <c r="RQ6" s="168" t="n"/>
      <c r="RR6" s="168" t="n"/>
      <c r="RS6" s="168" t="n"/>
      <c r="RT6" s="168" t="n"/>
      <c r="RU6" s="168" t="n"/>
      <c r="RV6" s="168" t="n"/>
      <c r="RW6" s="168" t="n"/>
      <c r="RX6" s="168" t="n"/>
      <c r="RY6" s="168" t="n"/>
      <c r="RZ6" s="168" t="n"/>
      <c r="SA6" s="168" t="n"/>
      <c r="SB6" s="168" t="n"/>
      <c r="SC6" s="168" t="n"/>
      <c r="SD6" s="168" t="n"/>
      <c r="SE6" s="168" t="n"/>
      <c r="SF6" s="168" t="n"/>
      <c r="SG6" s="168" t="n"/>
      <c r="SH6" s="168" t="n"/>
      <c r="SI6" s="168" t="n"/>
      <c r="SJ6" s="168" t="n"/>
      <c r="SK6" s="168" t="n"/>
      <c r="SL6" s="168" t="n"/>
      <c r="SM6" s="168" t="n"/>
      <c r="SN6" s="168" t="n"/>
      <c r="SO6" s="168" t="n"/>
      <c r="SP6" s="168" t="n"/>
      <c r="SQ6" s="168" t="n"/>
      <c r="SR6" s="168" t="n"/>
      <c r="SS6" s="168" t="n"/>
      <c r="ST6" s="168" t="n"/>
      <c r="SU6" s="168" t="n"/>
      <c r="SV6" s="168" t="n"/>
      <c r="SW6" s="168" t="n"/>
      <c r="SX6" s="168" t="n"/>
      <c r="SY6" s="168" t="n"/>
      <c r="SZ6" s="168" t="n"/>
      <c r="TA6" s="168" t="n"/>
      <c r="TB6" s="168" t="n"/>
      <c r="TC6" s="168" t="n"/>
      <c r="TD6" s="168" t="n"/>
      <c r="TE6" s="168" t="n"/>
      <c r="TF6" s="168" t="n"/>
      <c r="TG6" s="168" t="n"/>
      <c r="TH6" s="168" t="n"/>
      <c r="TI6" s="168" t="n"/>
      <c r="TJ6" s="168" t="n"/>
      <c r="TK6" s="168" t="n"/>
      <c r="TL6" s="168" t="n"/>
      <c r="TM6" s="168" t="n"/>
      <c r="TN6" s="168" t="n"/>
      <c r="TO6" s="168" t="n"/>
      <c r="TP6" s="168" t="n"/>
      <c r="TQ6" s="168" t="n"/>
      <c r="TR6" s="168" t="n"/>
      <c r="TS6" s="168" t="n"/>
      <c r="TT6" s="168" t="n"/>
      <c r="TU6" s="168" t="n"/>
      <c r="TV6" s="168" t="n"/>
      <c r="TW6" s="168" t="n"/>
      <c r="TX6" s="168" t="n"/>
      <c r="TY6" s="168" t="n"/>
      <c r="TZ6" s="168" t="n"/>
      <c r="UA6" s="168" t="n"/>
      <c r="UB6" s="168" t="n"/>
      <c r="UC6" s="168" t="n"/>
      <c r="UD6" s="168" t="n"/>
      <c r="UE6" s="168" t="n"/>
      <c r="UF6" s="168" t="n"/>
      <c r="UG6" s="168" t="n"/>
      <c r="UH6" s="168" t="n"/>
      <c r="UI6" s="168" t="n"/>
      <c r="UJ6" s="168" t="n"/>
      <c r="UK6" s="168" t="n"/>
      <c r="UL6" s="168" t="n"/>
      <c r="UM6" s="168" t="n"/>
      <c r="UN6" s="168" t="n"/>
      <c r="UO6" s="168" t="n"/>
      <c r="UP6" s="168" t="n"/>
      <c r="UQ6" s="168" t="n"/>
      <c r="UR6" s="168" t="n"/>
      <c r="US6" s="168" t="n"/>
      <c r="UT6" s="168" t="n"/>
      <c r="UU6" s="168" t="n"/>
      <c r="UV6" s="168" t="n"/>
      <c r="UW6" s="168" t="n"/>
      <c r="UX6" s="168" t="n"/>
      <c r="UY6" s="168" t="n"/>
      <c r="UZ6" s="168" t="n"/>
      <c r="VA6" s="168" t="n"/>
      <c r="VB6" s="168" t="n"/>
      <c r="VC6" s="168" t="n"/>
      <c r="VD6" s="168" t="n"/>
      <c r="VE6" s="168" t="n"/>
      <c r="VF6" s="168" t="n"/>
      <c r="VG6" s="168" t="n"/>
      <c r="VH6" s="168" t="n"/>
      <c r="VI6" s="168" t="n"/>
      <c r="VJ6" s="168" t="n"/>
      <c r="VK6" s="168" t="n"/>
      <c r="VL6" s="168" t="n"/>
      <c r="VM6" s="168" t="n"/>
      <c r="VN6" s="168" t="n"/>
      <c r="VO6" s="168" t="n"/>
      <c r="VP6" s="168" t="n"/>
      <c r="VQ6" s="168" t="n"/>
      <c r="VR6" s="168" t="n"/>
      <c r="VS6" s="168" t="n"/>
      <c r="VT6" s="168" t="n"/>
      <c r="VU6" s="168" t="n"/>
      <c r="VV6" s="168" t="n"/>
      <c r="VW6" s="168" t="n"/>
      <c r="VX6" s="168" t="n"/>
      <c r="VY6" s="168" t="n"/>
      <c r="VZ6" s="168" t="n"/>
      <c r="WA6" s="168" t="n"/>
      <c r="WB6" s="168" t="n"/>
      <c r="WC6" s="168" t="n"/>
      <c r="WD6" s="168" t="n"/>
      <c r="WE6" s="168" t="n"/>
      <c r="WF6" s="168" t="n"/>
      <c r="WG6" s="168" t="n"/>
      <c r="WH6" s="168" t="n"/>
      <c r="WI6" s="168" t="n"/>
      <c r="WJ6" s="168" t="n"/>
      <c r="WK6" s="168" t="n"/>
      <c r="WL6" s="168" t="n"/>
      <c r="WM6" s="168" t="n"/>
      <c r="WN6" s="168" t="n"/>
      <c r="WO6" s="168" t="n"/>
      <c r="WP6" s="168" t="n"/>
      <c r="WQ6" s="168" t="n"/>
      <c r="WR6" s="168" t="n"/>
      <c r="WS6" s="168" t="n"/>
      <c r="WT6" s="168" t="n"/>
      <c r="WU6" s="168" t="n"/>
      <c r="WV6" s="168" t="n"/>
      <c r="WW6" s="168" t="n"/>
      <c r="WX6" s="168" t="n"/>
      <c r="WY6" s="168" t="n"/>
      <c r="WZ6" s="168" t="n"/>
      <c r="XA6" s="168" t="n"/>
      <c r="XB6" s="168" t="n"/>
      <c r="XC6" s="168" t="n"/>
      <c r="XD6" s="168" t="n"/>
      <c r="XE6" s="168" t="n"/>
      <c r="XF6" s="168" t="n"/>
      <c r="XG6" s="168" t="n"/>
      <c r="XH6" s="168" t="n"/>
      <c r="XI6" s="168" t="n"/>
      <c r="XJ6" s="168" t="n"/>
      <c r="XK6" s="168" t="n"/>
      <c r="XL6" s="168" t="n"/>
      <c r="XM6" s="168" t="n"/>
      <c r="XN6" s="168" t="n"/>
      <c r="XO6" s="168" t="n"/>
      <c r="XP6" s="168" t="n"/>
      <c r="XQ6" s="168" t="n"/>
      <c r="XR6" s="168" t="n"/>
      <c r="XS6" s="168" t="n"/>
      <c r="XT6" s="168" t="n"/>
      <c r="XU6" s="168" t="n"/>
      <c r="XV6" s="168" t="n"/>
      <c r="XW6" s="168" t="n"/>
      <c r="XX6" s="168" t="n"/>
      <c r="XY6" s="168" t="n"/>
      <c r="XZ6" s="168" t="n"/>
      <c r="YA6" s="168" t="n"/>
      <c r="YB6" s="168" t="n"/>
      <c r="YC6" s="168" t="n"/>
      <c r="YD6" s="168" t="n"/>
      <c r="YE6" s="168" t="n"/>
      <c r="YF6" s="168" t="n"/>
      <c r="YG6" s="168" t="n"/>
      <c r="YH6" s="168" t="n"/>
      <c r="YI6" s="168" t="n"/>
      <c r="YJ6" s="168" t="n"/>
      <c r="YK6" s="168" t="n"/>
      <c r="YL6" s="168" t="n"/>
      <c r="YM6" s="168" t="n"/>
      <c r="YN6" s="168" t="n"/>
      <c r="YO6" s="168" t="n"/>
      <c r="YP6" s="168" t="n"/>
      <c r="YQ6" s="168" t="n"/>
      <c r="YR6" s="168" t="n"/>
      <c r="YS6" s="168" t="n"/>
      <c r="YT6" s="168" t="n"/>
      <c r="YU6" s="168" t="n"/>
      <c r="YV6" s="168" t="n"/>
      <c r="YW6" s="168" t="n"/>
      <c r="YX6" s="168" t="n"/>
      <c r="YY6" s="168" t="n"/>
      <c r="YZ6" s="168" t="n"/>
      <c r="ZA6" s="168" t="n"/>
      <c r="ZB6" s="168" t="n"/>
      <c r="ZC6" s="168" t="n"/>
      <c r="ZD6" s="168" t="n"/>
      <c r="ZE6" s="168" t="n"/>
      <c r="ZF6" s="168" t="n"/>
      <c r="ZG6" s="168" t="n"/>
      <c r="ZH6" s="168" t="n"/>
      <c r="ZI6" s="168" t="n"/>
      <c r="ZJ6" s="168" t="n"/>
      <c r="ZK6" s="168" t="n"/>
      <c r="ZL6" s="168" t="n"/>
      <c r="ZM6" s="168" t="n"/>
      <c r="ZN6" s="168" t="n"/>
      <c r="ZO6" s="168" t="n"/>
      <c r="ZP6" s="168" t="n"/>
      <c r="ZQ6" s="168" t="n"/>
      <c r="ZR6" s="168" t="n"/>
      <c r="ZS6" s="168" t="n"/>
      <c r="ZT6" s="168" t="n"/>
      <c r="ZU6" s="168" t="n"/>
      <c r="ZV6" s="168" t="n"/>
      <c r="ZW6" s="168" t="n"/>
      <c r="ZX6" s="168" t="n"/>
      <c r="ZY6" s="168" t="n"/>
      <c r="ZZ6" s="168" t="n"/>
      <c r="AAA6" s="168" t="n"/>
      <c r="AAB6" s="168" t="n"/>
      <c r="AAC6" s="168" t="n"/>
      <c r="AAD6" s="168" t="n"/>
      <c r="AAE6" s="168" t="n"/>
      <c r="AAF6" s="168" t="n"/>
      <c r="AAG6" s="168" t="n"/>
      <c r="AAH6" s="168" t="n"/>
      <c r="AAI6" s="168" t="n"/>
      <c r="AAJ6" s="168" t="n"/>
      <c r="AAK6" s="168" t="n"/>
      <c r="AAL6" s="168" t="n"/>
      <c r="AAM6" s="168" t="n"/>
      <c r="AAN6" s="168" t="n"/>
      <c r="AAO6" s="168" t="n"/>
      <c r="AAP6" s="168" t="n"/>
      <c r="AAQ6" s="168" t="n"/>
      <c r="AAR6" s="168" t="n"/>
      <c r="AAS6" s="168" t="n"/>
      <c r="AAT6" s="168" t="n"/>
      <c r="AAU6" s="168" t="n"/>
      <c r="AAV6" s="168" t="n"/>
      <c r="AAW6" s="168" t="n"/>
      <c r="AAX6" s="168" t="n"/>
      <c r="AAY6" s="168" t="n"/>
      <c r="AAZ6" s="168" t="n"/>
      <c r="ABA6" s="168" t="n"/>
      <c r="ABB6" s="168" t="n"/>
      <c r="ABC6" s="168" t="n"/>
      <c r="ABD6" s="168" t="n"/>
      <c r="ABE6" s="168" t="n"/>
      <c r="ABF6" s="168" t="n"/>
      <c r="ABG6" s="168" t="n"/>
      <c r="ABH6" s="168" t="n"/>
      <c r="ABI6" s="168" t="n"/>
      <c r="ABJ6" s="168" t="n"/>
      <c r="ABK6" s="168" t="n"/>
      <c r="ABL6" s="168" t="n"/>
      <c r="ABM6" s="168" t="n"/>
      <c r="ABN6" s="168" t="n"/>
      <c r="ABO6" s="168" t="n"/>
      <c r="ABP6" s="168" t="n"/>
      <c r="ABQ6" s="168" t="n"/>
      <c r="ABR6" s="168" t="n"/>
      <c r="ABS6" s="168" t="n"/>
      <c r="ABT6" s="168" t="n"/>
      <c r="ABU6" s="168" t="n"/>
      <c r="ABV6" s="168" t="n"/>
      <c r="ABW6" s="168" t="n"/>
      <c r="ABX6" s="168" t="n"/>
      <c r="ABY6" s="168" t="n"/>
      <c r="ABZ6" s="168" t="n"/>
      <c r="ACA6" s="168" t="n"/>
      <c r="ACB6" s="168" t="n"/>
      <c r="ACC6" s="168" t="n"/>
      <c r="ACD6" s="168" t="n"/>
      <c r="ACE6" s="168" t="n"/>
      <c r="ACF6" s="168" t="n"/>
      <c r="ACG6" s="168" t="n"/>
      <c r="ACH6" s="168" t="n"/>
      <c r="ACI6" s="168" t="n"/>
      <c r="ACJ6" s="168" t="n"/>
      <c r="ACK6" s="168" t="n"/>
      <c r="ACL6" s="168" t="n"/>
      <c r="ACM6" s="168" t="n"/>
      <c r="ACN6" s="168" t="n"/>
      <c r="ACO6" s="168" t="n"/>
      <c r="ACP6" s="168" t="n"/>
      <c r="ACQ6" s="168" t="n"/>
      <c r="ACR6" s="168" t="n"/>
      <c r="ACS6" s="168" t="n"/>
      <c r="ACT6" s="168" t="n"/>
      <c r="ACU6" s="168" t="n"/>
      <c r="ACV6" s="168" t="n"/>
      <c r="ACW6" s="168" t="n"/>
      <c r="ACX6" s="168" t="n"/>
      <c r="ACY6" s="168" t="n"/>
      <c r="ACZ6" s="168" t="n"/>
      <c r="ADA6" s="168" t="n"/>
      <c r="ADB6" s="168" t="n"/>
      <c r="ADC6" s="168" t="n"/>
      <c r="ADD6" s="168" t="n"/>
      <c r="ADE6" s="168" t="n"/>
      <c r="ADF6" s="168" t="n"/>
      <c r="ADG6" s="168" t="n"/>
      <c r="ADH6" s="168" t="n"/>
      <c r="ADI6" s="168" t="n"/>
      <c r="ADJ6" s="168" t="n"/>
      <c r="ADK6" s="168" t="n"/>
      <c r="ADL6" s="168" t="n"/>
      <c r="ADM6" s="168" t="n"/>
      <c r="ADN6" s="168" t="n"/>
      <c r="ADO6" s="168" t="n"/>
      <c r="ADP6" s="168" t="n"/>
      <c r="ADQ6" s="168" t="n"/>
      <c r="ADR6" s="168" t="n"/>
      <c r="ADS6" s="168" t="n"/>
      <c r="ADT6" s="168" t="n"/>
      <c r="ADU6" s="168" t="n"/>
      <c r="ADV6" s="168" t="n"/>
      <c r="ADW6" s="168" t="n"/>
      <c r="ADX6" s="168" t="n"/>
      <c r="ADY6" s="168" t="n"/>
      <c r="ADZ6" s="168" t="n"/>
      <c r="AEA6" s="168" t="n"/>
      <c r="AEB6" s="168" t="n"/>
      <c r="AEC6" s="168" t="n"/>
      <c r="AED6" s="168" t="n"/>
      <c r="AEE6" s="168" t="n"/>
      <c r="AEF6" s="168" t="n"/>
      <c r="AEG6" s="168" t="n"/>
      <c r="AEH6" s="168" t="n"/>
      <c r="AEI6" s="168" t="n"/>
      <c r="AEJ6" s="168" t="n"/>
      <c r="AEK6" s="168" t="n"/>
      <c r="AEL6" s="168" t="n"/>
      <c r="AEM6" s="168" t="n"/>
      <c r="AEN6" s="168" t="n"/>
      <c r="AEO6" s="168" t="n"/>
      <c r="AEP6" s="168" t="n"/>
      <c r="AEQ6" s="168" t="n"/>
      <c r="AER6" s="168" t="n"/>
      <c r="AES6" s="168" t="n"/>
      <c r="AET6" s="168" t="n"/>
      <c r="AEU6" s="168" t="n"/>
      <c r="AEV6" s="168" t="n"/>
      <c r="AEW6" s="168" t="n"/>
      <c r="AEX6" s="168" t="n"/>
      <c r="AEY6" s="168" t="n"/>
      <c r="AEZ6" s="168" t="n"/>
      <c r="AFA6" s="168" t="n"/>
      <c r="AFB6" s="168" t="n"/>
      <c r="AFC6" s="168" t="n"/>
      <c r="AFD6" s="168" t="n"/>
      <c r="AFE6" s="168" t="n"/>
      <c r="AFF6" s="168" t="n"/>
      <c r="AFG6" s="168" t="n"/>
      <c r="AFH6" s="168" t="n"/>
      <c r="AFI6" s="168" t="n"/>
      <c r="AFJ6" s="168" t="n"/>
      <c r="AFK6" s="168" t="n"/>
      <c r="AFL6" s="168" t="n"/>
      <c r="AFM6" s="168" t="n"/>
      <c r="AFN6" s="168" t="n"/>
      <c r="AFO6" s="168" t="n"/>
      <c r="AFP6" s="168" t="n"/>
      <c r="AFQ6" s="168" t="n"/>
      <c r="AFR6" s="168" t="n"/>
      <c r="AFS6" s="168" t="n"/>
      <c r="AFT6" s="168" t="n"/>
      <c r="AFU6" s="168" t="n"/>
      <c r="AFV6" s="168" t="n"/>
      <c r="AFW6" s="168" t="n"/>
      <c r="AFX6" s="168" t="n"/>
      <c r="AFY6" s="168" t="n"/>
      <c r="AFZ6" s="168" t="n"/>
      <c r="AGA6" s="168" t="n"/>
      <c r="AGB6" s="168" t="n"/>
      <c r="AGC6" s="168" t="n"/>
      <c r="AGD6" s="168" t="n"/>
      <c r="AGE6" s="168" t="n"/>
      <c r="AGF6" s="168" t="n"/>
      <c r="AGG6" s="168" t="n"/>
      <c r="AGH6" s="168" t="n"/>
      <c r="AGI6" s="168" t="n"/>
      <c r="AGJ6" s="168" t="n"/>
      <c r="AGK6" s="168" t="n"/>
      <c r="AGL6" s="168" t="n"/>
      <c r="AGM6" s="168" t="n"/>
      <c r="AGN6" s="168" t="n"/>
      <c r="AGO6" s="168" t="n"/>
      <c r="AGP6" s="168" t="n"/>
      <c r="AGQ6" s="168" t="n"/>
      <c r="AGR6" s="168" t="n"/>
      <c r="AGS6" s="168" t="n"/>
      <c r="AGT6" s="168" t="n"/>
      <c r="AGU6" s="168" t="n"/>
      <c r="AGV6" s="168" t="n"/>
      <c r="AGW6" s="168" t="n"/>
      <c r="AGX6" s="168" t="n"/>
      <c r="AGY6" s="168" t="n"/>
      <c r="AGZ6" s="168" t="n"/>
      <c r="AHA6" s="168" t="n"/>
      <c r="AHB6" s="168" t="n"/>
      <c r="AHC6" s="168" t="n"/>
      <c r="AHD6" s="168" t="n"/>
      <c r="AHE6" s="168" t="n"/>
      <c r="AHF6" s="168" t="n"/>
      <c r="AHG6" s="168" t="n"/>
      <c r="AHH6" s="168" t="n"/>
      <c r="AHI6" s="168" t="n"/>
      <c r="AHJ6" s="168" t="n"/>
      <c r="AHK6" s="168" t="n"/>
      <c r="AHL6" s="168" t="n"/>
      <c r="AHM6" s="168" t="n"/>
      <c r="AHN6" s="168" t="n"/>
      <c r="AHO6" s="168" t="n"/>
      <c r="AHP6" s="168" t="n"/>
      <c r="AHQ6" s="168" t="n"/>
      <c r="AHR6" s="168" t="n"/>
      <c r="AHS6" s="168" t="n"/>
      <c r="AHT6" s="168" t="n"/>
      <c r="AHU6" s="168" t="n"/>
      <c r="AHV6" s="168" t="n"/>
      <c r="AHW6" s="168" t="n"/>
      <c r="AHX6" s="168" t="n"/>
      <c r="AHY6" s="168" t="n"/>
      <c r="AHZ6" s="168" t="n"/>
      <c r="AIA6" s="168" t="n"/>
      <c r="AIB6" s="168" t="n"/>
      <c r="AIC6" s="168" t="n"/>
      <c r="AID6" s="168" t="n"/>
      <c r="AIE6" s="168" t="n"/>
      <c r="AIF6" s="168" t="n"/>
      <c r="AIG6" s="168" t="n"/>
      <c r="AIH6" s="168" t="n"/>
      <c r="AII6" s="168" t="n"/>
      <c r="AIJ6" s="168" t="n"/>
      <c r="AIK6" s="168" t="n"/>
      <c r="AIL6" s="168" t="n"/>
      <c r="AIM6" s="168" t="n"/>
      <c r="AIN6" s="168" t="n"/>
      <c r="AIO6" s="168" t="n"/>
      <c r="AIP6" s="168" t="n"/>
      <c r="AIQ6" s="168" t="n"/>
      <c r="AIR6" s="168" t="n"/>
      <c r="AIS6" s="168" t="n"/>
      <c r="AIT6" s="168" t="n"/>
      <c r="AIU6" s="168" t="n"/>
      <c r="AIV6" s="168" t="n"/>
      <c r="AIW6" s="168" t="n"/>
      <c r="AIX6" s="168" t="n"/>
      <c r="AIY6" s="168" t="n"/>
      <c r="AIZ6" s="168" t="n"/>
      <c r="AJA6" s="168" t="n"/>
      <c r="AJB6" s="168" t="n"/>
      <c r="AJC6" s="168" t="n"/>
      <c r="AJD6" s="168" t="n"/>
      <c r="AJE6" s="168" t="n"/>
      <c r="AJF6" s="168" t="n"/>
      <c r="AJG6" s="168" t="n"/>
      <c r="AJH6" s="168" t="n"/>
      <c r="AJI6" s="168" t="n"/>
      <c r="AJJ6" s="168" t="n"/>
      <c r="AJK6" s="168" t="n"/>
      <c r="AJL6" s="168" t="n"/>
      <c r="AJM6" s="168" t="n"/>
      <c r="AJN6" s="168" t="n"/>
      <c r="AJO6" s="168" t="n"/>
      <c r="AJP6" s="168" t="n"/>
      <c r="AJQ6" s="168" t="n"/>
      <c r="AJR6" s="168" t="n"/>
      <c r="AJS6" s="168" t="n"/>
      <c r="AJT6" s="168" t="n"/>
      <c r="AJU6" s="168" t="n"/>
      <c r="AJV6" s="168" t="n"/>
      <c r="AJW6" s="168" t="n"/>
      <c r="AJX6" s="168" t="n"/>
      <c r="AJY6" s="168" t="n"/>
      <c r="AJZ6" s="168" t="n"/>
      <c r="AKA6" s="168" t="n"/>
      <c r="AKB6" s="168" t="n"/>
      <c r="AKC6" s="168" t="n"/>
      <c r="AKD6" s="168" t="n"/>
      <c r="AKE6" s="168" t="n"/>
      <c r="AKF6" s="168" t="n"/>
      <c r="AKG6" s="168" t="n"/>
      <c r="AKH6" s="168" t="n"/>
      <c r="AKI6" s="168" t="n"/>
      <c r="AKJ6" s="168" t="n"/>
      <c r="AKK6" s="168" t="n"/>
      <c r="AKL6" s="168" t="n"/>
      <c r="AKM6" s="168" t="n"/>
      <c r="AKN6" s="168" t="n"/>
      <c r="AKO6" s="168" t="n"/>
      <c r="AKP6" s="168" t="n"/>
      <c r="AKQ6" s="168" t="n"/>
      <c r="AKR6" s="168" t="n"/>
      <c r="AKS6" s="168" t="n"/>
      <c r="AKT6" s="168" t="n"/>
      <c r="AKU6" s="168" t="n"/>
      <c r="AKV6" s="168" t="n"/>
      <c r="AKW6" s="168" t="n"/>
      <c r="AKX6" s="168" t="n"/>
      <c r="AKY6" s="168" t="n"/>
      <c r="AKZ6" s="168" t="n"/>
      <c r="ALA6" s="168" t="n"/>
      <c r="ALB6" s="168" t="n"/>
      <c r="ALC6" s="168" t="n"/>
      <c r="ALD6" s="168" t="n"/>
      <c r="ALE6" s="168" t="n"/>
      <c r="ALF6" s="168" t="n"/>
      <c r="ALG6" s="168" t="n"/>
      <c r="ALH6" s="168" t="n"/>
      <c r="ALI6" s="168" t="n"/>
      <c r="ALJ6" s="168" t="n"/>
      <c r="ALK6" s="168" t="n"/>
      <c r="ALL6" s="168" t="n"/>
      <c r="ALM6" s="168" t="n"/>
      <c r="ALN6" s="168" t="n"/>
      <c r="ALO6" s="168" t="n"/>
      <c r="ALP6" s="168" t="n"/>
      <c r="ALQ6" s="168" t="n"/>
      <c r="ALR6" s="168" t="n"/>
      <c r="ALS6" s="168" t="n"/>
      <c r="ALT6" s="168" t="n"/>
      <c r="ALU6" s="168" t="n"/>
      <c r="ALV6" s="168" t="n"/>
      <c r="ALW6" s="168" t="n"/>
      <c r="ALX6" s="168" t="n"/>
      <c r="ALY6" s="168" t="n"/>
      <c r="ALZ6" s="168" t="n"/>
      <c r="AMA6" s="168" t="n"/>
      <c r="AMB6" s="168" t="n"/>
      <c r="AMC6" s="168" t="n"/>
      <c r="AMD6" s="168" t="n"/>
      <c r="AME6" s="168" t="n"/>
      <c r="AMF6" s="168" t="n"/>
      <c r="AMG6" s="168" t="n"/>
      <c r="AMH6" s="168" t="n"/>
      <c r="AMI6" s="168" t="n"/>
      <c r="AMJ6" s="168" t="n"/>
    </row>
    <row customHeight="1" ht="12.75" r="7" s="175" spans="1:1024">
      <c r="A7" s="10" t="s">
        <v>9</v>
      </c>
      <c r="B7" s="16" t="n">
        <v>411626</v>
      </c>
      <c r="C7" s="13" t="n"/>
      <c r="D7" s="6" t="s">
        <v>10</v>
      </c>
      <c r="E7" s="7" t="n"/>
      <c r="F7" s="13" t="n"/>
      <c r="G7" s="168" t="n"/>
      <c r="H7" s="168" t="n"/>
      <c r="I7" s="168" t="n"/>
      <c r="J7" s="168" t="n"/>
      <c r="K7" s="168" t="n"/>
      <c r="L7" s="13" t="n"/>
      <c r="O7" s="168" t="n"/>
      <c r="P7" s="168" t="n"/>
      <c r="Q7" s="13" t="n"/>
      <c r="R7" s="168" t="n"/>
      <c r="S7" s="168" t="n"/>
      <c r="T7" s="168" t="n"/>
      <c r="U7" s="168" t="n"/>
      <c r="V7" s="168" t="n"/>
      <c r="W7" s="168" t="n"/>
      <c r="X7" s="168" t="n"/>
      <c r="Y7" s="168" t="n"/>
      <c r="Z7" s="168" t="n"/>
      <c r="AA7" s="168" t="n"/>
      <c r="AB7" s="168" t="n"/>
      <c r="AC7" s="168" t="n"/>
      <c r="AD7" s="168" t="n"/>
      <c r="AE7" s="168" t="n"/>
      <c r="AF7" s="168" t="n"/>
      <c r="AG7" s="168" t="n"/>
      <c r="AH7" s="168" t="n"/>
      <c r="AI7" s="168" t="n"/>
      <c r="AJ7" s="168" t="n"/>
      <c r="AK7" s="168" t="n"/>
      <c r="AL7" s="168" t="n"/>
      <c r="AM7" s="168" t="n"/>
      <c r="AN7" s="168" t="n"/>
      <c r="AO7" s="168" t="n"/>
      <c r="AP7" s="168" t="n"/>
      <c r="AQ7" s="168" t="n"/>
      <c r="AR7" s="168" t="n"/>
      <c r="AS7" s="168" t="n"/>
      <c r="AT7" s="168" t="n"/>
      <c r="AU7" s="168" t="n"/>
      <c r="AV7" s="168" t="n"/>
      <c r="AW7" s="168" t="n"/>
      <c r="AX7" s="168" t="n"/>
      <c r="AY7" s="168" t="n"/>
      <c r="AZ7" s="168" t="n"/>
      <c r="BA7" s="168" t="n"/>
      <c r="BB7" s="168" t="n"/>
      <c r="BC7" s="168" t="n"/>
      <c r="BD7" s="168" t="n"/>
      <c r="BE7" s="168" t="n"/>
      <c r="BF7" s="168" t="n"/>
      <c r="BG7" s="168" t="n"/>
      <c r="BH7" s="168" t="n"/>
      <c r="BI7" s="168" t="n"/>
      <c r="BJ7" s="168" t="n"/>
      <c r="BK7" s="168" t="n"/>
      <c r="BL7" s="168" t="n"/>
      <c r="BM7" s="168" t="n"/>
      <c r="BN7" s="168" t="n"/>
      <c r="BO7" s="168" t="n"/>
      <c r="BP7" s="168" t="n"/>
      <c r="BQ7" s="168" t="n"/>
      <c r="BR7" s="168" t="n"/>
      <c r="BS7" s="168" t="n"/>
      <c r="BT7" s="168" t="n"/>
      <c r="BU7" s="168" t="n"/>
      <c r="BV7" s="168" t="n"/>
      <c r="BW7" s="168" t="n"/>
      <c r="BX7" s="168" t="n"/>
      <c r="BY7" s="168" t="n"/>
      <c r="BZ7" s="168" t="n"/>
      <c r="CA7" s="168" t="n"/>
      <c r="CB7" s="168" t="n"/>
      <c r="CC7" s="168" t="n"/>
      <c r="CD7" s="168" t="n"/>
      <c r="CE7" s="168" t="n"/>
      <c r="CF7" s="168" t="n"/>
      <c r="CG7" s="168" t="n"/>
      <c r="CH7" s="168" t="n"/>
      <c r="CI7" s="168" t="n"/>
      <c r="CJ7" s="168" t="n"/>
      <c r="CK7" s="168" t="n"/>
      <c r="CL7" s="168" t="n"/>
      <c r="CM7" s="168" t="n"/>
      <c r="CN7" s="168" t="n"/>
      <c r="CO7" s="168" t="n"/>
      <c r="CP7" s="168" t="n"/>
      <c r="CQ7" s="168" t="n"/>
      <c r="CR7" s="168" t="n"/>
      <c r="CS7" s="168" t="n"/>
      <c r="CT7" s="168" t="n"/>
      <c r="CU7" s="168" t="n"/>
      <c r="CV7" s="168" t="n"/>
      <c r="CW7" s="168" t="n"/>
      <c r="CX7" s="168" t="n"/>
      <c r="CY7" s="168" t="n"/>
      <c r="CZ7" s="168" t="n"/>
      <c r="DA7" s="168" t="n"/>
      <c r="DB7" s="168" t="n"/>
      <c r="DC7" s="168" t="n"/>
      <c r="DD7" s="168" t="n"/>
      <c r="DE7" s="168" t="n"/>
      <c r="DF7" s="168" t="n"/>
      <c r="DG7" s="168" t="n"/>
      <c r="DH7" s="168" t="n"/>
      <c r="DI7" s="168" t="n"/>
      <c r="DJ7" s="168" t="n"/>
      <c r="DK7" s="168" t="n"/>
      <c r="DL7" s="168" t="n"/>
      <c r="DM7" s="168" t="n"/>
      <c r="DN7" s="168" t="n"/>
      <c r="DO7" s="168" t="n"/>
      <c r="DP7" s="168" t="n"/>
      <c r="DQ7" s="168" t="n"/>
      <c r="DR7" s="168" t="n"/>
      <c r="DS7" s="168" t="n"/>
      <c r="DT7" s="168" t="n"/>
      <c r="DU7" s="168" t="n"/>
      <c r="DV7" s="168" t="n"/>
      <c r="DW7" s="168" t="n"/>
      <c r="DX7" s="168" t="n"/>
      <c r="DY7" s="168" t="n"/>
      <c r="DZ7" s="168" t="n"/>
      <c r="EA7" s="168" t="n"/>
      <c r="EB7" s="168" t="n"/>
      <c r="EC7" s="168" t="n"/>
      <c r="ED7" s="168" t="n"/>
      <c r="EE7" s="168" t="n"/>
      <c r="EF7" s="168" t="n"/>
      <c r="EG7" s="168" t="n"/>
      <c r="EH7" s="168" t="n"/>
      <c r="EI7" s="168" t="n"/>
      <c r="EJ7" s="168" t="n"/>
      <c r="EK7" s="168" t="n"/>
      <c r="EL7" s="168" t="n"/>
      <c r="EM7" s="168" t="n"/>
      <c r="EN7" s="168" t="n"/>
      <c r="EO7" s="168" t="n"/>
      <c r="EP7" s="168" t="n"/>
      <c r="EQ7" s="168" t="n"/>
      <c r="ER7" s="168" t="n"/>
      <c r="ES7" s="168" t="n"/>
      <c r="ET7" s="168" t="n"/>
      <c r="EU7" s="168" t="n"/>
      <c r="EV7" s="168" t="n"/>
      <c r="EW7" s="168" t="n"/>
      <c r="EX7" s="168" t="n"/>
      <c r="EY7" s="168" t="n"/>
      <c r="EZ7" s="168" t="n"/>
      <c r="FA7" s="168" t="n"/>
      <c r="FB7" s="168" t="n"/>
      <c r="FC7" s="168" t="n"/>
      <c r="FD7" s="168" t="n"/>
      <c r="FE7" s="168" t="n"/>
      <c r="FF7" s="168" t="n"/>
      <c r="FG7" s="168" t="n"/>
      <c r="FH7" s="168" t="n"/>
      <c r="FI7" s="168" t="n"/>
      <c r="FJ7" s="168" t="n"/>
      <c r="FK7" s="168" t="n"/>
      <c r="FL7" s="168" t="n"/>
      <c r="FM7" s="168" t="n"/>
      <c r="FN7" s="168" t="n"/>
      <c r="FO7" s="168" t="n"/>
      <c r="FP7" s="168" t="n"/>
      <c r="FQ7" s="168" t="n"/>
      <c r="FR7" s="168" t="n"/>
      <c r="FS7" s="168" t="n"/>
      <c r="FT7" s="168" t="n"/>
      <c r="FU7" s="168" t="n"/>
      <c r="FV7" s="168" t="n"/>
      <c r="FW7" s="168" t="n"/>
      <c r="FX7" s="168" t="n"/>
      <c r="FY7" s="168" t="n"/>
      <c r="FZ7" s="168" t="n"/>
      <c r="GA7" s="168" t="n"/>
      <c r="GB7" s="168" t="n"/>
      <c r="GC7" s="168" t="n"/>
      <c r="GD7" s="168" t="n"/>
      <c r="GE7" s="168" t="n"/>
      <c r="GF7" s="168" t="n"/>
      <c r="GG7" s="168" t="n"/>
      <c r="GH7" s="168" t="n"/>
      <c r="GI7" s="168" t="n"/>
      <c r="GJ7" s="168" t="n"/>
      <c r="GK7" s="168" t="n"/>
      <c r="GL7" s="168" t="n"/>
      <c r="GM7" s="168" t="n"/>
      <c r="GN7" s="168" t="n"/>
      <c r="GO7" s="168" t="n"/>
      <c r="GP7" s="168" t="n"/>
      <c r="GQ7" s="168" t="n"/>
      <c r="GR7" s="168" t="n"/>
      <c r="GS7" s="168" t="n"/>
      <c r="GT7" s="168" t="n"/>
      <c r="GU7" s="168" t="n"/>
      <c r="GV7" s="168" t="n"/>
      <c r="GW7" s="168" t="n"/>
      <c r="GX7" s="168" t="n"/>
      <c r="GY7" s="168" t="n"/>
      <c r="GZ7" s="168" t="n"/>
      <c r="HA7" s="168" t="n"/>
      <c r="HB7" s="168" t="n"/>
      <c r="HC7" s="168" t="n"/>
      <c r="HD7" s="168" t="n"/>
      <c r="HE7" s="168" t="n"/>
      <c r="HF7" s="168" t="n"/>
      <c r="HG7" s="168" t="n"/>
      <c r="HH7" s="168" t="n"/>
      <c r="HI7" s="168" t="n"/>
      <c r="HJ7" s="168" t="n"/>
      <c r="HK7" s="168" t="n"/>
      <c r="HL7" s="168" t="n"/>
      <c r="HM7" s="168" t="n"/>
      <c r="HN7" s="168" t="n"/>
      <c r="HO7" s="168" t="n"/>
      <c r="HP7" s="168" t="n"/>
      <c r="HQ7" s="168" t="n"/>
      <c r="HR7" s="168" t="n"/>
      <c r="HS7" s="168" t="n"/>
      <c r="HT7" s="168" t="n"/>
      <c r="HU7" s="168" t="n"/>
      <c r="HV7" s="168" t="n"/>
      <c r="HW7" s="168" t="n"/>
      <c r="HX7" s="168" t="n"/>
      <c r="HY7" s="168" t="n"/>
      <c r="HZ7" s="168" t="n"/>
      <c r="IA7" s="168" t="n"/>
      <c r="IB7" s="168" t="n"/>
      <c r="IC7" s="168" t="n"/>
      <c r="ID7" s="168" t="n"/>
      <c r="IE7" s="168" t="n"/>
      <c r="IF7" s="168" t="n"/>
      <c r="IG7" s="168" t="n"/>
      <c r="IH7" s="168" t="n"/>
      <c r="II7" s="168" t="n"/>
      <c r="IJ7" s="168" t="n"/>
      <c r="IK7" s="168" t="n"/>
      <c r="IL7" s="168" t="n"/>
      <c r="IM7" s="168" t="n"/>
      <c r="IN7" s="168" t="n"/>
      <c r="IO7" s="168" t="n"/>
      <c r="IP7" s="168" t="n"/>
      <c r="IQ7" s="168" t="n"/>
      <c r="IR7" s="168" t="n"/>
      <c r="IS7" s="168" t="n"/>
      <c r="IT7" s="168" t="n"/>
      <c r="IU7" s="168" t="n"/>
      <c r="IV7" s="168" t="n"/>
      <c r="IW7" s="168" t="n"/>
      <c r="IX7" s="168" t="n"/>
      <c r="IY7" s="168" t="n"/>
      <c r="IZ7" s="168" t="n"/>
      <c r="JA7" s="168" t="n"/>
      <c r="JB7" s="168" t="n"/>
      <c r="JC7" s="168" t="n"/>
      <c r="JD7" s="168" t="n"/>
      <c r="JE7" s="168" t="n"/>
      <c r="JF7" s="168" t="n"/>
      <c r="JG7" s="168" t="n"/>
      <c r="JH7" s="168" t="n"/>
      <c r="JI7" s="168" t="n"/>
      <c r="JJ7" s="168" t="n"/>
      <c r="JK7" s="168" t="n"/>
      <c r="JL7" s="168" t="n"/>
      <c r="JM7" s="168" t="n"/>
      <c r="JN7" s="168" t="n"/>
      <c r="JO7" s="168" t="n"/>
      <c r="JP7" s="168" t="n"/>
      <c r="JQ7" s="168" t="n"/>
      <c r="JR7" s="168" t="n"/>
      <c r="JS7" s="168" t="n"/>
      <c r="JT7" s="168" t="n"/>
      <c r="JU7" s="168" t="n"/>
      <c r="JV7" s="168" t="n"/>
      <c r="JW7" s="168" t="n"/>
      <c r="JX7" s="168" t="n"/>
      <c r="JY7" s="168" t="n"/>
      <c r="JZ7" s="168" t="n"/>
      <c r="KA7" s="168" t="n"/>
      <c r="KB7" s="168" t="n"/>
      <c r="KC7" s="168" t="n"/>
      <c r="KD7" s="168" t="n"/>
      <c r="KE7" s="168" t="n"/>
      <c r="KF7" s="168" t="n"/>
      <c r="KG7" s="168" t="n"/>
      <c r="KH7" s="168" t="n"/>
      <c r="KI7" s="168" t="n"/>
      <c r="KJ7" s="168" t="n"/>
      <c r="KK7" s="168" t="n"/>
      <c r="KL7" s="168" t="n"/>
      <c r="KM7" s="168" t="n"/>
      <c r="KN7" s="168" t="n"/>
      <c r="KO7" s="168" t="n"/>
      <c r="KP7" s="168" t="n"/>
      <c r="KQ7" s="168" t="n"/>
      <c r="KR7" s="168" t="n"/>
      <c r="KS7" s="168" t="n"/>
      <c r="KT7" s="168" t="n"/>
      <c r="KU7" s="168" t="n"/>
      <c r="KV7" s="168" t="n"/>
      <c r="KW7" s="168" t="n"/>
      <c r="KX7" s="168" t="n"/>
      <c r="KY7" s="168" t="n"/>
      <c r="KZ7" s="168" t="n"/>
      <c r="LA7" s="168" t="n"/>
      <c r="LB7" s="168" t="n"/>
      <c r="LC7" s="168" t="n"/>
      <c r="LD7" s="168" t="n"/>
      <c r="LE7" s="168" t="n"/>
      <c r="LF7" s="168" t="n"/>
      <c r="LG7" s="168" t="n"/>
      <c r="LH7" s="168" t="n"/>
      <c r="LI7" s="168" t="n"/>
      <c r="LJ7" s="168" t="n"/>
      <c r="LK7" s="168" t="n"/>
      <c r="LL7" s="168" t="n"/>
      <c r="LM7" s="168" t="n"/>
      <c r="LN7" s="168" t="n"/>
      <c r="LO7" s="168" t="n"/>
      <c r="LP7" s="168" t="n"/>
      <c r="LQ7" s="168" t="n"/>
      <c r="LR7" s="168" t="n"/>
      <c r="LS7" s="168" t="n"/>
      <c r="LT7" s="168" t="n"/>
      <c r="LU7" s="168" t="n"/>
      <c r="LV7" s="168" t="n"/>
      <c r="LW7" s="168" t="n"/>
      <c r="LX7" s="168" t="n"/>
      <c r="LY7" s="168" t="n"/>
      <c r="LZ7" s="168" t="n"/>
      <c r="MA7" s="168" t="n"/>
      <c r="MB7" s="168" t="n"/>
      <c r="MC7" s="168" t="n"/>
      <c r="MD7" s="168" t="n"/>
      <c r="ME7" s="168" t="n"/>
      <c r="MF7" s="168" t="n"/>
      <c r="MG7" s="168" t="n"/>
      <c r="MH7" s="168" t="n"/>
      <c r="MI7" s="168" t="n"/>
      <c r="MJ7" s="168" t="n"/>
      <c r="MK7" s="168" t="n"/>
      <c r="ML7" s="168" t="n"/>
      <c r="MM7" s="168" t="n"/>
      <c r="MN7" s="168" t="n"/>
      <c r="MO7" s="168" t="n"/>
      <c r="MP7" s="168" t="n"/>
      <c r="MQ7" s="168" t="n"/>
      <c r="MR7" s="168" t="n"/>
      <c r="MS7" s="168" t="n"/>
      <c r="MT7" s="168" t="n"/>
      <c r="MU7" s="168" t="n"/>
      <c r="MV7" s="168" t="n"/>
      <c r="MW7" s="168" t="n"/>
      <c r="MX7" s="168" t="n"/>
      <c r="MY7" s="168" t="n"/>
      <c r="MZ7" s="168" t="n"/>
      <c r="NA7" s="168" t="n"/>
      <c r="NB7" s="168" t="n"/>
      <c r="NC7" s="168" t="n"/>
      <c r="ND7" s="168" t="n"/>
      <c r="NE7" s="168" t="n"/>
      <c r="NF7" s="168" t="n"/>
      <c r="NG7" s="168" t="n"/>
      <c r="NH7" s="168" t="n"/>
      <c r="NI7" s="168" t="n"/>
      <c r="NJ7" s="168" t="n"/>
      <c r="NK7" s="168" t="n"/>
      <c r="NL7" s="168" t="n"/>
      <c r="NM7" s="168" t="n"/>
      <c r="NN7" s="168" t="n"/>
      <c r="NO7" s="168" t="n"/>
      <c r="NP7" s="168" t="n"/>
      <c r="NQ7" s="168" t="n"/>
      <c r="NR7" s="168" t="n"/>
      <c r="NS7" s="168" t="n"/>
      <c r="NT7" s="168" t="n"/>
      <c r="NU7" s="168" t="n"/>
      <c r="NV7" s="168" t="n"/>
      <c r="NW7" s="168" t="n"/>
      <c r="NX7" s="168" t="n"/>
      <c r="NY7" s="168" t="n"/>
      <c r="NZ7" s="168" t="n"/>
      <c r="OA7" s="168" t="n"/>
      <c r="OB7" s="168" t="n"/>
      <c r="OC7" s="168" t="n"/>
      <c r="OD7" s="168" t="n"/>
      <c r="OE7" s="168" t="n"/>
      <c r="OF7" s="168" t="n"/>
      <c r="OG7" s="168" t="n"/>
      <c r="OH7" s="168" t="n"/>
      <c r="OI7" s="168" t="n"/>
      <c r="OJ7" s="168" t="n"/>
      <c r="OK7" s="168" t="n"/>
      <c r="OL7" s="168" t="n"/>
      <c r="OM7" s="168" t="n"/>
      <c r="ON7" s="168" t="n"/>
      <c r="OO7" s="168" t="n"/>
      <c r="OP7" s="168" t="n"/>
      <c r="OQ7" s="168" t="n"/>
      <c r="OR7" s="168" t="n"/>
      <c r="OS7" s="168" t="n"/>
      <c r="OT7" s="168" t="n"/>
      <c r="OU7" s="168" t="n"/>
      <c r="OV7" s="168" t="n"/>
      <c r="OW7" s="168" t="n"/>
      <c r="OX7" s="168" t="n"/>
      <c r="OY7" s="168" t="n"/>
      <c r="OZ7" s="168" t="n"/>
      <c r="PA7" s="168" t="n"/>
      <c r="PB7" s="168" t="n"/>
      <c r="PC7" s="168" t="n"/>
      <c r="PD7" s="168" t="n"/>
      <c r="PE7" s="168" t="n"/>
      <c r="PF7" s="168" t="n"/>
      <c r="PG7" s="168" t="n"/>
      <c r="PH7" s="168" t="n"/>
      <c r="PI7" s="168" t="n"/>
      <c r="PJ7" s="168" t="n"/>
      <c r="PK7" s="168" t="n"/>
      <c r="PL7" s="168" t="n"/>
      <c r="PM7" s="168" t="n"/>
      <c r="PN7" s="168" t="n"/>
      <c r="PO7" s="168" t="n"/>
      <c r="PP7" s="168" t="n"/>
      <c r="PQ7" s="168" t="n"/>
      <c r="PR7" s="168" t="n"/>
      <c r="PS7" s="168" t="n"/>
      <c r="PT7" s="168" t="n"/>
      <c r="PU7" s="168" t="n"/>
      <c r="PV7" s="168" t="n"/>
      <c r="PW7" s="168" t="n"/>
      <c r="PX7" s="168" t="n"/>
      <c r="PY7" s="168" t="n"/>
      <c r="PZ7" s="168" t="n"/>
      <c r="QA7" s="168" t="n"/>
      <c r="QB7" s="168" t="n"/>
      <c r="QC7" s="168" t="n"/>
      <c r="QD7" s="168" t="n"/>
      <c r="QE7" s="168" t="n"/>
      <c r="QF7" s="168" t="n"/>
      <c r="QG7" s="168" t="n"/>
      <c r="QH7" s="168" t="n"/>
      <c r="QI7" s="168" t="n"/>
      <c r="QJ7" s="168" t="n"/>
      <c r="QK7" s="168" t="n"/>
      <c r="QL7" s="168" t="n"/>
      <c r="QM7" s="168" t="n"/>
      <c r="QN7" s="168" t="n"/>
      <c r="QO7" s="168" t="n"/>
      <c r="QP7" s="168" t="n"/>
      <c r="QQ7" s="168" t="n"/>
      <c r="QR7" s="168" t="n"/>
      <c r="QS7" s="168" t="n"/>
      <c r="QT7" s="168" t="n"/>
      <c r="QU7" s="168" t="n"/>
      <c r="QV7" s="168" t="n"/>
      <c r="QW7" s="168" t="n"/>
      <c r="QX7" s="168" t="n"/>
      <c r="QY7" s="168" t="n"/>
      <c r="QZ7" s="168" t="n"/>
      <c r="RA7" s="168" t="n"/>
      <c r="RB7" s="168" t="n"/>
      <c r="RC7" s="168" t="n"/>
      <c r="RD7" s="168" t="n"/>
      <c r="RE7" s="168" t="n"/>
      <c r="RF7" s="168" t="n"/>
      <c r="RG7" s="168" t="n"/>
      <c r="RH7" s="168" t="n"/>
      <c r="RI7" s="168" t="n"/>
      <c r="RJ7" s="168" t="n"/>
      <c r="RK7" s="168" t="n"/>
      <c r="RL7" s="168" t="n"/>
      <c r="RM7" s="168" t="n"/>
      <c r="RN7" s="168" t="n"/>
      <c r="RO7" s="168" t="n"/>
      <c r="RP7" s="168" t="n"/>
      <c r="RQ7" s="168" t="n"/>
      <c r="RR7" s="168" t="n"/>
      <c r="RS7" s="168" t="n"/>
      <c r="RT7" s="168" t="n"/>
      <c r="RU7" s="168" t="n"/>
      <c r="RV7" s="168" t="n"/>
      <c r="RW7" s="168" t="n"/>
      <c r="RX7" s="168" t="n"/>
      <c r="RY7" s="168" t="n"/>
      <c r="RZ7" s="168" t="n"/>
      <c r="SA7" s="168" t="n"/>
      <c r="SB7" s="168" t="n"/>
      <c r="SC7" s="168" t="n"/>
      <c r="SD7" s="168" t="n"/>
      <c r="SE7" s="168" t="n"/>
      <c r="SF7" s="168" t="n"/>
      <c r="SG7" s="168" t="n"/>
      <c r="SH7" s="168" t="n"/>
      <c r="SI7" s="168" t="n"/>
      <c r="SJ7" s="168" t="n"/>
      <c r="SK7" s="168" t="n"/>
      <c r="SL7" s="168" t="n"/>
      <c r="SM7" s="168" t="n"/>
      <c r="SN7" s="168" t="n"/>
      <c r="SO7" s="168" t="n"/>
      <c r="SP7" s="168" t="n"/>
      <c r="SQ7" s="168" t="n"/>
      <c r="SR7" s="168" t="n"/>
      <c r="SS7" s="168" t="n"/>
      <c r="ST7" s="168" t="n"/>
      <c r="SU7" s="168" t="n"/>
      <c r="SV7" s="168" t="n"/>
      <c r="SW7" s="168" t="n"/>
      <c r="SX7" s="168" t="n"/>
      <c r="SY7" s="168" t="n"/>
      <c r="SZ7" s="168" t="n"/>
      <c r="TA7" s="168" t="n"/>
      <c r="TB7" s="168" t="n"/>
      <c r="TC7" s="168" t="n"/>
      <c r="TD7" s="168" t="n"/>
      <c r="TE7" s="168" t="n"/>
      <c r="TF7" s="168" t="n"/>
      <c r="TG7" s="168" t="n"/>
      <c r="TH7" s="168" t="n"/>
      <c r="TI7" s="168" t="n"/>
      <c r="TJ7" s="168" t="n"/>
      <c r="TK7" s="168" t="n"/>
      <c r="TL7" s="168" t="n"/>
      <c r="TM7" s="168" t="n"/>
      <c r="TN7" s="168" t="n"/>
      <c r="TO7" s="168" t="n"/>
      <c r="TP7" s="168" t="n"/>
      <c r="TQ7" s="168" t="n"/>
      <c r="TR7" s="168" t="n"/>
      <c r="TS7" s="168" t="n"/>
      <c r="TT7" s="168" t="n"/>
      <c r="TU7" s="168" t="n"/>
      <c r="TV7" s="168" t="n"/>
      <c r="TW7" s="168" t="n"/>
      <c r="TX7" s="168" t="n"/>
      <c r="TY7" s="168" t="n"/>
      <c r="TZ7" s="168" t="n"/>
      <c r="UA7" s="168" t="n"/>
      <c r="UB7" s="168" t="n"/>
      <c r="UC7" s="168" t="n"/>
      <c r="UD7" s="168" t="n"/>
      <c r="UE7" s="168" t="n"/>
      <c r="UF7" s="168" t="n"/>
      <c r="UG7" s="168" t="n"/>
      <c r="UH7" s="168" t="n"/>
      <c r="UI7" s="168" t="n"/>
      <c r="UJ7" s="168" t="n"/>
      <c r="UK7" s="168" t="n"/>
      <c r="UL7" s="168" t="n"/>
      <c r="UM7" s="168" t="n"/>
      <c r="UN7" s="168" t="n"/>
      <c r="UO7" s="168" t="n"/>
      <c r="UP7" s="168" t="n"/>
      <c r="UQ7" s="168" t="n"/>
      <c r="UR7" s="168" t="n"/>
      <c r="US7" s="168" t="n"/>
      <c r="UT7" s="168" t="n"/>
      <c r="UU7" s="168" t="n"/>
      <c r="UV7" s="168" t="n"/>
      <c r="UW7" s="168" t="n"/>
      <c r="UX7" s="168" t="n"/>
      <c r="UY7" s="168" t="n"/>
      <c r="UZ7" s="168" t="n"/>
      <c r="VA7" s="168" t="n"/>
      <c r="VB7" s="168" t="n"/>
      <c r="VC7" s="168" t="n"/>
      <c r="VD7" s="168" t="n"/>
      <c r="VE7" s="168" t="n"/>
      <c r="VF7" s="168" t="n"/>
      <c r="VG7" s="168" t="n"/>
      <c r="VH7" s="168" t="n"/>
      <c r="VI7" s="168" t="n"/>
      <c r="VJ7" s="168" t="n"/>
      <c r="VK7" s="168" t="n"/>
      <c r="VL7" s="168" t="n"/>
      <c r="VM7" s="168" t="n"/>
      <c r="VN7" s="168" t="n"/>
      <c r="VO7" s="168" t="n"/>
      <c r="VP7" s="168" t="n"/>
      <c r="VQ7" s="168" t="n"/>
      <c r="VR7" s="168" t="n"/>
      <c r="VS7" s="168" t="n"/>
      <c r="VT7" s="168" t="n"/>
      <c r="VU7" s="168" t="n"/>
      <c r="VV7" s="168" t="n"/>
      <c r="VW7" s="168" t="n"/>
      <c r="VX7" s="168" t="n"/>
      <c r="VY7" s="168" t="n"/>
      <c r="VZ7" s="168" t="n"/>
      <c r="WA7" s="168" t="n"/>
      <c r="WB7" s="168" t="n"/>
      <c r="WC7" s="168" t="n"/>
      <c r="WD7" s="168" t="n"/>
      <c r="WE7" s="168" t="n"/>
      <c r="WF7" s="168" t="n"/>
      <c r="WG7" s="168" t="n"/>
      <c r="WH7" s="168" t="n"/>
      <c r="WI7" s="168" t="n"/>
      <c r="WJ7" s="168" t="n"/>
      <c r="WK7" s="168" t="n"/>
      <c r="WL7" s="168" t="n"/>
      <c r="WM7" s="168" t="n"/>
      <c r="WN7" s="168" t="n"/>
      <c r="WO7" s="168" t="n"/>
      <c r="WP7" s="168" t="n"/>
      <c r="WQ7" s="168" t="n"/>
      <c r="WR7" s="168" t="n"/>
      <c r="WS7" s="168" t="n"/>
      <c r="WT7" s="168" t="n"/>
      <c r="WU7" s="168" t="n"/>
      <c r="WV7" s="168" t="n"/>
      <c r="WW7" s="168" t="n"/>
      <c r="WX7" s="168" t="n"/>
      <c r="WY7" s="168" t="n"/>
      <c r="WZ7" s="168" t="n"/>
      <c r="XA7" s="168" t="n"/>
      <c r="XB7" s="168" t="n"/>
      <c r="XC7" s="168" t="n"/>
      <c r="XD7" s="168" t="n"/>
      <c r="XE7" s="168" t="n"/>
      <c r="XF7" s="168" t="n"/>
      <c r="XG7" s="168" t="n"/>
      <c r="XH7" s="168" t="n"/>
      <c r="XI7" s="168" t="n"/>
      <c r="XJ7" s="168" t="n"/>
      <c r="XK7" s="168" t="n"/>
      <c r="XL7" s="168" t="n"/>
      <c r="XM7" s="168" t="n"/>
      <c r="XN7" s="168" t="n"/>
      <c r="XO7" s="168" t="n"/>
      <c r="XP7" s="168" t="n"/>
      <c r="XQ7" s="168" t="n"/>
      <c r="XR7" s="168" t="n"/>
      <c r="XS7" s="168" t="n"/>
      <c r="XT7" s="168" t="n"/>
      <c r="XU7" s="168" t="n"/>
      <c r="XV7" s="168" t="n"/>
      <c r="XW7" s="168" t="n"/>
      <c r="XX7" s="168" t="n"/>
      <c r="XY7" s="168" t="n"/>
      <c r="XZ7" s="168" t="n"/>
      <c r="YA7" s="168" t="n"/>
      <c r="YB7" s="168" t="n"/>
      <c r="YC7" s="168" t="n"/>
      <c r="YD7" s="168" t="n"/>
      <c r="YE7" s="168" t="n"/>
      <c r="YF7" s="168" t="n"/>
      <c r="YG7" s="168" t="n"/>
      <c r="YH7" s="168" t="n"/>
      <c r="YI7" s="168" t="n"/>
      <c r="YJ7" s="168" t="n"/>
      <c r="YK7" s="168" t="n"/>
      <c r="YL7" s="168" t="n"/>
      <c r="YM7" s="168" t="n"/>
      <c r="YN7" s="168" t="n"/>
      <c r="YO7" s="168" t="n"/>
      <c r="YP7" s="168" t="n"/>
      <c r="YQ7" s="168" t="n"/>
      <c r="YR7" s="168" t="n"/>
      <c r="YS7" s="168" t="n"/>
      <c r="YT7" s="168" t="n"/>
      <c r="YU7" s="168" t="n"/>
      <c r="YV7" s="168" t="n"/>
      <c r="YW7" s="168" t="n"/>
      <c r="YX7" s="168" t="n"/>
      <c r="YY7" s="168" t="n"/>
      <c r="YZ7" s="168" t="n"/>
      <c r="ZA7" s="168" t="n"/>
      <c r="ZB7" s="168" t="n"/>
      <c r="ZC7" s="168" t="n"/>
      <c r="ZD7" s="168" t="n"/>
      <c r="ZE7" s="168" t="n"/>
      <c r="ZF7" s="168" t="n"/>
      <c r="ZG7" s="168" t="n"/>
      <c r="ZH7" s="168" t="n"/>
      <c r="ZI7" s="168" t="n"/>
      <c r="ZJ7" s="168" t="n"/>
      <c r="ZK7" s="168" t="n"/>
      <c r="ZL7" s="168" t="n"/>
      <c r="ZM7" s="168" t="n"/>
      <c r="ZN7" s="168" t="n"/>
      <c r="ZO7" s="168" t="n"/>
      <c r="ZP7" s="168" t="n"/>
      <c r="ZQ7" s="168" t="n"/>
      <c r="ZR7" s="168" t="n"/>
      <c r="ZS7" s="168" t="n"/>
      <c r="ZT7" s="168" t="n"/>
      <c r="ZU7" s="168" t="n"/>
      <c r="ZV7" s="168" t="n"/>
      <c r="ZW7" s="168" t="n"/>
      <c r="ZX7" s="168" t="n"/>
      <c r="ZY7" s="168" t="n"/>
      <c r="ZZ7" s="168" t="n"/>
      <c r="AAA7" s="168" t="n"/>
      <c r="AAB7" s="168" t="n"/>
      <c r="AAC7" s="168" t="n"/>
      <c r="AAD7" s="168" t="n"/>
      <c r="AAE7" s="168" t="n"/>
      <c r="AAF7" s="168" t="n"/>
      <c r="AAG7" s="168" t="n"/>
      <c r="AAH7" s="168" t="n"/>
      <c r="AAI7" s="168" t="n"/>
      <c r="AAJ7" s="168" t="n"/>
      <c r="AAK7" s="168" t="n"/>
      <c r="AAL7" s="168" t="n"/>
      <c r="AAM7" s="168" t="n"/>
      <c r="AAN7" s="168" t="n"/>
      <c r="AAO7" s="168" t="n"/>
      <c r="AAP7" s="168" t="n"/>
      <c r="AAQ7" s="168" t="n"/>
      <c r="AAR7" s="168" t="n"/>
      <c r="AAS7" s="168" t="n"/>
      <c r="AAT7" s="168" t="n"/>
      <c r="AAU7" s="168" t="n"/>
      <c r="AAV7" s="168" t="n"/>
      <c r="AAW7" s="168" t="n"/>
      <c r="AAX7" s="168" t="n"/>
      <c r="AAY7" s="168" t="n"/>
      <c r="AAZ7" s="168" t="n"/>
      <c r="ABA7" s="168" t="n"/>
      <c r="ABB7" s="168" t="n"/>
      <c r="ABC7" s="168" t="n"/>
      <c r="ABD7" s="168" t="n"/>
      <c r="ABE7" s="168" t="n"/>
      <c r="ABF7" s="168" t="n"/>
      <c r="ABG7" s="168" t="n"/>
      <c r="ABH7" s="168" t="n"/>
      <c r="ABI7" s="168" t="n"/>
      <c r="ABJ7" s="168" t="n"/>
      <c r="ABK7" s="168" t="n"/>
      <c r="ABL7" s="168" t="n"/>
      <c r="ABM7" s="168" t="n"/>
      <c r="ABN7" s="168" t="n"/>
      <c r="ABO7" s="168" t="n"/>
      <c r="ABP7" s="168" t="n"/>
      <c r="ABQ7" s="168" t="n"/>
      <c r="ABR7" s="168" t="n"/>
      <c r="ABS7" s="168" t="n"/>
      <c r="ABT7" s="168" t="n"/>
      <c r="ABU7" s="168" t="n"/>
      <c r="ABV7" s="168" t="n"/>
      <c r="ABW7" s="168" t="n"/>
      <c r="ABX7" s="168" t="n"/>
      <c r="ABY7" s="168" t="n"/>
      <c r="ABZ7" s="168" t="n"/>
      <c r="ACA7" s="168" t="n"/>
      <c r="ACB7" s="168" t="n"/>
      <c r="ACC7" s="168" t="n"/>
      <c r="ACD7" s="168" t="n"/>
      <c r="ACE7" s="168" t="n"/>
      <c r="ACF7" s="168" t="n"/>
      <c r="ACG7" s="168" t="n"/>
      <c r="ACH7" s="168" t="n"/>
      <c r="ACI7" s="168" t="n"/>
      <c r="ACJ7" s="168" t="n"/>
      <c r="ACK7" s="168" t="n"/>
      <c r="ACL7" s="168" t="n"/>
      <c r="ACM7" s="168" t="n"/>
      <c r="ACN7" s="168" t="n"/>
      <c r="ACO7" s="168" t="n"/>
      <c r="ACP7" s="168" t="n"/>
      <c r="ACQ7" s="168" t="n"/>
      <c r="ACR7" s="168" t="n"/>
      <c r="ACS7" s="168" t="n"/>
      <c r="ACT7" s="168" t="n"/>
      <c r="ACU7" s="168" t="n"/>
      <c r="ACV7" s="168" t="n"/>
      <c r="ACW7" s="168" t="n"/>
      <c r="ACX7" s="168" t="n"/>
      <c r="ACY7" s="168" t="n"/>
      <c r="ACZ7" s="168" t="n"/>
      <c r="ADA7" s="168" t="n"/>
      <c r="ADB7" s="168" t="n"/>
      <c r="ADC7" s="168" t="n"/>
      <c r="ADD7" s="168" t="n"/>
      <c r="ADE7" s="168" t="n"/>
      <c r="ADF7" s="168" t="n"/>
      <c r="ADG7" s="168" t="n"/>
      <c r="ADH7" s="168" t="n"/>
      <c r="ADI7" s="168" t="n"/>
      <c r="ADJ7" s="168" t="n"/>
      <c r="ADK7" s="168" t="n"/>
      <c r="ADL7" s="168" t="n"/>
      <c r="ADM7" s="168" t="n"/>
      <c r="ADN7" s="168" t="n"/>
      <c r="ADO7" s="168" t="n"/>
      <c r="ADP7" s="168" t="n"/>
      <c r="ADQ7" s="168" t="n"/>
      <c r="ADR7" s="168" t="n"/>
      <c r="ADS7" s="168" t="n"/>
      <c r="ADT7" s="168" t="n"/>
      <c r="ADU7" s="168" t="n"/>
      <c r="ADV7" s="168" t="n"/>
      <c r="ADW7" s="168" t="n"/>
      <c r="ADX7" s="168" t="n"/>
      <c r="ADY7" s="168" t="n"/>
      <c r="ADZ7" s="168" t="n"/>
      <c r="AEA7" s="168" t="n"/>
      <c r="AEB7" s="168" t="n"/>
      <c r="AEC7" s="168" t="n"/>
      <c r="AED7" s="168" t="n"/>
      <c r="AEE7" s="168" t="n"/>
      <c r="AEF7" s="168" t="n"/>
      <c r="AEG7" s="168" t="n"/>
      <c r="AEH7" s="168" t="n"/>
      <c r="AEI7" s="168" t="n"/>
      <c r="AEJ7" s="168" t="n"/>
      <c r="AEK7" s="168" t="n"/>
      <c r="AEL7" s="168" t="n"/>
      <c r="AEM7" s="168" t="n"/>
      <c r="AEN7" s="168" t="n"/>
      <c r="AEO7" s="168" t="n"/>
      <c r="AEP7" s="168" t="n"/>
      <c r="AEQ7" s="168" t="n"/>
      <c r="AER7" s="168" t="n"/>
      <c r="AES7" s="168" t="n"/>
      <c r="AET7" s="168" t="n"/>
      <c r="AEU7" s="168" t="n"/>
      <c r="AEV7" s="168" t="n"/>
      <c r="AEW7" s="168" t="n"/>
      <c r="AEX7" s="168" t="n"/>
      <c r="AEY7" s="168" t="n"/>
      <c r="AEZ7" s="168" t="n"/>
      <c r="AFA7" s="168" t="n"/>
      <c r="AFB7" s="168" t="n"/>
      <c r="AFC7" s="168" t="n"/>
      <c r="AFD7" s="168" t="n"/>
      <c r="AFE7" s="168" t="n"/>
      <c r="AFF7" s="168" t="n"/>
      <c r="AFG7" s="168" t="n"/>
      <c r="AFH7" s="168" t="n"/>
      <c r="AFI7" s="168" t="n"/>
      <c r="AFJ7" s="168" t="n"/>
      <c r="AFK7" s="168" t="n"/>
      <c r="AFL7" s="168" t="n"/>
      <c r="AFM7" s="168" t="n"/>
      <c r="AFN7" s="168" t="n"/>
      <c r="AFO7" s="168" t="n"/>
      <c r="AFP7" s="168" t="n"/>
      <c r="AFQ7" s="168" t="n"/>
      <c r="AFR7" s="168" t="n"/>
      <c r="AFS7" s="168" t="n"/>
      <c r="AFT7" s="168" t="n"/>
      <c r="AFU7" s="168" t="n"/>
      <c r="AFV7" s="168" t="n"/>
      <c r="AFW7" s="168" t="n"/>
      <c r="AFX7" s="168" t="n"/>
      <c r="AFY7" s="168" t="n"/>
      <c r="AFZ7" s="168" t="n"/>
      <c r="AGA7" s="168" t="n"/>
      <c r="AGB7" s="168" t="n"/>
      <c r="AGC7" s="168" t="n"/>
      <c r="AGD7" s="168" t="n"/>
      <c r="AGE7" s="168" t="n"/>
      <c r="AGF7" s="168" t="n"/>
      <c r="AGG7" s="168" t="n"/>
      <c r="AGH7" s="168" t="n"/>
      <c r="AGI7" s="168" t="n"/>
      <c r="AGJ7" s="168" t="n"/>
      <c r="AGK7" s="168" t="n"/>
      <c r="AGL7" s="168" t="n"/>
      <c r="AGM7" s="168" t="n"/>
      <c r="AGN7" s="168" t="n"/>
      <c r="AGO7" s="168" t="n"/>
      <c r="AGP7" s="168" t="n"/>
      <c r="AGQ7" s="168" t="n"/>
      <c r="AGR7" s="168" t="n"/>
      <c r="AGS7" s="168" t="n"/>
      <c r="AGT7" s="168" t="n"/>
      <c r="AGU7" s="168" t="n"/>
      <c r="AGV7" s="168" t="n"/>
      <c r="AGW7" s="168" t="n"/>
      <c r="AGX7" s="168" t="n"/>
      <c r="AGY7" s="168" t="n"/>
      <c r="AGZ7" s="168" t="n"/>
      <c r="AHA7" s="168" t="n"/>
      <c r="AHB7" s="168" t="n"/>
      <c r="AHC7" s="168" t="n"/>
      <c r="AHD7" s="168" t="n"/>
      <c r="AHE7" s="168" t="n"/>
      <c r="AHF7" s="168" t="n"/>
      <c r="AHG7" s="168" t="n"/>
      <c r="AHH7" s="168" t="n"/>
      <c r="AHI7" s="168" t="n"/>
      <c r="AHJ7" s="168" t="n"/>
      <c r="AHK7" s="168" t="n"/>
      <c r="AHL7" s="168" t="n"/>
      <c r="AHM7" s="168" t="n"/>
      <c r="AHN7" s="168" t="n"/>
      <c r="AHO7" s="168" t="n"/>
      <c r="AHP7" s="168" t="n"/>
      <c r="AHQ7" s="168" t="n"/>
      <c r="AHR7" s="168" t="n"/>
      <c r="AHS7" s="168" t="n"/>
      <c r="AHT7" s="168" t="n"/>
      <c r="AHU7" s="168" t="n"/>
      <c r="AHV7" s="168" t="n"/>
      <c r="AHW7" s="168" t="n"/>
      <c r="AHX7" s="168" t="n"/>
      <c r="AHY7" s="168" t="n"/>
      <c r="AHZ7" s="168" t="n"/>
      <c r="AIA7" s="168" t="n"/>
      <c r="AIB7" s="168" t="n"/>
      <c r="AIC7" s="168" t="n"/>
      <c r="AID7" s="168" t="n"/>
      <c r="AIE7" s="168" t="n"/>
      <c r="AIF7" s="168" t="n"/>
      <c r="AIG7" s="168" t="n"/>
      <c r="AIH7" s="168" t="n"/>
      <c r="AII7" s="168" t="n"/>
      <c r="AIJ7" s="168" t="n"/>
      <c r="AIK7" s="168" t="n"/>
      <c r="AIL7" s="168" t="n"/>
      <c r="AIM7" s="168" t="n"/>
      <c r="AIN7" s="168" t="n"/>
      <c r="AIO7" s="168" t="n"/>
      <c r="AIP7" s="168" t="n"/>
      <c r="AIQ7" s="168" t="n"/>
      <c r="AIR7" s="168" t="n"/>
      <c r="AIS7" s="168" t="n"/>
      <c r="AIT7" s="168" t="n"/>
      <c r="AIU7" s="168" t="n"/>
      <c r="AIV7" s="168" t="n"/>
      <c r="AIW7" s="168" t="n"/>
      <c r="AIX7" s="168" t="n"/>
      <c r="AIY7" s="168" t="n"/>
      <c r="AIZ7" s="168" t="n"/>
      <c r="AJA7" s="168" t="n"/>
      <c r="AJB7" s="168" t="n"/>
      <c r="AJC7" s="168" t="n"/>
      <c r="AJD7" s="168" t="n"/>
      <c r="AJE7" s="168" t="n"/>
      <c r="AJF7" s="168" t="n"/>
      <c r="AJG7" s="168" t="n"/>
      <c r="AJH7" s="168" t="n"/>
      <c r="AJI7" s="168" t="n"/>
      <c r="AJJ7" s="168" t="n"/>
      <c r="AJK7" s="168" t="n"/>
      <c r="AJL7" s="168" t="n"/>
      <c r="AJM7" s="168" t="n"/>
      <c r="AJN7" s="168" t="n"/>
      <c r="AJO7" s="168" t="n"/>
      <c r="AJP7" s="168" t="n"/>
      <c r="AJQ7" s="168" t="n"/>
      <c r="AJR7" s="168" t="n"/>
      <c r="AJS7" s="168" t="n"/>
      <c r="AJT7" s="168" t="n"/>
      <c r="AJU7" s="168" t="n"/>
      <c r="AJV7" s="168" t="n"/>
      <c r="AJW7" s="168" t="n"/>
      <c r="AJX7" s="168" t="n"/>
      <c r="AJY7" s="168" t="n"/>
      <c r="AJZ7" s="168" t="n"/>
      <c r="AKA7" s="168" t="n"/>
      <c r="AKB7" s="168" t="n"/>
      <c r="AKC7" s="168" t="n"/>
      <c r="AKD7" s="168" t="n"/>
      <c r="AKE7" s="168" t="n"/>
      <c r="AKF7" s="168" t="n"/>
      <c r="AKG7" s="168" t="n"/>
      <c r="AKH7" s="168" t="n"/>
      <c r="AKI7" s="168" t="n"/>
      <c r="AKJ7" s="168" t="n"/>
      <c r="AKK7" s="168" t="n"/>
      <c r="AKL7" s="168" t="n"/>
      <c r="AKM7" s="168" t="n"/>
      <c r="AKN7" s="168" t="n"/>
      <c r="AKO7" s="168" t="n"/>
      <c r="AKP7" s="168" t="n"/>
      <c r="AKQ7" s="168" t="n"/>
      <c r="AKR7" s="168" t="n"/>
      <c r="AKS7" s="168" t="n"/>
      <c r="AKT7" s="168" t="n"/>
      <c r="AKU7" s="168" t="n"/>
      <c r="AKV7" s="168" t="n"/>
      <c r="AKW7" s="168" t="n"/>
      <c r="AKX7" s="168" t="n"/>
      <c r="AKY7" s="168" t="n"/>
      <c r="AKZ7" s="168" t="n"/>
      <c r="ALA7" s="168" t="n"/>
      <c r="ALB7" s="168" t="n"/>
      <c r="ALC7" s="168" t="n"/>
      <c r="ALD7" s="168" t="n"/>
      <c r="ALE7" s="168" t="n"/>
      <c r="ALF7" s="168" t="n"/>
      <c r="ALG7" s="168" t="n"/>
      <c r="ALH7" s="168" t="n"/>
      <c r="ALI7" s="168" t="n"/>
      <c r="ALJ7" s="168" t="n"/>
      <c r="ALK7" s="168" t="n"/>
      <c r="ALL7" s="168" t="n"/>
      <c r="ALM7" s="168" t="n"/>
      <c r="ALN7" s="168" t="n"/>
      <c r="ALO7" s="168" t="n"/>
      <c r="ALP7" s="168" t="n"/>
      <c r="ALQ7" s="168" t="n"/>
      <c r="ALR7" s="168" t="n"/>
      <c r="ALS7" s="168" t="n"/>
      <c r="ALT7" s="168" t="n"/>
      <c r="ALU7" s="168" t="n"/>
      <c r="ALV7" s="168" t="n"/>
      <c r="ALW7" s="168" t="n"/>
      <c r="ALX7" s="168" t="n"/>
      <c r="ALY7" s="168" t="n"/>
      <c r="ALZ7" s="168" t="n"/>
      <c r="AMA7" s="168" t="n"/>
      <c r="AMB7" s="168" t="n"/>
      <c r="AMC7" s="168" t="n"/>
      <c r="AMD7" s="168" t="n"/>
      <c r="AME7" s="168" t="n"/>
      <c r="AMF7" s="168" t="n"/>
      <c r="AMG7" s="168" t="n"/>
      <c r="AMH7" s="168" t="n"/>
      <c r="AMI7" s="168" t="n"/>
      <c r="AMJ7" s="168" t="n"/>
    </row>
    <row customHeight="1" ht="12.75" r="8" s="175" spans="1:1024">
      <c r="A8" s="18" t="n"/>
      <c r="B8" s="19" t="n"/>
      <c r="C8" s="13" t="n"/>
      <c r="D8" s="20" t="s">
        <v>11</v>
      </c>
      <c r="E8" s="21">
        <f>-('Cash Flow'!B80+NPV(NominalDiscountRate/100, 'Cash Flow'!C80:CX80))</f>
        <v/>
      </c>
      <c r="F8" s="22" t="n"/>
      <c r="G8" s="168" t="n"/>
      <c r="H8" s="168" t="n"/>
      <c r="I8" s="168" t="n"/>
      <c r="J8" s="168" t="n"/>
      <c r="K8" s="168" t="n"/>
      <c r="L8" s="13" t="n"/>
      <c r="M8" s="168" t="n"/>
      <c r="N8" s="168" t="n"/>
      <c r="O8" s="168" t="n"/>
      <c r="P8" s="168" t="n"/>
      <c r="Q8" s="13" t="n"/>
      <c r="R8" s="168" t="n"/>
      <c r="S8" s="168" t="n"/>
      <c r="T8" s="168" t="n"/>
      <c r="U8" s="168" t="n"/>
      <c r="V8" s="168" t="n"/>
      <c r="W8" s="168" t="n"/>
      <c r="X8" s="168" t="n"/>
      <c r="Y8" s="168" t="n"/>
      <c r="Z8" s="168" t="n"/>
      <c r="AA8" s="168" t="n"/>
      <c r="AB8" s="168" t="n"/>
      <c r="AC8" s="168" t="n"/>
      <c r="AD8" s="168" t="n"/>
      <c r="AE8" s="168" t="n"/>
      <c r="AF8" s="168" t="n"/>
      <c r="AG8" s="168" t="n"/>
      <c r="AH8" s="168" t="n"/>
      <c r="AI8" s="168" t="n"/>
      <c r="AJ8" s="168" t="n"/>
      <c r="AK8" s="168" t="n"/>
      <c r="AL8" s="168" t="n"/>
      <c r="AM8" s="168" t="n"/>
      <c r="AN8" s="168" t="n"/>
      <c r="AO8" s="168" t="n"/>
      <c r="AP8" s="168" t="n"/>
      <c r="AQ8" s="168" t="n"/>
      <c r="AR8" s="168" t="n"/>
      <c r="AS8" s="168" t="n"/>
      <c r="AT8" s="168" t="n"/>
      <c r="AU8" s="168" t="n"/>
      <c r="AV8" s="168" t="n"/>
      <c r="AW8" s="168" t="n"/>
      <c r="AX8" s="168" t="n"/>
      <c r="AY8" s="168" t="n"/>
      <c r="AZ8" s="168" t="n"/>
      <c r="BA8" s="168" t="n"/>
      <c r="BB8" s="168" t="n"/>
      <c r="BC8" s="168" t="n"/>
      <c r="BD8" s="168" t="n"/>
      <c r="BE8" s="168" t="n"/>
      <c r="BF8" s="168" t="n"/>
      <c r="BG8" s="168" t="n"/>
      <c r="BH8" s="168" t="n"/>
      <c r="BI8" s="168" t="n"/>
      <c r="BJ8" s="168" t="n"/>
      <c r="BK8" s="168" t="n"/>
      <c r="BL8" s="168" t="n"/>
      <c r="BM8" s="168" t="n"/>
      <c r="BN8" s="168" t="n"/>
      <c r="BO8" s="168" t="n"/>
      <c r="BP8" s="168" t="n"/>
      <c r="BQ8" s="168" t="n"/>
      <c r="BR8" s="168" t="n"/>
      <c r="BS8" s="168" t="n"/>
      <c r="BT8" s="168" t="n"/>
      <c r="BU8" s="168" t="n"/>
      <c r="BV8" s="168" t="n"/>
      <c r="BW8" s="168" t="n"/>
      <c r="BX8" s="168" t="n"/>
      <c r="BY8" s="168" t="n"/>
      <c r="BZ8" s="168" t="n"/>
      <c r="CA8" s="168" t="n"/>
      <c r="CB8" s="168" t="n"/>
      <c r="CC8" s="168" t="n"/>
      <c r="CD8" s="168" t="n"/>
      <c r="CE8" s="168" t="n"/>
      <c r="CF8" s="168" t="n"/>
      <c r="CG8" s="168" t="n"/>
      <c r="CH8" s="168" t="n"/>
      <c r="CI8" s="168" t="n"/>
      <c r="CJ8" s="168" t="n"/>
      <c r="CK8" s="168" t="n"/>
      <c r="CL8" s="168" t="n"/>
      <c r="CM8" s="168" t="n"/>
      <c r="CN8" s="168" t="n"/>
      <c r="CO8" s="168" t="n"/>
      <c r="CP8" s="168" t="n"/>
      <c r="CQ8" s="168" t="n"/>
      <c r="CR8" s="168" t="n"/>
      <c r="CS8" s="168" t="n"/>
      <c r="CT8" s="168" t="n"/>
      <c r="CU8" s="168" t="n"/>
      <c r="CV8" s="168" t="n"/>
      <c r="CW8" s="168" t="n"/>
      <c r="CX8" s="168" t="n"/>
      <c r="CY8" s="168" t="n"/>
      <c r="CZ8" s="168" t="n"/>
      <c r="DA8" s="168" t="n"/>
      <c r="DB8" s="168" t="n"/>
      <c r="DC8" s="168" t="n"/>
      <c r="DD8" s="168" t="n"/>
      <c r="DE8" s="168" t="n"/>
      <c r="DF8" s="168" t="n"/>
      <c r="DG8" s="168" t="n"/>
      <c r="DH8" s="168" t="n"/>
      <c r="DI8" s="168" t="n"/>
      <c r="DJ8" s="168" t="n"/>
      <c r="DK8" s="168" t="n"/>
      <c r="DL8" s="168" t="n"/>
      <c r="DM8" s="168" t="n"/>
      <c r="DN8" s="168" t="n"/>
      <c r="DO8" s="168" t="n"/>
      <c r="DP8" s="168" t="n"/>
      <c r="DQ8" s="168" t="n"/>
      <c r="DR8" s="168" t="n"/>
      <c r="DS8" s="168" t="n"/>
      <c r="DT8" s="168" t="n"/>
      <c r="DU8" s="168" t="n"/>
      <c r="DV8" s="168" t="n"/>
      <c r="DW8" s="168" t="n"/>
      <c r="DX8" s="168" t="n"/>
      <c r="DY8" s="168" t="n"/>
      <c r="DZ8" s="168" t="n"/>
      <c r="EA8" s="168" t="n"/>
      <c r="EB8" s="168" t="n"/>
      <c r="EC8" s="168" t="n"/>
      <c r="ED8" s="168" t="n"/>
      <c r="EE8" s="168" t="n"/>
      <c r="EF8" s="168" t="n"/>
      <c r="EG8" s="168" t="n"/>
      <c r="EH8" s="168" t="n"/>
      <c r="EI8" s="168" t="n"/>
      <c r="EJ8" s="168" t="n"/>
      <c r="EK8" s="168" t="n"/>
      <c r="EL8" s="168" t="n"/>
      <c r="EM8" s="168" t="n"/>
      <c r="EN8" s="168" t="n"/>
      <c r="EO8" s="168" t="n"/>
      <c r="EP8" s="168" t="n"/>
      <c r="EQ8" s="168" t="n"/>
      <c r="ER8" s="168" t="n"/>
      <c r="ES8" s="168" t="n"/>
      <c r="ET8" s="168" t="n"/>
      <c r="EU8" s="168" t="n"/>
      <c r="EV8" s="168" t="n"/>
      <c r="EW8" s="168" t="n"/>
      <c r="EX8" s="168" t="n"/>
      <c r="EY8" s="168" t="n"/>
      <c r="EZ8" s="168" t="n"/>
      <c r="FA8" s="168" t="n"/>
      <c r="FB8" s="168" t="n"/>
      <c r="FC8" s="168" t="n"/>
      <c r="FD8" s="168" t="n"/>
      <c r="FE8" s="168" t="n"/>
      <c r="FF8" s="168" t="n"/>
      <c r="FG8" s="168" t="n"/>
      <c r="FH8" s="168" t="n"/>
      <c r="FI8" s="168" t="n"/>
      <c r="FJ8" s="168" t="n"/>
      <c r="FK8" s="168" t="n"/>
      <c r="FL8" s="168" t="n"/>
      <c r="FM8" s="168" t="n"/>
      <c r="FN8" s="168" t="n"/>
      <c r="FO8" s="168" t="n"/>
      <c r="FP8" s="168" t="n"/>
      <c r="FQ8" s="168" t="n"/>
      <c r="FR8" s="168" t="n"/>
      <c r="FS8" s="168" t="n"/>
      <c r="FT8" s="168" t="n"/>
      <c r="FU8" s="168" t="n"/>
      <c r="FV8" s="168" t="n"/>
      <c r="FW8" s="168" t="n"/>
      <c r="FX8" s="168" t="n"/>
      <c r="FY8" s="168" t="n"/>
      <c r="FZ8" s="168" t="n"/>
      <c r="GA8" s="168" t="n"/>
      <c r="GB8" s="168" t="n"/>
      <c r="GC8" s="168" t="n"/>
      <c r="GD8" s="168" t="n"/>
      <c r="GE8" s="168" t="n"/>
      <c r="GF8" s="168" t="n"/>
      <c r="GG8" s="168" t="n"/>
      <c r="GH8" s="168" t="n"/>
      <c r="GI8" s="168" t="n"/>
      <c r="GJ8" s="168" t="n"/>
      <c r="GK8" s="168" t="n"/>
      <c r="GL8" s="168" t="n"/>
      <c r="GM8" s="168" t="n"/>
      <c r="GN8" s="168" t="n"/>
      <c r="GO8" s="168" t="n"/>
      <c r="GP8" s="168" t="n"/>
      <c r="GQ8" s="168" t="n"/>
      <c r="GR8" s="168" t="n"/>
      <c r="GS8" s="168" t="n"/>
      <c r="GT8" s="168" t="n"/>
      <c r="GU8" s="168" t="n"/>
      <c r="GV8" s="168" t="n"/>
      <c r="GW8" s="168" t="n"/>
      <c r="GX8" s="168" t="n"/>
      <c r="GY8" s="168" t="n"/>
      <c r="GZ8" s="168" t="n"/>
      <c r="HA8" s="168" t="n"/>
      <c r="HB8" s="168" t="n"/>
      <c r="HC8" s="168" t="n"/>
      <c r="HD8" s="168" t="n"/>
      <c r="HE8" s="168" t="n"/>
      <c r="HF8" s="168" t="n"/>
      <c r="HG8" s="168" t="n"/>
      <c r="HH8" s="168" t="n"/>
      <c r="HI8" s="168" t="n"/>
      <c r="HJ8" s="168" t="n"/>
      <c r="HK8" s="168" t="n"/>
      <c r="HL8" s="168" t="n"/>
      <c r="HM8" s="168" t="n"/>
      <c r="HN8" s="168" t="n"/>
      <c r="HO8" s="168" t="n"/>
      <c r="HP8" s="168" t="n"/>
      <c r="HQ8" s="168" t="n"/>
      <c r="HR8" s="168" t="n"/>
      <c r="HS8" s="168" t="n"/>
      <c r="HT8" s="168" t="n"/>
      <c r="HU8" s="168" t="n"/>
      <c r="HV8" s="168" t="n"/>
      <c r="HW8" s="168" t="n"/>
      <c r="HX8" s="168" t="n"/>
      <c r="HY8" s="168" t="n"/>
      <c r="HZ8" s="168" t="n"/>
      <c r="IA8" s="168" t="n"/>
      <c r="IB8" s="168" t="n"/>
      <c r="IC8" s="168" t="n"/>
      <c r="ID8" s="168" t="n"/>
      <c r="IE8" s="168" t="n"/>
      <c r="IF8" s="168" t="n"/>
      <c r="IG8" s="168" t="n"/>
      <c r="IH8" s="168" t="n"/>
      <c r="II8" s="168" t="n"/>
      <c r="IJ8" s="168" t="n"/>
      <c r="IK8" s="168" t="n"/>
      <c r="IL8" s="168" t="n"/>
      <c r="IM8" s="168" t="n"/>
      <c r="IN8" s="168" t="n"/>
      <c r="IO8" s="168" t="n"/>
      <c r="IP8" s="168" t="n"/>
      <c r="IQ8" s="168" t="n"/>
      <c r="IR8" s="168" t="n"/>
      <c r="IS8" s="168" t="n"/>
      <c r="IT8" s="168" t="n"/>
      <c r="IU8" s="168" t="n"/>
      <c r="IV8" s="168" t="n"/>
      <c r="IW8" s="168" t="n"/>
      <c r="IX8" s="168" t="n"/>
      <c r="IY8" s="168" t="n"/>
      <c r="IZ8" s="168" t="n"/>
      <c r="JA8" s="168" t="n"/>
      <c r="JB8" s="168" t="n"/>
      <c r="JC8" s="168" t="n"/>
      <c r="JD8" s="168" t="n"/>
      <c r="JE8" s="168" t="n"/>
      <c r="JF8" s="168" t="n"/>
      <c r="JG8" s="168" t="n"/>
      <c r="JH8" s="168" t="n"/>
      <c r="JI8" s="168" t="n"/>
      <c r="JJ8" s="168" t="n"/>
      <c r="JK8" s="168" t="n"/>
      <c r="JL8" s="168" t="n"/>
      <c r="JM8" s="168" t="n"/>
      <c r="JN8" s="168" t="n"/>
      <c r="JO8" s="168" t="n"/>
      <c r="JP8" s="168" t="n"/>
      <c r="JQ8" s="168" t="n"/>
      <c r="JR8" s="168" t="n"/>
      <c r="JS8" s="168" t="n"/>
      <c r="JT8" s="168" t="n"/>
      <c r="JU8" s="168" t="n"/>
      <c r="JV8" s="168" t="n"/>
      <c r="JW8" s="168" t="n"/>
      <c r="JX8" s="168" t="n"/>
      <c r="JY8" s="168" t="n"/>
      <c r="JZ8" s="168" t="n"/>
      <c r="KA8" s="168" t="n"/>
      <c r="KB8" s="168" t="n"/>
      <c r="KC8" s="168" t="n"/>
      <c r="KD8" s="168" t="n"/>
      <c r="KE8" s="168" t="n"/>
      <c r="KF8" s="168" t="n"/>
      <c r="KG8" s="168" t="n"/>
      <c r="KH8" s="168" t="n"/>
      <c r="KI8" s="168" t="n"/>
      <c r="KJ8" s="168" t="n"/>
      <c r="KK8" s="168" t="n"/>
      <c r="KL8" s="168" t="n"/>
      <c r="KM8" s="168" t="n"/>
      <c r="KN8" s="168" t="n"/>
      <c r="KO8" s="168" t="n"/>
      <c r="KP8" s="168" t="n"/>
      <c r="KQ8" s="168" t="n"/>
      <c r="KR8" s="168" t="n"/>
      <c r="KS8" s="168" t="n"/>
      <c r="KT8" s="168" t="n"/>
      <c r="KU8" s="168" t="n"/>
      <c r="KV8" s="168" t="n"/>
      <c r="KW8" s="168" t="n"/>
      <c r="KX8" s="168" t="n"/>
      <c r="KY8" s="168" t="n"/>
      <c r="KZ8" s="168" t="n"/>
      <c r="LA8" s="168" t="n"/>
      <c r="LB8" s="168" t="n"/>
      <c r="LC8" s="168" t="n"/>
      <c r="LD8" s="168" t="n"/>
      <c r="LE8" s="168" t="n"/>
      <c r="LF8" s="168" t="n"/>
      <c r="LG8" s="168" t="n"/>
      <c r="LH8" s="168" t="n"/>
      <c r="LI8" s="168" t="n"/>
      <c r="LJ8" s="168" t="n"/>
      <c r="LK8" s="168" t="n"/>
      <c r="LL8" s="168" t="n"/>
      <c r="LM8" s="168" t="n"/>
      <c r="LN8" s="168" t="n"/>
      <c r="LO8" s="168" t="n"/>
      <c r="LP8" s="168" t="n"/>
      <c r="LQ8" s="168" t="n"/>
      <c r="LR8" s="168" t="n"/>
      <c r="LS8" s="168" t="n"/>
      <c r="LT8" s="168" t="n"/>
      <c r="LU8" s="168" t="n"/>
      <c r="LV8" s="168" t="n"/>
      <c r="LW8" s="168" t="n"/>
      <c r="LX8" s="168" t="n"/>
      <c r="LY8" s="168" t="n"/>
      <c r="LZ8" s="168" t="n"/>
      <c r="MA8" s="168" t="n"/>
      <c r="MB8" s="168" t="n"/>
      <c r="MC8" s="168" t="n"/>
      <c r="MD8" s="168" t="n"/>
      <c r="ME8" s="168" t="n"/>
      <c r="MF8" s="168" t="n"/>
      <c r="MG8" s="168" t="n"/>
      <c r="MH8" s="168" t="n"/>
      <c r="MI8" s="168" t="n"/>
      <c r="MJ8" s="168" t="n"/>
      <c r="MK8" s="168" t="n"/>
      <c r="ML8" s="168" t="n"/>
      <c r="MM8" s="168" t="n"/>
      <c r="MN8" s="168" t="n"/>
      <c r="MO8" s="168" t="n"/>
      <c r="MP8" s="168" t="n"/>
      <c r="MQ8" s="168" t="n"/>
      <c r="MR8" s="168" t="n"/>
      <c r="MS8" s="168" t="n"/>
      <c r="MT8" s="168" t="n"/>
      <c r="MU8" s="168" t="n"/>
      <c r="MV8" s="168" t="n"/>
      <c r="MW8" s="168" t="n"/>
      <c r="MX8" s="168" t="n"/>
      <c r="MY8" s="168" t="n"/>
      <c r="MZ8" s="168" t="n"/>
      <c r="NA8" s="168" t="n"/>
      <c r="NB8" s="168" t="n"/>
      <c r="NC8" s="168" t="n"/>
      <c r="ND8" s="168" t="n"/>
      <c r="NE8" s="168" t="n"/>
      <c r="NF8" s="168" t="n"/>
      <c r="NG8" s="168" t="n"/>
      <c r="NH8" s="168" t="n"/>
      <c r="NI8" s="168" t="n"/>
      <c r="NJ8" s="168" t="n"/>
      <c r="NK8" s="168" t="n"/>
      <c r="NL8" s="168" t="n"/>
      <c r="NM8" s="168" t="n"/>
      <c r="NN8" s="168" t="n"/>
      <c r="NO8" s="168" t="n"/>
      <c r="NP8" s="168" t="n"/>
      <c r="NQ8" s="168" t="n"/>
      <c r="NR8" s="168" t="n"/>
      <c r="NS8" s="168" t="n"/>
      <c r="NT8" s="168" t="n"/>
      <c r="NU8" s="168" t="n"/>
      <c r="NV8" s="168" t="n"/>
      <c r="NW8" s="168" t="n"/>
      <c r="NX8" s="168" t="n"/>
      <c r="NY8" s="168" t="n"/>
      <c r="NZ8" s="168" t="n"/>
      <c r="OA8" s="168" t="n"/>
      <c r="OB8" s="168" t="n"/>
      <c r="OC8" s="168" t="n"/>
      <c r="OD8" s="168" t="n"/>
      <c r="OE8" s="168" t="n"/>
      <c r="OF8" s="168" t="n"/>
      <c r="OG8" s="168" t="n"/>
      <c r="OH8" s="168" t="n"/>
      <c r="OI8" s="168" t="n"/>
      <c r="OJ8" s="168" t="n"/>
      <c r="OK8" s="168" t="n"/>
      <c r="OL8" s="168" t="n"/>
      <c r="OM8" s="168" t="n"/>
      <c r="ON8" s="168" t="n"/>
      <c r="OO8" s="168" t="n"/>
      <c r="OP8" s="168" t="n"/>
      <c r="OQ8" s="168" t="n"/>
      <c r="OR8" s="168" t="n"/>
      <c r="OS8" s="168" t="n"/>
      <c r="OT8" s="168" t="n"/>
      <c r="OU8" s="168" t="n"/>
      <c r="OV8" s="168" t="n"/>
      <c r="OW8" s="168" t="n"/>
      <c r="OX8" s="168" t="n"/>
      <c r="OY8" s="168" t="n"/>
      <c r="OZ8" s="168" t="n"/>
      <c r="PA8" s="168" t="n"/>
      <c r="PB8" s="168" t="n"/>
      <c r="PC8" s="168" t="n"/>
      <c r="PD8" s="168" t="n"/>
      <c r="PE8" s="168" t="n"/>
      <c r="PF8" s="168" t="n"/>
      <c r="PG8" s="168" t="n"/>
      <c r="PH8" s="168" t="n"/>
      <c r="PI8" s="168" t="n"/>
      <c r="PJ8" s="168" t="n"/>
      <c r="PK8" s="168" t="n"/>
      <c r="PL8" s="168" t="n"/>
      <c r="PM8" s="168" t="n"/>
      <c r="PN8" s="168" t="n"/>
      <c r="PO8" s="168" t="n"/>
      <c r="PP8" s="168" t="n"/>
      <c r="PQ8" s="168" t="n"/>
      <c r="PR8" s="168" t="n"/>
      <c r="PS8" s="168" t="n"/>
      <c r="PT8" s="168" t="n"/>
      <c r="PU8" s="168" t="n"/>
      <c r="PV8" s="168" t="n"/>
      <c r="PW8" s="168" t="n"/>
      <c r="PX8" s="168" t="n"/>
      <c r="PY8" s="168" t="n"/>
      <c r="PZ8" s="168" t="n"/>
      <c r="QA8" s="168" t="n"/>
      <c r="QB8" s="168" t="n"/>
      <c r="QC8" s="168" t="n"/>
      <c r="QD8" s="168" t="n"/>
      <c r="QE8" s="168" t="n"/>
      <c r="QF8" s="168" t="n"/>
      <c r="QG8" s="168" t="n"/>
      <c r="QH8" s="168" t="n"/>
      <c r="QI8" s="168" t="n"/>
      <c r="QJ8" s="168" t="n"/>
      <c r="QK8" s="168" t="n"/>
      <c r="QL8" s="168" t="n"/>
      <c r="QM8" s="168" t="n"/>
      <c r="QN8" s="168" t="n"/>
      <c r="QO8" s="168" t="n"/>
      <c r="QP8" s="168" t="n"/>
      <c r="QQ8" s="168" t="n"/>
      <c r="QR8" s="168" t="n"/>
      <c r="QS8" s="168" t="n"/>
      <c r="QT8" s="168" t="n"/>
      <c r="QU8" s="168" t="n"/>
      <c r="QV8" s="168" t="n"/>
      <c r="QW8" s="168" t="n"/>
      <c r="QX8" s="168" t="n"/>
      <c r="QY8" s="168" t="n"/>
      <c r="QZ8" s="168" t="n"/>
      <c r="RA8" s="168" t="n"/>
      <c r="RB8" s="168" t="n"/>
      <c r="RC8" s="168" t="n"/>
      <c r="RD8" s="168" t="n"/>
      <c r="RE8" s="168" t="n"/>
      <c r="RF8" s="168" t="n"/>
      <c r="RG8" s="168" t="n"/>
      <c r="RH8" s="168" t="n"/>
      <c r="RI8" s="168" t="n"/>
      <c r="RJ8" s="168" t="n"/>
      <c r="RK8" s="168" t="n"/>
      <c r="RL8" s="168" t="n"/>
      <c r="RM8" s="168" t="n"/>
      <c r="RN8" s="168" t="n"/>
      <c r="RO8" s="168" t="n"/>
      <c r="RP8" s="168" t="n"/>
      <c r="RQ8" s="168" t="n"/>
      <c r="RR8" s="168" t="n"/>
      <c r="RS8" s="168" t="n"/>
      <c r="RT8" s="168" t="n"/>
      <c r="RU8" s="168" t="n"/>
      <c r="RV8" s="168" t="n"/>
      <c r="RW8" s="168" t="n"/>
      <c r="RX8" s="168" t="n"/>
      <c r="RY8" s="168" t="n"/>
      <c r="RZ8" s="168" t="n"/>
      <c r="SA8" s="168" t="n"/>
      <c r="SB8" s="168" t="n"/>
      <c r="SC8" s="168" t="n"/>
      <c r="SD8" s="168" t="n"/>
      <c r="SE8" s="168" t="n"/>
      <c r="SF8" s="168" t="n"/>
      <c r="SG8" s="168" t="n"/>
      <c r="SH8" s="168" t="n"/>
      <c r="SI8" s="168" t="n"/>
      <c r="SJ8" s="168" t="n"/>
      <c r="SK8" s="168" t="n"/>
      <c r="SL8" s="168" t="n"/>
      <c r="SM8" s="168" t="n"/>
      <c r="SN8" s="168" t="n"/>
      <c r="SO8" s="168" t="n"/>
      <c r="SP8" s="168" t="n"/>
      <c r="SQ8" s="168" t="n"/>
      <c r="SR8" s="168" t="n"/>
      <c r="SS8" s="168" t="n"/>
      <c r="ST8" s="168" t="n"/>
      <c r="SU8" s="168" t="n"/>
      <c r="SV8" s="168" t="n"/>
      <c r="SW8" s="168" t="n"/>
      <c r="SX8" s="168" t="n"/>
      <c r="SY8" s="168" t="n"/>
      <c r="SZ8" s="168" t="n"/>
      <c r="TA8" s="168" t="n"/>
      <c r="TB8" s="168" t="n"/>
      <c r="TC8" s="168" t="n"/>
      <c r="TD8" s="168" t="n"/>
      <c r="TE8" s="168" t="n"/>
      <c r="TF8" s="168" t="n"/>
      <c r="TG8" s="168" t="n"/>
      <c r="TH8" s="168" t="n"/>
      <c r="TI8" s="168" t="n"/>
      <c r="TJ8" s="168" t="n"/>
      <c r="TK8" s="168" t="n"/>
      <c r="TL8" s="168" t="n"/>
      <c r="TM8" s="168" t="n"/>
      <c r="TN8" s="168" t="n"/>
      <c r="TO8" s="168" t="n"/>
      <c r="TP8" s="168" t="n"/>
      <c r="TQ8" s="168" t="n"/>
      <c r="TR8" s="168" t="n"/>
      <c r="TS8" s="168" t="n"/>
      <c r="TT8" s="168" t="n"/>
      <c r="TU8" s="168" t="n"/>
      <c r="TV8" s="168" t="n"/>
      <c r="TW8" s="168" t="n"/>
      <c r="TX8" s="168" t="n"/>
      <c r="TY8" s="168" t="n"/>
      <c r="TZ8" s="168" t="n"/>
      <c r="UA8" s="168" t="n"/>
      <c r="UB8" s="168" t="n"/>
      <c r="UC8" s="168" t="n"/>
      <c r="UD8" s="168" t="n"/>
      <c r="UE8" s="168" t="n"/>
      <c r="UF8" s="168" t="n"/>
      <c r="UG8" s="168" t="n"/>
      <c r="UH8" s="168" t="n"/>
      <c r="UI8" s="168" t="n"/>
      <c r="UJ8" s="168" t="n"/>
      <c r="UK8" s="168" t="n"/>
      <c r="UL8" s="168" t="n"/>
      <c r="UM8" s="168" t="n"/>
      <c r="UN8" s="168" t="n"/>
      <c r="UO8" s="168" t="n"/>
      <c r="UP8" s="168" t="n"/>
      <c r="UQ8" s="168" t="n"/>
      <c r="UR8" s="168" t="n"/>
      <c r="US8" s="168" t="n"/>
      <c r="UT8" s="168" t="n"/>
      <c r="UU8" s="168" t="n"/>
      <c r="UV8" s="168" t="n"/>
      <c r="UW8" s="168" t="n"/>
      <c r="UX8" s="168" t="n"/>
      <c r="UY8" s="168" t="n"/>
      <c r="UZ8" s="168" t="n"/>
      <c r="VA8" s="168" t="n"/>
      <c r="VB8" s="168" t="n"/>
      <c r="VC8" s="168" t="n"/>
      <c r="VD8" s="168" t="n"/>
      <c r="VE8" s="168" t="n"/>
      <c r="VF8" s="168" t="n"/>
      <c r="VG8" s="168" t="n"/>
      <c r="VH8" s="168" t="n"/>
      <c r="VI8" s="168" t="n"/>
      <c r="VJ8" s="168" t="n"/>
      <c r="VK8" s="168" t="n"/>
      <c r="VL8" s="168" t="n"/>
      <c r="VM8" s="168" t="n"/>
      <c r="VN8" s="168" t="n"/>
      <c r="VO8" s="168" t="n"/>
      <c r="VP8" s="168" t="n"/>
      <c r="VQ8" s="168" t="n"/>
      <c r="VR8" s="168" t="n"/>
      <c r="VS8" s="168" t="n"/>
      <c r="VT8" s="168" t="n"/>
      <c r="VU8" s="168" t="n"/>
      <c r="VV8" s="168" t="n"/>
      <c r="VW8" s="168" t="n"/>
      <c r="VX8" s="168" t="n"/>
      <c r="VY8" s="168" t="n"/>
      <c r="VZ8" s="168" t="n"/>
      <c r="WA8" s="168" t="n"/>
      <c r="WB8" s="168" t="n"/>
      <c r="WC8" s="168" t="n"/>
      <c r="WD8" s="168" t="n"/>
      <c r="WE8" s="168" t="n"/>
      <c r="WF8" s="168" t="n"/>
      <c r="WG8" s="168" t="n"/>
      <c r="WH8" s="168" t="n"/>
      <c r="WI8" s="168" t="n"/>
      <c r="WJ8" s="168" t="n"/>
      <c r="WK8" s="168" t="n"/>
      <c r="WL8" s="168" t="n"/>
      <c r="WM8" s="168" t="n"/>
      <c r="WN8" s="168" t="n"/>
      <c r="WO8" s="168" t="n"/>
      <c r="WP8" s="168" t="n"/>
      <c r="WQ8" s="168" t="n"/>
      <c r="WR8" s="168" t="n"/>
      <c r="WS8" s="168" t="n"/>
      <c r="WT8" s="168" t="n"/>
      <c r="WU8" s="168" t="n"/>
      <c r="WV8" s="168" t="n"/>
      <c r="WW8" s="168" t="n"/>
      <c r="WX8" s="168" t="n"/>
      <c r="WY8" s="168" t="n"/>
      <c r="WZ8" s="168" t="n"/>
      <c r="XA8" s="168" t="n"/>
      <c r="XB8" s="168" t="n"/>
      <c r="XC8" s="168" t="n"/>
      <c r="XD8" s="168" t="n"/>
      <c r="XE8" s="168" t="n"/>
      <c r="XF8" s="168" t="n"/>
      <c r="XG8" s="168" t="n"/>
      <c r="XH8" s="168" t="n"/>
      <c r="XI8" s="168" t="n"/>
      <c r="XJ8" s="168" t="n"/>
      <c r="XK8" s="168" t="n"/>
      <c r="XL8" s="168" t="n"/>
      <c r="XM8" s="168" t="n"/>
      <c r="XN8" s="168" t="n"/>
      <c r="XO8" s="168" t="n"/>
      <c r="XP8" s="168" t="n"/>
      <c r="XQ8" s="168" t="n"/>
      <c r="XR8" s="168" t="n"/>
      <c r="XS8" s="168" t="n"/>
      <c r="XT8" s="168" t="n"/>
      <c r="XU8" s="168" t="n"/>
      <c r="XV8" s="168" t="n"/>
      <c r="XW8" s="168" t="n"/>
      <c r="XX8" s="168" t="n"/>
      <c r="XY8" s="168" t="n"/>
      <c r="XZ8" s="168" t="n"/>
      <c r="YA8" s="168" t="n"/>
      <c r="YB8" s="168" t="n"/>
      <c r="YC8" s="168" t="n"/>
      <c r="YD8" s="168" t="n"/>
      <c r="YE8" s="168" t="n"/>
      <c r="YF8" s="168" t="n"/>
      <c r="YG8" s="168" t="n"/>
      <c r="YH8" s="168" t="n"/>
      <c r="YI8" s="168" t="n"/>
      <c r="YJ8" s="168" t="n"/>
      <c r="YK8" s="168" t="n"/>
      <c r="YL8" s="168" t="n"/>
      <c r="YM8" s="168" t="n"/>
      <c r="YN8" s="168" t="n"/>
      <c r="YO8" s="168" t="n"/>
      <c r="YP8" s="168" t="n"/>
      <c r="YQ8" s="168" t="n"/>
      <c r="YR8" s="168" t="n"/>
      <c r="YS8" s="168" t="n"/>
      <c r="YT8" s="168" t="n"/>
      <c r="YU8" s="168" t="n"/>
      <c r="YV8" s="168" t="n"/>
      <c r="YW8" s="168" t="n"/>
      <c r="YX8" s="168" t="n"/>
      <c r="YY8" s="168" t="n"/>
      <c r="YZ8" s="168" t="n"/>
      <c r="ZA8" s="168" t="n"/>
      <c r="ZB8" s="168" t="n"/>
      <c r="ZC8" s="168" t="n"/>
      <c r="ZD8" s="168" t="n"/>
      <c r="ZE8" s="168" t="n"/>
      <c r="ZF8" s="168" t="n"/>
      <c r="ZG8" s="168" t="n"/>
      <c r="ZH8" s="168" t="n"/>
      <c r="ZI8" s="168" t="n"/>
      <c r="ZJ8" s="168" t="n"/>
      <c r="ZK8" s="168" t="n"/>
      <c r="ZL8" s="168" t="n"/>
      <c r="ZM8" s="168" t="n"/>
      <c r="ZN8" s="168" t="n"/>
      <c r="ZO8" s="168" t="n"/>
      <c r="ZP8" s="168" t="n"/>
      <c r="ZQ8" s="168" t="n"/>
      <c r="ZR8" s="168" t="n"/>
      <c r="ZS8" s="168" t="n"/>
      <c r="ZT8" s="168" t="n"/>
      <c r="ZU8" s="168" t="n"/>
      <c r="ZV8" s="168" t="n"/>
      <c r="ZW8" s="168" t="n"/>
      <c r="ZX8" s="168" t="n"/>
      <c r="ZY8" s="168" t="n"/>
      <c r="ZZ8" s="168" t="n"/>
      <c r="AAA8" s="168" t="n"/>
      <c r="AAB8" s="168" t="n"/>
      <c r="AAC8" s="168" t="n"/>
      <c r="AAD8" s="168" t="n"/>
      <c r="AAE8" s="168" t="n"/>
      <c r="AAF8" s="168" t="n"/>
      <c r="AAG8" s="168" t="n"/>
      <c r="AAH8" s="168" t="n"/>
      <c r="AAI8" s="168" t="n"/>
      <c r="AAJ8" s="168" t="n"/>
      <c r="AAK8" s="168" t="n"/>
      <c r="AAL8" s="168" t="n"/>
      <c r="AAM8" s="168" t="n"/>
      <c r="AAN8" s="168" t="n"/>
      <c r="AAO8" s="168" t="n"/>
      <c r="AAP8" s="168" t="n"/>
      <c r="AAQ8" s="168" t="n"/>
      <c r="AAR8" s="168" t="n"/>
      <c r="AAS8" s="168" t="n"/>
      <c r="AAT8" s="168" t="n"/>
      <c r="AAU8" s="168" t="n"/>
      <c r="AAV8" s="168" t="n"/>
      <c r="AAW8" s="168" t="n"/>
      <c r="AAX8" s="168" t="n"/>
      <c r="AAY8" s="168" t="n"/>
      <c r="AAZ8" s="168" t="n"/>
      <c r="ABA8" s="168" t="n"/>
      <c r="ABB8" s="168" t="n"/>
      <c r="ABC8" s="168" t="n"/>
      <c r="ABD8" s="168" t="n"/>
      <c r="ABE8" s="168" t="n"/>
      <c r="ABF8" s="168" t="n"/>
      <c r="ABG8" s="168" t="n"/>
      <c r="ABH8" s="168" t="n"/>
      <c r="ABI8" s="168" t="n"/>
      <c r="ABJ8" s="168" t="n"/>
      <c r="ABK8" s="168" t="n"/>
      <c r="ABL8" s="168" t="n"/>
      <c r="ABM8" s="168" t="n"/>
      <c r="ABN8" s="168" t="n"/>
      <c r="ABO8" s="168" t="n"/>
      <c r="ABP8" s="168" t="n"/>
      <c r="ABQ8" s="168" t="n"/>
      <c r="ABR8" s="168" t="n"/>
      <c r="ABS8" s="168" t="n"/>
      <c r="ABT8" s="168" t="n"/>
      <c r="ABU8" s="168" t="n"/>
      <c r="ABV8" s="168" t="n"/>
      <c r="ABW8" s="168" t="n"/>
      <c r="ABX8" s="168" t="n"/>
      <c r="ABY8" s="168" t="n"/>
      <c r="ABZ8" s="168" t="n"/>
      <c r="ACA8" s="168" t="n"/>
      <c r="ACB8" s="168" t="n"/>
      <c r="ACC8" s="168" t="n"/>
      <c r="ACD8" s="168" t="n"/>
      <c r="ACE8" s="168" t="n"/>
      <c r="ACF8" s="168" t="n"/>
      <c r="ACG8" s="168" t="n"/>
      <c r="ACH8" s="168" t="n"/>
      <c r="ACI8" s="168" t="n"/>
      <c r="ACJ8" s="168" t="n"/>
      <c r="ACK8" s="168" t="n"/>
      <c r="ACL8" s="168" t="n"/>
      <c r="ACM8" s="168" t="n"/>
      <c r="ACN8" s="168" t="n"/>
      <c r="ACO8" s="168" t="n"/>
      <c r="ACP8" s="168" t="n"/>
      <c r="ACQ8" s="168" t="n"/>
      <c r="ACR8" s="168" t="n"/>
      <c r="ACS8" s="168" t="n"/>
      <c r="ACT8" s="168" t="n"/>
      <c r="ACU8" s="168" t="n"/>
      <c r="ACV8" s="168" t="n"/>
      <c r="ACW8" s="168" t="n"/>
      <c r="ACX8" s="168" t="n"/>
      <c r="ACY8" s="168" t="n"/>
      <c r="ACZ8" s="168" t="n"/>
      <c r="ADA8" s="168" t="n"/>
      <c r="ADB8" s="168" t="n"/>
      <c r="ADC8" s="168" t="n"/>
      <c r="ADD8" s="168" t="n"/>
      <c r="ADE8" s="168" t="n"/>
      <c r="ADF8" s="168" t="n"/>
      <c r="ADG8" s="168" t="n"/>
      <c r="ADH8" s="168" t="n"/>
      <c r="ADI8" s="168" t="n"/>
      <c r="ADJ8" s="168" t="n"/>
      <c r="ADK8" s="168" t="n"/>
      <c r="ADL8" s="168" t="n"/>
      <c r="ADM8" s="168" t="n"/>
      <c r="ADN8" s="168" t="n"/>
      <c r="ADO8" s="168" t="n"/>
      <c r="ADP8" s="168" t="n"/>
      <c r="ADQ8" s="168" t="n"/>
      <c r="ADR8" s="168" t="n"/>
      <c r="ADS8" s="168" t="n"/>
      <c r="ADT8" s="168" t="n"/>
      <c r="ADU8" s="168" t="n"/>
      <c r="ADV8" s="168" t="n"/>
      <c r="ADW8" s="168" t="n"/>
      <c r="ADX8" s="168" t="n"/>
      <c r="ADY8" s="168" t="n"/>
      <c r="ADZ8" s="168" t="n"/>
      <c r="AEA8" s="168" t="n"/>
      <c r="AEB8" s="168" t="n"/>
      <c r="AEC8" s="168" t="n"/>
      <c r="AED8" s="168" t="n"/>
      <c r="AEE8" s="168" t="n"/>
      <c r="AEF8" s="168" t="n"/>
      <c r="AEG8" s="168" t="n"/>
      <c r="AEH8" s="168" t="n"/>
      <c r="AEI8" s="168" t="n"/>
      <c r="AEJ8" s="168" t="n"/>
      <c r="AEK8" s="168" t="n"/>
      <c r="AEL8" s="168" t="n"/>
      <c r="AEM8" s="168" t="n"/>
      <c r="AEN8" s="168" t="n"/>
      <c r="AEO8" s="168" t="n"/>
      <c r="AEP8" s="168" t="n"/>
      <c r="AEQ8" s="168" t="n"/>
      <c r="AER8" s="168" t="n"/>
      <c r="AES8" s="168" t="n"/>
      <c r="AET8" s="168" t="n"/>
      <c r="AEU8" s="168" t="n"/>
      <c r="AEV8" s="168" t="n"/>
      <c r="AEW8" s="168" t="n"/>
      <c r="AEX8" s="168" t="n"/>
      <c r="AEY8" s="168" t="n"/>
      <c r="AEZ8" s="168" t="n"/>
      <c r="AFA8" s="168" t="n"/>
      <c r="AFB8" s="168" t="n"/>
      <c r="AFC8" s="168" t="n"/>
      <c r="AFD8" s="168" t="n"/>
      <c r="AFE8" s="168" t="n"/>
      <c r="AFF8" s="168" t="n"/>
      <c r="AFG8" s="168" t="n"/>
      <c r="AFH8" s="168" t="n"/>
      <c r="AFI8" s="168" t="n"/>
      <c r="AFJ8" s="168" t="n"/>
      <c r="AFK8" s="168" t="n"/>
      <c r="AFL8" s="168" t="n"/>
      <c r="AFM8" s="168" t="n"/>
      <c r="AFN8" s="168" t="n"/>
      <c r="AFO8" s="168" t="n"/>
      <c r="AFP8" s="168" t="n"/>
      <c r="AFQ8" s="168" t="n"/>
      <c r="AFR8" s="168" t="n"/>
      <c r="AFS8" s="168" t="n"/>
      <c r="AFT8" s="168" t="n"/>
      <c r="AFU8" s="168" t="n"/>
      <c r="AFV8" s="168" t="n"/>
      <c r="AFW8" s="168" t="n"/>
      <c r="AFX8" s="168" t="n"/>
      <c r="AFY8" s="168" t="n"/>
      <c r="AFZ8" s="168" t="n"/>
      <c r="AGA8" s="168" t="n"/>
      <c r="AGB8" s="168" t="n"/>
      <c r="AGC8" s="168" t="n"/>
      <c r="AGD8" s="168" t="n"/>
      <c r="AGE8" s="168" t="n"/>
      <c r="AGF8" s="168" t="n"/>
      <c r="AGG8" s="168" t="n"/>
      <c r="AGH8" s="168" t="n"/>
      <c r="AGI8" s="168" t="n"/>
      <c r="AGJ8" s="168" t="n"/>
      <c r="AGK8" s="168" t="n"/>
      <c r="AGL8" s="168" t="n"/>
      <c r="AGM8" s="168" t="n"/>
      <c r="AGN8" s="168" t="n"/>
      <c r="AGO8" s="168" t="n"/>
      <c r="AGP8" s="168" t="n"/>
      <c r="AGQ8" s="168" t="n"/>
      <c r="AGR8" s="168" t="n"/>
      <c r="AGS8" s="168" t="n"/>
      <c r="AGT8" s="168" t="n"/>
      <c r="AGU8" s="168" t="n"/>
      <c r="AGV8" s="168" t="n"/>
      <c r="AGW8" s="168" t="n"/>
      <c r="AGX8" s="168" t="n"/>
      <c r="AGY8" s="168" t="n"/>
      <c r="AGZ8" s="168" t="n"/>
      <c r="AHA8" s="168" t="n"/>
      <c r="AHB8" s="168" t="n"/>
      <c r="AHC8" s="168" t="n"/>
      <c r="AHD8" s="168" t="n"/>
      <c r="AHE8" s="168" t="n"/>
      <c r="AHF8" s="168" t="n"/>
      <c r="AHG8" s="168" t="n"/>
      <c r="AHH8" s="168" t="n"/>
      <c r="AHI8" s="168" t="n"/>
      <c r="AHJ8" s="168" t="n"/>
      <c r="AHK8" s="168" t="n"/>
      <c r="AHL8" s="168" t="n"/>
      <c r="AHM8" s="168" t="n"/>
      <c r="AHN8" s="168" t="n"/>
      <c r="AHO8" s="168" t="n"/>
      <c r="AHP8" s="168" t="n"/>
      <c r="AHQ8" s="168" t="n"/>
      <c r="AHR8" s="168" t="n"/>
      <c r="AHS8" s="168" t="n"/>
      <c r="AHT8" s="168" t="n"/>
      <c r="AHU8" s="168" t="n"/>
      <c r="AHV8" s="168" t="n"/>
      <c r="AHW8" s="168" t="n"/>
      <c r="AHX8" s="168" t="n"/>
      <c r="AHY8" s="168" t="n"/>
      <c r="AHZ8" s="168" t="n"/>
      <c r="AIA8" s="168" t="n"/>
      <c r="AIB8" s="168" t="n"/>
      <c r="AIC8" s="168" t="n"/>
      <c r="AID8" s="168" t="n"/>
      <c r="AIE8" s="168" t="n"/>
      <c r="AIF8" s="168" t="n"/>
      <c r="AIG8" s="168" t="n"/>
      <c r="AIH8" s="168" t="n"/>
      <c r="AII8" s="168" t="n"/>
      <c r="AIJ8" s="168" t="n"/>
      <c r="AIK8" s="168" t="n"/>
      <c r="AIL8" s="168" t="n"/>
      <c r="AIM8" s="168" t="n"/>
      <c r="AIN8" s="168" t="n"/>
      <c r="AIO8" s="168" t="n"/>
      <c r="AIP8" s="168" t="n"/>
      <c r="AIQ8" s="168" t="n"/>
      <c r="AIR8" s="168" t="n"/>
      <c r="AIS8" s="168" t="n"/>
      <c r="AIT8" s="168" t="n"/>
      <c r="AIU8" s="168" t="n"/>
      <c r="AIV8" s="168" t="n"/>
      <c r="AIW8" s="168" t="n"/>
      <c r="AIX8" s="168" t="n"/>
      <c r="AIY8" s="168" t="n"/>
      <c r="AIZ8" s="168" t="n"/>
      <c r="AJA8" s="168" t="n"/>
      <c r="AJB8" s="168" t="n"/>
      <c r="AJC8" s="168" t="n"/>
      <c r="AJD8" s="168" t="n"/>
      <c r="AJE8" s="168" t="n"/>
      <c r="AJF8" s="168" t="n"/>
      <c r="AJG8" s="168" t="n"/>
      <c r="AJH8" s="168" t="n"/>
      <c r="AJI8" s="168" t="n"/>
      <c r="AJJ8" s="168" t="n"/>
      <c r="AJK8" s="168" t="n"/>
      <c r="AJL8" s="168" t="n"/>
      <c r="AJM8" s="168" t="n"/>
      <c r="AJN8" s="168" t="n"/>
      <c r="AJO8" s="168" t="n"/>
      <c r="AJP8" s="168" t="n"/>
      <c r="AJQ8" s="168" t="n"/>
      <c r="AJR8" s="168" t="n"/>
      <c r="AJS8" s="168" t="n"/>
      <c r="AJT8" s="168" t="n"/>
      <c r="AJU8" s="168" t="n"/>
      <c r="AJV8" s="168" t="n"/>
      <c r="AJW8" s="168" t="n"/>
      <c r="AJX8" s="168" t="n"/>
      <c r="AJY8" s="168" t="n"/>
      <c r="AJZ8" s="168" t="n"/>
      <c r="AKA8" s="168" t="n"/>
      <c r="AKB8" s="168" t="n"/>
      <c r="AKC8" s="168" t="n"/>
      <c r="AKD8" s="168" t="n"/>
      <c r="AKE8" s="168" t="n"/>
      <c r="AKF8" s="168" t="n"/>
      <c r="AKG8" s="168" t="n"/>
      <c r="AKH8" s="168" t="n"/>
      <c r="AKI8" s="168" t="n"/>
      <c r="AKJ8" s="168" t="n"/>
      <c r="AKK8" s="168" t="n"/>
      <c r="AKL8" s="168" t="n"/>
      <c r="AKM8" s="168" t="n"/>
      <c r="AKN8" s="168" t="n"/>
      <c r="AKO8" s="168" t="n"/>
      <c r="AKP8" s="168" t="n"/>
      <c r="AKQ8" s="168" t="n"/>
      <c r="AKR8" s="168" t="n"/>
      <c r="AKS8" s="168" t="n"/>
      <c r="AKT8" s="168" t="n"/>
      <c r="AKU8" s="168" t="n"/>
      <c r="AKV8" s="168" t="n"/>
      <c r="AKW8" s="168" t="n"/>
      <c r="AKX8" s="168" t="n"/>
      <c r="AKY8" s="168" t="n"/>
      <c r="AKZ8" s="168" t="n"/>
      <c r="ALA8" s="168" t="n"/>
      <c r="ALB8" s="168" t="n"/>
      <c r="ALC8" s="168" t="n"/>
      <c r="ALD8" s="168" t="n"/>
      <c r="ALE8" s="168" t="n"/>
      <c r="ALF8" s="168" t="n"/>
      <c r="ALG8" s="168" t="n"/>
      <c r="ALH8" s="168" t="n"/>
      <c r="ALI8" s="168" t="n"/>
      <c r="ALJ8" s="168" t="n"/>
      <c r="ALK8" s="168" t="n"/>
      <c r="ALL8" s="168" t="n"/>
      <c r="ALM8" s="168" t="n"/>
      <c r="ALN8" s="168" t="n"/>
      <c r="ALO8" s="168" t="n"/>
      <c r="ALP8" s="168" t="n"/>
      <c r="ALQ8" s="168" t="n"/>
      <c r="ALR8" s="168" t="n"/>
      <c r="ALS8" s="168" t="n"/>
      <c r="ALT8" s="168" t="n"/>
      <c r="ALU8" s="168" t="n"/>
      <c r="ALV8" s="168" t="n"/>
      <c r="ALW8" s="168" t="n"/>
      <c r="ALX8" s="168" t="n"/>
      <c r="ALY8" s="168" t="n"/>
      <c r="ALZ8" s="168" t="n"/>
      <c r="AMA8" s="168" t="n"/>
      <c r="AMB8" s="168" t="n"/>
      <c r="AMC8" s="168" t="n"/>
      <c r="AMD8" s="168" t="n"/>
      <c r="AME8" s="168" t="n"/>
      <c r="AMF8" s="168" t="n"/>
      <c r="AMG8" s="168" t="n"/>
      <c r="AMH8" s="168" t="n"/>
      <c r="AMI8" s="168" t="n"/>
      <c r="AMJ8" s="168" t="n"/>
    </row>
    <row customHeight="1" ht="12.75" r="9" s="175" spans="1:1024">
      <c r="A9" s="6" t="s">
        <v>12</v>
      </c>
      <c r="B9" s="7" t="n"/>
      <c r="C9" s="13" t="n"/>
      <c r="D9" s="20" t="s">
        <v>13</v>
      </c>
      <c r="E9" s="21">
        <f>-('Cash Flow'!B81+NPV(NominalDiscountRate/100, 'Cash Flow'!C81:CX81))</f>
        <v/>
      </c>
      <c r="F9" s="23" t="n"/>
      <c r="G9" s="24" t="n"/>
      <c r="H9" s="25" t="n"/>
      <c r="I9" s="168" t="n"/>
      <c r="J9" s="168" t="n"/>
      <c r="K9" s="168" t="n"/>
      <c r="L9" s="13" t="n"/>
      <c r="M9" s="168" t="n"/>
      <c r="N9" s="168" t="n"/>
      <c r="O9" s="168" t="n"/>
      <c r="P9" s="168" t="n"/>
      <c r="Q9" s="13" t="n"/>
      <c r="R9" s="168" t="n"/>
      <c r="S9" s="168" t="n"/>
      <c r="T9" s="168" t="n"/>
      <c r="U9" s="168" t="n"/>
      <c r="V9" s="168" t="n"/>
      <c r="W9" s="168" t="n"/>
      <c r="X9" s="168" t="n"/>
      <c r="Y9" s="168" t="n"/>
      <c r="Z9" s="168" t="n"/>
      <c r="AA9" s="168" t="n"/>
      <c r="AB9" s="168" t="n"/>
      <c r="AC9" s="168" t="n"/>
      <c r="AD9" s="168" t="n"/>
      <c r="AE9" s="168" t="n"/>
      <c r="AF9" s="168" t="n"/>
      <c r="AG9" s="168" t="n"/>
      <c r="AH9" s="168" t="n"/>
      <c r="AI9" s="168" t="n"/>
      <c r="AJ9" s="168" t="n"/>
      <c r="AK9" s="168" t="n"/>
      <c r="AL9" s="168" t="n"/>
      <c r="AM9" s="168" t="n"/>
      <c r="AN9" s="168" t="n"/>
      <c r="AO9" s="168" t="n"/>
      <c r="AP9" s="168" t="n"/>
      <c r="AQ9" s="168" t="n"/>
      <c r="AR9" s="168" t="n"/>
      <c r="AS9" s="168" t="n"/>
      <c r="AT9" s="168" t="n"/>
      <c r="AU9" s="168" t="n"/>
      <c r="AV9" s="168" t="n"/>
      <c r="AW9" s="168" t="n"/>
      <c r="AX9" s="168" t="n"/>
      <c r="AY9" s="168" t="n"/>
      <c r="AZ9" s="168" t="n"/>
      <c r="BA9" s="168" t="n"/>
      <c r="BB9" s="168" t="n"/>
      <c r="BC9" s="168" t="n"/>
      <c r="BD9" s="168" t="n"/>
      <c r="BE9" s="168" t="n"/>
      <c r="BF9" s="168" t="n"/>
      <c r="BG9" s="168" t="n"/>
      <c r="BH9" s="168" t="n"/>
      <c r="BI9" s="168" t="n"/>
      <c r="BJ9" s="168" t="n"/>
      <c r="BK9" s="168" t="n"/>
      <c r="BL9" s="168" t="n"/>
      <c r="BM9" s="168" t="n"/>
      <c r="BN9" s="168" t="n"/>
      <c r="BO9" s="168" t="n"/>
      <c r="BP9" s="168" t="n"/>
      <c r="BQ9" s="168" t="n"/>
      <c r="BR9" s="168" t="n"/>
      <c r="BS9" s="168" t="n"/>
      <c r="BT9" s="168" t="n"/>
      <c r="BU9" s="168" t="n"/>
      <c r="BV9" s="168" t="n"/>
      <c r="BW9" s="168" t="n"/>
      <c r="BX9" s="168" t="n"/>
      <c r="BY9" s="168" t="n"/>
      <c r="BZ9" s="168" t="n"/>
      <c r="CA9" s="168" t="n"/>
      <c r="CB9" s="168" t="n"/>
      <c r="CC9" s="168" t="n"/>
      <c r="CD9" s="168" t="n"/>
      <c r="CE9" s="168" t="n"/>
      <c r="CF9" s="168" t="n"/>
      <c r="CG9" s="168" t="n"/>
      <c r="CH9" s="168" t="n"/>
      <c r="CI9" s="168" t="n"/>
      <c r="CJ9" s="168" t="n"/>
      <c r="CK9" s="168" t="n"/>
      <c r="CL9" s="168" t="n"/>
      <c r="CM9" s="168" t="n"/>
      <c r="CN9" s="168" t="n"/>
      <c r="CO9" s="168" t="n"/>
      <c r="CP9" s="168" t="n"/>
      <c r="CQ9" s="168" t="n"/>
      <c r="CR9" s="168" t="n"/>
      <c r="CS9" s="168" t="n"/>
      <c r="CT9" s="168" t="n"/>
      <c r="CU9" s="168" t="n"/>
      <c r="CV9" s="168" t="n"/>
      <c r="CW9" s="168" t="n"/>
      <c r="CX9" s="168" t="n"/>
      <c r="CY9" s="168" t="n"/>
      <c r="CZ9" s="168" t="n"/>
      <c r="DA9" s="168" t="n"/>
      <c r="DB9" s="168" t="n"/>
      <c r="DC9" s="168" t="n"/>
      <c r="DD9" s="168" t="n"/>
      <c r="DE9" s="168" t="n"/>
      <c r="DF9" s="168" t="n"/>
      <c r="DG9" s="168" t="n"/>
      <c r="DH9" s="168" t="n"/>
      <c r="DI9" s="168" t="n"/>
      <c r="DJ9" s="168" t="n"/>
      <c r="DK9" s="168" t="n"/>
      <c r="DL9" s="168" t="n"/>
      <c r="DM9" s="168" t="n"/>
      <c r="DN9" s="168" t="n"/>
      <c r="DO9" s="168" t="n"/>
      <c r="DP9" s="168" t="n"/>
      <c r="DQ9" s="168" t="n"/>
      <c r="DR9" s="168" t="n"/>
      <c r="DS9" s="168" t="n"/>
      <c r="DT9" s="168" t="n"/>
      <c r="DU9" s="168" t="n"/>
      <c r="DV9" s="168" t="n"/>
      <c r="DW9" s="168" t="n"/>
      <c r="DX9" s="168" t="n"/>
      <c r="DY9" s="168" t="n"/>
      <c r="DZ9" s="168" t="n"/>
      <c r="EA9" s="168" t="n"/>
      <c r="EB9" s="168" t="n"/>
      <c r="EC9" s="168" t="n"/>
      <c r="ED9" s="168" t="n"/>
      <c r="EE9" s="168" t="n"/>
      <c r="EF9" s="168" t="n"/>
      <c r="EG9" s="168" t="n"/>
      <c r="EH9" s="168" t="n"/>
      <c r="EI9" s="168" t="n"/>
      <c r="EJ9" s="168" t="n"/>
      <c r="EK9" s="168" t="n"/>
      <c r="EL9" s="168" t="n"/>
      <c r="EM9" s="168" t="n"/>
      <c r="EN9" s="168" t="n"/>
      <c r="EO9" s="168" t="n"/>
      <c r="EP9" s="168" t="n"/>
      <c r="EQ9" s="168" t="n"/>
      <c r="ER9" s="168" t="n"/>
      <c r="ES9" s="168" t="n"/>
      <c r="ET9" s="168" t="n"/>
      <c r="EU9" s="168" t="n"/>
      <c r="EV9" s="168" t="n"/>
      <c r="EW9" s="168" t="n"/>
      <c r="EX9" s="168" t="n"/>
      <c r="EY9" s="168" t="n"/>
      <c r="EZ9" s="168" t="n"/>
      <c r="FA9" s="168" t="n"/>
      <c r="FB9" s="168" t="n"/>
      <c r="FC9" s="168" t="n"/>
      <c r="FD9" s="168" t="n"/>
      <c r="FE9" s="168" t="n"/>
      <c r="FF9" s="168" t="n"/>
      <c r="FG9" s="168" t="n"/>
      <c r="FH9" s="168" t="n"/>
      <c r="FI9" s="168" t="n"/>
      <c r="FJ9" s="168" t="n"/>
      <c r="FK9" s="168" t="n"/>
      <c r="FL9" s="168" t="n"/>
      <c r="FM9" s="168" t="n"/>
      <c r="FN9" s="168" t="n"/>
      <c r="FO9" s="168" t="n"/>
      <c r="FP9" s="168" t="n"/>
      <c r="FQ9" s="168" t="n"/>
      <c r="FR9" s="168" t="n"/>
      <c r="FS9" s="168" t="n"/>
      <c r="FT9" s="168" t="n"/>
      <c r="FU9" s="168" t="n"/>
      <c r="FV9" s="168" t="n"/>
      <c r="FW9" s="168" t="n"/>
      <c r="FX9" s="168" t="n"/>
      <c r="FY9" s="168" t="n"/>
      <c r="FZ9" s="168" t="n"/>
      <c r="GA9" s="168" t="n"/>
      <c r="GB9" s="168" t="n"/>
      <c r="GC9" s="168" t="n"/>
      <c r="GD9" s="168" t="n"/>
      <c r="GE9" s="168" t="n"/>
      <c r="GF9" s="168" t="n"/>
      <c r="GG9" s="168" t="n"/>
      <c r="GH9" s="168" t="n"/>
      <c r="GI9" s="168" t="n"/>
      <c r="GJ9" s="168" t="n"/>
      <c r="GK9" s="168" t="n"/>
      <c r="GL9" s="168" t="n"/>
      <c r="GM9" s="168" t="n"/>
      <c r="GN9" s="168" t="n"/>
      <c r="GO9" s="168" t="n"/>
      <c r="GP9" s="168" t="n"/>
      <c r="GQ9" s="168" t="n"/>
      <c r="GR9" s="168" t="n"/>
      <c r="GS9" s="168" t="n"/>
      <c r="GT9" s="168" t="n"/>
      <c r="GU9" s="168" t="n"/>
      <c r="GV9" s="168" t="n"/>
      <c r="GW9" s="168" t="n"/>
      <c r="GX9" s="168" t="n"/>
      <c r="GY9" s="168" t="n"/>
      <c r="GZ9" s="168" t="n"/>
      <c r="HA9" s="168" t="n"/>
      <c r="HB9" s="168" t="n"/>
      <c r="HC9" s="168" t="n"/>
      <c r="HD9" s="168" t="n"/>
      <c r="HE9" s="168" t="n"/>
      <c r="HF9" s="168" t="n"/>
      <c r="HG9" s="168" t="n"/>
      <c r="HH9" s="168" t="n"/>
      <c r="HI9" s="168" t="n"/>
      <c r="HJ9" s="168" t="n"/>
      <c r="HK9" s="168" t="n"/>
      <c r="HL9" s="168" t="n"/>
      <c r="HM9" s="168" t="n"/>
      <c r="HN9" s="168" t="n"/>
      <c r="HO9" s="168" t="n"/>
      <c r="HP9" s="168" t="n"/>
      <c r="HQ9" s="168" t="n"/>
      <c r="HR9" s="168" t="n"/>
      <c r="HS9" s="168" t="n"/>
      <c r="HT9" s="168" t="n"/>
      <c r="HU9" s="168" t="n"/>
      <c r="HV9" s="168" t="n"/>
      <c r="HW9" s="168" t="n"/>
      <c r="HX9" s="168" t="n"/>
      <c r="HY9" s="168" t="n"/>
      <c r="HZ9" s="168" t="n"/>
      <c r="IA9" s="168" t="n"/>
      <c r="IB9" s="168" t="n"/>
      <c r="IC9" s="168" t="n"/>
      <c r="ID9" s="168" t="n"/>
      <c r="IE9" s="168" t="n"/>
      <c r="IF9" s="168" t="n"/>
      <c r="IG9" s="168" t="n"/>
      <c r="IH9" s="168" t="n"/>
      <c r="II9" s="168" t="n"/>
      <c r="IJ9" s="168" t="n"/>
      <c r="IK9" s="168" t="n"/>
      <c r="IL9" s="168" t="n"/>
      <c r="IM9" s="168" t="n"/>
      <c r="IN9" s="168" t="n"/>
      <c r="IO9" s="168" t="n"/>
      <c r="IP9" s="168" t="n"/>
      <c r="IQ9" s="168" t="n"/>
      <c r="IR9" s="168" t="n"/>
      <c r="IS9" s="168" t="n"/>
      <c r="IT9" s="168" t="n"/>
      <c r="IU9" s="168" t="n"/>
      <c r="IV9" s="168" t="n"/>
      <c r="IW9" s="168" t="n"/>
      <c r="IX9" s="168" t="n"/>
      <c r="IY9" s="168" t="n"/>
      <c r="IZ9" s="168" t="n"/>
      <c r="JA9" s="168" t="n"/>
      <c r="JB9" s="168" t="n"/>
      <c r="JC9" s="168" t="n"/>
      <c r="JD9" s="168" t="n"/>
      <c r="JE9" s="168" t="n"/>
      <c r="JF9" s="168" t="n"/>
      <c r="JG9" s="168" t="n"/>
      <c r="JH9" s="168" t="n"/>
      <c r="JI9" s="168" t="n"/>
      <c r="JJ9" s="168" t="n"/>
      <c r="JK9" s="168" t="n"/>
      <c r="JL9" s="168" t="n"/>
      <c r="JM9" s="168" t="n"/>
      <c r="JN9" s="168" t="n"/>
      <c r="JO9" s="168" t="n"/>
      <c r="JP9" s="168" t="n"/>
      <c r="JQ9" s="168" t="n"/>
      <c r="JR9" s="168" t="n"/>
      <c r="JS9" s="168" t="n"/>
      <c r="JT9" s="168" t="n"/>
      <c r="JU9" s="168" t="n"/>
      <c r="JV9" s="168" t="n"/>
      <c r="JW9" s="168" t="n"/>
      <c r="JX9" s="168" t="n"/>
      <c r="JY9" s="168" t="n"/>
      <c r="JZ9" s="168" t="n"/>
      <c r="KA9" s="168" t="n"/>
      <c r="KB9" s="168" t="n"/>
      <c r="KC9" s="168" t="n"/>
      <c r="KD9" s="168" t="n"/>
      <c r="KE9" s="168" t="n"/>
      <c r="KF9" s="168" t="n"/>
      <c r="KG9" s="168" t="n"/>
      <c r="KH9" s="168" t="n"/>
      <c r="KI9" s="168" t="n"/>
      <c r="KJ9" s="168" t="n"/>
      <c r="KK9" s="168" t="n"/>
      <c r="KL9" s="168" t="n"/>
      <c r="KM9" s="168" t="n"/>
      <c r="KN9" s="168" t="n"/>
      <c r="KO9" s="168" t="n"/>
      <c r="KP9" s="168" t="n"/>
      <c r="KQ9" s="168" t="n"/>
      <c r="KR9" s="168" t="n"/>
      <c r="KS9" s="168" t="n"/>
      <c r="KT9" s="168" t="n"/>
      <c r="KU9" s="168" t="n"/>
      <c r="KV9" s="168" t="n"/>
      <c r="KW9" s="168" t="n"/>
      <c r="KX9" s="168" t="n"/>
      <c r="KY9" s="168" t="n"/>
      <c r="KZ9" s="168" t="n"/>
      <c r="LA9" s="168" t="n"/>
      <c r="LB9" s="168" t="n"/>
      <c r="LC9" s="168" t="n"/>
      <c r="LD9" s="168" t="n"/>
      <c r="LE9" s="168" t="n"/>
      <c r="LF9" s="168" t="n"/>
      <c r="LG9" s="168" t="n"/>
      <c r="LH9" s="168" t="n"/>
      <c r="LI9" s="168" t="n"/>
      <c r="LJ9" s="168" t="n"/>
      <c r="LK9" s="168" t="n"/>
      <c r="LL9" s="168" t="n"/>
      <c r="LM9" s="168" t="n"/>
      <c r="LN9" s="168" t="n"/>
      <c r="LO9" s="168" t="n"/>
      <c r="LP9" s="168" t="n"/>
      <c r="LQ9" s="168" t="n"/>
      <c r="LR9" s="168" t="n"/>
      <c r="LS9" s="168" t="n"/>
      <c r="LT9" s="168" t="n"/>
      <c r="LU9" s="168" t="n"/>
      <c r="LV9" s="168" t="n"/>
      <c r="LW9" s="168" t="n"/>
      <c r="LX9" s="168" t="n"/>
      <c r="LY9" s="168" t="n"/>
      <c r="LZ9" s="168" t="n"/>
      <c r="MA9" s="168" t="n"/>
      <c r="MB9" s="168" t="n"/>
      <c r="MC9" s="168" t="n"/>
      <c r="MD9" s="168" t="n"/>
      <c r="ME9" s="168" t="n"/>
      <c r="MF9" s="168" t="n"/>
      <c r="MG9" s="168" t="n"/>
      <c r="MH9" s="168" t="n"/>
      <c r="MI9" s="168" t="n"/>
      <c r="MJ9" s="168" t="n"/>
      <c r="MK9" s="168" t="n"/>
      <c r="ML9" s="168" t="n"/>
      <c r="MM9" s="168" t="n"/>
      <c r="MN9" s="168" t="n"/>
      <c r="MO9" s="168" t="n"/>
      <c r="MP9" s="168" t="n"/>
      <c r="MQ9" s="168" t="n"/>
      <c r="MR9" s="168" t="n"/>
      <c r="MS9" s="168" t="n"/>
      <c r="MT9" s="168" t="n"/>
      <c r="MU9" s="168" t="n"/>
      <c r="MV9" s="168" t="n"/>
      <c r="MW9" s="168" t="n"/>
      <c r="MX9" s="168" t="n"/>
      <c r="MY9" s="168" t="n"/>
      <c r="MZ9" s="168" t="n"/>
      <c r="NA9" s="168" t="n"/>
      <c r="NB9" s="168" t="n"/>
      <c r="NC9" s="168" t="n"/>
      <c r="ND9" s="168" t="n"/>
      <c r="NE9" s="168" t="n"/>
      <c r="NF9" s="168" t="n"/>
      <c r="NG9" s="168" t="n"/>
      <c r="NH9" s="168" t="n"/>
      <c r="NI9" s="168" t="n"/>
      <c r="NJ9" s="168" t="n"/>
      <c r="NK9" s="168" t="n"/>
      <c r="NL9" s="168" t="n"/>
      <c r="NM9" s="168" t="n"/>
      <c r="NN9" s="168" t="n"/>
      <c r="NO9" s="168" t="n"/>
      <c r="NP9" s="168" t="n"/>
      <c r="NQ9" s="168" t="n"/>
      <c r="NR9" s="168" t="n"/>
      <c r="NS9" s="168" t="n"/>
      <c r="NT9" s="168" t="n"/>
      <c r="NU9" s="168" t="n"/>
      <c r="NV9" s="168" t="n"/>
      <c r="NW9" s="168" t="n"/>
      <c r="NX9" s="168" t="n"/>
      <c r="NY9" s="168" t="n"/>
      <c r="NZ9" s="168" t="n"/>
      <c r="OA9" s="168" t="n"/>
      <c r="OB9" s="168" t="n"/>
      <c r="OC9" s="168" t="n"/>
      <c r="OD9" s="168" t="n"/>
      <c r="OE9" s="168" t="n"/>
      <c r="OF9" s="168" t="n"/>
      <c r="OG9" s="168" t="n"/>
      <c r="OH9" s="168" t="n"/>
      <c r="OI9" s="168" t="n"/>
      <c r="OJ9" s="168" t="n"/>
      <c r="OK9" s="168" t="n"/>
      <c r="OL9" s="168" t="n"/>
      <c r="OM9" s="168" t="n"/>
      <c r="ON9" s="168" t="n"/>
      <c r="OO9" s="168" t="n"/>
      <c r="OP9" s="168" t="n"/>
      <c r="OQ9" s="168" t="n"/>
      <c r="OR9" s="168" t="n"/>
      <c r="OS9" s="168" t="n"/>
      <c r="OT9" s="168" t="n"/>
      <c r="OU9" s="168" t="n"/>
      <c r="OV9" s="168" t="n"/>
      <c r="OW9" s="168" t="n"/>
      <c r="OX9" s="168" t="n"/>
      <c r="OY9" s="168" t="n"/>
      <c r="OZ9" s="168" t="n"/>
      <c r="PA9" s="168" t="n"/>
      <c r="PB9" s="168" t="n"/>
      <c r="PC9" s="168" t="n"/>
      <c r="PD9" s="168" t="n"/>
      <c r="PE9" s="168" t="n"/>
      <c r="PF9" s="168" t="n"/>
      <c r="PG9" s="168" t="n"/>
      <c r="PH9" s="168" t="n"/>
      <c r="PI9" s="168" t="n"/>
      <c r="PJ9" s="168" t="n"/>
      <c r="PK9" s="168" t="n"/>
      <c r="PL9" s="168" t="n"/>
      <c r="PM9" s="168" t="n"/>
      <c r="PN9" s="168" t="n"/>
      <c r="PO9" s="168" t="n"/>
      <c r="PP9" s="168" t="n"/>
      <c r="PQ9" s="168" t="n"/>
      <c r="PR9" s="168" t="n"/>
      <c r="PS9" s="168" t="n"/>
      <c r="PT9" s="168" t="n"/>
      <c r="PU9" s="168" t="n"/>
      <c r="PV9" s="168" t="n"/>
      <c r="PW9" s="168" t="n"/>
      <c r="PX9" s="168" t="n"/>
      <c r="PY9" s="168" t="n"/>
      <c r="PZ9" s="168" t="n"/>
      <c r="QA9" s="168" t="n"/>
      <c r="QB9" s="168" t="n"/>
      <c r="QC9" s="168" t="n"/>
      <c r="QD9" s="168" t="n"/>
      <c r="QE9" s="168" t="n"/>
      <c r="QF9" s="168" t="n"/>
      <c r="QG9" s="168" t="n"/>
      <c r="QH9" s="168" t="n"/>
      <c r="QI9" s="168" t="n"/>
      <c r="QJ9" s="168" t="n"/>
      <c r="QK9" s="168" t="n"/>
      <c r="QL9" s="168" t="n"/>
      <c r="QM9" s="168" t="n"/>
      <c r="QN9" s="168" t="n"/>
      <c r="QO9" s="168" t="n"/>
      <c r="QP9" s="168" t="n"/>
      <c r="QQ9" s="168" t="n"/>
      <c r="QR9" s="168" t="n"/>
      <c r="QS9" s="168" t="n"/>
      <c r="QT9" s="168" t="n"/>
      <c r="QU9" s="168" t="n"/>
      <c r="QV9" s="168" t="n"/>
      <c r="QW9" s="168" t="n"/>
      <c r="QX9" s="168" t="n"/>
      <c r="QY9" s="168" t="n"/>
      <c r="QZ9" s="168" t="n"/>
      <c r="RA9" s="168" t="n"/>
      <c r="RB9" s="168" t="n"/>
      <c r="RC9" s="168" t="n"/>
      <c r="RD9" s="168" t="n"/>
      <c r="RE9" s="168" t="n"/>
      <c r="RF9" s="168" t="n"/>
      <c r="RG9" s="168" t="n"/>
      <c r="RH9" s="168" t="n"/>
      <c r="RI9" s="168" t="n"/>
      <c r="RJ9" s="168" t="n"/>
      <c r="RK9" s="168" t="n"/>
      <c r="RL9" s="168" t="n"/>
      <c r="RM9" s="168" t="n"/>
      <c r="RN9" s="168" t="n"/>
      <c r="RO9" s="168" t="n"/>
      <c r="RP9" s="168" t="n"/>
      <c r="RQ9" s="168" t="n"/>
      <c r="RR9" s="168" t="n"/>
      <c r="RS9" s="168" t="n"/>
      <c r="RT9" s="168" t="n"/>
      <c r="RU9" s="168" t="n"/>
      <c r="RV9" s="168" t="n"/>
      <c r="RW9" s="168" t="n"/>
      <c r="RX9" s="168" t="n"/>
      <c r="RY9" s="168" t="n"/>
      <c r="RZ9" s="168" t="n"/>
      <c r="SA9" s="168" t="n"/>
      <c r="SB9" s="168" t="n"/>
      <c r="SC9" s="168" t="n"/>
      <c r="SD9" s="168" t="n"/>
      <c r="SE9" s="168" t="n"/>
      <c r="SF9" s="168" t="n"/>
      <c r="SG9" s="168" t="n"/>
      <c r="SH9" s="168" t="n"/>
      <c r="SI9" s="168" t="n"/>
      <c r="SJ9" s="168" t="n"/>
      <c r="SK9" s="168" t="n"/>
      <c r="SL9" s="168" t="n"/>
      <c r="SM9" s="168" t="n"/>
      <c r="SN9" s="168" t="n"/>
      <c r="SO9" s="168" t="n"/>
      <c r="SP9" s="168" t="n"/>
      <c r="SQ9" s="168" t="n"/>
      <c r="SR9" s="168" t="n"/>
      <c r="SS9" s="168" t="n"/>
      <c r="ST9" s="168" t="n"/>
      <c r="SU9" s="168" t="n"/>
      <c r="SV9" s="168" t="n"/>
      <c r="SW9" s="168" t="n"/>
      <c r="SX9" s="168" t="n"/>
      <c r="SY9" s="168" t="n"/>
      <c r="SZ9" s="168" t="n"/>
      <c r="TA9" s="168" t="n"/>
      <c r="TB9" s="168" t="n"/>
      <c r="TC9" s="168" t="n"/>
      <c r="TD9" s="168" t="n"/>
      <c r="TE9" s="168" t="n"/>
      <c r="TF9" s="168" t="n"/>
      <c r="TG9" s="168" t="n"/>
      <c r="TH9" s="168" t="n"/>
      <c r="TI9" s="168" t="n"/>
      <c r="TJ9" s="168" t="n"/>
      <c r="TK9" s="168" t="n"/>
      <c r="TL9" s="168" t="n"/>
      <c r="TM9" s="168" t="n"/>
      <c r="TN9" s="168" t="n"/>
      <c r="TO9" s="168" t="n"/>
      <c r="TP9" s="168" t="n"/>
      <c r="TQ9" s="168" t="n"/>
      <c r="TR9" s="168" t="n"/>
      <c r="TS9" s="168" t="n"/>
      <c r="TT9" s="168" t="n"/>
      <c r="TU9" s="168" t="n"/>
      <c r="TV9" s="168" t="n"/>
      <c r="TW9" s="168" t="n"/>
      <c r="TX9" s="168" t="n"/>
      <c r="TY9" s="168" t="n"/>
      <c r="TZ9" s="168" t="n"/>
      <c r="UA9" s="168" t="n"/>
      <c r="UB9" s="168" t="n"/>
      <c r="UC9" s="168" t="n"/>
      <c r="UD9" s="168" t="n"/>
      <c r="UE9" s="168" t="n"/>
      <c r="UF9" s="168" t="n"/>
      <c r="UG9" s="168" t="n"/>
      <c r="UH9" s="168" t="n"/>
      <c r="UI9" s="168" t="n"/>
      <c r="UJ9" s="168" t="n"/>
      <c r="UK9" s="168" t="n"/>
      <c r="UL9" s="168" t="n"/>
      <c r="UM9" s="168" t="n"/>
      <c r="UN9" s="168" t="n"/>
      <c r="UO9" s="168" t="n"/>
      <c r="UP9" s="168" t="n"/>
      <c r="UQ9" s="168" t="n"/>
      <c r="UR9" s="168" t="n"/>
      <c r="US9" s="168" t="n"/>
      <c r="UT9" s="168" t="n"/>
      <c r="UU9" s="168" t="n"/>
      <c r="UV9" s="168" t="n"/>
      <c r="UW9" s="168" t="n"/>
      <c r="UX9" s="168" t="n"/>
      <c r="UY9" s="168" t="n"/>
      <c r="UZ9" s="168" t="n"/>
      <c r="VA9" s="168" t="n"/>
      <c r="VB9" s="168" t="n"/>
      <c r="VC9" s="168" t="n"/>
      <c r="VD9" s="168" t="n"/>
      <c r="VE9" s="168" t="n"/>
      <c r="VF9" s="168" t="n"/>
      <c r="VG9" s="168" t="n"/>
      <c r="VH9" s="168" t="n"/>
      <c r="VI9" s="168" t="n"/>
      <c r="VJ9" s="168" t="n"/>
      <c r="VK9" s="168" t="n"/>
      <c r="VL9" s="168" t="n"/>
      <c r="VM9" s="168" t="n"/>
      <c r="VN9" s="168" t="n"/>
      <c r="VO9" s="168" t="n"/>
      <c r="VP9" s="168" t="n"/>
      <c r="VQ9" s="168" t="n"/>
      <c r="VR9" s="168" t="n"/>
      <c r="VS9" s="168" t="n"/>
      <c r="VT9" s="168" t="n"/>
      <c r="VU9" s="168" t="n"/>
      <c r="VV9" s="168" t="n"/>
      <c r="VW9" s="168" t="n"/>
      <c r="VX9" s="168" t="n"/>
      <c r="VY9" s="168" t="n"/>
      <c r="VZ9" s="168" t="n"/>
      <c r="WA9" s="168" t="n"/>
      <c r="WB9" s="168" t="n"/>
      <c r="WC9" s="168" t="n"/>
      <c r="WD9" s="168" t="n"/>
      <c r="WE9" s="168" t="n"/>
      <c r="WF9" s="168" t="n"/>
      <c r="WG9" s="168" t="n"/>
      <c r="WH9" s="168" t="n"/>
      <c r="WI9" s="168" t="n"/>
      <c r="WJ9" s="168" t="n"/>
      <c r="WK9" s="168" t="n"/>
      <c r="WL9" s="168" t="n"/>
      <c r="WM9" s="168" t="n"/>
      <c r="WN9" s="168" t="n"/>
      <c r="WO9" s="168" t="n"/>
      <c r="WP9" s="168" t="n"/>
      <c r="WQ9" s="168" t="n"/>
      <c r="WR9" s="168" t="n"/>
      <c r="WS9" s="168" t="n"/>
      <c r="WT9" s="168" t="n"/>
      <c r="WU9" s="168" t="n"/>
      <c r="WV9" s="168" t="n"/>
      <c r="WW9" s="168" t="n"/>
      <c r="WX9" s="168" t="n"/>
      <c r="WY9" s="168" t="n"/>
      <c r="WZ9" s="168" t="n"/>
      <c r="XA9" s="168" t="n"/>
      <c r="XB9" s="168" t="n"/>
      <c r="XC9" s="168" t="n"/>
      <c r="XD9" s="168" t="n"/>
      <c r="XE9" s="168" t="n"/>
      <c r="XF9" s="168" t="n"/>
      <c r="XG9" s="168" t="n"/>
      <c r="XH9" s="168" t="n"/>
      <c r="XI9" s="168" t="n"/>
      <c r="XJ9" s="168" t="n"/>
      <c r="XK9" s="168" t="n"/>
      <c r="XL9" s="168" t="n"/>
      <c r="XM9" s="168" t="n"/>
      <c r="XN9" s="168" t="n"/>
      <c r="XO9" s="168" t="n"/>
      <c r="XP9" s="168" t="n"/>
      <c r="XQ9" s="168" t="n"/>
      <c r="XR9" s="168" t="n"/>
      <c r="XS9" s="168" t="n"/>
      <c r="XT9" s="168" t="n"/>
      <c r="XU9" s="168" t="n"/>
      <c r="XV9" s="168" t="n"/>
      <c r="XW9" s="168" t="n"/>
      <c r="XX9" s="168" t="n"/>
      <c r="XY9" s="168" t="n"/>
      <c r="XZ9" s="168" t="n"/>
      <c r="YA9" s="168" t="n"/>
      <c r="YB9" s="168" t="n"/>
      <c r="YC9" s="168" t="n"/>
      <c r="YD9" s="168" t="n"/>
      <c r="YE9" s="168" t="n"/>
      <c r="YF9" s="168" t="n"/>
      <c r="YG9" s="168" t="n"/>
      <c r="YH9" s="168" t="n"/>
      <c r="YI9" s="168" t="n"/>
      <c r="YJ9" s="168" t="n"/>
      <c r="YK9" s="168" t="n"/>
      <c r="YL9" s="168" t="n"/>
      <c r="YM9" s="168" t="n"/>
      <c r="YN9" s="168" t="n"/>
      <c r="YO9" s="168" t="n"/>
      <c r="YP9" s="168" t="n"/>
      <c r="YQ9" s="168" t="n"/>
      <c r="YR9" s="168" t="n"/>
      <c r="YS9" s="168" t="n"/>
      <c r="YT9" s="168" t="n"/>
      <c r="YU9" s="168" t="n"/>
      <c r="YV9" s="168" t="n"/>
      <c r="YW9" s="168" t="n"/>
      <c r="YX9" s="168" t="n"/>
      <c r="YY9" s="168" t="n"/>
      <c r="YZ9" s="168" t="n"/>
      <c r="ZA9" s="168" t="n"/>
      <c r="ZB9" s="168" t="n"/>
      <c r="ZC9" s="168" t="n"/>
      <c r="ZD9" s="168" t="n"/>
      <c r="ZE9" s="168" t="n"/>
      <c r="ZF9" s="168" t="n"/>
      <c r="ZG9" s="168" t="n"/>
      <c r="ZH9" s="168" t="n"/>
      <c r="ZI9" s="168" t="n"/>
      <c r="ZJ9" s="168" t="n"/>
      <c r="ZK9" s="168" t="n"/>
      <c r="ZL9" s="168" t="n"/>
      <c r="ZM9" s="168" t="n"/>
      <c r="ZN9" s="168" t="n"/>
      <c r="ZO9" s="168" t="n"/>
      <c r="ZP9" s="168" t="n"/>
      <c r="ZQ9" s="168" t="n"/>
      <c r="ZR9" s="168" t="n"/>
      <c r="ZS9" s="168" t="n"/>
      <c r="ZT9" s="168" t="n"/>
      <c r="ZU9" s="168" t="n"/>
      <c r="ZV9" s="168" t="n"/>
      <c r="ZW9" s="168" t="n"/>
      <c r="ZX9" s="168" t="n"/>
      <c r="ZY9" s="168" t="n"/>
      <c r="ZZ9" s="168" t="n"/>
      <c r="AAA9" s="168" t="n"/>
      <c r="AAB9" s="168" t="n"/>
      <c r="AAC9" s="168" t="n"/>
      <c r="AAD9" s="168" t="n"/>
      <c r="AAE9" s="168" t="n"/>
      <c r="AAF9" s="168" t="n"/>
      <c r="AAG9" s="168" t="n"/>
      <c r="AAH9" s="168" t="n"/>
      <c r="AAI9" s="168" t="n"/>
      <c r="AAJ9" s="168" t="n"/>
      <c r="AAK9" s="168" t="n"/>
      <c r="AAL9" s="168" t="n"/>
      <c r="AAM9" s="168" t="n"/>
      <c r="AAN9" s="168" t="n"/>
      <c r="AAO9" s="168" t="n"/>
      <c r="AAP9" s="168" t="n"/>
      <c r="AAQ9" s="168" t="n"/>
      <c r="AAR9" s="168" t="n"/>
      <c r="AAS9" s="168" t="n"/>
      <c r="AAT9" s="168" t="n"/>
      <c r="AAU9" s="168" t="n"/>
      <c r="AAV9" s="168" t="n"/>
      <c r="AAW9" s="168" t="n"/>
      <c r="AAX9" s="168" t="n"/>
      <c r="AAY9" s="168" t="n"/>
      <c r="AAZ9" s="168" t="n"/>
      <c r="ABA9" s="168" t="n"/>
      <c r="ABB9" s="168" t="n"/>
      <c r="ABC9" s="168" t="n"/>
      <c r="ABD9" s="168" t="n"/>
      <c r="ABE9" s="168" t="n"/>
      <c r="ABF9" s="168" t="n"/>
      <c r="ABG9" s="168" t="n"/>
      <c r="ABH9" s="168" t="n"/>
      <c r="ABI9" s="168" t="n"/>
      <c r="ABJ9" s="168" t="n"/>
      <c r="ABK9" s="168" t="n"/>
      <c r="ABL9" s="168" t="n"/>
      <c r="ABM9" s="168" t="n"/>
      <c r="ABN9" s="168" t="n"/>
      <c r="ABO9" s="168" t="n"/>
      <c r="ABP9" s="168" t="n"/>
      <c r="ABQ9" s="168" t="n"/>
      <c r="ABR9" s="168" t="n"/>
      <c r="ABS9" s="168" t="n"/>
      <c r="ABT9" s="168" t="n"/>
      <c r="ABU9" s="168" t="n"/>
      <c r="ABV9" s="168" t="n"/>
      <c r="ABW9" s="168" t="n"/>
      <c r="ABX9" s="168" t="n"/>
      <c r="ABY9" s="168" t="n"/>
      <c r="ABZ9" s="168" t="n"/>
      <c r="ACA9" s="168" t="n"/>
      <c r="ACB9" s="168" t="n"/>
      <c r="ACC9" s="168" t="n"/>
      <c r="ACD9" s="168" t="n"/>
      <c r="ACE9" s="168" t="n"/>
      <c r="ACF9" s="168" t="n"/>
      <c r="ACG9" s="168" t="n"/>
      <c r="ACH9" s="168" t="n"/>
      <c r="ACI9" s="168" t="n"/>
      <c r="ACJ9" s="168" t="n"/>
      <c r="ACK9" s="168" t="n"/>
      <c r="ACL9" s="168" t="n"/>
      <c r="ACM9" s="168" t="n"/>
      <c r="ACN9" s="168" t="n"/>
      <c r="ACO9" s="168" t="n"/>
      <c r="ACP9" s="168" t="n"/>
      <c r="ACQ9" s="168" t="n"/>
      <c r="ACR9" s="168" t="n"/>
      <c r="ACS9" s="168" t="n"/>
      <c r="ACT9" s="168" t="n"/>
      <c r="ACU9" s="168" t="n"/>
      <c r="ACV9" s="168" t="n"/>
      <c r="ACW9" s="168" t="n"/>
      <c r="ACX9" s="168" t="n"/>
      <c r="ACY9" s="168" t="n"/>
      <c r="ACZ9" s="168" t="n"/>
      <c r="ADA9" s="168" t="n"/>
      <c r="ADB9" s="168" t="n"/>
      <c r="ADC9" s="168" t="n"/>
      <c r="ADD9" s="168" t="n"/>
      <c r="ADE9" s="168" t="n"/>
      <c r="ADF9" s="168" t="n"/>
      <c r="ADG9" s="168" t="n"/>
      <c r="ADH9" s="168" t="n"/>
      <c r="ADI9" s="168" t="n"/>
      <c r="ADJ9" s="168" t="n"/>
      <c r="ADK9" s="168" t="n"/>
      <c r="ADL9" s="168" t="n"/>
      <c r="ADM9" s="168" t="n"/>
      <c r="ADN9" s="168" t="n"/>
      <c r="ADO9" s="168" t="n"/>
      <c r="ADP9" s="168" t="n"/>
      <c r="ADQ9" s="168" t="n"/>
      <c r="ADR9" s="168" t="n"/>
      <c r="ADS9" s="168" t="n"/>
      <c r="ADT9" s="168" t="n"/>
      <c r="ADU9" s="168" t="n"/>
      <c r="ADV9" s="168" t="n"/>
      <c r="ADW9" s="168" t="n"/>
      <c r="ADX9" s="168" t="n"/>
      <c r="ADY9" s="168" t="n"/>
      <c r="ADZ9" s="168" t="n"/>
      <c r="AEA9" s="168" t="n"/>
      <c r="AEB9" s="168" t="n"/>
      <c r="AEC9" s="168" t="n"/>
      <c r="AED9" s="168" t="n"/>
      <c r="AEE9" s="168" t="n"/>
      <c r="AEF9" s="168" t="n"/>
      <c r="AEG9" s="168" t="n"/>
      <c r="AEH9" s="168" t="n"/>
      <c r="AEI9" s="168" t="n"/>
      <c r="AEJ9" s="168" t="n"/>
      <c r="AEK9" s="168" t="n"/>
      <c r="AEL9" s="168" t="n"/>
      <c r="AEM9" s="168" t="n"/>
      <c r="AEN9" s="168" t="n"/>
      <c r="AEO9" s="168" t="n"/>
      <c r="AEP9" s="168" t="n"/>
      <c r="AEQ9" s="168" t="n"/>
      <c r="AER9" s="168" t="n"/>
      <c r="AES9" s="168" t="n"/>
      <c r="AET9" s="168" t="n"/>
      <c r="AEU9" s="168" t="n"/>
      <c r="AEV9" s="168" t="n"/>
      <c r="AEW9" s="168" t="n"/>
      <c r="AEX9" s="168" t="n"/>
      <c r="AEY9" s="168" t="n"/>
      <c r="AEZ9" s="168" t="n"/>
      <c r="AFA9" s="168" t="n"/>
      <c r="AFB9" s="168" t="n"/>
      <c r="AFC9" s="168" t="n"/>
      <c r="AFD9" s="168" t="n"/>
      <c r="AFE9" s="168" t="n"/>
      <c r="AFF9" s="168" t="n"/>
      <c r="AFG9" s="168" t="n"/>
      <c r="AFH9" s="168" t="n"/>
      <c r="AFI9" s="168" t="n"/>
      <c r="AFJ9" s="168" t="n"/>
      <c r="AFK9" s="168" t="n"/>
      <c r="AFL9" s="168" t="n"/>
      <c r="AFM9" s="168" t="n"/>
      <c r="AFN9" s="168" t="n"/>
      <c r="AFO9" s="168" t="n"/>
      <c r="AFP9" s="168" t="n"/>
      <c r="AFQ9" s="168" t="n"/>
      <c r="AFR9" s="168" t="n"/>
      <c r="AFS9" s="168" t="n"/>
      <c r="AFT9" s="168" t="n"/>
      <c r="AFU9" s="168" t="n"/>
      <c r="AFV9" s="168" t="n"/>
      <c r="AFW9" s="168" t="n"/>
      <c r="AFX9" s="168" t="n"/>
      <c r="AFY9" s="168" t="n"/>
      <c r="AFZ9" s="168" t="n"/>
      <c r="AGA9" s="168" t="n"/>
      <c r="AGB9" s="168" t="n"/>
      <c r="AGC9" s="168" t="n"/>
      <c r="AGD9" s="168" t="n"/>
      <c r="AGE9" s="168" t="n"/>
      <c r="AGF9" s="168" t="n"/>
      <c r="AGG9" s="168" t="n"/>
      <c r="AGH9" s="168" t="n"/>
      <c r="AGI9" s="168" t="n"/>
      <c r="AGJ9" s="168" t="n"/>
      <c r="AGK9" s="168" t="n"/>
      <c r="AGL9" s="168" t="n"/>
      <c r="AGM9" s="168" t="n"/>
      <c r="AGN9" s="168" t="n"/>
      <c r="AGO9" s="168" t="n"/>
      <c r="AGP9" s="168" t="n"/>
      <c r="AGQ9" s="168" t="n"/>
      <c r="AGR9" s="168" t="n"/>
      <c r="AGS9" s="168" t="n"/>
      <c r="AGT9" s="168" t="n"/>
      <c r="AGU9" s="168" t="n"/>
      <c r="AGV9" s="168" t="n"/>
      <c r="AGW9" s="168" t="n"/>
      <c r="AGX9" s="168" t="n"/>
      <c r="AGY9" s="168" t="n"/>
      <c r="AGZ9" s="168" t="n"/>
      <c r="AHA9" s="168" t="n"/>
      <c r="AHB9" s="168" t="n"/>
      <c r="AHC9" s="168" t="n"/>
      <c r="AHD9" s="168" t="n"/>
      <c r="AHE9" s="168" t="n"/>
      <c r="AHF9" s="168" t="n"/>
      <c r="AHG9" s="168" t="n"/>
      <c r="AHH9" s="168" t="n"/>
      <c r="AHI9" s="168" t="n"/>
      <c r="AHJ9" s="168" t="n"/>
      <c r="AHK9" s="168" t="n"/>
      <c r="AHL9" s="168" t="n"/>
      <c r="AHM9" s="168" t="n"/>
      <c r="AHN9" s="168" t="n"/>
      <c r="AHO9" s="168" t="n"/>
      <c r="AHP9" s="168" t="n"/>
      <c r="AHQ9" s="168" t="n"/>
      <c r="AHR9" s="168" t="n"/>
      <c r="AHS9" s="168" t="n"/>
      <c r="AHT9" s="168" t="n"/>
      <c r="AHU9" s="168" t="n"/>
      <c r="AHV9" s="168" t="n"/>
      <c r="AHW9" s="168" t="n"/>
      <c r="AHX9" s="168" t="n"/>
      <c r="AHY9" s="168" t="n"/>
      <c r="AHZ9" s="168" t="n"/>
      <c r="AIA9" s="168" t="n"/>
      <c r="AIB9" s="168" t="n"/>
      <c r="AIC9" s="168" t="n"/>
      <c r="AID9" s="168" t="n"/>
      <c r="AIE9" s="168" t="n"/>
      <c r="AIF9" s="168" t="n"/>
      <c r="AIG9" s="168" t="n"/>
      <c r="AIH9" s="168" t="n"/>
      <c r="AII9" s="168" t="n"/>
      <c r="AIJ9" s="168" t="n"/>
      <c r="AIK9" s="168" t="n"/>
      <c r="AIL9" s="168" t="n"/>
      <c r="AIM9" s="168" t="n"/>
      <c r="AIN9" s="168" t="n"/>
      <c r="AIO9" s="168" t="n"/>
      <c r="AIP9" s="168" t="n"/>
      <c r="AIQ9" s="168" t="n"/>
      <c r="AIR9" s="168" t="n"/>
      <c r="AIS9" s="168" t="n"/>
      <c r="AIT9" s="168" t="n"/>
      <c r="AIU9" s="168" t="n"/>
      <c r="AIV9" s="168" t="n"/>
      <c r="AIW9" s="168" t="n"/>
      <c r="AIX9" s="168" t="n"/>
      <c r="AIY9" s="168" t="n"/>
      <c r="AIZ9" s="168" t="n"/>
      <c r="AJA9" s="168" t="n"/>
      <c r="AJB9" s="168" t="n"/>
      <c r="AJC9" s="168" t="n"/>
      <c r="AJD9" s="168" t="n"/>
      <c r="AJE9" s="168" t="n"/>
      <c r="AJF9" s="168" t="n"/>
      <c r="AJG9" s="168" t="n"/>
      <c r="AJH9" s="168" t="n"/>
      <c r="AJI9" s="168" t="n"/>
      <c r="AJJ9" s="168" t="n"/>
      <c r="AJK9" s="168" t="n"/>
      <c r="AJL9" s="168" t="n"/>
      <c r="AJM9" s="168" t="n"/>
      <c r="AJN9" s="168" t="n"/>
      <c r="AJO9" s="168" t="n"/>
      <c r="AJP9" s="168" t="n"/>
      <c r="AJQ9" s="168" t="n"/>
      <c r="AJR9" s="168" t="n"/>
      <c r="AJS9" s="168" t="n"/>
      <c r="AJT9" s="168" t="n"/>
      <c r="AJU9" s="168" t="n"/>
      <c r="AJV9" s="168" t="n"/>
      <c r="AJW9" s="168" t="n"/>
      <c r="AJX9" s="168" t="n"/>
      <c r="AJY9" s="168" t="n"/>
      <c r="AJZ9" s="168" t="n"/>
      <c r="AKA9" s="168" t="n"/>
      <c r="AKB9" s="168" t="n"/>
      <c r="AKC9" s="168" t="n"/>
      <c r="AKD9" s="168" t="n"/>
      <c r="AKE9" s="168" t="n"/>
      <c r="AKF9" s="168" t="n"/>
      <c r="AKG9" s="168" t="n"/>
      <c r="AKH9" s="168" t="n"/>
      <c r="AKI9" s="168" t="n"/>
      <c r="AKJ9" s="168" t="n"/>
      <c r="AKK9" s="168" t="n"/>
      <c r="AKL9" s="168" t="n"/>
      <c r="AKM9" s="168" t="n"/>
      <c r="AKN9" s="168" t="n"/>
      <c r="AKO9" s="168" t="n"/>
      <c r="AKP9" s="168" t="n"/>
      <c r="AKQ9" s="168" t="n"/>
      <c r="AKR9" s="168" t="n"/>
      <c r="AKS9" s="168" t="n"/>
      <c r="AKT9" s="168" t="n"/>
      <c r="AKU9" s="168" t="n"/>
      <c r="AKV9" s="168" t="n"/>
      <c r="AKW9" s="168" t="n"/>
      <c r="AKX9" s="168" t="n"/>
      <c r="AKY9" s="168" t="n"/>
      <c r="AKZ9" s="168" t="n"/>
      <c r="ALA9" s="168" t="n"/>
      <c r="ALB9" s="168" t="n"/>
      <c r="ALC9" s="168" t="n"/>
      <c r="ALD9" s="168" t="n"/>
      <c r="ALE9" s="168" t="n"/>
      <c r="ALF9" s="168" t="n"/>
      <c r="ALG9" s="168" t="n"/>
      <c r="ALH9" s="168" t="n"/>
      <c r="ALI9" s="168" t="n"/>
      <c r="ALJ9" s="168" t="n"/>
      <c r="ALK9" s="168" t="n"/>
      <c r="ALL9" s="168" t="n"/>
      <c r="ALM9" s="168" t="n"/>
      <c r="ALN9" s="168" t="n"/>
      <c r="ALO9" s="168" t="n"/>
      <c r="ALP9" s="168" t="n"/>
      <c r="ALQ9" s="168" t="n"/>
      <c r="ALR9" s="168" t="n"/>
      <c r="ALS9" s="168" t="n"/>
      <c r="ALT9" s="168" t="n"/>
      <c r="ALU9" s="168" t="n"/>
      <c r="ALV9" s="168" t="n"/>
      <c r="ALW9" s="168" t="n"/>
      <c r="ALX9" s="168" t="n"/>
      <c r="ALY9" s="168" t="n"/>
      <c r="ALZ9" s="168" t="n"/>
      <c r="AMA9" s="168" t="n"/>
      <c r="AMB9" s="168" t="n"/>
      <c r="AMC9" s="168" t="n"/>
      <c r="AMD9" s="168" t="n"/>
      <c r="AME9" s="168" t="n"/>
      <c r="AMF9" s="168" t="n"/>
      <c r="AMG9" s="168" t="n"/>
      <c r="AMH9" s="168" t="n"/>
      <c r="AMI9" s="168" t="n"/>
      <c r="AMJ9" s="168" t="n"/>
    </row>
    <row customHeight="1" ht="12.8" r="10" s="175" spans="1:1024">
      <c r="A10" s="26" t="s">
        <v>14</v>
      </c>
      <c r="B10" s="27" t="n">
        <v>542718.1800000001</v>
      </c>
      <c r="C10" s="13" t="n"/>
      <c r="D10" s="20" t="s">
        <v>15</v>
      </c>
      <c r="E10" s="28">
        <f>'Cash Flow'!B77+NPV(NominalDiscountRate/100,'Cash Flow'!C77:CX77)</f>
        <v/>
      </c>
      <c r="F10" s="23" t="n"/>
      <c r="G10" s="29" t="n"/>
      <c r="H10" s="30" t="n"/>
      <c r="I10" s="168" t="n"/>
      <c r="J10" s="168" t="n"/>
      <c r="K10" s="168" t="n"/>
      <c r="L10" s="13" t="n"/>
      <c r="M10" s="168" t="n"/>
      <c r="N10" s="168" t="n"/>
      <c r="O10" s="168" t="n"/>
      <c r="P10" s="168" t="n"/>
      <c r="Q10" s="13" t="n"/>
      <c r="R10" s="168" t="n"/>
      <c r="S10" s="168" t="n"/>
      <c r="T10" s="168" t="n"/>
      <c r="U10" s="168" t="n"/>
      <c r="V10" s="168" t="n"/>
      <c r="W10" s="168" t="n"/>
      <c r="X10" s="168" t="n"/>
      <c r="Y10" s="168" t="n"/>
      <c r="Z10" s="168" t="n"/>
      <c r="AA10" s="168" t="n"/>
      <c r="AB10" s="168" t="n"/>
      <c r="AC10" s="168" t="n"/>
      <c r="AD10" s="168" t="n"/>
      <c r="AE10" s="168" t="n"/>
      <c r="AF10" s="168" t="n"/>
      <c r="AG10" s="168" t="n"/>
      <c r="AH10" s="168" t="n"/>
      <c r="AI10" s="168" t="n"/>
      <c r="AJ10" s="168" t="n"/>
      <c r="AK10" s="168" t="n"/>
      <c r="AL10" s="168" t="n"/>
      <c r="AM10" s="168" t="n"/>
      <c r="AN10" s="168" t="n"/>
      <c r="AO10" s="168" t="n"/>
      <c r="AP10" s="168" t="n"/>
      <c r="AQ10" s="168" t="n"/>
      <c r="AR10" s="168" t="n"/>
      <c r="AS10" s="168" t="n"/>
      <c r="AT10" s="168" t="n"/>
      <c r="AU10" s="168" t="n"/>
      <c r="AV10" s="168" t="n"/>
      <c r="AW10" s="168" t="n"/>
      <c r="AX10" s="168" t="n"/>
      <c r="AY10" s="168" t="n"/>
      <c r="AZ10" s="168" t="n"/>
      <c r="BA10" s="168" t="n"/>
      <c r="BB10" s="168" t="n"/>
      <c r="BC10" s="168" t="n"/>
      <c r="BD10" s="168" t="n"/>
      <c r="BE10" s="168" t="n"/>
      <c r="BF10" s="168" t="n"/>
      <c r="BG10" s="168" t="n"/>
      <c r="BH10" s="168" t="n"/>
      <c r="BI10" s="168" t="n"/>
      <c r="BJ10" s="168" t="n"/>
      <c r="BK10" s="168" t="n"/>
      <c r="BL10" s="168" t="n"/>
      <c r="BM10" s="168" t="n"/>
      <c r="BN10" s="168" t="n"/>
      <c r="BO10" s="168" t="n"/>
      <c r="BP10" s="168" t="n"/>
      <c r="BQ10" s="168" t="n"/>
      <c r="BR10" s="168" t="n"/>
      <c r="BS10" s="168" t="n"/>
      <c r="BT10" s="168" t="n"/>
      <c r="BU10" s="168" t="n"/>
      <c r="BV10" s="168" t="n"/>
      <c r="BW10" s="168" t="n"/>
      <c r="BX10" s="168" t="n"/>
      <c r="BY10" s="168" t="n"/>
      <c r="BZ10" s="168" t="n"/>
      <c r="CA10" s="168" t="n"/>
      <c r="CB10" s="168" t="n"/>
      <c r="CC10" s="168" t="n"/>
      <c r="CD10" s="168" t="n"/>
      <c r="CE10" s="168" t="n"/>
      <c r="CF10" s="168" t="n"/>
      <c r="CG10" s="168" t="n"/>
      <c r="CH10" s="168" t="n"/>
      <c r="CI10" s="168" t="n"/>
      <c r="CJ10" s="168" t="n"/>
      <c r="CK10" s="168" t="n"/>
      <c r="CL10" s="168" t="n"/>
      <c r="CM10" s="168" t="n"/>
      <c r="CN10" s="168" t="n"/>
      <c r="CO10" s="168" t="n"/>
      <c r="CP10" s="168" t="n"/>
      <c r="CQ10" s="168" t="n"/>
      <c r="CR10" s="168" t="n"/>
      <c r="CS10" s="168" t="n"/>
      <c r="CT10" s="168" t="n"/>
      <c r="CU10" s="168" t="n"/>
      <c r="CV10" s="168" t="n"/>
      <c r="CW10" s="168" t="n"/>
      <c r="CX10" s="168" t="n"/>
      <c r="CY10" s="168" t="n"/>
      <c r="CZ10" s="168" t="n"/>
      <c r="DA10" s="168" t="n"/>
      <c r="DB10" s="168" t="n"/>
      <c r="DC10" s="168" t="n"/>
      <c r="DD10" s="168" t="n"/>
      <c r="DE10" s="168" t="n"/>
      <c r="DF10" s="168" t="n"/>
      <c r="DG10" s="168" t="n"/>
      <c r="DH10" s="168" t="n"/>
      <c r="DI10" s="168" t="n"/>
      <c r="DJ10" s="168" t="n"/>
      <c r="DK10" s="168" t="n"/>
      <c r="DL10" s="168" t="n"/>
      <c r="DM10" s="168" t="n"/>
      <c r="DN10" s="168" t="n"/>
      <c r="DO10" s="168" t="n"/>
      <c r="DP10" s="168" t="n"/>
      <c r="DQ10" s="168" t="n"/>
      <c r="DR10" s="168" t="n"/>
      <c r="DS10" s="168" t="n"/>
      <c r="DT10" s="168" t="n"/>
      <c r="DU10" s="168" t="n"/>
      <c r="DV10" s="168" t="n"/>
      <c r="DW10" s="168" t="n"/>
      <c r="DX10" s="168" t="n"/>
      <c r="DY10" s="168" t="n"/>
      <c r="DZ10" s="168" t="n"/>
      <c r="EA10" s="168" t="n"/>
      <c r="EB10" s="168" t="n"/>
      <c r="EC10" s="168" t="n"/>
      <c r="ED10" s="168" t="n"/>
      <c r="EE10" s="168" t="n"/>
      <c r="EF10" s="168" t="n"/>
      <c r="EG10" s="168" t="n"/>
      <c r="EH10" s="168" t="n"/>
      <c r="EI10" s="168" t="n"/>
      <c r="EJ10" s="168" t="n"/>
      <c r="EK10" s="168" t="n"/>
      <c r="EL10" s="168" t="n"/>
      <c r="EM10" s="168" t="n"/>
      <c r="EN10" s="168" t="n"/>
      <c r="EO10" s="168" t="n"/>
      <c r="EP10" s="168" t="n"/>
      <c r="EQ10" s="168" t="n"/>
      <c r="ER10" s="168" t="n"/>
      <c r="ES10" s="168" t="n"/>
      <c r="ET10" s="168" t="n"/>
      <c r="EU10" s="168" t="n"/>
      <c r="EV10" s="168" t="n"/>
      <c r="EW10" s="168" t="n"/>
      <c r="EX10" s="168" t="n"/>
      <c r="EY10" s="168" t="n"/>
      <c r="EZ10" s="168" t="n"/>
      <c r="FA10" s="168" t="n"/>
      <c r="FB10" s="168" t="n"/>
      <c r="FC10" s="168" t="n"/>
      <c r="FD10" s="168" t="n"/>
      <c r="FE10" s="168" t="n"/>
      <c r="FF10" s="168" t="n"/>
      <c r="FG10" s="168" t="n"/>
      <c r="FH10" s="168" t="n"/>
      <c r="FI10" s="168" t="n"/>
      <c r="FJ10" s="168" t="n"/>
      <c r="FK10" s="168" t="n"/>
      <c r="FL10" s="168" t="n"/>
      <c r="FM10" s="168" t="n"/>
      <c r="FN10" s="168" t="n"/>
      <c r="FO10" s="168" t="n"/>
      <c r="FP10" s="168" t="n"/>
      <c r="FQ10" s="168" t="n"/>
      <c r="FR10" s="168" t="n"/>
      <c r="FS10" s="168" t="n"/>
      <c r="FT10" s="168" t="n"/>
      <c r="FU10" s="168" t="n"/>
      <c r="FV10" s="168" t="n"/>
      <c r="FW10" s="168" t="n"/>
      <c r="FX10" s="168" t="n"/>
      <c r="FY10" s="168" t="n"/>
      <c r="FZ10" s="168" t="n"/>
      <c r="GA10" s="168" t="n"/>
      <c r="GB10" s="168" t="n"/>
      <c r="GC10" s="168" t="n"/>
      <c r="GD10" s="168" t="n"/>
      <c r="GE10" s="168" t="n"/>
      <c r="GF10" s="168" t="n"/>
      <c r="GG10" s="168" t="n"/>
      <c r="GH10" s="168" t="n"/>
      <c r="GI10" s="168" t="n"/>
      <c r="GJ10" s="168" t="n"/>
      <c r="GK10" s="168" t="n"/>
      <c r="GL10" s="168" t="n"/>
      <c r="GM10" s="168" t="n"/>
      <c r="GN10" s="168" t="n"/>
      <c r="GO10" s="168" t="n"/>
      <c r="GP10" s="168" t="n"/>
      <c r="GQ10" s="168" t="n"/>
      <c r="GR10" s="168" t="n"/>
      <c r="GS10" s="168" t="n"/>
      <c r="GT10" s="168" t="n"/>
      <c r="GU10" s="168" t="n"/>
      <c r="GV10" s="168" t="n"/>
      <c r="GW10" s="168" t="n"/>
      <c r="GX10" s="168" t="n"/>
      <c r="GY10" s="168" t="n"/>
      <c r="GZ10" s="168" t="n"/>
      <c r="HA10" s="168" t="n"/>
      <c r="HB10" s="168" t="n"/>
      <c r="HC10" s="168" t="n"/>
      <c r="HD10" s="168" t="n"/>
      <c r="HE10" s="168" t="n"/>
      <c r="HF10" s="168" t="n"/>
      <c r="HG10" s="168" t="n"/>
      <c r="HH10" s="168" t="n"/>
      <c r="HI10" s="168" t="n"/>
      <c r="HJ10" s="168" t="n"/>
      <c r="HK10" s="168" t="n"/>
      <c r="HL10" s="168" t="n"/>
      <c r="HM10" s="168" t="n"/>
      <c r="HN10" s="168" t="n"/>
      <c r="HO10" s="168" t="n"/>
      <c r="HP10" s="168" t="n"/>
      <c r="HQ10" s="168" t="n"/>
      <c r="HR10" s="168" t="n"/>
      <c r="HS10" s="168" t="n"/>
      <c r="HT10" s="168" t="n"/>
      <c r="HU10" s="168" t="n"/>
      <c r="HV10" s="168" t="n"/>
      <c r="HW10" s="168" t="n"/>
      <c r="HX10" s="168" t="n"/>
      <c r="HY10" s="168" t="n"/>
      <c r="HZ10" s="168" t="n"/>
      <c r="IA10" s="168" t="n"/>
      <c r="IB10" s="168" t="n"/>
      <c r="IC10" s="168" t="n"/>
      <c r="ID10" s="168" t="n"/>
      <c r="IE10" s="168" t="n"/>
      <c r="IF10" s="168" t="n"/>
      <c r="IG10" s="168" t="n"/>
      <c r="IH10" s="168" t="n"/>
      <c r="II10" s="168" t="n"/>
      <c r="IJ10" s="168" t="n"/>
      <c r="IK10" s="168" t="n"/>
      <c r="IL10" s="168" t="n"/>
      <c r="IM10" s="168" t="n"/>
      <c r="IN10" s="168" t="n"/>
      <c r="IO10" s="168" t="n"/>
      <c r="IP10" s="168" t="n"/>
      <c r="IQ10" s="168" t="n"/>
      <c r="IR10" s="168" t="n"/>
      <c r="IS10" s="168" t="n"/>
      <c r="IT10" s="168" t="n"/>
      <c r="IU10" s="168" t="n"/>
      <c r="IV10" s="168" t="n"/>
      <c r="IW10" s="168" t="n"/>
      <c r="IX10" s="168" t="n"/>
      <c r="IY10" s="168" t="n"/>
      <c r="IZ10" s="168" t="n"/>
      <c r="JA10" s="168" t="n"/>
      <c r="JB10" s="168" t="n"/>
      <c r="JC10" s="168" t="n"/>
      <c r="JD10" s="168" t="n"/>
      <c r="JE10" s="168" t="n"/>
      <c r="JF10" s="168" t="n"/>
      <c r="JG10" s="168" t="n"/>
      <c r="JH10" s="168" t="n"/>
      <c r="JI10" s="168" t="n"/>
      <c r="JJ10" s="168" t="n"/>
      <c r="JK10" s="168" t="n"/>
      <c r="JL10" s="168" t="n"/>
      <c r="JM10" s="168" t="n"/>
      <c r="JN10" s="168" t="n"/>
      <c r="JO10" s="168" t="n"/>
      <c r="JP10" s="168" t="n"/>
      <c r="JQ10" s="168" t="n"/>
      <c r="JR10" s="168" t="n"/>
      <c r="JS10" s="168" t="n"/>
      <c r="JT10" s="168" t="n"/>
      <c r="JU10" s="168" t="n"/>
      <c r="JV10" s="168" t="n"/>
      <c r="JW10" s="168" t="n"/>
      <c r="JX10" s="168" t="n"/>
      <c r="JY10" s="168" t="n"/>
      <c r="JZ10" s="168" t="n"/>
      <c r="KA10" s="168" t="n"/>
      <c r="KB10" s="168" t="n"/>
      <c r="KC10" s="168" t="n"/>
      <c r="KD10" s="168" t="n"/>
      <c r="KE10" s="168" t="n"/>
      <c r="KF10" s="168" t="n"/>
      <c r="KG10" s="168" t="n"/>
      <c r="KH10" s="168" t="n"/>
      <c r="KI10" s="168" t="n"/>
      <c r="KJ10" s="168" t="n"/>
      <c r="KK10" s="168" t="n"/>
      <c r="KL10" s="168" t="n"/>
      <c r="KM10" s="168" t="n"/>
      <c r="KN10" s="168" t="n"/>
      <c r="KO10" s="168" t="n"/>
      <c r="KP10" s="168" t="n"/>
      <c r="KQ10" s="168" t="n"/>
      <c r="KR10" s="168" t="n"/>
      <c r="KS10" s="168" t="n"/>
      <c r="KT10" s="168" t="n"/>
      <c r="KU10" s="168" t="n"/>
      <c r="KV10" s="168" t="n"/>
      <c r="KW10" s="168" t="n"/>
      <c r="KX10" s="168" t="n"/>
      <c r="KY10" s="168" t="n"/>
      <c r="KZ10" s="168" t="n"/>
      <c r="LA10" s="168" t="n"/>
      <c r="LB10" s="168" t="n"/>
      <c r="LC10" s="168" t="n"/>
      <c r="LD10" s="168" t="n"/>
      <c r="LE10" s="168" t="n"/>
      <c r="LF10" s="168" t="n"/>
      <c r="LG10" s="168" t="n"/>
      <c r="LH10" s="168" t="n"/>
      <c r="LI10" s="168" t="n"/>
      <c r="LJ10" s="168" t="n"/>
      <c r="LK10" s="168" t="n"/>
      <c r="LL10" s="168" t="n"/>
      <c r="LM10" s="168" t="n"/>
      <c r="LN10" s="168" t="n"/>
      <c r="LO10" s="168" t="n"/>
      <c r="LP10" s="168" t="n"/>
      <c r="LQ10" s="168" t="n"/>
      <c r="LR10" s="168" t="n"/>
      <c r="LS10" s="168" t="n"/>
      <c r="LT10" s="168" t="n"/>
      <c r="LU10" s="168" t="n"/>
      <c r="LV10" s="168" t="n"/>
      <c r="LW10" s="168" t="n"/>
      <c r="LX10" s="168" t="n"/>
      <c r="LY10" s="168" t="n"/>
      <c r="LZ10" s="168" t="n"/>
      <c r="MA10" s="168" t="n"/>
      <c r="MB10" s="168" t="n"/>
      <c r="MC10" s="168" t="n"/>
      <c r="MD10" s="168" t="n"/>
      <c r="ME10" s="168" t="n"/>
      <c r="MF10" s="168" t="n"/>
      <c r="MG10" s="168" t="n"/>
      <c r="MH10" s="168" t="n"/>
      <c r="MI10" s="168" t="n"/>
      <c r="MJ10" s="168" t="n"/>
      <c r="MK10" s="168" t="n"/>
      <c r="ML10" s="168" t="n"/>
      <c r="MM10" s="168" t="n"/>
      <c r="MN10" s="168" t="n"/>
      <c r="MO10" s="168" t="n"/>
      <c r="MP10" s="168" t="n"/>
      <c r="MQ10" s="168" t="n"/>
      <c r="MR10" s="168" t="n"/>
      <c r="MS10" s="168" t="n"/>
      <c r="MT10" s="168" t="n"/>
      <c r="MU10" s="168" t="n"/>
      <c r="MV10" s="168" t="n"/>
      <c r="MW10" s="168" t="n"/>
      <c r="MX10" s="168" t="n"/>
      <c r="MY10" s="168" t="n"/>
      <c r="MZ10" s="168" t="n"/>
      <c r="NA10" s="168" t="n"/>
      <c r="NB10" s="168" t="n"/>
      <c r="NC10" s="168" t="n"/>
      <c r="ND10" s="168" t="n"/>
      <c r="NE10" s="168" t="n"/>
      <c r="NF10" s="168" t="n"/>
      <c r="NG10" s="168" t="n"/>
      <c r="NH10" s="168" t="n"/>
      <c r="NI10" s="168" t="n"/>
      <c r="NJ10" s="168" t="n"/>
      <c r="NK10" s="168" t="n"/>
      <c r="NL10" s="168" t="n"/>
      <c r="NM10" s="168" t="n"/>
      <c r="NN10" s="168" t="n"/>
      <c r="NO10" s="168" t="n"/>
      <c r="NP10" s="168" t="n"/>
      <c r="NQ10" s="168" t="n"/>
      <c r="NR10" s="168" t="n"/>
      <c r="NS10" s="168" t="n"/>
      <c r="NT10" s="168" t="n"/>
      <c r="NU10" s="168" t="n"/>
      <c r="NV10" s="168" t="n"/>
      <c r="NW10" s="168" t="n"/>
      <c r="NX10" s="168" t="n"/>
      <c r="NY10" s="168" t="n"/>
      <c r="NZ10" s="168" t="n"/>
      <c r="OA10" s="168" t="n"/>
      <c r="OB10" s="168" t="n"/>
      <c r="OC10" s="168" t="n"/>
      <c r="OD10" s="168" t="n"/>
      <c r="OE10" s="168" t="n"/>
      <c r="OF10" s="168" t="n"/>
      <c r="OG10" s="168" t="n"/>
      <c r="OH10" s="168" t="n"/>
      <c r="OI10" s="168" t="n"/>
      <c r="OJ10" s="168" t="n"/>
      <c r="OK10" s="168" t="n"/>
      <c r="OL10" s="168" t="n"/>
      <c r="OM10" s="168" t="n"/>
      <c r="ON10" s="168" t="n"/>
      <c r="OO10" s="168" t="n"/>
      <c r="OP10" s="168" t="n"/>
      <c r="OQ10" s="168" t="n"/>
      <c r="OR10" s="168" t="n"/>
      <c r="OS10" s="168" t="n"/>
      <c r="OT10" s="168" t="n"/>
      <c r="OU10" s="168" t="n"/>
      <c r="OV10" s="168" t="n"/>
      <c r="OW10" s="168" t="n"/>
      <c r="OX10" s="168" t="n"/>
      <c r="OY10" s="168" t="n"/>
      <c r="OZ10" s="168" t="n"/>
      <c r="PA10" s="168" t="n"/>
      <c r="PB10" s="168" t="n"/>
      <c r="PC10" s="168" t="n"/>
      <c r="PD10" s="168" t="n"/>
      <c r="PE10" s="168" t="n"/>
      <c r="PF10" s="168" t="n"/>
      <c r="PG10" s="168" t="n"/>
      <c r="PH10" s="168" t="n"/>
      <c r="PI10" s="168" t="n"/>
      <c r="PJ10" s="168" t="n"/>
      <c r="PK10" s="168" t="n"/>
      <c r="PL10" s="168" t="n"/>
      <c r="PM10" s="168" t="n"/>
      <c r="PN10" s="168" t="n"/>
      <c r="PO10" s="168" t="n"/>
      <c r="PP10" s="168" t="n"/>
      <c r="PQ10" s="168" t="n"/>
      <c r="PR10" s="168" t="n"/>
      <c r="PS10" s="168" t="n"/>
      <c r="PT10" s="168" t="n"/>
      <c r="PU10" s="168" t="n"/>
      <c r="PV10" s="168" t="n"/>
      <c r="PW10" s="168" t="n"/>
      <c r="PX10" s="168" t="n"/>
      <c r="PY10" s="168" t="n"/>
      <c r="PZ10" s="168" t="n"/>
      <c r="QA10" s="168" t="n"/>
      <c r="QB10" s="168" t="n"/>
      <c r="QC10" s="168" t="n"/>
      <c r="QD10" s="168" t="n"/>
      <c r="QE10" s="168" t="n"/>
      <c r="QF10" s="168" t="n"/>
      <c r="QG10" s="168" t="n"/>
      <c r="QH10" s="168" t="n"/>
      <c r="QI10" s="168" t="n"/>
      <c r="QJ10" s="168" t="n"/>
      <c r="QK10" s="168" t="n"/>
      <c r="QL10" s="168" t="n"/>
      <c r="QM10" s="168" t="n"/>
      <c r="QN10" s="168" t="n"/>
      <c r="QO10" s="168" t="n"/>
      <c r="QP10" s="168" t="n"/>
      <c r="QQ10" s="168" t="n"/>
      <c r="QR10" s="168" t="n"/>
      <c r="QS10" s="168" t="n"/>
      <c r="QT10" s="168" t="n"/>
      <c r="QU10" s="168" t="n"/>
      <c r="QV10" s="168" t="n"/>
      <c r="QW10" s="168" t="n"/>
      <c r="QX10" s="168" t="n"/>
      <c r="QY10" s="168" t="n"/>
      <c r="QZ10" s="168" t="n"/>
      <c r="RA10" s="168" t="n"/>
      <c r="RB10" s="168" t="n"/>
      <c r="RC10" s="168" t="n"/>
      <c r="RD10" s="168" t="n"/>
      <c r="RE10" s="168" t="n"/>
      <c r="RF10" s="168" t="n"/>
      <c r="RG10" s="168" t="n"/>
      <c r="RH10" s="168" t="n"/>
      <c r="RI10" s="168" t="n"/>
      <c r="RJ10" s="168" t="n"/>
      <c r="RK10" s="168" t="n"/>
      <c r="RL10" s="168" t="n"/>
      <c r="RM10" s="168" t="n"/>
      <c r="RN10" s="168" t="n"/>
      <c r="RO10" s="168" t="n"/>
      <c r="RP10" s="168" t="n"/>
      <c r="RQ10" s="168" t="n"/>
      <c r="RR10" s="168" t="n"/>
      <c r="RS10" s="168" t="n"/>
      <c r="RT10" s="168" t="n"/>
      <c r="RU10" s="168" t="n"/>
      <c r="RV10" s="168" t="n"/>
      <c r="RW10" s="168" t="n"/>
      <c r="RX10" s="168" t="n"/>
      <c r="RY10" s="168" t="n"/>
      <c r="RZ10" s="168" t="n"/>
      <c r="SA10" s="168" t="n"/>
      <c r="SB10" s="168" t="n"/>
      <c r="SC10" s="168" t="n"/>
      <c r="SD10" s="168" t="n"/>
      <c r="SE10" s="168" t="n"/>
      <c r="SF10" s="168" t="n"/>
      <c r="SG10" s="168" t="n"/>
      <c r="SH10" s="168" t="n"/>
      <c r="SI10" s="168" t="n"/>
      <c r="SJ10" s="168" t="n"/>
      <c r="SK10" s="168" t="n"/>
      <c r="SL10" s="168" t="n"/>
      <c r="SM10" s="168" t="n"/>
      <c r="SN10" s="168" t="n"/>
      <c r="SO10" s="168" t="n"/>
      <c r="SP10" s="168" t="n"/>
      <c r="SQ10" s="168" t="n"/>
      <c r="SR10" s="168" t="n"/>
      <c r="SS10" s="168" t="n"/>
      <c r="ST10" s="168" t="n"/>
      <c r="SU10" s="168" t="n"/>
      <c r="SV10" s="168" t="n"/>
      <c r="SW10" s="168" t="n"/>
      <c r="SX10" s="168" t="n"/>
      <c r="SY10" s="168" t="n"/>
      <c r="SZ10" s="168" t="n"/>
      <c r="TA10" s="168" t="n"/>
      <c r="TB10" s="168" t="n"/>
      <c r="TC10" s="168" t="n"/>
      <c r="TD10" s="168" t="n"/>
      <c r="TE10" s="168" t="n"/>
      <c r="TF10" s="168" t="n"/>
      <c r="TG10" s="168" t="n"/>
      <c r="TH10" s="168" t="n"/>
      <c r="TI10" s="168" t="n"/>
      <c r="TJ10" s="168" t="n"/>
      <c r="TK10" s="168" t="n"/>
      <c r="TL10" s="168" t="n"/>
      <c r="TM10" s="168" t="n"/>
      <c r="TN10" s="168" t="n"/>
      <c r="TO10" s="168" t="n"/>
      <c r="TP10" s="168" t="n"/>
      <c r="TQ10" s="168" t="n"/>
      <c r="TR10" s="168" t="n"/>
      <c r="TS10" s="168" t="n"/>
      <c r="TT10" s="168" t="n"/>
      <c r="TU10" s="168" t="n"/>
      <c r="TV10" s="168" t="n"/>
      <c r="TW10" s="168" t="n"/>
      <c r="TX10" s="168" t="n"/>
      <c r="TY10" s="168" t="n"/>
      <c r="TZ10" s="168" t="n"/>
      <c r="UA10" s="168" t="n"/>
      <c r="UB10" s="168" t="n"/>
      <c r="UC10" s="168" t="n"/>
      <c r="UD10" s="168" t="n"/>
      <c r="UE10" s="168" t="n"/>
      <c r="UF10" s="168" t="n"/>
      <c r="UG10" s="168" t="n"/>
      <c r="UH10" s="168" t="n"/>
      <c r="UI10" s="168" t="n"/>
      <c r="UJ10" s="168" t="n"/>
      <c r="UK10" s="168" t="n"/>
      <c r="UL10" s="168" t="n"/>
      <c r="UM10" s="168" t="n"/>
      <c r="UN10" s="168" t="n"/>
      <c r="UO10" s="168" t="n"/>
      <c r="UP10" s="168" t="n"/>
      <c r="UQ10" s="168" t="n"/>
      <c r="UR10" s="168" t="n"/>
      <c r="US10" s="168" t="n"/>
      <c r="UT10" s="168" t="n"/>
      <c r="UU10" s="168" t="n"/>
      <c r="UV10" s="168" t="n"/>
      <c r="UW10" s="168" t="n"/>
      <c r="UX10" s="168" t="n"/>
      <c r="UY10" s="168" t="n"/>
      <c r="UZ10" s="168" t="n"/>
      <c r="VA10" s="168" t="n"/>
      <c r="VB10" s="168" t="n"/>
      <c r="VC10" s="168" t="n"/>
      <c r="VD10" s="168" t="n"/>
      <c r="VE10" s="168" t="n"/>
      <c r="VF10" s="168" t="n"/>
      <c r="VG10" s="168" t="n"/>
      <c r="VH10" s="168" t="n"/>
      <c r="VI10" s="168" t="n"/>
      <c r="VJ10" s="168" t="n"/>
      <c r="VK10" s="168" t="n"/>
      <c r="VL10" s="168" t="n"/>
      <c r="VM10" s="168" t="n"/>
      <c r="VN10" s="168" t="n"/>
      <c r="VO10" s="168" t="n"/>
      <c r="VP10" s="168" t="n"/>
      <c r="VQ10" s="168" t="n"/>
      <c r="VR10" s="168" t="n"/>
      <c r="VS10" s="168" t="n"/>
      <c r="VT10" s="168" t="n"/>
      <c r="VU10" s="168" t="n"/>
      <c r="VV10" s="168" t="n"/>
      <c r="VW10" s="168" t="n"/>
      <c r="VX10" s="168" t="n"/>
      <c r="VY10" s="168" t="n"/>
      <c r="VZ10" s="168" t="n"/>
      <c r="WA10" s="168" t="n"/>
      <c r="WB10" s="168" t="n"/>
      <c r="WC10" s="168" t="n"/>
      <c r="WD10" s="168" t="n"/>
      <c r="WE10" s="168" t="n"/>
      <c r="WF10" s="168" t="n"/>
      <c r="WG10" s="168" t="n"/>
      <c r="WH10" s="168" t="n"/>
      <c r="WI10" s="168" t="n"/>
      <c r="WJ10" s="168" t="n"/>
      <c r="WK10" s="168" t="n"/>
      <c r="WL10" s="168" t="n"/>
      <c r="WM10" s="168" t="n"/>
      <c r="WN10" s="168" t="n"/>
      <c r="WO10" s="168" t="n"/>
      <c r="WP10" s="168" t="n"/>
      <c r="WQ10" s="168" t="n"/>
      <c r="WR10" s="168" t="n"/>
      <c r="WS10" s="168" t="n"/>
      <c r="WT10" s="168" t="n"/>
      <c r="WU10" s="168" t="n"/>
      <c r="WV10" s="168" t="n"/>
      <c r="WW10" s="168" t="n"/>
      <c r="WX10" s="168" t="n"/>
      <c r="WY10" s="168" t="n"/>
      <c r="WZ10" s="168" t="n"/>
      <c r="XA10" s="168" t="n"/>
      <c r="XB10" s="168" t="n"/>
      <c r="XC10" s="168" t="n"/>
      <c r="XD10" s="168" t="n"/>
      <c r="XE10" s="168" t="n"/>
      <c r="XF10" s="168" t="n"/>
      <c r="XG10" s="168" t="n"/>
      <c r="XH10" s="168" t="n"/>
      <c r="XI10" s="168" t="n"/>
      <c r="XJ10" s="168" t="n"/>
      <c r="XK10" s="168" t="n"/>
      <c r="XL10" s="168" t="n"/>
      <c r="XM10" s="168" t="n"/>
      <c r="XN10" s="168" t="n"/>
      <c r="XO10" s="168" t="n"/>
      <c r="XP10" s="168" t="n"/>
      <c r="XQ10" s="168" t="n"/>
      <c r="XR10" s="168" t="n"/>
      <c r="XS10" s="168" t="n"/>
      <c r="XT10" s="168" t="n"/>
      <c r="XU10" s="168" t="n"/>
      <c r="XV10" s="168" t="n"/>
      <c r="XW10" s="168" t="n"/>
      <c r="XX10" s="168" t="n"/>
      <c r="XY10" s="168" t="n"/>
      <c r="XZ10" s="168" t="n"/>
      <c r="YA10" s="168" t="n"/>
      <c r="YB10" s="168" t="n"/>
      <c r="YC10" s="168" t="n"/>
      <c r="YD10" s="168" t="n"/>
      <c r="YE10" s="168" t="n"/>
      <c r="YF10" s="168" t="n"/>
      <c r="YG10" s="168" t="n"/>
      <c r="YH10" s="168" t="n"/>
      <c r="YI10" s="168" t="n"/>
      <c r="YJ10" s="168" t="n"/>
      <c r="YK10" s="168" t="n"/>
      <c r="YL10" s="168" t="n"/>
      <c r="YM10" s="168" t="n"/>
      <c r="YN10" s="168" t="n"/>
      <c r="YO10" s="168" t="n"/>
      <c r="YP10" s="168" t="n"/>
      <c r="YQ10" s="168" t="n"/>
      <c r="YR10" s="168" t="n"/>
      <c r="YS10" s="168" t="n"/>
      <c r="YT10" s="168" t="n"/>
      <c r="YU10" s="168" t="n"/>
      <c r="YV10" s="168" t="n"/>
      <c r="YW10" s="168" t="n"/>
      <c r="YX10" s="168" t="n"/>
      <c r="YY10" s="168" t="n"/>
      <c r="YZ10" s="168" t="n"/>
      <c r="ZA10" s="168" t="n"/>
      <c r="ZB10" s="168" t="n"/>
      <c r="ZC10" s="168" t="n"/>
      <c r="ZD10" s="168" t="n"/>
      <c r="ZE10" s="168" t="n"/>
      <c r="ZF10" s="168" t="n"/>
      <c r="ZG10" s="168" t="n"/>
      <c r="ZH10" s="168" t="n"/>
      <c r="ZI10" s="168" t="n"/>
      <c r="ZJ10" s="168" t="n"/>
      <c r="ZK10" s="168" t="n"/>
      <c r="ZL10" s="168" t="n"/>
      <c r="ZM10" s="168" t="n"/>
      <c r="ZN10" s="168" t="n"/>
      <c r="ZO10" s="168" t="n"/>
      <c r="ZP10" s="168" t="n"/>
      <c r="ZQ10" s="168" t="n"/>
      <c r="ZR10" s="168" t="n"/>
      <c r="ZS10" s="168" t="n"/>
      <c r="ZT10" s="168" t="n"/>
      <c r="ZU10" s="168" t="n"/>
      <c r="ZV10" s="168" t="n"/>
      <c r="ZW10" s="168" t="n"/>
      <c r="ZX10" s="168" t="n"/>
      <c r="ZY10" s="168" t="n"/>
      <c r="ZZ10" s="168" t="n"/>
      <c r="AAA10" s="168" t="n"/>
      <c r="AAB10" s="168" t="n"/>
      <c r="AAC10" s="168" t="n"/>
      <c r="AAD10" s="168" t="n"/>
      <c r="AAE10" s="168" t="n"/>
      <c r="AAF10" s="168" t="n"/>
      <c r="AAG10" s="168" t="n"/>
      <c r="AAH10" s="168" t="n"/>
      <c r="AAI10" s="168" t="n"/>
      <c r="AAJ10" s="168" t="n"/>
      <c r="AAK10" s="168" t="n"/>
      <c r="AAL10" s="168" t="n"/>
      <c r="AAM10" s="168" t="n"/>
      <c r="AAN10" s="168" t="n"/>
      <c r="AAO10" s="168" t="n"/>
      <c r="AAP10" s="168" t="n"/>
      <c r="AAQ10" s="168" t="n"/>
      <c r="AAR10" s="168" t="n"/>
      <c r="AAS10" s="168" t="n"/>
      <c r="AAT10" s="168" t="n"/>
      <c r="AAU10" s="168" t="n"/>
      <c r="AAV10" s="168" t="n"/>
      <c r="AAW10" s="168" t="n"/>
      <c r="AAX10" s="168" t="n"/>
      <c r="AAY10" s="168" t="n"/>
      <c r="AAZ10" s="168" t="n"/>
      <c r="ABA10" s="168" t="n"/>
      <c r="ABB10" s="168" t="n"/>
      <c r="ABC10" s="168" t="n"/>
      <c r="ABD10" s="168" t="n"/>
      <c r="ABE10" s="168" t="n"/>
      <c r="ABF10" s="168" t="n"/>
      <c r="ABG10" s="168" t="n"/>
      <c r="ABH10" s="168" t="n"/>
      <c r="ABI10" s="168" t="n"/>
      <c r="ABJ10" s="168" t="n"/>
      <c r="ABK10" s="168" t="n"/>
      <c r="ABL10" s="168" t="n"/>
      <c r="ABM10" s="168" t="n"/>
      <c r="ABN10" s="168" t="n"/>
      <c r="ABO10" s="168" t="n"/>
      <c r="ABP10" s="168" t="n"/>
      <c r="ABQ10" s="168" t="n"/>
      <c r="ABR10" s="168" t="n"/>
      <c r="ABS10" s="168" t="n"/>
      <c r="ABT10" s="168" t="n"/>
      <c r="ABU10" s="168" t="n"/>
      <c r="ABV10" s="168" t="n"/>
      <c r="ABW10" s="168" t="n"/>
      <c r="ABX10" s="168" t="n"/>
      <c r="ABY10" s="168" t="n"/>
      <c r="ABZ10" s="168" t="n"/>
      <c r="ACA10" s="168" t="n"/>
      <c r="ACB10" s="168" t="n"/>
      <c r="ACC10" s="168" t="n"/>
      <c r="ACD10" s="168" t="n"/>
      <c r="ACE10" s="168" t="n"/>
      <c r="ACF10" s="168" t="n"/>
      <c r="ACG10" s="168" t="n"/>
      <c r="ACH10" s="168" t="n"/>
      <c r="ACI10" s="168" t="n"/>
      <c r="ACJ10" s="168" t="n"/>
      <c r="ACK10" s="168" t="n"/>
      <c r="ACL10" s="168" t="n"/>
      <c r="ACM10" s="168" t="n"/>
      <c r="ACN10" s="168" t="n"/>
      <c r="ACO10" s="168" t="n"/>
      <c r="ACP10" s="168" t="n"/>
      <c r="ACQ10" s="168" t="n"/>
      <c r="ACR10" s="168" t="n"/>
      <c r="ACS10" s="168" t="n"/>
      <c r="ACT10" s="168" t="n"/>
      <c r="ACU10" s="168" t="n"/>
      <c r="ACV10" s="168" t="n"/>
      <c r="ACW10" s="168" t="n"/>
      <c r="ACX10" s="168" t="n"/>
      <c r="ACY10" s="168" t="n"/>
      <c r="ACZ10" s="168" t="n"/>
      <c r="ADA10" s="168" t="n"/>
      <c r="ADB10" s="168" t="n"/>
      <c r="ADC10" s="168" t="n"/>
      <c r="ADD10" s="168" t="n"/>
      <c r="ADE10" s="168" t="n"/>
      <c r="ADF10" s="168" t="n"/>
      <c r="ADG10" s="168" t="n"/>
      <c r="ADH10" s="168" t="n"/>
      <c r="ADI10" s="168" t="n"/>
      <c r="ADJ10" s="168" t="n"/>
      <c r="ADK10" s="168" t="n"/>
      <c r="ADL10" s="168" t="n"/>
      <c r="ADM10" s="168" t="n"/>
      <c r="ADN10" s="168" t="n"/>
      <c r="ADO10" s="168" t="n"/>
      <c r="ADP10" s="168" t="n"/>
      <c r="ADQ10" s="168" t="n"/>
      <c r="ADR10" s="168" t="n"/>
      <c r="ADS10" s="168" t="n"/>
      <c r="ADT10" s="168" t="n"/>
      <c r="ADU10" s="168" t="n"/>
      <c r="ADV10" s="168" t="n"/>
      <c r="ADW10" s="168" t="n"/>
      <c r="ADX10" s="168" t="n"/>
      <c r="ADY10" s="168" t="n"/>
      <c r="ADZ10" s="168" t="n"/>
      <c r="AEA10" s="168" t="n"/>
      <c r="AEB10" s="168" t="n"/>
      <c r="AEC10" s="168" t="n"/>
      <c r="AED10" s="168" t="n"/>
      <c r="AEE10" s="168" t="n"/>
      <c r="AEF10" s="168" t="n"/>
      <c r="AEG10" s="168" t="n"/>
      <c r="AEH10" s="168" t="n"/>
      <c r="AEI10" s="168" t="n"/>
      <c r="AEJ10" s="168" t="n"/>
      <c r="AEK10" s="168" t="n"/>
      <c r="AEL10" s="168" t="n"/>
      <c r="AEM10" s="168" t="n"/>
      <c r="AEN10" s="168" t="n"/>
      <c r="AEO10" s="168" t="n"/>
      <c r="AEP10" s="168" t="n"/>
      <c r="AEQ10" s="168" t="n"/>
      <c r="AER10" s="168" t="n"/>
      <c r="AES10" s="168" t="n"/>
      <c r="AET10" s="168" t="n"/>
      <c r="AEU10" s="168" t="n"/>
      <c r="AEV10" s="168" t="n"/>
      <c r="AEW10" s="168" t="n"/>
      <c r="AEX10" s="168" t="n"/>
      <c r="AEY10" s="168" t="n"/>
      <c r="AEZ10" s="168" t="n"/>
      <c r="AFA10" s="168" t="n"/>
      <c r="AFB10" s="168" t="n"/>
      <c r="AFC10" s="168" t="n"/>
      <c r="AFD10" s="168" t="n"/>
      <c r="AFE10" s="168" t="n"/>
      <c r="AFF10" s="168" t="n"/>
      <c r="AFG10" s="168" t="n"/>
      <c r="AFH10" s="168" t="n"/>
      <c r="AFI10" s="168" t="n"/>
      <c r="AFJ10" s="168" t="n"/>
      <c r="AFK10" s="168" t="n"/>
      <c r="AFL10" s="168" t="n"/>
      <c r="AFM10" s="168" t="n"/>
      <c r="AFN10" s="168" t="n"/>
      <c r="AFO10" s="168" t="n"/>
      <c r="AFP10" s="168" t="n"/>
      <c r="AFQ10" s="168" t="n"/>
      <c r="AFR10" s="168" t="n"/>
      <c r="AFS10" s="168" t="n"/>
      <c r="AFT10" s="168" t="n"/>
      <c r="AFU10" s="168" t="n"/>
      <c r="AFV10" s="168" t="n"/>
      <c r="AFW10" s="168" t="n"/>
      <c r="AFX10" s="168" t="n"/>
      <c r="AFY10" s="168" t="n"/>
      <c r="AFZ10" s="168" t="n"/>
      <c r="AGA10" s="168" t="n"/>
      <c r="AGB10" s="168" t="n"/>
      <c r="AGC10" s="168" t="n"/>
      <c r="AGD10" s="168" t="n"/>
      <c r="AGE10" s="168" t="n"/>
      <c r="AGF10" s="168" t="n"/>
      <c r="AGG10" s="168" t="n"/>
      <c r="AGH10" s="168" t="n"/>
      <c r="AGI10" s="168" t="n"/>
      <c r="AGJ10" s="168" t="n"/>
      <c r="AGK10" s="168" t="n"/>
      <c r="AGL10" s="168" t="n"/>
      <c r="AGM10" s="168" t="n"/>
      <c r="AGN10" s="168" t="n"/>
      <c r="AGO10" s="168" t="n"/>
      <c r="AGP10" s="168" t="n"/>
      <c r="AGQ10" s="168" t="n"/>
      <c r="AGR10" s="168" t="n"/>
      <c r="AGS10" s="168" t="n"/>
      <c r="AGT10" s="168" t="n"/>
      <c r="AGU10" s="168" t="n"/>
      <c r="AGV10" s="168" t="n"/>
      <c r="AGW10" s="168" t="n"/>
      <c r="AGX10" s="168" t="n"/>
      <c r="AGY10" s="168" t="n"/>
      <c r="AGZ10" s="168" t="n"/>
      <c r="AHA10" s="168" t="n"/>
      <c r="AHB10" s="168" t="n"/>
      <c r="AHC10" s="168" t="n"/>
      <c r="AHD10" s="168" t="n"/>
      <c r="AHE10" s="168" t="n"/>
      <c r="AHF10" s="168" t="n"/>
      <c r="AHG10" s="168" t="n"/>
      <c r="AHH10" s="168" t="n"/>
      <c r="AHI10" s="168" t="n"/>
      <c r="AHJ10" s="168" t="n"/>
      <c r="AHK10" s="168" t="n"/>
      <c r="AHL10" s="168" t="n"/>
      <c r="AHM10" s="168" t="n"/>
      <c r="AHN10" s="168" t="n"/>
      <c r="AHO10" s="168" t="n"/>
      <c r="AHP10" s="168" t="n"/>
      <c r="AHQ10" s="168" t="n"/>
      <c r="AHR10" s="168" t="n"/>
      <c r="AHS10" s="168" t="n"/>
      <c r="AHT10" s="168" t="n"/>
      <c r="AHU10" s="168" t="n"/>
      <c r="AHV10" s="168" t="n"/>
      <c r="AHW10" s="168" t="n"/>
      <c r="AHX10" s="168" t="n"/>
      <c r="AHY10" s="168" t="n"/>
      <c r="AHZ10" s="168" t="n"/>
      <c r="AIA10" s="168" t="n"/>
      <c r="AIB10" s="168" t="n"/>
      <c r="AIC10" s="168" t="n"/>
      <c r="AID10" s="168" t="n"/>
      <c r="AIE10" s="168" t="n"/>
      <c r="AIF10" s="168" t="n"/>
      <c r="AIG10" s="168" t="n"/>
      <c r="AIH10" s="168" t="n"/>
      <c r="AII10" s="168" t="n"/>
      <c r="AIJ10" s="168" t="n"/>
      <c r="AIK10" s="168" t="n"/>
      <c r="AIL10" s="168" t="n"/>
      <c r="AIM10" s="168" t="n"/>
      <c r="AIN10" s="168" t="n"/>
      <c r="AIO10" s="168" t="n"/>
      <c r="AIP10" s="168" t="n"/>
      <c r="AIQ10" s="168" t="n"/>
      <c r="AIR10" s="168" t="n"/>
      <c r="AIS10" s="168" t="n"/>
      <c r="AIT10" s="168" t="n"/>
      <c r="AIU10" s="168" t="n"/>
      <c r="AIV10" s="168" t="n"/>
      <c r="AIW10" s="168" t="n"/>
      <c r="AIX10" s="168" t="n"/>
      <c r="AIY10" s="168" t="n"/>
      <c r="AIZ10" s="168" t="n"/>
      <c r="AJA10" s="168" t="n"/>
      <c r="AJB10" s="168" t="n"/>
      <c r="AJC10" s="168" t="n"/>
      <c r="AJD10" s="168" t="n"/>
      <c r="AJE10" s="168" t="n"/>
      <c r="AJF10" s="168" t="n"/>
      <c r="AJG10" s="168" t="n"/>
      <c r="AJH10" s="168" t="n"/>
      <c r="AJI10" s="168" t="n"/>
      <c r="AJJ10" s="168" t="n"/>
      <c r="AJK10" s="168" t="n"/>
      <c r="AJL10" s="168" t="n"/>
      <c r="AJM10" s="168" t="n"/>
      <c r="AJN10" s="168" t="n"/>
      <c r="AJO10" s="168" t="n"/>
      <c r="AJP10" s="168" t="n"/>
      <c r="AJQ10" s="168" t="n"/>
      <c r="AJR10" s="168" t="n"/>
      <c r="AJS10" s="168" t="n"/>
      <c r="AJT10" s="168" t="n"/>
      <c r="AJU10" s="168" t="n"/>
      <c r="AJV10" s="168" t="n"/>
      <c r="AJW10" s="168" t="n"/>
      <c r="AJX10" s="168" t="n"/>
      <c r="AJY10" s="168" t="n"/>
      <c r="AJZ10" s="168" t="n"/>
      <c r="AKA10" s="168" t="n"/>
      <c r="AKB10" s="168" t="n"/>
      <c r="AKC10" s="168" t="n"/>
      <c r="AKD10" s="168" t="n"/>
      <c r="AKE10" s="168" t="n"/>
      <c r="AKF10" s="168" t="n"/>
      <c r="AKG10" s="168" t="n"/>
      <c r="AKH10" s="168" t="n"/>
      <c r="AKI10" s="168" t="n"/>
      <c r="AKJ10" s="168" t="n"/>
      <c r="AKK10" s="168" t="n"/>
      <c r="AKL10" s="168" t="n"/>
      <c r="AKM10" s="168" t="n"/>
      <c r="AKN10" s="168" t="n"/>
      <c r="AKO10" s="168" t="n"/>
      <c r="AKP10" s="168" t="n"/>
      <c r="AKQ10" s="168" t="n"/>
      <c r="AKR10" s="168" t="n"/>
      <c r="AKS10" s="168" t="n"/>
      <c r="AKT10" s="168" t="n"/>
      <c r="AKU10" s="168" t="n"/>
      <c r="AKV10" s="168" t="n"/>
      <c r="AKW10" s="168" t="n"/>
      <c r="AKX10" s="168" t="n"/>
      <c r="AKY10" s="168" t="n"/>
      <c r="AKZ10" s="168" t="n"/>
      <c r="ALA10" s="168" t="n"/>
      <c r="ALB10" s="168" t="n"/>
      <c r="ALC10" s="168" t="n"/>
      <c r="ALD10" s="168" t="n"/>
      <c r="ALE10" s="168" t="n"/>
      <c r="ALF10" s="168" t="n"/>
      <c r="ALG10" s="168" t="n"/>
      <c r="ALH10" s="168" t="n"/>
      <c r="ALI10" s="168" t="n"/>
      <c r="ALJ10" s="168" t="n"/>
      <c r="ALK10" s="168" t="n"/>
      <c r="ALL10" s="168" t="n"/>
      <c r="ALM10" s="168" t="n"/>
      <c r="ALN10" s="168" t="n"/>
      <c r="ALO10" s="168" t="n"/>
      <c r="ALP10" s="168" t="n"/>
      <c r="ALQ10" s="168" t="n"/>
      <c r="ALR10" s="168" t="n"/>
      <c r="ALS10" s="168" t="n"/>
      <c r="ALT10" s="168" t="n"/>
      <c r="ALU10" s="168" t="n"/>
      <c r="ALV10" s="168" t="n"/>
      <c r="ALW10" s="168" t="n"/>
      <c r="ALX10" s="168" t="n"/>
      <c r="ALY10" s="168" t="n"/>
      <c r="ALZ10" s="168" t="n"/>
      <c r="AMA10" s="168" t="n"/>
      <c r="AMB10" s="168" t="n"/>
      <c r="AMC10" s="168" t="n"/>
      <c r="AMD10" s="168" t="n"/>
      <c r="AME10" s="168" t="n"/>
      <c r="AMF10" s="168" t="n"/>
      <c r="AMG10" s="168" t="n"/>
      <c r="AMH10" s="168" t="n"/>
      <c r="AMI10" s="168" t="n"/>
      <c r="AMJ10" s="168" t="n"/>
    </row>
    <row customHeight="1" ht="12.75" r="11" s="175" spans="1:1024">
      <c r="A11" s="31" t="s">
        <v>16</v>
      </c>
      <c r="B11" s="32" t="n"/>
      <c r="C11" s="13" t="n"/>
      <c r="D11" s="10" t="s">
        <v>17</v>
      </c>
      <c r="E11" s="33">
        <f>IF(loan_term=0,IRR('Cash Flow'!B77:CX77, NominalDiscountRate/100),IRR('Cash Flow'!C77:CX77, NominalDiscountRate/100))</f>
        <v/>
      </c>
      <c r="F11" s="13" t="n"/>
      <c r="G11" s="13" t="n"/>
      <c r="H11" s="34" t="n"/>
      <c r="I11" s="168" t="n"/>
      <c r="J11" s="168" t="n"/>
      <c r="K11" s="168" t="n"/>
      <c r="L11" s="13" t="n"/>
      <c r="M11" s="168" t="n"/>
      <c r="N11" s="168" t="n"/>
      <c r="O11" s="168" t="n"/>
      <c r="P11" s="168" t="n"/>
      <c r="Q11" s="13" t="n"/>
      <c r="R11" s="168" t="n"/>
      <c r="S11" s="168" t="n"/>
      <c r="T11" s="168" t="n"/>
      <c r="U11" s="168" t="n"/>
      <c r="V11" s="168" t="n"/>
      <c r="W11" s="168" t="n"/>
      <c r="X11" s="168" t="n"/>
      <c r="Y11" s="168" t="n"/>
      <c r="Z11" s="168" t="n"/>
      <c r="AA11" s="168" t="n"/>
      <c r="AB11" s="168" t="n"/>
      <c r="AC11" s="168" t="n"/>
      <c r="AD11" s="168" t="n"/>
      <c r="AE11" s="168" t="n"/>
      <c r="AF11" s="168" t="n"/>
      <c r="AG11" s="168" t="n"/>
      <c r="AH11" s="168" t="n"/>
      <c r="AI11" s="168" t="n"/>
      <c r="AJ11" s="168" t="n"/>
      <c r="AK11" s="168" t="n"/>
      <c r="AL11" s="168" t="n"/>
      <c r="AM11" s="168" t="n"/>
      <c r="AN11" s="168" t="n"/>
      <c r="AO11" s="168" t="n"/>
      <c r="AP11" s="168" t="n"/>
      <c r="AQ11" s="168" t="n"/>
      <c r="AR11" s="168" t="n"/>
      <c r="AS11" s="168" t="n"/>
      <c r="AT11" s="168" t="n"/>
      <c r="AU11" s="168" t="n"/>
      <c r="AV11" s="168" t="n"/>
      <c r="AW11" s="168" t="n"/>
      <c r="AX11" s="168" t="n"/>
      <c r="AY11" s="168" t="n"/>
      <c r="AZ11" s="168" t="n"/>
      <c r="BA11" s="168" t="n"/>
      <c r="BB11" s="168" t="n"/>
      <c r="BC11" s="168" t="n"/>
      <c r="BD11" s="168" t="n"/>
      <c r="BE11" s="168" t="n"/>
      <c r="BF11" s="168" t="n"/>
      <c r="BG11" s="168" t="n"/>
      <c r="BH11" s="168" t="n"/>
      <c r="BI11" s="168" t="n"/>
      <c r="BJ11" s="168" t="n"/>
      <c r="BK11" s="168" t="n"/>
      <c r="BL11" s="168" t="n"/>
      <c r="BM11" s="168" t="n"/>
      <c r="BN11" s="168" t="n"/>
      <c r="BO11" s="168" t="n"/>
      <c r="BP11" s="168" t="n"/>
      <c r="BQ11" s="168" t="n"/>
      <c r="BR11" s="168" t="n"/>
      <c r="BS11" s="168" t="n"/>
      <c r="BT11" s="168" t="n"/>
      <c r="BU11" s="168" t="n"/>
      <c r="BV11" s="168" t="n"/>
      <c r="BW11" s="168" t="n"/>
      <c r="BX11" s="168" t="n"/>
      <c r="BY11" s="168" t="n"/>
      <c r="BZ11" s="168" t="n"/>
      <c r="CA11" s="168" t="n"/>
      <c r="CB11" s="168" t="n"/>
      <c r="CC11" s="168" t="n"/>
      <c r="CD11" s="168" t="n"/>
      <c r="CE11" s="168" t="n"/>
      <c r="CF11" s="168" t="n"/>
      <c r="CG11" s="168" t="n"/>
      <c r="CH11" s="168" t="n"/>
      <c r="CI11" s="168" t="n"/>
      <c r="CJ11" s="168" t="n"/>
      <c r="CK11" s="168" t="n"/>
      <c r="CL11" s="168" t="n"/>
      <c r="CM11" s="168" t="n"/>
      <c r="CN11" s="168" t="n"/>
      <c r="CO11" s="168" t="n"/>
      <c r="CP11" s="168" t="n"/>
      <c r="CQ11" s="168" t="n"/>
      <c r="CR11" s="168" t="n"/>
      <c r="CS11" s="168" t="n"/>
      <c r="CT11" s="168" t="n"/>
      <c r="CU11" s="168" t="n"/>
      <c r="CV11" s="168" t="n"/>
      <c r="CW11" s="168" t="n"/>
      <c r="CX11" s="168" t="n"/>
      <c r="CY11" s="168" t="n"/>
      <c r="CZ11" s="168" t="n"/>
      <c r="DA11" s="168" t="n"/>
      <c r="DB11" s="168" t="n"/>
      <c r="DC11" s="168" t="n"/>
      <c r="DD11" s="168" t="n"/>
      <c r="DE11" s="168" t="n"/>
      <c r="DF11" s="168" t="n"/>
      <c r="DG11" s="168" t="n"/>
      <c r="DH11" s="168" t="n"/>
      <c r="DI11" s="168" t="n"/>
      <c r="DJ11" s="168" t="n"/>
      <c r="DK11" s="168" t="n"/>
      <c r="DL11" s="168" t="n"/>
      <c r="DM11" s="168" t="n"/>
      <c r="DN11" s="168" t="n"/>
      <c r="DO11" s="168" t="n"/>
      <c r="DP11" s="168" t="n"/>
      <c r="DQ11" s="168" t="n"/>
      <c r="DR11" s="168" t="n"/>
      <c r="DS11" s="168" t="n"/>
      <c r="DT11" s="168" t="n"/>
      <c r="DU11" s="168" t="n"/>
      <c r="DV11" s="168" t="n"/>
      <c r="DW11" s="168" t="n"/>
      <c r="DX11" s="168" t="n"/>
      <c r="DY11" s="168" t="n"/>
      <c r="DZ11" s="168" t="n"/>
      <c r="EA11" s="168" t="n"/>
      <c r="EB11" s="168" t="n"/>
      <c r="EC11" s="168" t="n"/>
      <c r="ED11" s="168" t="n"/>
      <c r="EE11" s="168" t="n"/>
      <c r="EF11" s="168" t="n"/>
      <c r="EG11" s="168" t="n"/>
      <c r="EH11" s="168" t="n"/>
      <c r="EI11" s="168" t="n"/>
      <c r="EJ11" s="168" t="n"/>
      <c r="EK11" s="168" t="n"/>
      <c r="EL11" s="168" t="n"/>
      <c r="EM11" s="168" t="n"/>
      <c r="EN11" s="168" t="n"/>
      <c r="EO11" s="168" t="n"/>
      <c r="EP11" s="168" t="n"/>
      <c r="EQ11" s="168" t="n"/>
      <c r="ER11" s="168" t="n"/>
      <c r="ES11" s="168" t="n"/>
      <c r="ET11" s="168" t="n"/>
      <c r="EU11" s="168" t="n"/>
      <c r="EV11" s="168" t="n"/>
      <c r="EW11" s="168" t="n"/>
      <c r="EX11" s="168" t="n"/>
      <c r="EY11" s="168" t="n"/>
      <c r="EZ11" s="168" t="n"/>
      <c r="FA11" s="168" t="n"/>
      <c r="FB11" s="168" t="n"/>
      <c r="FC11" s="168" t="n"/>
      <c r="FD11" s="168" t="n"/>
      <c r="FE11" s="168" t="n"/>
      <c r="FF11" s="168" t="n"/>
      <c r="FG11" s="168" t="n"/>
      <c r="FH11" s="168" t="n"/>
      <c r="FI11" s="168" t="n"/>
      <c r="FJ11" s="168" t="n"/>
      <c r="FK11" s="168" t="n"/>
      <c r="FL11" s="168" t="n"/>
      <c r="FM11" s="168" t="n"/>
      <c r="FN11" s="168" t="n"/>
      <c r="FO11" s="168" t="n"/>
      <c r="FP11" s="168" t="n"/>
      <c r="FQ11" s="168" t="n"/>
      <c r="FR11" s="168" t="n"/>
      <c r="FS11" s="168" t="n"/>
      <c r="FT11" s="168" t="n"/>
      <c r="FU11" s="168" t="n"/>
      <c r="FV11" s="168" t="n"/>
      <c r="FW11" s="168" t="n"/>
      <c r="FX11" s="168" t="n"/>
      <c r="FY11" s="168" t="n"/>
      <c r="FZ11" s="168" t="n"/>
      <c r="GA11" s="168" t="n"/>
      <c r="GB11" s="168" t="n"/>
      <c r="GC11" s="168" t="n"/>
      <c r="GD11" s="168" t="n"/>
      <c r="GE11" s="168" t="n"/>
      <c r="GF11" s="168" t="n"/>
      <c r="GG11" s="168" t="n"/>
      <c r="GH11" s="168" t="n"/>
      <c r="GI11" s="168" t="n"/>
      <c r="GJ11" s="168" t="n"/>
      <c r="GK11" s="168" t="n"/>
      <c r="GL11" s="168" t="n"/>
      <c r="GM11" s="168" t="n"/>
      <c r="GN11" s="168" t="n"/>
      <c r="GO11" s="168" t="n"/>
      <c r="GP11" s="168" t="n"/>
      <c r="GQ11" s="168" t="n"/>
      <c r="GR11" s="168" t="n"/>
      <c r="GS11" s="168" t="n"/>
      <c r="GT11" s="168" t="n"/>
      <c r="GU11" s="168" t="n"/>
      <c r="GV11" s="168" t="n"/>
      <c r="GW11" s="168" t="n"/>
      <c r="GX11" s="168" t="n"/>
      <c r="GY11" s="168" t="n"/>
      <c r="GZ11" s="168" t="n"/>
      <c r="HA11" s="168" t="n"/>
      <c r="HB11" s="168" t="n"/>
      <c r="HC11" s="168" t="n"/>
      <c r="HD11" s="168" t="n"/>
      <c r="HE11" s="168" t="n"/>
      <c r="HF11" s="168" t="n"/>
      <c r="HG11" s="168" t="n"/>
      <c r="HH11" s="168" t="n"/>
      <c r="HI11" s="168" t="n"/>
      <c r="HJ11" s="168" t="n"/>
      <c r="HK11" s="168" t="n"/>
      <c r="HL11" s="168" t="n"/>
      <c r="HM11" s="168" t="n"/>
      <c r="HN11" s="168" t="n"/>
      <c r="HO11" s="168" t="n"/>
      <c r="HP11" s="168" t="n"/>
      <c r="HQ11" s="168" t="n"/>
      <c r="HR11" s="168" t="n"/>
      <c r="HS11" s="168" t="n"/>
      <c r="HT11" s="168" t="n"/>
      <c r="HU11" s="168" t="n"/>
      <c r="HV11" s="168" t="n"/>
      <c r="HW11" s="168" t="n"/>
      <c r="HX11" s="168" t="n"/>
      <c r="HY11" s="168" t="n"/>
      <c r="HZ11" s="168" t="n"/>
      <c r="IA11" s="168" t="n"/>
      <c r="IB11" s="168" t="n"/>
      <c r="IC11" s="168" t="n"/>
      <c r="ID11" s="168" t="n"/>
      <c r="IE11" s="168" t="n"/>
      <c r="IF11" s="168" t="n"/>
      <c r="IG11" s="168" t="n"/>
      <c r="IH11" s="168" t="n"/>
      <c r="II11" s="168" t="n"/>
      <c r="IJ11" s="168" t="n"/>
      <c r="IK11" s="168" t="n"/>
      <c r="IL11" s="168" t="n"/>
      <c r="IM11" s="168" t="n"/>
      <c r="IN11" s="168" t="n"/>
      <c r="IO11" s="168" t="n"/>
      <c r="IP11" s="168" t="n"/>
      <c r="IQ11" s="168" t="n"/>
      <c r="IR11" s="168" t="n"/>
      <c r="IS11" s="168" t="n"/>
      <c r="IT11" s="168" t="n"/>
      <c r="IU11" s="168" t="n"/>
      <c r="IV11" s="168" t="n"/>
      <c r="IW11" s="168" t="n"/>
      <c r="IX11" s="168" t="n"/>
      <c r="IY11" s="168" t="n"/>
      <c r="IZ11" s="168" t="n"/>
      <c r="JA11" s="168" t="n"/>
      <c r="JB11" s="168" t="n"/>
      <c r="JC11" s="168" t="n"/>
      <c r="JD11" s="168" t="n"/>
      <c r="JE11" s="168" t="n"/>
      <c r="JF11" s="168" t="n"/>
      <c r="JG11" s="168" t="n"/>
      <c r="JH11" s="168" t="n"/>
      <c r="JI11" s="168" t="n"/>
      <c r="JJ11" s="168" t="n"/>
      <c r="JK11" s="168" t="n"/>
      <c r="JL11" s="168" t="n"/>
      <c r="JM11" s="168" t="n"/>
      <c r="JN11" s="168" t="n"/>
      <c r="JO11" s="168" t="n"/>
      <c r="JP11" s="168" t="n"/>
      <c r="JQ11" s="168" t="n"/>
      <c r="JR11" s="168" t="n"/>
      <c r="JS11" s="168" t="n"/>
      <c r="JT11" s="168" t="n"/>
      <c r="JU11" s="168" t="n"/>
      <c r="JV11" s="168" t="n"/>
      <c r="JW11" s="168" t="n"/>
      <c r="JX11" s="168" t="n"/>
      <c r="JY11" s="168" t="n"/>
      <c r="JZ11" s="168" t="n"/>
      <c r="KA11" s="168" t="n"/>
      <c r="KB11" s="168" t="n"/>
      <c r="KC11" s="168" t="n"/>
      <c r="KD11" s="168" t="n"/>
      <c r="KE11" s="168" t="n"/>
      <c r="KF11" s="168" t="n"/>
      <c r="KG11" s="168" t="n"/>
      <c r="KH11" s="168" t="n"/>
      <c r="KI11" s="168" t="n"/>
      <c r="KJ11" s="168" t="n"/>
      <c r="KK11" s="168" t="n"/>
      <c r="KL11" s="168" t="n"/>
      <c r="KM11" s="168" t="n"/>
      <c r="KN11" s="168" t="n"/>
      <c r="KO11" s="168" t="n"/>
      <c r="KP11" s="168" t="n"/>
      <c r="KQ11" s="168" t="n"/>
      <c r="KR11" s="168" t="n"/>
      <c r="KS11" s="168" t="n"/>
      <c r="KT11" s="168" t="n"/>
      <c r="KU11" s="168" t="n"/>
      <c r="KV11" s="168" t="n"/>
      <c r="KW11" s="168" t="n"/>
      <c r="KX11" s="168" t="n"/>
      <c r="KY11" s="168" t="n"/>
      <c r="KZ11" s="168" t="n"/>
      <c r="LA11" s="168" t="n"/>
      <c r="LB11" s="168" t="n"/>
      <c r="LC11" s="168" t="n"/>
      <c r="LD11" s="168" t="n"/>
      <c r="LE11" s="168" t="n"/>
      <c r="LF11" s="168" t="n"/>
      <c r="LG11" s="168" t="n"/>
      <c r="LH11" s="168" t="n"/>
      <c r="LI11" s="168" t="n"/>
      <c r="LJ11" s="168" t="n"/>
      <c r="LK11" s="168" t="n"/>
      <c r="LL11" s="168" t="n"/>
      <c r="LM11" s="168" t="n"/>
      <c r="LN11" s="168" t="n"/>
      <c r="LO11" s="168" t="n"/>
      <c r="LP11" s="168" t="n"/>
      <c r="LQ11" s="168" t="n"/>
      <c r="LR11" s="168" t="n"/>
      <c r="LS11" s="168" t="n"/>
      <c r="LT11" s="168" t="n"/>
      <c r="LU11" s="168" t="n"/>
      <c r="LV11" s="168" t="n"/>
      <c r="LW11" s="168" t="n"/>
      <c r="LX11" s="168" t="n"/>
      <c r="LY11" s="168" t="n"/>
      <c r="LZ11" s="168" t="n"/>
      <c r="MA11" s="168" t="n"/>
      <c r="MB11" s="168" t="n"/>
      <c r="MC11" s="168" t="n"/>
      <c r="MD11" s="168" t="n"/>
      <c r="ME11" s="168" t="n"/>
      <c r="MF11" s="168" t="n"/>
      <c r="MG11" s="168" t="n"/>
      <c r="MH11" s="168" t="n"/>
      <c r="MI11" s="168" t="n"/>
      <c r="MJ11" s="168" t="n"/>
      <c r="MK11" s="168" t="n"/>
      <c r="ML11" s="168" t="n"/>
      <c r="MM11" s="168" t="n"/>
      <c r="MN11" s="168" t="n"/>
      <c r="MO11" s="168" t="n"/>
      <c r="MP11" s="168" t="n"/>
      <c r="MQ11" s="168" t="n"/>
      <c r="MR11" s="168" t="n"/>
      <c r="MS11" s="168" t="n"/>
      <c r="MT11" s="168" t="n"/>
      <c r="MU11" s="168" t="n"/>
      <c r="MV11" s="168" t="n"/>
      <c r="MW11" s="168" t="n"/>
      <c r="MX11" s="168" t="n"/>
      <c r="MY11" s="168" t="n"/>
      <c r="MZ11" s="168" t="n"/>
      <c r="NA11" s="168" t="n"/>
      <c r="NB11" s="168" t="n"/>
      <c r="NC11" s="168" t="n"/>
      <c r="ND11" s="168" t="n"/>
      <c r="NE11" s="168" t="n"/>
      <c r="NF11" s="168" t="n"/>
      <c r="NG11" s="168" t="n"/>
      <c r="NH11" s="168" t="n"/>
      <c r="NI11" s="168" t="n"/>
      <c r="NJ11" s="168" t="n"/>
      <c r="NK11" s="168" t="n"/>
      <c r="NL11" s="168" t="n"/>
      <c r="NM11" s="168" t="n"/>
      <c r="NN11" s="168" t="n"/>
      <c r="NO11" s="168" t="n"/>
      <c r="NP11" s="168" t="n"/>
      <c r="NQ11" s="168" t="n"/>
      <c r="NR11" s="168" t="n"/>
      <c r="NS11" s="168" t="n"/>
      <c r="NT11" s="168" t="n"/>
      <c r="NU11" s="168" t="n"/>
      <c r="NV11" s="168" t="n"/>
      <c r="NW11" s="168" t="n"/>
      <c r="NX11" s="168" t="n"/>
      <c r="NY11" s="168" t="n"/>
      <c r="NZ11" s="168" t="n"/>
      <c r="OA11" s="168" t="n"/>
      <c r="OB11" s="168" t="n"/>
      <c r="OC11" s="168" t="n"/>
      <c r="OD11" s="168" t="n"/>
      <c r="OE11" s="168" t="n"/>
      <c r="OF11" s="168" t="n"/>
      <c r="OG11" s="168" t="n"/>
      <c r="OH11" s="168" t="n"/>
      <c r="OI11" s="168" t="n"/>
      <c r="OJ11" s="168" t="n"/>
      <c r="OK11" s="168" t="n"/>
      <c r="OL11" s="168" t="n"/>
      <c r="OM11" s="168" t="n"/>
      <c r="ON11" s="168" t="n"/>
      <c r="OO11" s="168" t="n"/>
      <c r="OP11" s="168" t="n"/>
      <c r="OQ11" s="168" t="n"/>
      <c r="OR11" s="168" t="n"/>
      <c r="OS11" s="168" t="n"/>
      <c r="OT11" s="168" t="n"/>
      <c r="OU11" s="168" t="n"/>
      <c r="OV11" s="168" t="n"/>
      <c r="OW11" s="168" t="n"/>
      <c r="OX11" s="168" t="n"/>
      <c r="OY11" s="168" t="n"/>
      <c r="OZ11" s="168" t="n"/>
      <c r="PA11" s="168" t="n"/>
      <c r="PB11" s="168" t="n"/>
      <c r="PC11" s="168" t="n"/>
      <c r="PD11" s="168" t="n"/>
      <c r="PE11" s="168" t="n"/>
      <c r="PF11" s="168" t="n"/>
      <c r="PG11" s="168" t="n"/>
      <c r="PH11" s="168" t="n"/>
      <c r="PI11" s="168" t="n"/>
      <c r="PJ11" s="168" t="n"/>
      <c r="PK11" s="168" t="n"/>
      <c r="PL11" s="168" t="n"/>
      <c r="PM11" s="168" t="n"/>
      <c r="PN11" s="168" t="n"/>
      <c r="PO11" s="168" t="n"/>
      <c r="PP11" s="168" t="n"/>
      <c r="PQ11" s="168" t="n"/>
      <c r="PR11" s="168" t="n"/>
      <c r="PS11" s="168" t="n"/>
      <c r="PT11" s="168" t="n"/>
      <c r="PU11" s="168" t="n"/>
      <c r="PV11" s="168" t="n"/>
      <c r="PW11" s="168" t="n"/>
      <c r="PX11" s="168" t="n"/>
      <c r="PY11" s="168" t="n"/>
      <c r="PZ11" s="168" t="n"/>
      <c r="QA11" s="168" t="n"/>
      <c r="QB11" s="168" t="n"/>
      <c r="QC11" s="168" t="n"/>
      <c r="QD11" s="168" t="n"/>
      <c r="QE11" s="168" t="n"/>
      <c r="QF11" s="168" t="n"/>
      <c r="QG11" s="168" t="n"/>
      <c r="QH11" s="168" t="n"/>
      <c r="QI11" s="168" t="n"/>
      <c r="QJ11" s="168" t="n"/>
      <c r="QK11" s="168" t="n"/>
      <c r="QL11" s="168" t="n"/>
      <c r="QM11" s="168" t="n"/>
      <c r="QN11" s="168" t="n"/>
      <c r="QO11" s="168" t="n"/>
      <c r="QP11" s="168" t="n"/>
      <c r="QQ11" s="168" t="n"/>
      <c r="QR11" s="168" t="n"/>
      <c r="QS11" s="168" t="n"/>
      <c r="QT11" s="168" t="n"/>
      <c r="QU11" s="168" t="n"/>
      <c r="QV11" s="168" t="n"/>
      <c r="QW11" s="168" t="n"/>
      <c r="QX11" s="168" t="n"/>
      <c r="QY11" s="168" t="n"/>
      <c r="QZ11" s="168" t="n"/>
      <c r="RA11" s="168" t="n"/>
      <c r="RB11" s="168" t="n"/>
      <c r="RC11" s="168" t="n"/>
      <c r="RD11" s="168" t="n"/>
      <c r="RE11" s="168" t="n"/>
      <c r="RF11" s="168" t="n"/>
      <c r="RG11" s="168" t="n"/>
      <c r="RH11" s="168" t="n"/>
      <c r="RI11" s="168" t="n"/>
      <c r="RJ11" s="168" t="n"/>
      <c r="RK11" s="168" t="n"/>
      <c r="RL11" s="168" t="n"/>
      <c r="RM11" s="168" t="n"/>
      <c r="RN11" s="168" t="n"/>
      <c r="RO11" s="168" t="n"/>
      <c r="RP11" s="168" t="n"/>
      <c r="RQ11" s="168" t="n"/>
      <c r="RR11" s="168" t="n"/>
      <c r="RS11" s="168" t="n"/>
      <c r="RT11" s="168" t="n"/>
      <c r="RU11" s="168" t="n"/>
      <c r="RV11" s="168" t="n"/>
      <c r="RW11" s="168" t="n"/>
      <c r="RX11" s="168" t="n"/>
      <c r="RY11" s="168" t="n"/>
      <c r="RZ11" s="168" t="n"/>
      <c r="SA11" s="168" t="n"/>
      <c r="SB11" s="168" t="n"/>
      <c r="SC11" s="168" t="n"/>
      <c r="SD11" s="168" t="n"/>
      <c r="SE11" s="168" t="n"/>
      <c r="SF11" s="168" t="n"/>
      <c r="SG11" s="168" t="n"/>
      <c r="SH11" s="168" t="n"/>
      <c r="SI11" s="168" t="n"/>
      <c r="SJ11" s="168" t="n"/>
      <c r="SK11" s="168" t="n"/>
      <c r="SL11" s="168" t="n"/>
      <c r="SM11" s="168" t="n"/>
      <c r="SN11" s="168" t="n"/>
      <c r="SO11" s="168" t="n"/>
      <c r="SP11" s="168" t="n"/>
      <c r="SQ11" s="168" t="n"/>
      <c r="SR11" s="168" t="n"/>
      <c r="SS11" s="168" t="n"/>
      <c r="ST11" s="168" t="n"/>
      <c r="SU11" s="168" t="n"/>
      <c r="SV11" s="168" t="n"/>
      <c r="SW11" s="168" t="n"/>
      <c r="SX11" s="168" t="n"/>
      <c r="SY11" s="168" t="n"/>
      <c r="SZ11" s="168" t="n"/>
      <c r="TA11" s="168" t="n"/>
      <c r="TB11" s="168" t="n"/>
      <c r="TC11" s="168" t="n"/>
      <c r="TD11" s="168" t="n"/>
      <c r="TE11" s="168" t="n"/>
      <c r="TF11" s="168" t="n"/>
      <c r="TG11" s="168" t="n"/>
      <c r="TH11" s="168" t="n"/>
      <c r="TI11" s="168" t="n"/>
      <c r="TJ11" s="168" t="n"/>
      <c r="TK11" s="168" t="n"/>
      <c r="TL11" s="168" t="n"/>
      <c r="TM11" s="168" t="n"/>
      <c r="TN11" s="168" t="n"/>
      <c r="TO11" s="168" t="n"/>
      <c r="TP11" s="168" t="n"/>
      <c r="TQ11" s="168" t="n"/>
      <c r="TR11" s="168" t="n"/>
      <c r="TS11" s="168" t="n"/>
      <c r="TT11" s="168" t="n"/>
      <c r="TU11" s="168" t="n"/>
      <c r="TV11" s="168" t="n"/>
      <c r="TW11" s="168" t="n"/>
      <c r="TX11" s="168" t="n"/>
      <c r="TY11" s="168" t="n"/>
      <c r="TZ11" s="168" t="n"/>
      <c r="UA11" s="168" t="n"/>
      <c r="UB11" s="168" t="n"/>
      <c r="UC11" s="168" t="n"/>
      <c r="UD11" s="168" t="n"/>
      <c r="UE11" s="168" t="n"/>
      <c r="UF11" s="168" t="n"/>
      <c r="UG11" s="168" t="n"/>
      <c r="UH11" s="168" t="n"/>
      <c r="UI11" s="168" t="n"/>
      <c r="UJ11" s="168" t="n"/>
      <c r="UK11" s="168" t="n"/>
      <c r="UL11" s="168" t="n"/>
      <c r="UM11" s="168" t="n"/>
      <c r="UN11" s="168" t="n"/>
      <c r="UO11" s="168" t="n"/>
      <c r="UP11" s="168" t="n"/>
      <c r="UQ11" s="168" t="n"/>
      <c r="UR11" s="168" t="n"/>
      <c r="US11" s="168" t="n"/>
      <c r="UT11" s="168" t="n"/>
      <c r="UU11" s="168" t="n"/>
      <c r="UV11" s="168" t="n"/>
      <c r="UW11" s="168" t="n"/>
      <c r="UX11" s="168" t="n"/>
      <c r="UY11" s="168" t="n"/>
      <c r="UZ11" s="168" t="n"/>
      <c r="VA11" s="168" t="n"/>
      <c r="VB11" s="168" t="n"/>
      <c r="VC11" s="168" t="n"/>
      <c r="VD11" s="168" t="n"/>
      <c r="VE11" s="168" t="n"/>
      <c r="VF11" s="168" t="n"/>
      <c r="VG11" s="168" t="n"/>
      <c r="VH11" s="168" t="n"/>
      <c r="VI11" s="168" t="n"/>
      <c r="VJ11" s="168" t="n"/>
      <c r="VK11" s="168" t="n"/>
      <c r="VL11" s="168" t="n"/>
      <c r="VM11" s="168" t="n"/>
      <c r="VN11" s="168" t="n"/>
      <c r="VO11" s="168" t="n"/>
      <c r="VP11" s="168" t="n"/>
      <c r="VQ11" s="168" t="n"/>
      <c r="VR11" s="168" t="n"/>
      <c r="VS11" s="168" t="n"/>
      <c r="VT11" s="168" t="n"/>
      <c r="VU11" s="168" t="n"/>
      <c r="VV11" s="168" t="n"/>
      <c r="VW11" s="168" t="n"/>
      <c r="VX11" s="168" t="n"/>
      <c r="VY11" s="168" t="n"/>
      <c r="VZ11" s="168" t="n"/>
      <c r="WA11" s="168" t="n"/>
      <c r="WB11" s="168" t="n"/>
      <c r="WC11" s="168" t="n"/>
      <c r="WD11" s="168" t="n"/>
      <c r="WE11" s="168" t="n"/>
      <c r="WF11" s="168" t="n"/>
      <c r="WG11" s="168" t="n"/>
      <c r="WH11" s="168" t="n"/>
      <c r="WI11" s="168" t="n"/>
      <c r="WJ11" s="168" t="n"/>
      <c r="WK11" s="168" t="n"/>
      <c r="WL11" s="168" t="n"/>
      <c r="WM11" s="168" t="n"/>
      <c r="WN11" s="168" t="n"/>
      <c r="WO11" s="168" t="n"/>
      <c r="WP11" s="168" t="n"/>
      <c r="WQ11" s="168" t="n"/>
      <c r="WR11" s="168" t="n"/>
      <c r="WS11" s="168" t="n"/>
      <c r="WT11" s="168" t="n"/>
      <c r="WU11" s="168" t="n"/>
      <c r="WV11" s="168" t="n"/>
      <c r="WW11" s="168" t="n"/>
      <c r="WX11" s="168" t="n"/>
      <c r="WY11" s="168" t="n"/>
      <c r="WZ11" s="168" t="n"/>
      <c r="XA11" s="168" t="n"/>
      <c r="XB11" s="168" t="n"/>
      <c r="XC11" s="168" t="n"/>
      <c r="XD11" s="168" t="n"/>
      <c r="XE11" s="168" t="n"/>
      <c r="XF11" s="168" t="n"/>
      <c r="XG11" s="168" t="n"/>
      <c r="XH11" s="168" t="n"/>
      <c r="XI11" s="168" t="n"/>
      <c r="XJ11" s="168" t="n"/>
      <c r="XK11" s="168" t="n"/>
      <c r="XL11" s="168" t="n"/>
      <c r="XM11" s="168" t="n"/>
      <c r="XN11" s="168" t="n"/>
      <c r="XO11" s="168" t="n"/>
      <c r="XP11" s="168" t="n"/>
      <c r="XQ11" s="168" t="n"/>
      <c r="XR11" s="168" t="n"/>
      <c r="XS11" s="168" t="n"/>
      <c r="XT11" s="168" t="n"/>
      <c r="XU11" s="168" t="n"/>
      <c r="XV11" s="168" t="n"/>
      <c r="XW11" s="168" t="n"/>
      <c r="XX11" s="168" t="n"/>
      <c r="XY11" s="168" t="n"/>
      <c r="XZ11" s="168" t="n"/>
      <c r="YA11" s="168" t="n"/>
      <c r="YB11" s="168" t="n"/>
      <c r="YC11" s="168" t="n"/>
      <c r="YD11" s="168" t="n"/>
      <c r="YE11" s="168" t="n"/>
      <c r="YF11" s="168" t="n"/>
      <c r="YG11" s="168" t="n"/>
      <c r="YH11" s="168" t="n"/>
      <c r="YI11" s="168" t="n"/>
      <c r="YJ11" s="168" t="n"/>
      <c r="YK11" s="168" t="n"/>
      <c r="YL11" s="168" t="n"/>
      <c r="YM11" s="168" t="n"/>
      <c r="YN11" s="168" t="n"/>
      <c r="YO11" s="168" t="n"/>
      <c r="YP11" s="168" t="n"/>
      <c r="YQ11" s="168" t="n"/>
      <c r="YR11" s="168" t="n"/>
      <c r="YS11" s="168" t="n"/>
      <c r="YT11" s="168" t="n"/>
      <c r="YU11" s="168" t="n"/>
      <c r="YV11" s="168" t="n"/>
      <c r="YW11" s="168" t="n"/>
      <c r="YX11" s="168" t="n"/>
      <c r="YY11" s="168" t="n"/>
      <c r="YZ11" s="168" t="n"/>
      <c r="ZA11" s="168" t="n"/>
      <c r="ZB11" s="168" t="n"/>
      <c r="ZC11" s="168" t="n"/>
      <c r="ZD11" s="168" t="n"/>
      <c r="ZE11" s="168" t="n"/>
      <c r="ZF11" s="168" t="n"/>
      <c r="ZG11" s="168" t="n"/>
      <c r="ZH11" s="168" t="n"/>
      <c r="ZI11" s="168" t="n"/>
      <c r="ZJ11" s="168" t="n"/>
      <c r="ZK11" s="168" t="n"/>
      <c r="ZL11" s="168" t="n"/>
      <c r="ZM11" s="168" t="n"/>
      <c r="ZN11" s="168" t="n"/>
      <c r="ZO11" s="168" t="n"/>
      <c r="ZP11" s="168" t="n"/>
      <c r="ZQ11" s="168" t="n"/>
      <c r="ZR11" s="168" t="n"/>
      <c r="ZS11" s="168" t="n"/>
      <c r="ZT11" s="168" t="n"/>
      <c r="ZU11" s="168" t="n"/>
      <c r="ZV11" s="168" t="n"/>
      <c r="ZW11" s="168" t="n"/>
      <c r="ZX11" s="168" t="n"/>
      <c r="ZY11" s="168" t="n"/>
      <c r="ZZ11" s="168" t="n"/>
      <c r="AAA11" s="168" t="n"/>
      <c r="AAB11" s="168" t="n"/>
      <c r="AAC11" s="168" t="n"/>
      <c r="AAD11" s="168" t="n"/>
      <c r="AAE11" s="168" t="n"/>
      <c r="AAF11" s="168" t="n"/>
      <c r="AAG11" s="168" t="n"/>
      <c r="AAH11" s="168" t="n"/>
      <c r="AAI11" s="168" t="n"/>
      <c r="AAJ11" s="168" t="n"/>
      <c r="AAK11" s="168" t="n"/>
      <c r="AAL11" s="168" t="n"/>
      <c r="AAM11" s="168" t="n"/>
      <c r="AAN11" s="168" t="n"/>
      <c r="AAO11" s="168" t="n"/>
      <c r="AAP11" s="168" t="n"/>
      <c r="AAQ11" s="168" t="n"/>
      <c r="AAR11" s="168" t="n"/>
      <c r="AAS11" s="168" t="n"/>
      <c r="AAT11" s="168" t="n"/>
      <c r="AAU11" s="168" t="n"/>
      <c r="AAV11" s="168" t="n"/>
      <c r="AAW11" s="168" t="n"/>
      <c r="AAX11" s="168" t="n"/>
      <c r="AAY11" s="168" t="n"/>
      <c r="AAZ11" s="168" t="n"/>
      <c r="ABA11" s="168" t="n"/>
      <c r="ABB11" s="168" t="n"/>
      <c r="ABC11" s="168" t="n"/>
      <c r="ABD11" s="168" t="n"/>
      <c r="ABE11" s="168" t="n"/>
      <c r="ABF11" s="168" t="n"/>
      <c r="ABG11" s="168" t="n"/>
      <c r="ABH11" s="168" t="n"/>
      <c r="ABI11" s="168" t="n"/>
      <c r="ABJ11" s="168" t="n"/>
      <c r="ABK11" s="168" t="n"/>
      <c r="ABL11" s="168" t="n"/>
      <c r="ABM11" s="168" t="n"/>
      <c r="ABN11" s="168" t="n"/>
      <c r="ABO11" s="168" t="n"/>
      <c r="ABP11" s="168" t="n"/>
      <c r="ABQ11" s="168" t="n"/>
      <c r="ABR11" s="168" t="n"/>
      <c r="ABS11" s="168" t="n"/>
      <c r="ABT11" s="168" t="n"/>
      <c r="ABU11" s="168" t="n"/>
      <c r="ABV11" s="168" t="n"/>
      <c r="ABW11" s="168" t="n"/>
      <c r="ABX11" s="168" t="n"/>
      <c r="ABY11" s="168" t="n"/>
      <c r="ABZ11" s="168" t="n"/>
      <c r="ACA11" s="168" t="n"/>
      <c r="ACB11" s="168" t="n"/>
      <c r="ACC11" s="168" t="n"/>
      <c r="ACD11" s="168" t="n"/>
      <c r="ACE11" s="168" t="n"/>
      <c r="ACF11" s="168" t="n"/>
      <c r="ACG11" s="168" t="n"/>
      <c r="ACH11" s="168" t="n"/>
      <c r="ACI11" s="168" t="n"/>
      <c r="ACJ11" s="168" t="n"/>
      <c r="ACK11" s="168" t="n"/>
      <c r="ACL11" s="168" t="n"/>
      <c r="ACM11" s="168" t="n"/>
      <c r="ACN11" s="168" t="n"/>
      <c r="ACO11" s="168" t="n"/>
      <c r="ACP11" s="168" t="n"/>
      <c r="ACQ11" s="168" t="n"/>
      <c r="ACR11" s="168" t="n"/>
      <c r="ACS11" s="168" t="n"/>
      <c r="ACT11" s="168" t="n"/>
      <c r="ACU11" s="168" t="n"/>
      <c r="ACV11" s="168" t="n"/>
      <c r="ACW11" s="168" t="n"/>
      <c r="ACX11" s="168" t="n"/>
      <c r="ACY11" s="168" t="n"/>
      <c r="ACZ11" s="168" t="n"/>
      <c r="ADA11" s="168" t="n"/>
      <c r="ADB11" s="168" t="n"/>
      <c r="ADC11" s="168" t="n"/>
      <c r="ADD11" s="168" t="n"/>
      <c r="ADE11" s="168" t="n"/>
      <c r="ADF11" s="168" t="n"/>
      <c r="ADG11" s="168" t="n"/>
      <c r="ADH11" s="168" t="n"/>
      <c r="ADI11" s="168" t="n"/>
      <c r="ADJ11" s="168" t="n"/>
      <c r="ADK11" s="168" t="n"/>
      <c r="ADL11" s="168" t="n"/>
      <c r="ADM11" s="168" t="n"/>
      <c r="ADN11" s="168" t="n"/>
      <c r="ADO11" s="168" t="n"/>
      <c r="ADP11" s="168" t="n"/>
      <c r="ADQ11" s="168" t="n"/>
      <c r="ADR11" s="168" t="n"/>
      <c r="ADS11" s="168" t="n"/>
      <c r="ADT11" s="168" t="n"/>
      <c r="ADU11" s="168" t="n"/>
      <c r="ADV11" s="168" t="n"/>
      <c r="ADW11" s="168" t="n"/>
      <c r="ADX11" s="168" t="n"/>
      <c r="ADY11" s="168" t="n"/>
      <c r="ADZ11" s="168" t="n"/>
      <c r="AEA11" s="168" t="n"/>
      <c r="AEB11" s="168" t="n"/>
      <c r="AEC11" s="168" t="n"/>
      <c r="AED11" s="168" t="n"/>
      <c r="AEE11" s="168" t="n"/>
      <c r="AEF11" s="168" t="n"/>
      <c r="AEG11" s="168" t="n"/>
      <c r="AEH11" s="168" t="n"/>
      <c r="AEI11" s="168" t="n"/>
      <c r="AEJ11" s="168" t="n"/>
      <c r="AEK11" s="168" t="n"/>
      <c r="AEL11" s="168" t="n"/>
      <c r="AEM11" s="168" t="n"/>
      <c r="AEN11" s="168" t="n"/>
      <c r="AEO11" s="168" t="n"/>
      <c r="AEP11" s="168" t="n"/>
      <c r="AEQ11" s="168" t="n"/>
      <c r="AER11" s="168" t="n"/>
      <c r="AES11" s="168" t="n"/>
      <c r="AET11" s="168" t="n"/>
      <c r="AEU11" s="168" t="n"/>
      <c r="AEV11" s="168" t="n"/>
      <c r="AEW11" s="168" t="n"/>
      <c r="AEX11" s="168" t="n"/>
      <c r="AEY11" s="168" t="n"/>
      <c r="AEZ11" s="168" t="n"/>
      <c r="AFA11" s="168" t="n"/>
      <c r="AFB11" s="168" t="n"/>
      <c r="AFC11" s="168" t="n"/>
      <c r="AFD11" s="168" t="n"/>
      <c r="AFE11" s="168" t="n"/>
      <c r="AFF11" s="168" t="n"/>
      <c r="AFG11" s="168" t="n"/>
      <c r="AFH11" s="168" t="n"/>
      <c r="AFI11" s="168" t="n"/>
      <c r="AFJ11" s="168" t="n"/>
      <c r="AFK11" s="168" t="n"/>
      <c r="AFL11" s="168" t="n"/>
      <c r="AFM11" s="168" t="n"/>
      <c r="AFN11" s="168" t="n"/>
      <c r="AFO11" s="168" t="n"/>
      <c r="AFP11" s="168" t="n"/>
      <c r="AFQ11" s="168" t="n"/>
      <c r="AFR11" s="168" t="n"/>
      <c r="AFS11" s="168" t="n"/>
      <c r="AFT11" s="168" t="n"/>
      <c r="AFU11" s="168" t="n"/>
      <c r="AFV11" s="168" t="n"/>
      <c r="AFW11" s="168" t="n"/>
      <c r="AFX11" s="168" t="n"/>
      <c r="AFY11" s="168" t="n"/>
      <c r="AFZ11" s="168" t="n"/>
      <c r="AGA11" s="168" t="n"/>
      <c r="AGB11" s="168" t="n"/>
      <c r="AGC11" s="168" t="n"/>
      <c r="AGD11" s="168" t="n"/>
      <c r="AGE11" s="168" t="n"/>
      <c r="AGF11" s="168" t="n"/>
      <c r="AGG11" s="168" t="n"/>
      <c r="AGH11" s="168" t="n"/>
      <c r="AGI11" s="168" t="n"/>
      <c r="AGJ11" s="168" t="n"/>
      <c r="AGK11" s="168" t="n"/>
      <c r="AGL11" s="168" t="n"/>
      <c r="AGM11" s="168" t="n"/>
      <c r="AGN11" s="168" t="n"/>
      <c r="AGO11" s="168" t="n"/>
      <c r="AGP11" s="168" t="n"/>
      <c r="AGQ11" s="168" t="n"/>
      <c r="AGR11" s="168" t="n"/>
      <c r="AGS11" s="168" t="n"/>
      <c r="AGT11" s="168" t="n"/>
      <c r="AGU11" s="168" t="n"/>
      <c r="AGV11" s="168" t="n"/>
      <c r="AGW11" s="168" t="n"/>
      <c r="AGX11" s="168" t="n"/>
      <c r="AGY11" s="168" t="n"/>
      <c r="AGZ11" s="168" t="n"/>
      <c r="AHA11" s="168" t="n"/>
      <c r="AHB11" s="168" t="n"/>
      <c r="AHC11" s="168" t="n"/>
      <c r="AHD11" s="168" t="n"/>
      <c r="AHE11" s="168" t="n"/>
      <c r="AHF11" s="168" t="n"/>
      <c r="AHG11" s="168" t="n"/>
      <c r="AHH11" s="168" t="n"/>
      <c r="AHI11" s="168" t="n"/>
      <c r="AHJ11" s="168" t="n"/>
      <c r="AHK11" s="168" t="n"/>
      <c r="AHL11" s="168" t="n"/>
      <c r="AHM11" s="168" t="n"/>
      <c r="AHN11" s="168" t="n"/>
      <c r="AHO11" s="168" t="n"/>
      <c r="AHP11" s="168" t="n"/>
      <c r="AHQ11" s="168" t="n"/>
      <c r="AHR11" s="168" t="n"/>
      <c r="AHS11" s="168" t="n"/>
      <c r="AHT11" s="168" t="n"/>
      <c r="AHU11" s="168" t="n"/>
      <c r="AHV11" s="168" t="n"/>
      <c r="AHW11" s="168" t="n"/>
      <c r="AHX11" s="168" t="n"/>
      <c r="AHY11" s="168" t="n"/>
      <c r="AHZ11" s="168" t="n"/>
      <c r="AIA11" s="168" t="n"/>
      <c r="AIB11" s="168" t="n"/>
      <c r="AIC11" s="168" t="n"/>
      <c r="AID11" s="168" t="n"/>
      <c r="AIE11" s="168" t="n"/>
      <c r="AIF11" s="168" t="n"/>
      <c r="AIG11" s="168" t="n"/>
      <c r="AIH11" s="168" t="n"/>
      <c r="AII11" s="168" t="n"/>
      <c r="AIJ11" s="168" t="n"/>
      <c r="AIK11" s="168" t="n"/>
      <c r="AIL11" s="168" t="n"/>
      <c r="AIM11" s="168" t="n"/>
      <c r="AIN11" s="168" t="n"/>
      <c r="AIO11" s="168" t="n"/>
      <c r="AIP11" s="168" t="n"/>
      <c r="AIQ11" s="168" t="n"/>
      <c r="AIR11" s="168" t="n"/>
      <c r="AIS11" s="168" t="n"/>
      <c r="AIT11" s="168" t="n"/>
      <c r="AIU11" s="168" t="n"/>
      <c r="AIV11" s="168" t="n"/>
      <c r="AIW11" s="168" t="n"/>
      <c r="AIX11" s="168" t="n"/>
      <c r="AIY11" s="168" t="n"/>
      <c r="AIZ11" s="168" t="n"/>
      <c r="AJA11" s="168" t="n"/>
      <c r="AJB11" s="168" t="n"/>
      <c r="AJC11" s="168" t="n"/>
      <c r="AJD11" s="168" t="n"/>
      <c r="AJE11" s="168" t="n"/>
      <c r="AJF11" s="168" t="n"/>
      <c r="AJG11" s="168" t="n"/>
      <c r="AJH11" s="168" t="n"/>
      <c r="AJI11" s="168" t="n"/>
      <c r="AJJ11" s="168" t="n"/>
      <c r="AJK11" s="168" t="n"/>
      <c r="AJL11" s="168" t="n"/>
      <c r="AJM11" s="168" t="n"/>
      <c r="AJN11" s="168" t="n"/>
      <c r="AJO11" s="168" t="n"/>
      <c r="AJP11" s="168" t="n"/>
      <c r="AJQ11" s="168" t="n"/>
      <c r="AJR11" s="168" t="n"/>
      <c r="AJS11" s="168" t="n"/>
      <c r="AJT11" s="168" t="n"/>
      <c r="AJU11" s="168" t="n"/>
      <c r="AJV11" s="168" t="n"/>
      <c r="AJW11" s="168" t="n"/>
      <c r="AJX11" s="168" t="n"/>
      <c r="AJY11" s="168" t="n"/>
      <c r="AJZ11" s="168" t="n"/>
      <c r="AKA11" s="168" t="n"/>
      <c r="AKB11" s="168" t="n"/>
      <c r="AKC11" s="168" t="n"/>
      <c r="AKD11" s="168" t="n"/>
      <c r="AKE11" s="168" t="n"/>
      <c r="AKF11" s="168" t="n"/>
      <c r="AKG11" s="168" t="n"/>
      <c r="AKH11" s="168" t="n"/>
      <c r="AKI11" s="168" t="n"/>
      <c r="AKJ11" s="168" t="n"/>
      <c r="AKK11" s="168" t="n"/>
      <c r="AKL11" s="168" t="n"/>
      <c r="AKM11" s="168" t="n"/>
      <c r="AKN11" s="168" t="n"/>
      <c r="AKO11" s="168" t="n"/>
      <c r="AKP11" s="168" t="n"/>
      <c r="AKQ11" s="168" t="n"/>
      <c r="AKR11" s="168" t="n"/>
      <c r="AKS11" s="168" t="n"/>
      <c r="AKT11" s="168" t="n"/>
      <c r="AKU11" s="168" t="n"/>
      <c r="AKV11" s="168" t="n"/>
      <c r="AKW11" s="168" t="n"/>
      <c r="AKX11" s="168" t="n"/>
      <c r="AKY11" s="168" t="n"/>
      <c r="AKZ11" s="168" t="n"/>
      <c r="ALA11" s="168" t="n"/>
      <c r="ALB11" s="168" t="n"/>
      <c r="ALC11" s="168" t="n"/>
      <c r="ALD11" s="168" t="n"/>
      <c r="ALE11" s="168" t="n"/>
      <c r="ALF11" s="168" t="n"/>
      <c r="ALG11" s="168" t="n"/>
      <c r="ALH11" s="168" t="n"/>
      <c r="ALI11" s="168" t="n"/>
      <c r="ALJ11" s="168" t="n"/>
      <c r="ALK11" s="168" t="n"/>
      <c r="ALL11" s="168" t="n"/>
      <c r="ALM11" s="168" t="n"/>
      <c r="ALN11" s="168" t="n"/>
      <c r="ALO11" s="168" t="n"/>
      <c r="ALP11" s="168" t="n"/>
      <c r="ALQ11" s="168" t="n"/>
      <c r="ALR11" s="168" t="n"/>
      <c r="ALS11" s="168" t="n"/>
      <c r="ALT11" s="168" t="n"/>
      <c r="ALU11" s="168" t="n"/>
      <c r="ALV11" s="168" t="n"/>
      <c r="ALW11" s="168" t="n"/>
      <c r="ALX11" s="168" t="n"/>
      <c r="ALY11" s="168" t="n"/>
      <c r="ALZ11" s="168" t="n"/>
      <c r="AMA11" s="168" t="n"/>
      <c r="AMB11" s="168" t="n"/>
      <c r="AMC11" s="168" t="n"/>
      <c r="AMD11" s="168" t="n"/>
      <c r="AME11" s="168" t="n"/>
      <c r="AMF11" s="168" t="n"/>
      <c r="AMG11" s="168" t="n"/>
      <c r="AMH11" s="168" t="n"/>
      <c r="AMI11" s="168" t="n"/>
      <c r="AMJ11" s="168" t="n"/>
    </row>
    <row customHeight="1" ht="12.75" r="12" s="175" spans="1:1024">
      <c r="A12" s="35" t="s">
        <v>18</v>
      </c>
      <c r="B12" s="16" t="n">
        <v>20</v>
      </c>
      <c r="C12" s="13" t="n"/>
      <c r="D12" s="168" t="n"/>
      <c r="E12" s="168" t="n"/>
      <c r="F12" s="13" t="n"/>
      <c r="G12" s="13" t="n"/>
      <c r="H12" s="34" t="n"/>
      <c r="I12" s="168" t="n"/>
      <c r="J12" s="168" t="n"/>
      <c r="K12" s="168" t="n"/>
      <c r="L12" s="13" t="n"/>
      <c r="M12" s="168" t="n"/>
      <c r="N12" s="168" t="n"/>
      <c r="O12" s="168" t="n"/>
      <c r="P12" s="168" t="n"/>
      <c r="Q12" s="13" t="n"/>
      <c r="R12" s="168" t="n"/>
      <c r="S12" s="168" t="n"/>
      <c r="T12" s="168" t="n"/>
      <c r="U12" s="168" t="n"/>
      <c r="V12" s="168" t="n"/>
      <c r="W12" s="168" t="n"/>
      <c r="X12" s="168" t="n"/>
      <c r="Y12" s="168" t="n"/>
      <c r="Z12" s="168" t="n"/>
      <c r="AA12" s="168" t="n"/>
      <c r="AB12" s="168" t="n"/>
      <c r="AC12" s="168" t="n"/>
      <c r="AD12" s="168" t="n"/>
      <c r="AE12" s="168" t="n"/>
      <c r="AF12" s="168" t="n"/>
      <c r="AG12" s="168" t="n"/>
      <c r="AH12" s="168" t="n"/>
      <c r="AI12" s="168" t="n"/>
      <c r="AJ12" s="168" t="n"/>
      <c r="AK12" s="168" t="n"/>
      <c r="AL12" s="168" t="n"/>
      <c r="AM12" s="168" t="n"/>
      <c r="AN12" s="168" t="n"/>
      <c r="AO12" s="168" t="n"/>
      <c r="AP12" s="168" t="n"/>
      <c r="AQ12" s="168" t="n"/>
      <c r="AR12" s="168" t="n"/>
      <c r="AS12" s="168" t="n"/>
      <c r="AT12" s="168" t="n"/>
      <c r="AU12" s="168" t="n"/>
      <c r="AV12" s="168" t="n"/>
      <c r="AW12" s="168" t="n"/>
      <c r="AX12" s="168" t="n"/>
      <c r="AY12" s="168" t="n"/>
      <c r="AZ12" s="168" t="n"/>
      <c r="BA12" s="168" t="n"/>
      <c r="BB12" s="168" t="n"/>
      <c r="BC12" s="168" t="n"/>
      <c r="BD12" s="168" t="n"/>
      <c r="BE12" s="168" t="n"/>
      <c r="BF12" s="168" t="n"/>
      <c r="BG12" s="168" t="n"/>
      <c r="BH12" s="168" t="n"/>
      <c r="BI12" s="168" t="n"/>
      <c r="BJ12" s="168" t="n"/>
      <c r="BK12" s="168" t="n"/>
      <c r="BL12" s="168" t="n"/>
      <c r="BM12" s="168" t="n"/>
      <c r="BN12" s="168" t="n"/>
      <c r="BO12" s="168" t="n"/>
      <c r="BP12" s="168" t="n"/>
      <c r="BQ12" s="168" t="n"/>
      <c r="BR12" s="168" t="n"/>
      <c r="BS12" s="168" t="n"/>
      <c r="BT12" s="168" t="n"/>
      <c r="BU12" s="168" t="n"/>
      <c r="BV12" s="168" t="n"/>
      <c r="BW12" s="168" t="n"/>
      <c r="BX12" s="168" t="n"/>
      <c r="BY12" s="168" t="n"/>
      <c r="BZ12" s="168" t="n"/>
      <c r="CA12" s="168" t="n"/>
      <c r="CB12" s="168" t="n"/>
      <c r="CC12" s="168" t="n"/>
      <c r="CD12" s="168" t="n"/>
      <c r="CE12" s="168" t="n"/>
      <c r="CF12" s="168" t="n"/>
      <c r="CG12" s="168" t="n"/>
      <c r="CH12" s="168" t="n"/>
      <c r="CI12" s="168" t="n"/>
      <c r="CJ12" s="168" t="n"/>
      <c r="CK12" s="168" t="n"/>
      <c r="CL12" s="168" t="n"/>
      <c r="CM12" s="168" t="n"/>
      <c r="CN12" s="168" t="n"/>
      <c r="CO12" s="168" t="n"/>
      <c r="CP12" s="168" t="n"/>
      <c r="CQ12" s="168" t="n"/>
      <c r="CR12" s="168" t="n"/>
      <c r="CS12" s="168" t="n"/>
      <c r="CT12" s="168" t="n"/>
      <c r="CU12" s="168" t="n"/>
      <c r="CV12" s="168" t="n"/>
      <c r="CW12" s="168" t="n"/>
      <c r="CX12" s="168" t="n"/>
      <c r="CY12" s="168" t="n"/>
      <c r="CZ12" s="168" t="n"/>
      <c r="DA12" s="168" t="n"/>
      <c r="DB12" s="168" t="n"/>
      <c r="DC12" s="168" t="n"/>
      <c r="DD12" s="168" t="n"/>
      <c r="DE12" s="168" t="n"/>
      <c r="DF12" s="168" t="n"/>
      <c r="DG12" s="168" t="n"/>
      <c r="DH12" s="168" t="n"/>
      <c r="DI12" s="168" t="n"/>
      <c r="DJ12" s="168" t="n"/>
      <c r="DK12" s="168" t="n"/>
      <c r="DL12" s="168" t="n"/>
      <c r="DM12" s="168" t="n"/>
      <c r="DN12" s="168" t="n"/>
      <c r="DO12" s="168" t="n"/>
      <c r="DP12" s="168" t="n"/>
      <c r="DQ12" s="168" t="n"/>
      <c r="DR12" s="168" t="n"/>
      <c r="DS12" s="168" t="n"/>
      <c r="DT12" s="168" t="n"/>
      <c r="DU12" s="168" t="n"/>
      <c r="DV12" s="168" t="n"/>
      <c r="DW12" s="168" t="n"/>
      <c r="DX12" s="168" t="n"/>
      <c r="DY12" s="168" t="n"/>
      <c r="DZ12" s="168" t="n"/>
      <c r="EA12" s="168" t="n"/>
      <c r="EB12" s="168" t="n"/>
      <c r="EC12" s="168" t="n"/>
      <c r="ED12" s="168" t="n"/>
      <c r="EE12" s="168" t="n"/>
      <c r="EF12" s="168" t="n"/>
      <c r="EG12" s="168" t="n"/>
      <c r="EH12" s="168" t="n"/>
      <c r="EI12" s="168" t="n"/>
      <c r="EJ12" s="168" t="n"/>
      <c r="EK12" s="168" t="n"/>
      <c r="EL12" s="168" t="n"/>
      <c r="EM12" s="168" t="n"/>
      <c r="EN12" s="168" t="n"/>
      <c r="EO12" s="168" t="n"/>
      <c r="EP12" s="168" t="n"/>
      <c r="EQ12" s="168" t="n"/>
      <c r="ER12" s="168" t="n"/>
      <c r="ES12" s="168" t="n"/>
      <c r="ET12" s="168" t="n"/>
      <c r="EU12" s="168" t="n"/>
      <c r="EV12" s="168" t="n"/>
      <c r="EW12" s="168" t="n"/>
      <c r="EX12" s="168" t="n"/>
      <c r="EY12" s="168" t="n"/>
      <c r="EZ12" s="168" t="n"/>
      <c r="FA12" s="168" t="n"/>
      <c r="FB12" s="168" t="n"/>
      <c r="FC12" s="168" t="n"/>
      <c r="FD12" s="168" t="n"/>
      <c r="FE12" s="168" t="n"/>
      <c r="FF12" s="168" t="n"/>
      <c r="FG12" s="168" t="n"/>
      <c r="FH12" s="168" t="n"/>
      <c r="FI12" s="168" t="n"/>
      <c r="FJ12" s="168" t="n"/>
      <c r="FK12" s="168" t="n"/>
      <c r="FL12" s="168" t="n"/>
      <c r="FM12" s="168" t="n"/>
      <c r="FN12" s="168" t="n"/>
      <c r="FO12" s="168" t="n"/>
      <c r="FP12" s="168" t="n"/>
      <c r="FQ12" s="168" t="n"/>
      <c r="FR12" s="168" t="n"/>
      <c r="FS12" s="168" t="n"/>
      <c r="FT12" s="168" t="n"/>
      <c r="FU12" s="168" t="n"/>
      <c r="FV12" s="168" t="n"/>
      <c r="FW12" s="168" t="n"/>
      <c r="FX12" s="168" t="n"/>
      <c r="FY12" s="168" t="n"/>
      <c r="FZ12" s="168" t="n"/>
      <c r="GA12" s="168" t="n"/>
      <c r="GB12" s="168" t="n"/>
      <c r="GC12" s="168" t="n"/>
      <c r="GD12" s="168" t="n"/>
      <c r="GE12" s="168" t="n"/>
      <c r="GF12" s="168" t="n"/>
      <c r="GG12" s="168" t="n"/>
      <c r="GH12" s="168" t="n"/>
      <c r="GI12" s="168" t="n"/>
      <c r="GJ12" s="168" t="n"/>
      <c r="GK12" s="168" t="n"/>
      <c r="GL12" s="168" t="n"/>
      <c r="GM12" s="168" t="n"/>
      <c r="GN12" s="168" t="n"/>
      <c r="GO12" s="168" t="n"/>
      <c r="GP12" s="168" t="n"/>
      <c r="GQ12" s="168" t="n"/>
      <c r="GR12" s="168" t="n"/>
      <c r="GS12" s="168" t="n"/>
      <c r="GT12" s="168" t="n"/>
      <c r="GU12" s="168" t="n"/>
      <c r="GV12" s="168" t="n"/>
      <c r="GW12" s="168" t="n"/>
      <c r="GX12" s="168" t="n"/>
      <c r="GY12" s="168" t="n"/>
      <c r="GZ12" s="168" t="n"/>
      <c r="HA12" s="168" t="n"/>
      <c r="HB12" s="168" t="n"/>
      <c r="HC12" s="168" t="n"/>
      <c r="HD12" s="168" t="n"/>
      <c r="HE12" s="168" t="n"/>
      <c r="HF12" s="168" t="n"/>
      <c r="HG12" s="168" t="n"/>
      <c r="HH12" s="168" t="n"/>
      <c r="HI12" s="168" t="n"/>
      <c r="HJ12" s="168" t="n"/>
      <c r="HK12" s="168" t="n"/>
      <c r="HL12" s="168" t="n"/>
      <c r="HM12" s="168" t="n"/>
      <c r="HN12" s="168" t="n"/>
      <c r="HO12" s="168" t="n"/>
      <c r="HP12" s="168" t="n"/>
      <c r="HQ12" s="168" t="n"/>
      <c r="HR12" s="168" t="n"/>
      <c r="HS12" s="168" t="n"/>
      <c r="HT12" s="168" t="n"/>
      <c r="HU12" s="168" t="n"/>
      <c r="HV12" s="168" t="n"/>
      <c r="HW12" s="168" t="n"/>
      <c r="HX12" s="168" t="n"/>
      <c r="HY12" s="168" t="n"/>
      <c r="HZ12" s="168" t="n"/>
      <c r="IA12" s="168" t="n"/>
      <c r="IB12" s="168" t="n"/>
      <c r="IC12" s="168" t="n"/>
      <c r="ID12" s="168" t="n"/>
      <c r="IE12" s="168" t="n"/>
      <c r="IF12" s="168" t="n"/>
      <c r="IG12" s="168" t="n"/>
      <c r="IH12" s="168" t="n"/>
      <c r="II12" s="168" t="n"/>
      <c r="IJ12" s="168" t="n"/>
      <c r="IK12" s="168" t="n"/>
      <c r="IL12" s="168" t="n"/>
      <c r="IM12" s="168" t="n"/>
      <c r="IN12" s="168" t="n"/>
      <c r="IO12" s="168" t="n"/>
      <c r="IP12" s="168" t="n"/>
      <c r="IQ12" s="168" t="n"/>
      <c r="IR12" s="168" t="n"/>
      <c r="IS12" s="168" t="n"/>
      <c r="IT12" s="168" t="n"/>
      <c r="IU12" s="168" t="n"/>
      <c r="IV12" s="168" t="n"/>
      <c r="IW12" s="168" t="n"/>
      <c r="IX12" s="168" t="n"/>
      <c r="IY12" s="168" t="n"/>
      <c r="IZ12" s="168" t="n"/>
      <c r="JA12" s="168" t="n"/>
      <c r="JB12" s="168" t="n"/>
      <c r="JC12" s="168" t="n"/>
      <c r="JD12" s="168" t="n"/>
      <c r="JE12" s="168" t="n"/>
      <c r="JF12" s="168" t="n"/>
      <c r="JG12" s="168" t="n"/>
      <c r="JH12" s="168" t="n"/>
      <c r="JI12" s="168" t="n"/>
      <c r="JJ12" s="168" t="n"/>
      <c r="JK12" s="168" t="n"/>
      <c r="JL12" s="168" t="n"/>
      <c r="JM12" s="168" t="n"/>
      <c r="JN12" s="168" t="n"/>
      <c r="JO12" s="168" t="n"/>
      <c r="JP12" s="168" t="n"/>
      <c r="JQ12" s="168" t="n"/>
      <c r="JR12" s="168" t="n"/>
      <c r="JS12" s="168" t="n"/>
      <c r="JT12" s="168" t="n"/>
      <c r="JU12" s="168" t="n"/>
      <c r="JV12" s="168" t="n"/>
      <c r="JW12" s="168" t="n"/>
      <c r="JX12" s="168" t="n"/>
      <c r="JY12" s="168" t="n"/>
      <c r="JZ12" s="168" t="n"/>
      <c r="KA12" s="168" t="n"/>
      <c r="KB12" s="168" t="n"/>
      <c r="KC12" s="168" t="n"/>
      <c r="KD12" s="168" t="n"/>
      <c r="KE12" s="168" t="n"/>
      <c r="KF12" s="168" t="n"/>
      <c r="KG12" s="168" t="n"/>
      <c r="KH12" s="168" t="n"/>
      <c r="KI12" s="168" t="n"/>
      <c r="KJ12" s="168" t="n"/>
      <c r="KK12" s="168" t="n"/>
      <c r="KL12" s="168" t="n"/>
      <c r="KM12" s="168" t="n"/>
      <c r="KN12" s="168" t="n"/>
      <c r="KO12" s="168" t="n"/>
      <c r="KP12" s="168" t="n"/>
      <c r="KQ12" s="168" t="n"/>
      <c r="KR12" s="168" t="n"/>
      <c r="KS12" s="168" t="n"/>
      <c r="KT12" s="168" t="n"/>
      <c r="KU12" s="168" t="n"/>
      <c r="KV12" s="168" t="n"/>
      <c r="KW12" s="168" t="n"/>
      <c r="KX12" s="168" t="n"/>
      <c r="KY12" s="168" t="n"/>
      <c r="KZ12" s="168" t="n"/>
      <c r="LA12" s="168" t="n"/>
      <c r="LB12" s="168" t="n"/>
      <c r="LC12" s="168" t="n"/>
      <c r="LD12" s="168" t="n"/>
      <c r="LE12" s="168" t="n"/>
      <c r="LF12" s="168" t="n"/>
      <c r="LG12" s="168" t="n"/>
      <c r="LH12" s="168" t="n"/>
      <c r="LI12" s="168" t="n"/>
      <c r="LJ12" s="168" t="n"/>
      <c r="LK12" s="168" t="n"/>
      <c r="LL12" s="168" t="n"/>
      <c r="LM12" s="168" t="n"/>
      <c r="LN12" s="168" t="n"/>
      <c r="LO12" s="168" t="n"/>
      <c r="LP12" s="168" t="n"/>
      <c r="LQ12" s="168" t="n"/>
      <c r="LR12" s="168" t="n"/>
      <c r="LS12" s="168" t="n"/>
      <c r="LT12" s="168" t="n"/>
      <c r="LU12" s="168" t="n"/>
      <c r="LV12" s="168" t="n"/>
      <c r="LW12" s="168" t="n"/>
      <c r="LX12" s="168" t="n"/>
      <c r="LY12" s="168" t="n"/>
      <c r="LZ12" s="168" t="n"/>
      <c r="MA12" s="168" t="n"/>
      <c r="MB12" s="168" t="n"/>
      <c r="MC12" s="168" t="n"/>
      <c r="MD12" s="168" t="n"/>
      <c r="ME12" s="168" t="n"/>
      <c r="MF12" s="168" t="n"/>
      <c r="MG12" s="168" t="n"/>
      <c r="MH12" s="168" t="n"/>
      <c r="MI12" s="168" t="n"/>
      <c r="MJ12" s="168" t="n"/>
      <c r="MK12" s="168" t="n"/>
      <c r="ML12" s="168" t="n"/>
      <c r="MM12" s="168" t="n"/>
      <c r="MN12" s="168" t="n"/>
      <c r="MO12" s="168" t="n"/>
      <c r="MP12" s="168" t="n"/>
      <c r="MQ12" s="168" t="n"/>
      <c r="MR12" s="168" t="n"/>
      <c r="MS12" s="168" t="n"/>
      <c r="MT12" s="168" t="n"/>
      <c r="MU12" s="168" t="n"/>
      <c r="MV12" s="168" t="n"/>
      <c r="MW12" s="168" t="n"/>
      <c r="MX12" s="168" t="n"/>
      <c r="MY12" s="168" t="n"/>
      <c r="MZ12" s="168" t="n"/>
      <c r="NA12" s="168" t="n"/>
      <c r="NB12" s="168" t="n"/>
      <c r="NC12" s="168" t="n"/>
      <c r="ND12" s="168" t="n"/>
      <c r="NE12" s="168" t="n"/>
      <c r="NF12" s="168" t="n"/>
      <c r="NG12" s="168" t="n"/>
      <c r="NH12" s="168" t="n"/>
      <c r="NI12" s="168" t="n"/>
      <c r="NJ12" s="168" t="n"/>
      <c r="NK12" s="168" t="n"/>
      <c r="NL12" s="168" t="n"/>
      <c r="NM12" s="168" t="n"/>
      <c r="NN12" s="168" t="n"/>
      <c r="NO12" s="168" t="n"/>
      <c r="NP12" s="168" t="n"/>
      <c r="NQ12" s="168" t="n"/>
      <c r="NR12" s="168" t="n"/>
      <c r="NS12" s="168" t="n"/>
      <c r="NT12" s="168" t="n"/>
      <c r="NU12" s="168" t="n"/>
      <c r="NV12" s="168" t="n"/>
      <c r="NW12" s="168" t="n"/>
      <c r="NX12" s="168" t="n"/>
      <c r="NY12" s="168" t="n"/>
      <c r="NZ12" s="168" t="n"/>
      <c r="OA12" s="168" t="n"/>
      <c r="OB12" s="168" t="n"/>
      <c r="OC12" s="168" t="n"/>
      <c r="OD12" s="168" t="n"/>
      <c r="OE12" s="168" t="n"/>
      <c r="OF12" s="168" t="n"/>
      <c r="OG12" s="168" t="n"/>
      <c r="OH12" s="168" t="n"/>
      <c r="OI12" s="168" t="n"/>
      <c r="OJ12" s="168" t="n"/>
      <c r="OK12" s="168" t="n"/>
      <c r="OL12" s="168" t="n"/>
      <c r="OM12" s="168" t="n"/>
      <c r="ON12" s="168" t="n"/>
      <c r="OO12" s="168" t="n"/>
      <c r="OP12" s="168" t="n"/>
      <c r="OQ12" s="168" t="n"/>
      <c r="OR12" s="168" t="n"/>
      <c r="OS12" s="168" t="n"/>
      <c r="OT12" s="168" t="n"/>
      <c r="OU12" s="168" t="n"/>
      <c r="OV12" s="168" t="n"/>
      <c r="OW12" s="168" t="n"/>
      <c r="OX12" s="168" t="n"/>
      <c r="OY12" s="168" t="n"/>
      <c r="OZ12" s="168" t="n"/>
      <c r="PA12" s="168" t="n"/>
      <c r="PB12" s="168" t="n"/>
      <c r="PC12" s="168" t="n"/>
      <c r="PD12" s="168" t="n"/>
      <c r="PE12" s="168" t="n"/>
      <c r="PF12" s="168" t="n"/>
      <c r="PG12" s="168" t="n"/>
      <c r="PH12" s="168" t="n"/>
      <c r="PI12" s="168" t="n"/>
      <c r="PJ12" s="168" t="n"/>
      <c r="PK12" s="168" t="n"/>
      <c r="PL12" s="168" t="n"/>
      <c r="PM12" s="168" t="n"/>
      <c r="PN12" s="168" t="n"/>
      <c r="PO12" s="168" t="n"/>
      <c r="PP12" s="168" t="n"/>
      <c r="PQ12" s="168" t="n"/>
      <c r="PR12" s="168" t="n"/>
      <c r="PS12" s="168" t="n"/>
      <c r="PT12" s="168" t="n"/>
      <c r="PU12" s="168" t="n"/>
      <c r="PV12" s="168" t="n"/>
      <c r="PW12" s="168" t="n"/>
      <c r="PX12" s="168" t="n"/>
      <c r="PY12" s="168" t="n"/>
      <c r="PZ12" s="168" t="n"/>
      <c r="QA12" s="168" t="n"/>
      <c r="QB12" s="168" t="n"/>
      <c r="QC12" s="168" t="n"/>
      <c r="QD12" s="168" t="n"/>
      <c r="QE12" s="168" t="n"/>
      <c r="QF12" s="168" t="n"/>
      <c r="QG12" s="168" t="n"/>
      <c r="QH12" s="168" t="n"/>
      <c r="QI12" s="168" t="n"/>
      <c r="QJ12" s="168" t="n"/>
      <c r="QK12" s="168" t="n"/>
      <c r="QL12" s="168" t="n"/>
      <c r="QM12" s="168" t="n"/>
      <c r="QN12" s="168" t="n"/>
      <c r="QO12" s="168" t="n"/>
      <c r="QP12" s="168" t="n"/>
      <c r="QQ12" s="168" t="n"/>
      <c r="QR12" s="168" t="n"/>
      <c r="QS12" s="168" t="n"/>
      <c r="QT12" s="168" t="n"/>
      <c r="QU12" s="168" t="n"/>
      <c r="QV12" s="168" t="n"/>
      <c r="QW12" s="168" t="n"/>
      <c r="QX12" s="168" t="n"/>
      <c r="QY12" s="168" t="n"/>
      <c r="QZ12" s="168" t="n"/>
      <c r="RA12" s="168" t="n"/>
      <c r="RB12" s="168" t="n"/>
      <c r="RC12" s="168" t="n"/>
      <c r="RD12" s="168" t="n"/>
      <c r="RE12" s="168" t="n"/>
      <c r="RF12" s="168" t="n"/>
      <c r="RG12" s="168" t="n"/>
      <c r="RH12" s="168" t="n"/>
      <c r="RI12" s="168" t="n"/>
      <c r="RJ12" s="168" t="n"/>
      <c r="RK12" s="168" t="n"/>
      <c r="RL12" s="168" t="n"/>
      <c r="RM12" s="168" t="n"/>
      <c r="RN12" s="168" t="n"/>
      <c r="RO12" s="168" t="n"/>
      <c r="RP12" s="168" t="n"/>
      <c r="RQ12" s="168" t="n"/>
      <c r="RR12" s="168" t="n"/>
      <c r="RS12" s="168" t="n"/>
      <c r="RT12" s="168" t="n"/>
      <c r="RU12" s="168" t="n"/>
      <c r="RV12" s="168" t="n"/>
      <c r="RW12" s="168" t="n"/>
      <c r="RX12" s="168" t="n"/>
      <c r="RY12" s="168" t="n"/>
      <c r="RZ12" s="168" t="n"/>
      <c r="SA12" s="168" t="n"/>
      <c r="SB12" s="168" t="n"/>
      <c r="SC12" s="168" t="n"/>
      <c r="SD12" s="168" t="n"/>
      <c r="SE12" s="168" t="n"/>
      <c r="SF12" s="168" t="n"/>
      <c r="SG12" s="168" t="n"/>
      <c r="SH12" s="168" t="n"/>
      <c r="SI12" s="168" t="n"/>
      <c r="SJ12" s="168" t="n"/>
      <c r="SK12" s="168" t="n"/>
      <c r="SL12" s="168" t="n"/>
      <c r="SM12" s="168" t="n"/>
      <c r="SN12" s="168" t="n"/>
      <c r="SO12" s="168" t="n"/>
      <c r="SP12" s="168" t="n"/>
      <c r="SQ12" s="168" t="n"/>
      <c r="SR12" s="168" t="n"/>
      <c r="SS12" s="168" t="n"/>
      <c r="ST12" s="168" t="n"/>
      <c r="SU12" s="168" t="n"/>
      <c r="SV12" s="168" t="n"/>
      <c r="SW12" s="168" t="n"/>
      <c r="SX12" s="168" t="n"/>
      <c r="SY12" s="168" t="n"/>
      <c r="SZ12" s="168" t="n"/>
      <c r="TA12" s="168" t="n"/>
      <c r="TB12" s="168" t="n"/>
      <c r="TC12" s="168" t="n"/>
      <c r="TD12" s="168" t="n"/>
      <c r="TE12" s="168" t="n"/>
      <c r="TF12" s="168" t="n"/>
      <c r="TG12" s="168" t="n"/>
      <c r="TH12" s="168" t="n"/>
      <c r="TI12" s="168" t="n"/>
      <c r="TJ12" s="168" t="n"/>
      <c r="TK12" s="168" t="n"/>
      <c r="TL12" s="168" t="n"/>
      <c r="TM12" s="168" t="n"/>
      <c r="TN12" s="168" t="n"/>
      <c r="TO12" s="168" t="n"/>
      <c r="TP12" s="168" t="n"/>
      <c r="TQ12" s="168" t="n"/>
      <c r="TR12" s="168" t="n"/>
      <c r="TS12" s="168" t="n"/>
      <c r="TT12" s="168" t="n"/>
      <c r="TU12" s="168" t="n"/>
      <c r="TV12" s="168" t="n"/>
      <c r="TW12" s="168" t="n"/>
      <c r="TX12" s="168" t="n"/>
      <c r="TY12" s="168" t="n"/>
      <c r="TZ12" s="168" t="n"/>
      <c r="UA12" s="168" t="n"/>
      <c r="UB12" s="168" t="n"/>
      <c r="UC12" s="168" t="n"/>
      <c r="UD12" s="168" t="n"/>
      <c r="UE12" s="168" t="n"/>
      <c r="UF12" s="168" t="n"/>
      <c r="UG12" s="168" t="n"/>
      <c r="UH12" s="168" t="n"/>
      <c r="UI12" s="168" t="n"/>
      <c r="UJ12" s="168" t="n"/>
      <c r="UK12" s="168" t="n"/>
      <c r="UL12" s="168" t="n"/>
      <c r="UM12" s="168" t="n"/>
      <c r="UN12" s="168" t="n"/>
      <c r="UO12" s="168" t="n"/>
      <c r="UP12" s="168" t="n"/>
      <c r="UQ12" s="168" t="n"/>
      <c r="UR12" s="168" t="n"/>
      <c r="US12" s="168" t="n"/>
      <c r="UT12" s="168" t="n"/>
      <c r="UU12" s="168" t="n"/>
      <c r="UV12" s="168" t="n"/>
      <c r="UW12" s="168" t="n"/>
      <c r="UX12" s="168" t="n"/>
      <c r="UY12" s="168" t="n"/>
      <c r="UZ12" s="168" t="n"/>
      <c r="VA12" s="168" t="n"/>
      <c r="VB12" s="168" t="n"/>
      <c r="VC12" s="168" t="n"/>
      <c r="VD12" s="168" t="n"/>
      <c r="VE12" s="168" t="n"/>
      <c r="VF12" s="168" t="n"/>
      <c r="VG12" s="168" t="n"/>
      <c r="VH12" s="168" t="n"/>
      <c r="VI12" s="168" t="n"/>
      <c r="VJ12" s="168" t="n"/>
      <c r="VK12" s="168" t="n"/>
      <c r="VL12" s="168" t="n"/>
      <c r="VM12" s="168" t="n"/>
      <c r="VN12" s="168" t="n"/>
      <c r="VO12" s="168" t="n"/>
      <c r="VP12" s="168" t="n"/>
      <c r="VQ12" s="168" t="n"/>
      <c r="VR12" s="168" t="n"/>
      <c r="VS12" s="168" t="n"/>
      <c r="VT12" s="168" t="n"/>
      <c r="VU12" s="168" t="n"/>
      <c r="VV12" s="168" t="n"/>
      <c r="VW12" s="168" t="n"/>
      <c r="VX12" s="168" t="n"/>
      <c r="VY12" s="168" t="n"/>
      <c r="VZ12" s="168" t="n"/>
      <c r="WA12" s="168" t="n"/>
      <c r="WB12" s="168" t="n"/>
      <c r="WC12" s="168" t="n"/>
      <c r="WD12" s="168" t="n"/>
      <c r="WE12" s="168" t="n"/>
      <c r="WF12" s="168" t="n"/>
      <c r="WG12" s="168" t="n"/>
      <c r="WH12" s="168" t="n"/>
      <c r="WI12" s="168" t="n"/>
      <c r="WJ12" s="168" t="n"/>
      <c r="WK12" s="168" t="n"/>
      <c r="WL12" s="168" t="n"/>
      <c r="WM12" s="168" t="n"/>
      <c r="WN12" s="168" t="n"/>
      <c r="WO12" s="168" t="n"/>
      <c r="WP12" s="168" t="n"/>
      <c r="WQ12" s="168" t="n"/>
      <c r="WR12" s="168" t="n"/>
      <c r="WS12" s="168" t="n"/>
      <c r="WT12" s="168" t="n"/>
      <c r="WU12" s="168" t="n"/>
      <c r="WV12" s="168" t="n"/>
      <c r="WW12" s="168" t="n"/>
      <c r="WX12" s="168" t="n"/>
      <c r="WY12" s="168" t="n"/>
      <c r="WZ12" s="168" t="n"/>
      <c r="XA12" s="168" t="n"/>
      <c r="XB12" s="168" t="n"/>
      <c r="XC12" s="168" t="n"/>
      <c r="XD12" s="168" t="n"/>
      <c r="XE12" s="168" t="n"/>
      <c r="XF12" s="168" t="n"/>
      <c r="XG12" s="168" t="n"/>
      <c r="XH12" s="168" t="n"/>
      <c r="XI12" s="168" t="n"/>
      <c r="XJ12" s="168" t="n"/>
      <c r="XK12" s="168" t="n"/>
      <c r="XL12" s="168" t="n"/>
      <c r="XM12" s="168" t="n"/>
      <c r="XN12" s="168" t="n"/>
      <c r="XO12" s="168" t="n"/>
      <c r="XP12" s="168" t="n"/>
      <c r="XQ12" s="168" t="n"/>
      <c r="XR12" s="168" t="n"/>
      <c r="XS12" s="168" t="n"/>
      <c r="XT12" s="168" t="n"/>
      <c r="XU12" s="168" t="n"/>
      <c r="XV12" s="168" t="n"/>
      <c r="XW12" s="168" t="n"/>
      <c r="XX12" s="168" t="n"/>
      <c r="XY12" s="168" t="n"/>
      <c r="XZ12" s="168" t="n"/>
      <c r="YA12" s="168" t="n"/>
      <c r="YB12" s="168" t="n"/>
      <c r="YC12" s="168" t="n"/>
      <c r="YD12" s="168" t="n"/>
      <c r="YE12" s="168" t="n"/>
      <c r="YF12" s="168" t="n"/>
      <c r="YG12" s="168" t="n"/>
      <c r="YH12" s="168" t="n"/>
      <c r="YI12" s="168" t="n"/>
      <c r="YJ12" s="168" t="n"/>
      <c r="YK12" s="168" t="n"/>
      <c r="YL12" s="168" t="n"/>
      <c r="YM12" s="168" t="n"/>
      <c r="YN12" s="168" t="n"/>
      <c r="YO12" s="168" t="n"/>
      <c r="YP12" s="168" t="n"/>
      <c r="YQ12" s="168" t="n"/>
      <c r="YR12" s="168" t="n"/>
      <c r="YS12" s="168" t="n"/>
      <c r="YT12" s="168" t="n"/>
      <c r="YU12" s="168" t="n"/>
      <c r="YV12" s="168" t="n"/>
      <c r="YW12" s="168" t="n"/>
      <c r="YX12" s="168" t="n"/>
      <c r="YY12" s="168" t="n"/>
      <c r="YZ12" s="168" t="n"/>
      <c r="ZA12" s="168" t="n"/>
      <c r="ZB12" s="168" t="n"/>
      <c r="ZC12" s="168" t="n"/>
      <c r="ZD12" s="168" t="n"/>
      <c r="ZE12" s="168" t="n"/>
      <c r="ZF12" s="168" t="n"/>
      <c r="ZG12" s="168" t="n"/>
      <c r="ZH12" s="168" t="n"/>
      <c r="ZI12" s="168" t="n"/>
      <c r="ZJ12" s="168" t="n"/>
      <c r="ZK12" s="168" t="n"/>
      <c r="ZL12" s="168" t="n"/>
      <c r="ZM12" s="168" t="n"/>
      <c r="ZN12" s="168" t="n"/>
      <c r="ZO12" s="168" t="n"/>
      <c r="ZP12" s="168" t="n"/>
      <c r="ZQ12" s="168" t="n"/>
      <c r="ZR12" s="168" t="n"/>
      <c r="ZS12" s="168" t="n"/>
      <c r="ZT12" s="168" t="n"/>
      <c r="ZU12" s="168" t="n"/>
      <c r="ZV12" s="168" t="n"/>
      <c r="ZW12" s="168" t="n"/>
      <c r="ZX12" s="168" t="n"/>
      <c r="ZY12" s="168" t="n"/>
      <c r="ZZ12" s="168" t="n"/>
      <c r="AAA12" s="168" t="n"/>
      <c r="AAB12" s="168" t="n"/>
      <c r="AAC12" s="168" t="n"/>
      <c r="AAD12" s="168" t="n"/>
      <c r="AAE12" s="168" t="n"/>
      <c r="AAF12" s="168" t="n"/>
      <c r="AAG12" s="168" t="n"/>
      <c r="AAH12" s="168" t="n"/>
      <c r="AAI12" s="168" t="n"/>
      <c r="AAJ12" s="168" t="n"/>
      <c r="AAK12" s="168" t="n"/>
      <c r="AAL12" s="168" t="n"/>
      <c r="AAM12" s="168" t="n"/>
      <c r="AAN12" s="168" t="n"/>
      <c r="AAO12" s="168" t="n"/>
      <c r="AAP12" s="168" t="n"/>
      <c r="AAQ12" s="168" t="n"/>
      <c r="AAR12" s="168" t="n"/>
      <c r="AAS12" s="168" t="n"/>
      <c r="AAT12" s="168" t="n"/>
      <c r="AAU12" s="168" t="n"/>
      <c r="AAV12" s="168" t="n"/>
      <c r="AAW12" s="168" t="n"/>
      <c r="AAX12" s="168" t="n"/>
      <c r="AAY12" s="168" t="n"/>
      <c r="AAZ12" s="168" t="n"/>
      <c r="ABA12" s="168" t="n"/>
      <c r="ABB12" s="168" t="n"/>
      <c r="ABC12" s="168" t="n"/>
      <c r="ABD12" s="168" t="n"/>
      <c r="ABE12" s="168" t="n"/>
      <c r="ABF12" s="168" t="n"/>
      <c r="ABG12" s="168" t="n"/>
      <c r="ABH12" s="168" t="n"/>
      <c r="ABI12" s="168" t="n"/>
      <c r="ABJ12" s="168" t="n"/>
      <c r="ABK12" s="168" t="n"/>
      <c r="ABL12" s="168" t="n"/>
      <c r="ABM12" s="168" t="n"/>
      <c r="ABN12" s="168" t="n"/>
      <c r="ABO12" s="168" t="n"/>
      <c r="ABP12" s="168" t="n"/>
      <c r="ABQ12" s="168" t="n"/>
      <c r="ABR12" s="168" t="n"/>
      <c r="ABS12" s="168" t="n"/>
      <c r="ABT12" s="168" t="n"/>
      <c r="ABU12" s="168" t="n"/>
      <c r="ABV12" s="168" t="n"/>
      <c r="ABW12" s="168" t="n"/>
      <c r="ABX12" s="168" t="n"/>
      <c r="ABY12" s="168" t="n"/>
      <c r="ABZ12" s="168" t="n"/>
      <c r="ACA12" s="168" t="n"/>
      <c r="ACB12" s="168" t="n"/>
      <c r="ACC12" s="168" t="n"/>
      <c r="ACD12" s="168" t="n"/>
      <c r="ACE12" s="168" t="n"/>
      <c r="ACF12" s="168" t="n"/>
      <c r="ACG12" s="168" t="n"/>
      <c r="ACH12" s="168" t="n"/>
      <c r="ACI12" s="168" t="n"/>
      <c r="ACJ12" s="168" t="n"/>
      <c r="ACK12" s="168" t="n"/>
      <c r="ACL12" s="168" t="n"/>
      <c r="ACM12" s="168" t="n"/>
      <c r="ACN12" s="168" t="n"/>
      <c r="ACO12" s="168" t="n"/>
      <c r="ACP12" s="168" t="n"/>
      <c r="ACQ12" s="168" t="n"/>
      <c r="ACR12" s="168" t="n"/>
      <c r="ACS12" s="168" t="n"/>
      <c r="ACT12" s="168" t="n"/>
      <c r="ACU12" s="168" t="n"/>
      <c r="ACV12" s="168" t="n"/>
      <c r="ACW12" s="168" t="n"/>
      <c r="ACX12" s="168" t="n"/>
      <c r="ACY12" s="168" t="n"/>
      <c r="ACZ12" s="168" t="n"/>
      <c r="ADA12" s="168" t="n"/>
      <c r="ADB12" s="168" t="n"/>
      <c r="ADC12" s="168" t="n"/>
      <c r="ADD12" s="168" t="n"/>
      <c r="ADE12" s="168" t="n"/>
      <c r="ADF12" s="168" t="n"/>
      <c r="ADG12" s="168" t="n"/>
      <c r="ADH12" s="168" t="n"/>
      <c r="ADI12" s="168" t="n"/>
      <c r="ADJ12" s="168" t="n"/>
      <c r="ADK12" s="168" t="n"/>
      <c r="ADL12" s="168" t="n"/>
      <c r="ADM12" s="168" t="n"/>
      <c r="ADN12" s="168" t="n"/>
      <c r="ADO12" s="168" t="n"/>
      <c r="ADP12" s="168" t="n"/>
      <c r="ADQ12" s="168" t="n"/>
      <c r="ADR12" s="168" t="n"/>
      <c r="ADS12" s="168" t="n"/>
      <c r="ADT12" s="168" t="n"/>
      <c r="ADU12" s="168" t="n"/>
      <c r="ADV12" s="168" t="n"/>
      <c r="ADW12" s="168" t="n"/>
      <c r="ADX12" s="168" t="n"/>
      <c r="ADY12" s="168" t="n"/>
      <c r="ADZ12" s="168" t="n"/>
      <c r="AEA12" s="168" t="n"/>
      <c r="AEB12" s="168" t="n"/>
      <c r="AEC12" s="168" t="n"/>
      <c r="AED12" s="168" t="n"/>
      <c r="AEE12" s="168" t="n"/>
      <c r="AEF12" s="168" t="n"/>
      <c r="AEG12" s="168" t="n"/>
      <c r="AEH12" s="168" t="n"/>
      <c r="AEI12" s="168" t="n"/>
      <c r="AEJ12" s="168" t="n"/>
      <c r="AEK12" s="168" t="n"/>
      <c r="AEL12" s="168" t="n"/>
      <c r="AEM12" s="168" t="n"/>
      <c r="AEN12" s="168" t="n"/>
      <c r="AEO12" s="168" t="n"/>
      <c r="AEP12" s="168" t="n"/>
      <c r="AEQ12" s="168" t="n"/>
      <c r="AER12" s="168" t="n"/>
      <c r="AES12" s="168" t="n"/>
      <c r="AET12" s="168" t="n"/>
      <c r="AEU12" s="168" t="n"/>
      <c r="AEV12" s="168" t="n"/>
      <c r="AEW12" s="168" t="n"/>
      <c r="AEX12" s="168" t="n"/>
      <c r="AEY12" s="168" t="n"/>
      <c r="AEZ12" s="168" t="n"/>
      <c r="AFA12" s="168" t="n"/>
      <c r="AFB12" s="168" t="n"/>
      <c r="AFC12" s="168" t="n"/>
      <c r="AFD12" s="168" t="n"/>
      <c r="AFE12" s="168" t="n"/>
      <c r="AFF12" s="168" t="n"/>
      <c r="AFG12" s="168" t="n"/>
      <c r="AFH12" s="168" t="n"/>
      <c r="AFI12" s="168" t="n"/>
      <c r="AFJ12" s="168" t="n"/>
      <c r="AFK12" s="168" t="n"/>
      <c r="AFL12" s="168" t="n"/>
      <c r="AFM12" s="168" t="n"/>
      <c r="AFN12" s="168" t="n"/>
      <c r="AFO12" s="168" t="n"/>
      <c r="AFP12" s="168" t="n"/>
      <c r="AFQ12" s="168" t="n"/>
      <c r="AFR12" s="168" t="n"/>
      <c r="AFS12" s="168" t="n"/>
      <c r="AFT12" s="168" t="n"/>
      <c r="AFU12" s="168" t="n"/>
      <c r="AFV12" s="168" t="n"/>
      <c r="AFW12" s="168" t="n"/>
      <c r="AFX12" s="168" t="n"/>
      <c r="AFY12" s="168" t="n"/>
      <c r="AFZ12" s="168" t="n"/>
      <c r="AGA12" s="168" t="n"/>
      <c r="AGB12" s="168" t="n"/>
      <c r="AGC12" s="168" t="n"/>
      <c r="AGD12" s="168" t="n"/>
      <c r="AGE12" s="168" t="n"/>
      <c r="AGF12" s="168" t="n"/>
      <c r="AGG12" s="168" t="n"/>
      <c r="AGH12" s="168" t="n"/>
      <c r="AGI12" s="168" t="n"/>
      <c r="AGJ12" s="168" t="n"/>
      <c r="AGK12" s="168" t="n"/>
      <c r="AGL12" s="168" t="n"/>
      <c r="AGM12" s="168" t="n"/>
      <c r="AGN12" s="168" t="n"/>
      <c r="AGO12" s="168" t="n"/>
      <c r="AGP12" s="168" t="n"/>
      <c r="AGQ12" s="168" t="n"/>
      <c r="AGR12" s="168" t="n"/>
      <c r="AGS12" s="168" t="n"/>
      <c r="AGT12" s="168" t="n"/>
      <c r="AGU12" s="168" t="n"/>
      <c r="AGV12" s="168" t="n"/>
      <c r="AGW12" s="168" t="n"/>
      <c r="AGX12" s="168" t="n"/>
      <c r="AGY12" s="168" t="n"/>
      <c r="AGZ12" s="168" t="n"/>
      <c r="AHA12" s="168" t="n"/>
      <c r="AHB12" s="168" t="n"/>
      <c r="AHC12" s="168" t="n"/>
      <c r="AHD12" s="168" t="n"/>
      <c r="AHE12" s="168" t="n"/>
      <c r="AHF12" s="168" t="n"/>
      <c r="AHG12" s="168" t="n"/>
      <c r="AHH12" s="168" t="n"/>
      <c r="AHI12" s="168" t="n"/>
      <c r="AHJ12" s="168" t="n"/>
      <c r="AHK12" s="168" t="n"/>
      <c r="AHL12" s="168" t="n"/>
      <c r="AHM12" s="168" t="n"/>
      <c r="AHN12" s="168" t="n"/>
      <c r="AHO12" s="168" t="n"/>
      <c r="AHP12" s="168" t="n"/>
      <c r="AHQ12" s="168" t="n"/>
      <c r="AHR12" s="168" t="n"/>
      <c r="AHS12" s="168" t="n"/>
      <c r="AHT12" s="168" t="n"/>
      <c r="AHU12" s="168" t="n"/>
      <c r="AHV12" s="168" t="n"/>
      <c r="AHW12" s="168" t="n"/>
      <c r="AHX12" s="168" t="n"/>
      <c r="AHY12" s="168" t="n"/>
      <c r="AHZ12" s="168" t="n"/>
      <c r="AIA12" s="168" t="n"/>
      <c r="AIB12" s="168" t="n"/>
      <c r="AIC12" s="168" t="n"/>
      <c r="AID12" s="168" t="n"/>
      <c r="AIE12" s="168" t="n"/>
      <c r="AIF12" s="168" t="n"/>
      <c r="AIG12" s="168" t="n"/>
      <c r="AIH12" s="168" t="n"/>
      <c r="AII12" s="168" t="n"/>
      <c r="AIJ12" s="168" t="n"/>
      <c r="AIK12" s="168" t="n"/>
      <c r="AIL12" s="168" t="n"/>
      <c r="AIM12" s="168" t="n"/>
      <c r="AIN12" s="168" t="n"/>
      <c r="AIO12" s="168" t="n"/>
      <c r="AIP12" s="168" t="n"/>
      <c r="AIQ12" s="168" t="n"/>
      <c r="AIR12" s="168" t="n"/>
      <c r="AIS12" s="168" t="n"/>
      <c r="AIT12" s="168" t="n"/>
      <c r="AIU12" s="168" t="n"/>
      <c r="AIV12" s="168" t="n"/>
      <c r="AIW12" s="168" t="n"/>
      <c r="AIX12" s="168" t="n"/>
      <c r="AIY12" s="168" t="n"/>
      <c r="AIZ12" s="168" t="n"/>
      <c r="AJA12" s="168" t="n"/>
      <c r="AJB12" s="168" t="n"/>
      <c r="AJC12" s="168" t="n"/>
      <c r="AJD12" s="168" t="n"/>
      <c r="AJE12" s="168" t="n"/>
      <c r="AJF12" s="168" t="n"/>
      <c r="AJG12" s="168" t="n"/>
      <c r="AJH12" s="168" t="n"/>
      <c r="AJI12" s="168" t="n"/>
      <c r="AJJ12" s="168" t="n"/>
      <c r="AJK12" s="168" t="n"/>
      <c r="AJL12" s="168" t="n"/>
      <c r="AJM12" s="168" t="n"/>
      <c r="AJN12" s="168" t="n"/>
      <c r="AJO12" s="168" t="n"/>
      <c r="AJP12" s="168" t="n"/>
      <c r="AJQ12" s="168" t="n"/>
      <c r="AJR12" s="168" t="n"/>
      <c r="AJS12" s="168" t="n"/>
      <c r="AJT12" s="168" t="n"/>
      <c r="AJU12" s="168" t="n"/>
      <c r="AJV12" s="168" t="n"/>
      <c r="AJW12" s="168" t="n"/>
      <c r="AJX12" s="168" t="n"/>
      <c r="AJY12" s="168" t="n"/>
      <c r="AJZ12" s="168" t="n"/>
      <c r="AKA12" s="168" t="n"/>
      <c r="AKB12" s="168" t="n"/>
      <c r="AKC12" s="168" t="n"/>
      <c r="AKD12" s="168" t="n"/>
      <c r="AKE12" s="168" t="n"/>
      <c r="AKF12" s="168" t="n"/>
      <c r="AKG12" s="168" t="n"/>
      <c r="AKH12" s="168" t="n"/>
      <c r="AKI12" s="168" t="n"/>
      <c r="AKJ12" s="168" t="n"/>
      <c r="AKK12" s="168" t="n"/>
      <c r="AKL12" s="168" t="n"/>
      <c r="AKM12" s="168" t="n"/>
      <c r="AKN12" s="168" t="n"/>
      <c r="AKO12" s="168" t="n"/>
      <c r="AKP12" s="168" t="n"/>
      <c r="AKQ12" s="168" t="n"/>
      <c r="AKR12" s="168" t="n"/>
      <c r="AKS12" s="168" t="n"/>
      <c r="AKT12" s="168" t="n"/>
      <c r="AKU12" s="168" t="n"/>
      <c r="AKV12" s="168" t="n"/>
      <c r="AKW12" s="168" t="n"/>
      <c r="AKX12" s="168" t="n"/>
      <c r="AKY12" s="168" t="n"/>
      <c r="AKZ12" s="168" t="n"/>
      <c r="ALA12" s="168" t="n"/>
      <c r="ALB12" s="168" t="n"/>
      <c r="ALC12" s="168" t="n"/>
      <c r="ALD12" s="168" t="n"/>
      <c r="ALE12" s="168" t="n"/>
      <c r="ALF12" s="168" t="n"/>
      <c r="ALG12" s="168" t="n"/>
      <c r="ALH12" s="168" t="n"/>
      <c r="ALI12" s="168" t="n"/>
      <c r="ALJ12" s="168" t="n"/>
      <c r="ALK12" s="168" t="n"/>
      <c r="ALL12" s="168" t="n"/>
      <c r="ALM12" s="168" t="n"/>
      <c r="ALN12" s="168" t="n"/>
      <c r="ALO12" s="168" t="n"/>
      <c r="ALP12" s="168" t="n"/>
      <c r="ALQ12" s="168" t="n"/>
      <c r="ALR12" s="168" t="n"/>
      <c r="ALS12" s="168" t="n"/>
      <c r="ALT12" s="168" t="n"/>
      <c r="ALU12" s="168" t="n"/>
      <c r="ALV12" s="168" t="n"/>
      <c r="ALW12" s="168" t="n"/>
      <c r="ALX12" s="168" t="n"/>
      <c r="ALY12" s="168" t="n"/>
      <c r="ALZ12" s="168" t="n"/>
      <c r="AMA12" s="168" t="n"/>
      <c r="AMB12" s="168" t="n"/>
      <c r="AMC12" s="168" t="n"/>
      <c r="AMD12" s="168" t="n"/>
      <c r="AME12" s="168" t="n"/>
      <c r="AMF12" s="168" t="n"/>
      <c r="AMG12" s="168" t="n"/>
      <c r="AMH12" s="168" t="n"/>
      <c r="AMI12" s="168" t="n"/>
      <c r="AMJ12" s="168" t="n"/>
    </row>
    <row customHeight="1" ht="12.75" r="13" s="175" spans="1:1024">
      <c r="A13" s="35" t="s">
        <v>19</v>
      </c>
      <c r="B13" s="16" t="n">
        <v>500</v>
      </c>
      <c r="C13" s="13" t="n"/>
      <c r="D13" s="168" t="n"/>
      <c r="E13" s="168" t="n"/>
      <c r="F13" s="168" t="n"/>
      <c r="G13" s="168" t="n"/>
      <c r="H13" s="34" t="n"/>
      <c r="I13" s="168" t="n"/>
      <c r="J13" s="168" t="n"/>
      <c r="K13" s="168" t="n"/>
      <c r="L13" s="13" t="n"/>
      <c r="M13" s="168" t="n"/>
      <c r="N13" s="168" t="n"/>
      <c r="O13" s="168" t="n"/>
      <c r="P13" s="168" t="n"/>
      <c r="Q13" s="13" t="n"/>
      <c r="R13" s="168" t="n"/>
      <c r="S13" s="168" t="n"/>
      <c r="T13" s="168" t="n"/>
      <c r="U13" s="168" t="n"/>
      <c r="V13" s="168" t="n"/>
      <c r="W13" s="168" t="n"/>
      <c r="X13" s="168" t="n"/>
      <c r="Y13" s="168" t="n"/>
      <c r="Z13" s="168" t="n"/>
      <c r="AA13" s="168" t="n"/>
      <c r="AB13" s="168" t="n"/>
      <c r="AC13" s="168" t="n"/>
      <c r="AD13" s="168" t="n"/>
      <c r="AE13" s="168" t="n"/>
      <c r="AF13" s="168" t="n"/>
      <c r="AG13" s="168" t="n"/>
      <c r="AH13" s="168" t="n"/>
      <c r="AI13" s="168" t="n"/>
      <c r="AJ13" s="168" t="n"/>
      <c r="AK13" s="168" t="n"/>
      <c r="AL13" s="168" t="n"/>
      <c r="AM13" s="168" t="n"/>
      <c r="AN13" s="168" t="n"/>
      <c r="AO13" s="168" t="n"/>
      <c r="AP13" s="168" t="n"/>
      <c r="AQ13" s="168" t="n"/>
      <c r="AR13" s="168" t="n"/>
      <c r="AS13" s="168" t="n"/>
      <c r="AT13" s="168" t="n"/>
      <c r="AU13" s="168" t="n"/>
      <c r="AV13" s="168" t="n"/>
      <c r="AW13" s="168" t="n"/>
      <c r="AX13" s="168" t="n"/>
      <c r="AY13" s="168" t="n"/>
      <c r="AZ13" s="168" t="n"/>
      <c r="BA13" s="168" t="n"/>
      <c r="BB13" s="168" t="n"/>
      <c r="BC13" s="168" t="n"/>
      <c r="BD13" s="168" t="n"/>
      <c r="BE13" s="168" t="n"/>
      <c r="BF13" s="168" t="n"/>
      <c r="BG13" s="168" t="n"/>
      <c r="BH13" s="168" t="n"/>
      <c r="BI13" s="168" t="n"/>
      <c r="BJ13" s="168" t="n"/>
      <c r="BK13" s="168" t="n"/>
      <c r="BL13" s="168" t="n"/>
      <c r="BM13" s="168" t="n"/>
      <c r="BN13" s="168" t="n"/>
      <c r="BO13" s="168" t="n"/>
      <c r="BP13" s="168" t="n"/>
      <c r="BQ13" s="168" t="n"/>
      <c r="BR13" s="168" t="n"/>
      <c r="BS13" s="168" t="n"/>
      <c r="BT13" s="168" t="n"/>
      <c r="BU13" s="168" t="n"/>
      <c r="BV13" s="168" t="n"/>
      <c r="BW13" s="168" t="n"/>
      <c r="BX13" s="168" t="n"/>
      <c r="BY13" s="168" t="n"/>
      <c r="BZ13" s="168" t="n"/>
      <c r="CA13" s="168" t="n"/>
      <c r="CB13" s="168" t="n"/>
      <c r="CC13" s="168" t="n"/>
      <c r="CD13" s="168" t="n"/>
      <c r="CE13" s="168" t="n"/>
      <c r="CF13" s="168" t="n"/>
      <c r="CG13" s="168" t="n"/>
      <c r="CH13" s="168" t="n"/>
      <c r="CI13" s="168" t="n"/>
      <c r="CJ13" s="168" t="n"/>
      <c r="CK13" s="168" t="n"/>
      <c r="CL13" s="168" t="n"/>
      <c r="CM13" s="168" t="n"/>
      <c r="CN13" s="168" t="n"/>
      <c r="CO13" s="168" t="n"/>
      <c r="CP13" s="168" t="n"/>
      <c r="CQ13" s="168" t="n"/>
      <c r="CR13" s="168" t="n"/>
      <c r="CS13" s="168" t="n"/>
      <c r="CT13" s="168" t="n"/>
      <c r="CU13" s="168" t="n"/>
      <c r="CV13" s="168" t="n"/>
      <c r="CW13" s="168" t="n"/>
      <c r="CX13" s="168" t="n"/>
      <c r="CY13" s="168" t="n"/>
      <c r="CZ13" s="168" t="n"/>
      <c r="DA13" s="168" t="n"/>
      <c r="DB13" s="168" t="n"/>
      <c r="DC13" s="168" t="n"/>
      <c r="DD13" s="168" t="n"/>
      <c r="DE13" s="168" t="n"/>
      <c r="DF13" s="168" t="n"/>
      <c r="DG13" s="168" t="n"/>
      <c r="DH13" s="168" t="n"/>
      <c r="DI13" s="168" t="n"/>
      <c r="DJ13" s="168" t="n"/>
      <c r="DK13" s="168" t="n"/>
      <c r="DL13" s="168" t="n"/>
      <c r="DM13" s="168" t="n"/>
      <c r="DN13" s="168" t="n"/>
      <c r="DO13" s="168" t="n"/>
      <c r="DP13" s="168" t="n"/>
      <c r="DQ13" s="168" t="n"/>
      <c r="DR13" s="168" t="n"/>
      <c r="DS13" s="168" t="n"/>
      <c r="DT13" s="168" t="n"/>
      <c r="DU13" s="168" t="n"/>
      <c r="DV13" s="168" t="n"/>
      <c r="DW13" s="168" t="n"/>
      <c r="DX13" s="168" t="n"/>
      <c r="DY13" s="168" t="n"/>
      <c r="DZ13" s="168" t="n"/>
      <c r="EA13" s="168" t="n"/>
      <c r="EB13" s="168" t="n"/>
      <c r="EC13" s="168" t="n"/>
      <c r="ED13" s="168" t="n"/>
      <c r="EE13" s="168" t="n"/>
      <c r="EF13" s="168" t="n"/>
      <c r="EG13" s="168" t="n"/>
      <c r="EH13" s="168" t="n"/>
      <c r="EI13" s="168" t="n"/>
      <c r="EJ13" s="168" t="n"/>
      <c r="EK13" s="168" t="n"/>
      <c r="EL13" s="168" t="n"/>
      <c r="EM13" s="168" t="n"/>
      <c r="EN13" s="168" t="n"/>
      <c r="EO13" s="168" t="n"/>
      <c r="EP13" s="168" t="n"/>
      <c r="EQ13" s="168" t="n"/>
      <c r="ER13" s="168" t="n"/>
      <c r="ES13" s="168" t="n"/>
      <c r="ET13" s="168" t="n"/>
      <c r="EU13" s="168" t="n"/>
      <c r="EV13" s="168" t="n"/>
      <c r="EW13" s="168" t="n"/>
      <c r="EX13" s="168" t="n"/>
      <c r="EY13" s="168" t="n"/>
      <c r="EZ13" s="168" t="n"/>
      <c r="FA13" s="168" t="n"/>
      <c r="FB13" s="168" t="n"/>
      <c r="FC13" s="168" t="n"/>
      <c r="FD13" s="168" t="n"/>
      <c r="FE13" s="168" t="n"/>
      <c r="FF13" s="168" t="n"/>
      <c r="FG13" s="168" t="n"/>
      <c r="FH13" s="168" t="n"/>
      <c r="FI13" s="168" t="n"/>
      <c r="FJ13" s="168" t="n"/>
      <c r="FK13" s="168" t="n"/>
      <c r="FL13" s="168" t="n"/>
      <c r="FM13" s="168" t="n"/>
      <c r="FN13" s="168" t="n"/>
      <c r="FO13" s="168" t="n"/>
      <c r="FP13" s="168" t="n"/>
      <c r="FQ13" s="168" t="n"/>
      <c r="FR13" s="168" t="n"/>
      <c r="FS13" s="168" t="n"/>
      <c r="FT13" s="168" t="n"/>
      <c r="FU13" s="168" t="n"/>
      <c r="FV13" s="168" t="n"/>
      <c r="FW13" s="168" t="n"/>
      <c r="FX13" s="168" t="n"/>
      <c r="FY13" s="168" t="n"/>
      <c r="FZ13" s="168" t="n"/>
      <c r="GA13" s="168" t="n"/>
      <c r="GB13" s="168" t="n"/>
      <c r="GC13" s="168" t="n"/>
      <c r="GD13" s="168" t="n"/>
      <c r="GE13" s="168" t="n"/>
      <c r="GF13" s="168" t="n"/>
      <c r="GG13" s="168" t="n"/>
      <c r="GH13" s="168" t="n"/>
      <c r="GI13" s="168" t="n"/>
      <c r="GJ13" s="168" t="n"/>
      <c r="GK13" s="168" t="n"/>
      <c r="GL13" s="168" t="n"/>
      <c r="GM13" s="168" t="n"/>
      <c r="GN13" s="168" t="n"/>
      <c r="GO13" s="168" t="n"/>
      <c r="GP13" s="168" t="n"/>
      <c r="GQ13" s="168" t="n"/>
      <c r="GR13" s="168" t="n"/>
      <c r="GS13" s="168" t="n"/>
      <c r="GT13" s="168" t="n"/>
      <c r="GU13" s="168" t="n"/>
      <c r="GV13" s="168" t="n"/>
      <c r="GW13" s="168" t="n"/>
      <c r="GX13" s="168" t="n"/>
      <c r="GY13" s="168" t="n"/>
      <c r="GZ13" s="168" t="n"/>
      <c r="HA13" s="168" t="n"/>
      <c r="HB13" s="168" t="n"/>
      <c r="HC13" s="168" t="n"/>
      <c r="HD13" s="168" t="n"/>
      <c r="HE13" s="168" t="n"/>
      <c r="HF13" s="168" t="n"/>
      <c r="HG13" s="168" t="n"/>
      <c r="HH13" s="168" t="n"/>
      <c r="HI13" s="168" t="n"/>
      <c r="HJ13" s="168" t="n"/>
      <c r="HK13" s="168" t="n"/>
      <c r="HL13" s="168" t="n"/>
      <c r="HM13" s="168" t="n"/>
      <c r="HN13" s="168" t="n"/>
      <c r="HO13" s="168" t="n"/>
      <c r="HP13" s="168" t="n"/>
      <c r="HQ13" s="168" t="n"/>
      <c r="HR13" s="168" t="n"/>
      <c r="HS13" s="168" t="n"/>
      <c r="HT13" s="168" t="n"/>
      <c r="HU13" s="168" t="n"/>
      <c r="HV13" s="168" t="n"/>
      <c r="HW13" s="168" t="n"/>
      <c r="HX13" s="168" t="n"/>
      <c r="HY13" s="168" t="n"/>
      <c r="HZ13" s="168" t="n"/>
      <c r="IA13" s="168" t="n"/>
      <c r="IB13" s="168" t="n"/>
      <c r="IC13" s="168" t="n"/>
      <c r="ID13" s="168" t="n"/>
      <c r="IE13" s="168" t="n"/>
      <c r="IF13" s="168" t="n"/>
      <c r="IG13" s="168" t="n"/>
      <c r="IH13" s="168" t="n"/>
      <c r="II13" s="168" t="n"/>
      <c r="IJ13" s="168" t="n"/>
      <c r="IK13" s="168" t="n"/>
      <c r="IL13" s="168" t="n"/>
      <c r="IM13" s="168" t="n"/>
      <c r="IN13" s="168" t="n"/>
      <c r="IO13" s="168" t="n"/>
      <c r="IP13" s="168" t="n"/>
      <c r="IQ13" s="168" t="n"/>
      <c r="IR13" s="168" t="n"/>
      <c r="IS13" s="168" t="n"/>
      <c r="IT13" s="168" t="n"/>
      <c r="IU13" s="168" t="n"/>
      <c r="IV13" s="168" t="n"/>
      <c r="IW13" s="168" t="n"/>
      <c r="IX13" s="168" t="n"/>
      <c r="IY13" s="168" t="n"/>
      <c r="IZ13" s="168" t="n"/>
      <c r="JA13" s="168" t="n"/>
      <c r="JB13" s="168" t="n"/>
      <c r="JC13" s="168" t="n"/>
      <c r="JD13" s="168" t="n"/>
      <c r="JE13" s="168" t="n"/>
      <c r="JF13" s="168" t="n"/>
      <c r="JG13" s="168" t="n"/>
      <c r="JH13" s="168" t="n"/>
      <c r="JI13" s="168" t="n"/>
      <c r="JJ13" s="168" t="n"/>
      <c r="JK13" s="168" t="n"/>
      <c r="JL13" s="168" t="n"/>
      <c r="JM13" s="168" t="n"/>
      <c r="JN13" s="168" t="n"/>
      <c r="JO13" s="168" t="n"/>
      <c r="JP13" s="168" t="n"/>
      <c r="JQ13" s="168" t="n"/>
      <c r="JR13" s="168" t="n"/>
      <c r="JS13" s="168" t="n"/>
      <c r="JT13" s="168" t="n"/>
      <c r="JU13" s="168" t="n"/>
      <c r="JV13" s="168" t="n"/>
      <c r="JW13" s="168" t="n"/>
      <c r="JX13" s="168" t="n"/>
      <c r="JY13" s="168" t="n"/>
      <c r="JZ13" s="168" t="n"/>
      <c r="KA13" s="168" t="n"/>
      <c r="KB13" s="168" t="n"/>
      <c r="KC13" s="168" t="n"/>
      <c r="KD13" s="168" t="n"/>
      <c r="KE13" s="168" t="n"/>
      <c r="KF13" s="168" t="n"/>
      <c r="KG13" s="168" t="n"/>
      <c r="KH13" s="168" t="n"/>
      <c r="KI13" s="168" t="n"/>
      <c r="KJ13" s="168" t="n"/>
      <c r="KK13" s="168" t="n"/>
      <c r="KL13" s="168" t="n"/>
      <c r="KM13" s="168" t="n"/>
      <c r="KN13" s="168" t="n"/>
      <c r="KO13" s="168" t="n"/>
      <c r="KP13" s="168" t="n"/>
      <c r="KQ13" s="168" t="n"/>
      <c r="KR13" s="168" t="n"/>
      <c r="KS13" s="168" t="n"/>
      <c r="KT13" s="168" t="n"/>
      <c r="KU13" s="168" t="n"/>
      <c r="KV13" s="168" t="n"/>
      <c r="KW13" s="168" t="n"/>
      <c r="KX13" s="168" t="n"/>
      <c r="KY13" s="168" t="n"/>
      <c r="KZ13" s="168" t="n"/>
      <c r="LA13" s="168" t="n"/>
      <c r="LB13" s="168" t="n"/>
      <c r="LC13" s="168" t="n"/>
      <c r="LD13" s="168" t="n"/>
      <c r="LE13" s="168" t="n"/>
      <c r="LF13" s="168" t="n"/>
      <c r="LG13" s="168" t="n"/>
      <c r="LH13" s="168" t="n"/>
      <c r="LI13" s="168" t="n"/>
      <c r="LJ13" s="168" t="n"/>
      <c r="LK13" s="168" t="n"/>
      <c r="LL13" s="168" t="n"/>
      <c r="LM13" s="168" t="n"/>
      <c r="LN13" s="168" t="n"/>
      <c r="LO13" s="168" t="n"/>
      <c r="LP13" s="168" t="n"/>
      <c r="LQ13" s="168" t="n"/>
      <c r="LR13" s="168" t="n"/>
      <c r="LS13" s="168" t="n"/>
      <c r="LT13" s="168" t="n"/>
      <c r="LU13" s="168" t="n"/>
      <c r="LV13" s="168" t="n"/>
      <c r="LW13" s="168" t="n"/>
      <c r="LX13" s="168" t="n"/>
      <c r="LY13" s="168" t="n"/>
      <c r="LZ13" s="168" t="n"/>
      <c r="MA13" s="168" t="n"/>
      <c r="MB13" s="168" t="n"/>
      <c r="MC13" s="168" t="n"/>
      <c r="MD13" s="168" t="n"/>
      <c r="ME13" s="168" t="n"/>
      <c r="MF13" s="168" t="n"/>
      <c r="MG13" s="168" t="n"/>
      <c r="MH13" s="168" t="n"/>
      <c r="MI13" s="168" t="n"/>
      <c r="MJ13" s="168" t="n"/>
      <c r="MK13" s="168" t="n"/>
      <c r="ML13" s="168" t="n"/>
      <c r="MM13" s="168" t="n"/>
      <c r="MN13" s="168" t="n"/>
      <c r="MO13" s="168" t="n"/>
      <c r="MP13" s="168" t="n"/>
      <c r="MQ13" s="168" t="n"/>
      <c r="MR13" s="168" t="n"/>
      <c r="MS13" s="168" t="n"/>
      <c r="MT13" s="168" t="n"/>
      <c r="MU13" s="168" t="n"/>
      <c r="MV13" s="168" t="n"/>
      <c r="MW13" s="168" t="n"/>
      <c r="MX13" s="168" t="n"/>
      <c r="MY13" s="168" t="n"/>
      <c r="MZ13" s="168" t="n"/>
      <c r="NA13" s="168" t="n"/>
      <c r="NB13" s="168" t="n"/>
      <c r="NC13" s="168" t="n"/>
      <c r="ND13" s="168" t="n"/>
      <c r="NE13" s="168" t="n"/>
      <c r="NF13" s="168" t="n"/>
      <c r="NG13" s="168" t="n"/>
      <c r="NH13" s="168" t="n"/>
      <c r="NI13" s="168" t="n"/>
      <c r="NJ13" s="168" t="n"/>
      <c r="NK13" s="168" t="n"/>
      <c r="NL13" s="168" t="n"/>
      <c r="NM13" s="168" t="n"/>
      <c r="NN13" s="168" t="n"/>
      <c r="NO13" s="168" t="n"/>
      <c r="NP13" s="168" t="n"/>
      <c r="NQ13" s="168" t="n"/>
      <c r="NR13" s="168" t="n"/>
      <c r="NS13" s="168" t="n"/>
      <c r="NT13" s="168" t="n"/>
      <c r="NU13" s="168" t="n"/>
      <c r="NV13" s="168" t="n"/>
      <c r="NW13" s="168" t="n"/>
      <c r="NX13" s="168" t="n"/>
      <c r="NY13" s="168" t="n"/>
      <c r="NZ13" s="168" t="n"/>
      <c r="OA13" s="168" t="n"/>
      <c r="OB13" s="168" t="n"/>
      <c r="OC13" s="168" t="n"/>
      <c r="OD13" s="168" t="n"/>
      <c r="OE13" s="168" t="n"/>
      <c r="OF13" s="168" t="n"/>
      <c r="OG13" s="168" t="n"/>
      <c r="OH13" s="168" t="n"/>
      <c r="OI13" s="168" t="n"/>
      <c r="OJ13" s="168" t="n"/>
      <c r="OK13" s="168" t="n"/>
      <c r="OL13" s="168" t="n"/>
      <c r="OM13" s="168" t="n"/>
      <c r="ON13" s="168" t="n"/>
      <c r="OO13" s="168" t="n"/>
      <c r="OP13" s="168" t="n"/>
      <c r="OQ13" s="168" t="n"/>
      <c r="OR13" s="168" t="n"/>
      <c r="OS13" s="168" t="n"/>
      <c r="OT13" s="168" t="n"/>
      <c r="OU13" s="168" t="n"/>
      <c r="OV13" s="168" t="n"/>
      <c r="OW13" s="168" t="n"/>
      <c r="OX13" s="168" t="n"/>
      <c r="OY13" s="168" t="n"/>
      <c r="OZ13" s="168" t="n"/>
      <c r="PA13" s="168" t="n"/>
      <c r="PB13" s="168" t="n"/>
      <c r="PC13" s="168" t="n"/>
      <c r="PD13" s="168" t="n"/>
      <c r="PE13" s="168" t="n"/>
      <c r="PF13" s="168" t="n"/>
      <c r="PG13" s="168" t="n"/>
      <c r="PH13" s="168" t="n"/>
      <c r="PI13" s="168" t="n"/>
      <c r="PJ13" s="168" t="n"/>
      <c r="PK13" s="168" t="n"/>
      <c r="PL13" s="168" t="n"/>
      <c r="PM13" s="168" t="n"/>
      <c r="PN13" s="168" t="n"/>
      <c r="PO13" s="168" t="n"/>
      <c r="PP13" s="168" t="n"/>
      <c r="PQ13" s="168" t="n"/>
      <c r="PR13" s="168" t="n"/>
      <c r="PS13" s="168" t="n"/>
      <c r="PT13" s="168" t="n"/>
      <c r="PU13" s="168" t="n"/>
      <c r="PV13" s="168" t="n"/>
      <c r="PW13" s="168" t="n"/>
      <c r="PX13" s="168" t="n"/>
      <c r="PY13" s="168" t="n"/>
      <c r="PZ13" s="168" t="n"/>
      <c r="QA13" s="168" t="n"/>
      <c r="QB13" s="168" t="n"/>
      <c r="QC13" s="168" t="n"/>
      <c r="QD13" s="168" t="n"/>
      <c r="QE13" s="168" t="n"/>
      <c r="QF13" s="168" t="n"/>
      <c r="QG13" s="168" t="n"/>
      <c r="QH13" s="168" t="n"/>
      <c r="QI13" s="168" t="n"/>
      <c r="QJ13" s="168" t="n"/>
      <c r="QK13" s="168" t="n"/>
      <c r="QL13" s="168" t="n"/>
      <c r="QM13" s="168" t="n"/>
      <c r="QN13" s="168" t="n"/>
      <c r="QO13" s="168" t="n"/>
      <c r="QP13" s="168" t="n"/>
      <c r="QQ13" s="168" t="n"/>
      <c r="QR13" s="168" t="n"/>
      <c r="QS13" s="168" t="n"/>
      <c r="QT13" s="168" t="n"/>
      <c r="QU13" s="168" t="n"/>
      <c r="QV13" s="168" t="n"/>
      <c r="QW13" s="168" t="n"/>
      <c r="QX13" s="168" t="n"/>
      <c r="QY13" s="168" t="n"/>
      <c r="QZ13" s="168" t="n"/>
      <c r="RA13" s="168" t="n"/>
      <c r="RB13" s="168" t="n"/>
      <c r="RC13" s="168" t="n"/>
      <c r="RD13" s="168" t="n"/>
      <c r="RE13" s="168" t="n"/>
      <c r="RF13" s="168" t="n"/>
      <c r="RG13" s="168" t="n"/>
      <c r="RH13" s="168" t="n"/>
      <c r="RI13" s="168" t="n"/>
      <c r="RJ13" s="168" t="n"/>
      <c r="RK13" s="168" t="n"/>
      <c r="RL13" s="168" t="n"/>
      <c r="RM13" s="168" t="n"/>
      <c r="RN13" s="168" t="n"/>
      <c r="RO13" s="168" t="n"/>
      <c r="RP13" s="168" t="n"/>
      <c r="RQ13" s="168" t="n"/>
      <c r="RR13" s="168" t="n"/>
      <c r="RS13" s="168" t="n"/>
      <c r="RT13" s="168" t="n"/>
      <c r="RU13" s="168" t="n"/>
      <c r="RV13" s="168" t="n"/>
      <c r="RW13" s="168" t="n"/>
      <c r="RX13" s="168" t="n"/>
      <c r="RY13" s="168" t="n"/>
      <c r="RZ13" s="168" t="n"/>
      <c r="SA13" s="168" t="n"/>
      <c r="SB13" s="168" t="n"/>
      <c r="SC13" s="168" t="n"/>
      <c r="SD13" s="168" t="n"/>
      <c r="SE13" s="168" t="n"/>
      <c r="SF13" s="168" t="n"/>
      <c r="SG13" s="168" t="n"/>
      <c r="SH13" s="168" t="n"/>
      <c r="SI13" s="168" t="n"/>
      <c r="SJ13" s="168" t="n"/>
      <c r="SK13" s="168" t="n"/>
      <c r="SL13" s="168" t="n"/>
      <c r="SM13" s="168" t="n"/>
      <c r="SN13" s="168" t="n"/>
      <c r="SO13" s="168" t="n"/>
      <c r="SP13" s="168" t="n"/>
      <c r="SQ13" s="168" t="n"/>
      <c r="SR13" s="168" t="n"/>
      <c r="SS13" s="168" t="n"/>
      <c r="ST13" s="168" t="n"/>
      <c r="SU13" s="168" t="n"/>
      <c r="SV13" s="168" t="n"/>
      <c r="SW13" s="168" t="n"/>
      <c r="SX13" s="168" t="n"/>
      <c r="SY13" s="168" t="n"/>
      <c r="SZ13" s="168" t="n"/>
      <c r="TA13" s="168" t="n"/>
      <c r="TB13" s="168" t="n"/>
      <c r="TC13" s="168" t="n"/>
      <c r="TD13" s="168" t="n"/>
      <c r="TE13" s="168" t="n"/>
      <c r="TF13" s="168" t="n"/>
      <c r="TG13" s="168" t="n"/>
      <c r="TH13" s="168" t="n"/>
      <c r="TI13" s="168" t="n"/>
      <c r="TJ13" s="168" t="n"/>
      <c r="TK13" s="168" t="n"/>
      <c r="TL13" s="168" t="n"/>
      <c r="TM13" s="168" t="n"/>
      <c r="TN13" s="168" t="n"/>
      <c r="TO13" s="168" t="n"/>
      <c r="TP13" s="168" t="n"/>
      <c r="TQ13" s="168" t="n"/>
      <c r="TR13" s="168" t="n"/>
      <c r="TS13" s="168" t="n"/>
      <c r="TT13" s="168" t="n"/>
      <c r="TU13" s="168" t="n"/>
      <c r="TV13" s="168" t="n"/>
      <c r="TW13" s="168" t="n"/>
      <c r="TX13" s="168" t="n"/>
      <c r="TY13" s="168" t="n"/>
      <c r="TZ13" s="168" t="n"/>
      <c r="UA13" s="168" t="n"/>
      <c r="UB13" s="168" t="n"/>
      <c r="UC13" s="168" t="n"/>
      <c r="UD13" s="168" t="n"/>
      <c r="UE13" s="168" t="n"/>
      <c r="UF13" s="168" t="n"/>
      <c r="UG13" s="168" t="n"/>
      <c r="UH13" s="168" t="n"/>
      <c r="UI13" s="168" t="n"/>
      <c r="UJ13" s="168" t="n"/>
      <c r="UK13" s="168" t="n"/>
      <c r="UL13" s="168" t="n"/>
      <c r="UM13" s="168" t="n"/>
      <c r="UN13" s="168" t="n"/>
      <c r="UO13" s="168" t="n"/>
      <c r="UP13" s="168" t="n"/>
      <c r="UQ13" s="168" t="n"/>
      <c r="UR13" s="168" t="n"/>
      <c r="US13" s="168" t="n"/>
      <c r="UT13" s="168" t="n"/>
      <c r="UU13" s="168" t="n"/>
      <c r="UV13" s="168" t="n"/>
      <c r="UW13" s="168" t="n"/>
      <c r="UX13" s="168" t="n"/>
      <c r="UY13" s="168" t="n"/>
      <c r="UZ13" s="168" t="n"/>
      <c r="VA13" s="168" t="n"/>
      <c r="VB13" s="168" t="n"/>
      <c r="VC13" s="168" t="n"/>
      <c r="VD13" s="168" t="n"/>
      <c r="VE13" s="168" t="n"/>
      <c r="VF13" s="168" t="n"/>
      <c r="VG13" s="168" t="n"/>
      <c r="VH13" s="168" t="n"/>
      <c r="VI13" s="168" t="n"/>
      <c r="VJ13" s="168" t="n"/>
      <c r="VK13" s="168" t="n"/>
      <c r="VL13" s="168" t="n"/>
      <c r="VM13" s="168" t="n"/>
      <c r="VN13" s="168" t="n"/>
      <c r="VO13" s="168" t="n"/>
      <c r="VP13" s="168" t="n"/>
      <c r="VQ13" s="168" t="n"/>
      <c r="VR13" s="168" t="n"/>
      <c r="VS13" s="168" t="n"/>
      <c r="VT13" s="168" t="n"/>
      <c r="VU13" s="168" t="n"/>
      <c r="VV13" s="168" t="n"/>
      <c r="VW13" s="168" t="n"/>
      <c r="VX13" s="168" t="n"/>
      <c r="VY13" s="168" t="n"/>
      <c r="VZ13" s="168" t="n"/>
      <c r="WA13" s="168" t="n"/>
      <c r="WB13" s="168" t="n"/>
      <c r="WC13" s="168" t="n"/>
      <c r="WD13" s="168" t="n"/>
      <c r="WE13" s="168" t="n"/>
      <c r="WF13" s="168" t="n"/>
      <c r="WG13" s="168" t="n"/>
      <c r="WH13" s="168" t="n"/>
      <c r="WI13" s="168" t="n"/>
      <c r="WJ13" s="168" t="n"/>
      <c r="WK13" s="168" t="n"/>
      <c r="WL13" s="168" t="n"/>
      <c r="WM13" s="168" t="n"/>
      <c r="WN13" s="168" t="n"/>
      <c r="WO13" s="168" t="n"/>
      <c r="WP13" s="168" t="n"/>
      <c r="WQ13" s="168" t="n"/>
      <c r="WR13" s="168" t="n"/>
      <c r="WS13" s="168" t="n"/>
      <c r="WT13" s="168" t="n"/>
      <c r="WU13" s="168" t="n"/>
      <c r="WV13" s="168" t="n"/>
      <c r="WW13" s="168" t="n"/>
      <c r="WX13" s="168" t="n"/>
      <c r="WY13" s="168" t="n"/>
      <c r="WZ13" s="168" t="n"/>
      <c r="XA13" s="168" t="n"/>
      <c r="XB13" s="168" t="n"/>
      <c r="XC13" s="168" t="n"/>
      <c r="XD13" s="168" t="n"/>
      <c r="XE13" s="168" t="n"/>
      <c r="XF13" s="168" t="n"/>
      <c r="XG13" s="168" t="n"/>
      <c r="XH13" s="168" t="n"/>
      <c r="XI13" s="168" t="n"/>
      <c r="XJ13" s="168" t="n"/>
      <c r="XK13" s="168" t="n"/>
      <c r="XL13" s="168" t="n"/>
      <c r="XM13" s="168" t="n"/>
      <c r="XN13" s="168" t="n"/>
      <c r="XO13" s="168" t="n"/>
      <c r="XP13" s="168" t="n"/>
      <c r="XQ13" s="168" t="n"/>
      <c r="XR13" s="168" t="n"/>
      <c r="XS13" s="168" t="n"/>
      <c r="XT13" s="168" t="n"/>
      <c r="XU13" s="168" t="n"/>
      <c r="XV13" s="168" t="n"/>
      <c r="XW13" s="168" t="n"/>
      <c r="XX13" s="168" t="n"/>
      <c r="XY13" s="168" t="n"/>
      <c r="XZ13" s="168" t="n"/>
      <c r="YA13" s="168" t="n"/>
      <c r="YB13" s="168" t="n"/>
      <c r="YC13" s="168" t="n"/>
      <c r="YD13" s="168" t="n"/>
      <c r="YE13" s="168" t="n"/>
      <c r="YF13" s="168" t="n"/>
      <c r="YG13" s="168" t="n"/>
      <c r="YH13" s="168" t="n"/>
      <c r="YI13" s="168" t="n"/>
      <c r="YJ13" s="168" t="n"/>
      <c r="YK13" s="168" t="n"/>
      <c r="YL13" s="168" t="n"/>
      <c r="YM13" s="168" t="n"/>
      <c r="YN13" s="168" t="n"/>
      <c r="YO13" s="168" t="n"/>
      <c r="YP13" s="168" t="n"/>
      <c r="YQ13" s="168" t="n"/>
      <c r="YR13" s="168" t="n"/>
      <c r="YS13" s="168" t="n"/>
      <c r="YT13" s="168" t="n"/>
      <c r="YU13" s="168" t="n"/>
      <c r="YV13" s="168" t="n"/>
      <c r="YW13" s="168" t="n"/>
      <c r="YX13" s="168" t="n"/>
      <c r="YY13" s="168" t="n"/>
      <c r="YZ13" s="168" t="n"/>
      <c r="ZA13" s="168" t="n"/>
      <c r="ZB13" s="168" t="n"/>
      <c r="ZC13" s="168" t="n"/>
      <c r="ZD13" s="168" t="n"/>
      <c r="ZE13" s="168" t="n"/>
      <c r="ZF13" s="168" t="n"/>
      <c r="ZG13" s="168" t="n"/>
      <c r="ZH13" s="168" t="n"/>
      <c r="ZI13" s="168" t="n"/>
      <c r="ZJ13" s="168" t="n"/>
      <c r="ZK13" s="168" t="n"/>
      <c r="ZL13" s="168" t="n"/>
      <c r="ZM13" s="168" t="n"/>
      <c r="ZN13" s="168" t="n"/>
      <c r="ZO13" s="168" t="n"/>
      <c r="ZP13" s="168" t="n"/>
      <c r="ZQ13" s="168" t="n"/>
      <c r="ZR13" s="168" t="n"/>
      <c r="ZS13" s="168" t="n"/>
      <c r="ZT13" s="168" t="n"/>
      <c r="ZU13" s="168" t="n"/>
      <c r="ZV13" s="168" t="n"/>
      <c r="ZW13" s="168" t="n"/>
      <c r="ZX13" s="168" t="n"/>
      <c r="ZY13" s="168" t="n"/>
      <c r="ZZ13" s="168" t="n"/>
      <c r="AAA13" s="168" t="n"/>
      <c r="AAB13" s="168" t="n"/>
      <c r="AAC13" s="168" t="n"/>
      <c r="AAD13" s="168" t="n"/>
      <c r="AAE13" s="168" t="n"/>
      <c r="AAF13" s="168" t="n"/>
      <c r="AAG13" s="168" t="n"/>
      <c r="AAH13" s="168" t="n"/>
      <c r="AAI13" s="168" t="n"/>
      <c r="AAJ13" s="168" t="n"/>
      <c r="AAK13" s="168" t="n"/>
      <c r="AAL13" s="168" t="n"/>
      <c r="AAM13" s="168" t="n"/>
      <c r="AAN13" s="168" t="n"/>
      <c r="AAO13" s="168" t="n"/>
      <c r="AAP13" s="168" t="n"/>
      <c r="AAQ13" s="168" t="n"/>
      <c r="AAR13" s="168" t="n"/>
      <c r="AAS13" s="168" t="n"/>
      <c r="AAT13" s="168" t="n"/>
      <c r="AAU13" s="168" t="n"/>
      <c r="AAV13" s="168" t="n"/>
      <c r="AAW13" s="168" t="n"/>
      <c r="AAX13" s="168" t="n"/>
      <c r="AAY13" s="168" t="n"/>
      <c r="AAZ13" s="168" t="n"/>
      <c r="ABA13" s="168" t="n"/>
      <c r="ABB13" s="168" t="n"/>
      <c r="ABC13" s="168" t="n"/>
      <c r="ABD13" s="168" t="n"/>
      <c r="ABE13" s="168" t="n"/>
      <c r="ABF13" s="168" t="n"/>
      <c r="ABG13" s="168" t="n"/>
      <c r="ABH13" s="168" t="n"/>
      <c r="ABI13" s="168" t="n"/>
      <c r="ABJ13" s="168" t="n"/>
      <c r="ABK13" s="168" t="n"/>
      <c r="ABL13" s="168" t="n"/>
      <c r="ABM13" s="168" t="n"/>
      <c r="ABN13" s="168" t="n"/>
      <c r="ABO13" s="168" t="n"/>
      <c r="ABP13" s="168" t="n"/>
      <c r="ABQ13" s="168" t="n"/>
      <c r="ABR13" s="168" t="n"/>
      <c r="ABS13" s="168" t="n"/>
      <c r="ABT13" s="168" t="n"/>
      <c r="ABU13" s="168" t="n"/>
      <c r="ABV13" s="168" t="n"/>
      <c r="ABW13" s="168" t="n"/>
      <c r="ABX13" s="168" t="n"/>
      <c r="ABY13" s="168" t="n"/>
      <c r="ABZ13" s="168" t="n"/>
      <c r="ACA13" s="168" t="n"/>
      <c r="ACB13" s="168" t="n"/>
      <c r="ACC13" s="168" t="n"/>
      <c r="ACD13" s="168" t="n"/>
      <c r="ACE13" s="168" t="n"/>
      <c r="ACF13" s="168" t="n"/>
      <c r="ACG13" s="168" t="n"/>
      <c r="ACH13" s="168" t="n"/>
      <c r="ACI13" s="168" t="n"/>
      <c r="ACJ13" s="168" t="n"/>
      <c r="ACK13" s="168" t="n"/>
      <c r="ACL13" s="168" t="n"/>
      <c r="ACM13" s="168" t="n"/>
      <c r="ACN13" s="168" t="n"/>
      <c r="ACO13" s="168" t="n"/>
      <c r="ACP13" s="168" t="n"/>
      <c r="ACQ13" s="168" t="n"/>
      <c r="ACR13" s="168" t="n"/>
      <c r="ACS13" s="168" t="n"/>
      <c r="ACT13" s="168" t="n"/>
      <c r="ACU13" s="168" t="n"/>
      <c r="ACV13" s="168" t="n"/>
      <c r="ACW13" s="168" t="n"/>
      <c r="ACX13" s="168" t="n"/>
      <c r="ACY13" s="168" t="n"/>
      <c r="ACZ13" s="168" t="n"/>
      <c r="ADA13" s="168" t="n"/>
      <c r="ADB13" s="168" t="n"/>
      <c r="ADC13" s="168" t="n"/>
      <c r="ADD13" s="168" t="n"/>
      <c r="ADE13" s="168" t="n"/>
      <c r="ADF13" s="168" t="n"/>
      <c r="ADG13" s="168" t="n"/>
      <c r="ADH13" s="168" t="n"/>
      <c r="ADI13" s="168" t="n"/>
      <c r="ADJ13" s="168" t="n"/>
      <c r="ADK13" s="168" t="n"/>
      <c r="ADL13" s="168" t="n"/>
      <c r="ADM13" s="168" t="n"/>
      <c r="ADN13" s="168" t="n"/>
      <c r="ADO13" s="168" t="n"/>
      <c r="ADP13" s="168" t="n"/>
      <c r="ADQ13" s="168" t="n"/>
      <c r="ADR13" s="168" t="n"/>
      <c r="ADS13" s="168" t="n"/>
      <c r="ADT13" s="168" t="n"/>
      <c r="ADU13" s="168" t="n"/>
      <c r="ADV13" s="168" t="n"/>
      <c r="ADW13" s="168" t="n"/>
      <c r="ADX13" s="168" t="n"/>
      <c r="ADY13" s="168" t="n"/>
      <c r="ADZ13" s="168" t="n"/>
      <c r="AEA13" s="168" t="n"/>
      <c r="AEB13" s="168" t="n"/>
      <c r="AEC13" s="168" t="n"/>
      <c r="AED13" s="168" t="n"/>
      <c r="AEE13" s="168" t="n"/>
      <c r="AEF13" s="168" t="n"/>
      <c r="AEG13" s="168" t="n"/>
      <c r="AEH13" s="168" t="n"/>
      <c r="AEI13" s="168" t="n"/>
      <c r="AEJ13" s="168" t="n"/>
      <c r="AEK13" s="168" t="n"/>
      <c r="AEL13" s="168" t="n"/>
      <c r="AEM13" s="168" t="n"/>
      <c r="AEN13" s="168" t="n"/>
      <c r="AEO13" s="168" t="n"/>
      <c r="AEP13" s="168" t="n"/>
      <c r="AEQ13" s="168" t="n"/>
      <c r="AER13" s="168" t="n"/>
      <c r="AES13" s="168" t="n"/>
      <c r="AET13" s="168" t="n"/>
      <c r="AEU13" s="168" t="n"/>
      <c r="AEV13" s="168" t="n"/>
      <c r="AEW13" s="168" t="n"/>
      <c r="AEX13" s="168" t="n"/>
      <c r="AEY13" s="168" t="n"/>
      <c r="AEZ13" s="168" t="n"/>
      <c r="AFA13" s="168" t="n"/>
      <c r="AFB13" s="168" t="n"/>
      <c r="AFC13" s="168" t="n"/>
      <c r="AFD13" s="168" t="n"/>
      <c r="AFE13" s="168" t="n"/>
      <c r="AFF13" s="168" t="n"/>
      <c r="AFG13" s="168" t="n"/>
      <c r="AFH13" s="168" t="n"/>
      <c r="AFI13" s="168" t="n"/>
      <c r="AFJ13" s="168" t="n"/>
      <c r="AFK13" s="168" t="n"/>
      <c r="AFL13" s="168" t="n"/>
      <c r="AFM13" s="168" t="n"/>
      <c r="AFN13" s="168" t="n"/>
      <c r="AFO13" s="168" t="n"/>
      <c r="AFP13" s="168" t="n"/>
      <c r="AFQ13" s="168" t="n"/>
      <c r="AFR13" s="168" t="n"/>
      <c r="AFS13" s="168" t="n"/>
      <c r="AFT13" s="168" t="n"/>
      <c r="AFU13" s="168" t="n"/>
      <c r="AFV13" s="168" t="n"/>
      <c r="AFW13" s="168" t="n"/>
      <c r="AFX13" s="168" t="n"/>
      <c r="AFY13" s="168" t="n"/>
      <c r="AFZ13" s="168" t="n"/>
      <c r="AGA13" s="168" t="n"/>
      <c r="AGB13" s="168" t="n"/>
      <c r="AGC13" s="168" t="n"/>
      <c r="AGD13" s="168" t="n"/>
      <c r="AGE13" s="168" t="n"/>
      <c r="AGF13" s="168" t="n"/>
      <c r="AGG13" s="168" t="n"/>
      <c r="AGH13" s="168" t="n"/>
      <c r="AGI13" s="168" t="n"/>
      <c r="AGJ13" s="168" t="n"/>
      <c r="AGK13" s="168" t="n"/>
      <c r="AGL13" s="168" t="n"/>
      <c r="AGM13" s="168" t="n"/>
      <c r="AGN13" s="168" t="n"/>
      <c r="AGO13" s="168" t="n"/>
      <c r="AGP13" s="168" t="n"/>
      <c r="AGQ13" s="168" t="n"/>
      <c r="AGR13" s="168" t="n"/>
      <c r="AGS13" s="168" t="n"/>
      <c r="AGT13" s="168" t="n"/>
      <c r="AGU13" s="168" t="n"/>
      <c r="AGV13" s="168" t="n"/>
      <c r="AGW13" s="168" t="n"/>
      <c r="AGX13" s="168" t="n"/>
      <c r="AGY13" s="168" t="n"/>
      <c r="AGZ13" s="168" t="n"/>
      <c r="AHA13" s="168" t="n"/>
      <c r="AHB13" s="168" t="n"/>
      <c r="AHC13" s="168" t="n"/>
      <c r="AHD13" s="168" t="n"/>
      <c r="AHE13" s="168" t="n"/>
      <c r="AHF13" s="168" t="n"/>
      <c r="AHG13" s="168" t="n"/>
      <c r="AHH13" s="168" t="n"/>
      <c r="AHI13" s="168" t="n"/>
      <c r="AHJ13" s="168" t="n"/>
      <c r="AHK13" s="168" t="n"/>
      <c r="AHL13" s="168" t="n"/>
      <c r="AHM13" s="168" t="n"/>
      <c r="AHN13" s="168" t="n"/>
      <c r="AHO13" s="168" t="n"/>
      <c r="AHP13" s="168" t="n"/>
      <c r="AHQ13" s="168" t="n"/>
      <c r="AHR13" s="168" t="n"/>
      <c r="AHS13" s="168" t="n"/>
      <c r="AHT13" s="168" t="n"/>
      <c r="AHU13" s="168" t="n"/>
      <c r="AHV13" s="168" t="n"/>
      <c r="AHW13" s="168" t="n"/>
      <c r="AHX13" s="168" t="n"/>
      <c r="AHY13" s="168" t="n"/>
      <c r="AHZ13" s="168" t="n"/>
      <c r="AIA13" s="168" t="n"/>
      <c r="AIB13" s="168" t="n"/>
      <c r="AIC13" s="168" t="n"/>
      <c r="AID13" s="168" t="n"/>
      <c r="AIE13" s="168" t="n"/>
      <c r="AIF13" s="168" t="n"/>
      <c r="AIG13" s="168" t="n"/>
      <c r="AIH13" s="168" t="n"/>
      <c r="AII13" s="168" t="n"/>
      <c r="AIJ13" s="168" t="n"/>
      <c r="AIK13" s="168" t="n"/>
      <c r="AIL13" s="168" t="n"/>
      <c r="AIM13" s="168" t="n"/>
      <c r="AIN13" s="168" t="n"/>
      <c r="AIO13" s="168" t="n"/>
      <c r="AIP13" s="168" t="n"/>
      <c r="AIQ13" s="168" t="n"/>
      <c r="AIR13" s="168" t="n"/>
      <c r="AIS13" s="168" t="n"/>
      <c r="AIT13" s="168" t="n"/>
      <c r="AIU13" s="168" t="n"/>
      <c r="AIV13" s="168" t="n"/>
      <c r="AIW13" s="168" t="n"/>
      <c r="AIX13" s="168" t="n"/>
      <c r="AIY13" s="168" t="n"/>
      <c r="AIZ13" s="168" t="n"/>
      <c r="AJA13" s="168" t="n"/>
      <c r="AJB13" s="168" t="n"/>
      <c r="AJC13" s="168" t="n"/>
      <c r="AJD13" s="168" t="n"/>
      <c r="AJE13" s="168" t="n"/>
      <c r="AJF13" s="168" t="n"/>
      <c r="AJG13" s="168" t="n"/>
      <c r="AJH13" s="168" t="n"/>
      <c r="AJI13" s="168" t="n"/>
      <c r="AJJ13" s="168" t="n"/>
      <c r="AJK13" s="168" t="n"/>
      <c r="AJL13" s="168" t="n"/>
      <c r="AJM13" s="168" t="n"/>
      <c r="AJN13" s="168" t="n"/>
      <c r="AJO13" s="168" t="n"/>
      <c r="AJP13" s="168" t="n"/>
      <c r="AJQ13" s="168" t="n"/>
      <c r="AJR13" s="168" t="n"/>
      <c r="AJS13" s="168" t="n"/>
      <c r="AJT13" s="168" t="n"/>
      <c r="AJU13" s="168" t="n"/>
      <c r="AJV13" s="168" t="n"/>
      <c r="AJW13" s="168" t="n"/>
      <c r="AJX13" s="168" t="n"/>
      <c r="AJY13" s="168" t="n"/>
      <c r="AJZ13" s="168" t="n"/>
      <c r="AKA13" s="168" t="n"/>
      <c r="AKB13" s="168" t="n"/>
      <c r="AKC13" s="168" t="n"/>
      <c r="AKD13" s="168" t="n"/>
      <c r="AKE13" s="168" t="n"/>
      <c r="AKF13" s="168" t="n"/>
      <c r="AKG13" s="168" t="n"/>
      <c r="AKH13" s="168" t="n"/>
      <c r="AKI13" s="168" t="n"/>
      <c r="AKJ13" s="168" t="n"/>
      <c r="AKK13" s="168" t="n"/>
      <c r="AKL13" s="168" t="n"/>
      <c r="AKM13" s="168" t="n"/>
      <c r="AKN13" s="168" t="n"/>
      <c r="AKO13" s="168" t="n"/>
      <c r="AKP13" s="168" t="n"/>
      <c r="AKQ13" s="168" t="n"/>
      <c r="AKR13" s="168" t="n"/>
      <c r="AKS13" s="168" t="n"/>
      <c r="AKT13" s="168" t="n"/>
      <c r="AKU13" s="168" t="n"/>
      <c r="AKV13" s="168" t="n"/>
      <c r="AKW13" s="168" t="n"/>
      <c r="AKX13" s="168" t="n"/>
      <c r="AKY13" s="168" t="n"/>
      <c r="AKZ13" s="168" t="n"/>
      <c r="ALA13" s="168" t="n"/>
      <c r="ALB13" s="168" t="n"/>
      <c r="ALC13" s="168" t="n"/>
      <c r="ALD13" s="168" t="n"/>
      <c r="ALE13" s="168" t="n"/>
      <c r="ALF13" s="168" t="n"/>
      <c r="ALG13" s="168" t="n"/>
      <c r="ALH13" s="168" t="n"/>
      <c r="ALI13" s="168" t="n"/>
      <c r="ALJ13" s="168" t="n"/>
      <c r="ALK13" s="168" t="n"/>
      <c r="ALL13" s="168" t="n"/>
      <c r="ALM13" s="168" t="n"/>
      <c r="ALN13" s="168" t="n"/>
      <c r="ALO13" s="168" t="n"/>
      <c r="ALP13" s="168" t="n"/>
      <c r="ALQ13" s="168" t="n"/>
      <c r="ALR13" s="168" t="n"/>
      <c r="ALS13" s="168" t="n"/>
      <c r="ALT13" s="168" t="n"/>
      <c r="ALU13" s="168" t="n"/>
      <c r="ALV13" s="168" t="n"/>
      <c r="ALW13" s="168" t="n"/>
      <c r="ALX13" s="168" t="n"/>
      <c r="ALY13" s="168" t="n"/>
      <c r="ALZ13" s="168" t="n"/>
      <c r="AMA13" s="168" t="n"/>
      <c r="AMB13" s="168" t="n"/>
      <c r="AMC13" s="168" t="n"/>
      <c r="AMD13" s="168" t="n"/>
      <c r="AME13" s="168" t="n"/>
      <c r="AMF13" s="168" t="n"/>
      <c r="AMG13" s="168" t="n"/>
      <c r="AMH13" s="168" t="n"/>
      <c r="AMI13" s="168" t="n"/>
      <c r="AMJ13" s="168" t="n"/>
    </row>
    <row customHeight="1" ht="12.75" r="14" s="175" spans="1:1024">
      <c r="A14" s="35" t="s">
        <v>20</v>
      </c>
      <c r="B14" s="16" t="n">
        <v>10</v>
      </c>
      <c r="C14" s="13" t="n"/>
      <c r="D14" s="168" t="n"/>
      <c r="E14" s="168" t="n"/>
      <c r="F14" s="13" t="n"/>
      <c r="G14" s="168" t="n"/>
      <c r="H14" s="168" t="n"/>
      <c r="I14" s="13" t="n"/>
      <c r="J14" s="168" t="n"/>
      <c r="K14" s="168" t="n"/>
      <c r="L14" s="168" t="n"/>
      <c r="M14" s="168" t="n"/>
      <c r="N14" s="168" t="n"/>
      <c r="O14" s="168" t="n"/>
      <c r="P14" s="168" t="n"/>
      <c r="Q14" s="168" t="n"/>
      <c r="R14" s="168" t="n"/>
      <c r="S14" s="168" t="n"/>
      <c r="T14" s="168" t="n"/>
      <c r="U14" s="168" t="n"/>
      <c r="V14" s="168" t="n"/>
      <c r="W14" s="168" t="n"/>
      <c r="X14" s="168" t="n"/>
      <c r="Y14" s="168" t="n"/>
      <c r="Z14" s="168" t="n"/>
      <c r="AA14" s="168" t="n"/>
      <c r="AB14" s="168" t="n"/>
      <c r="AC14" s="168" t="n"/>
      <c r="AD14" s="168" t="n"/>
      <c r="AE14" s="168" t="n"/>
      <c r="AF14" s="168" t="n"/>
      <c r="AG14" s="168" t="n"/>
      <c r="AH14" s="168" t="n"/>
      <c r="AI14" s="168" t="n"/>
      <c r="AJ14" s="168" t="n"/>
      <c r="AK14" s="168" t="n"/>
      <c r="AL14" s="168" t="n"/>
      <c r="AM14" s="168" t="n"/>
      <c r="AN14" s="168" t="n"/>
      <c r="AO14" s="168" t="n"/>
      <c r="AP14" s="168" t="n"/>
      <c r="AQ14" s="168" t="n"/>
      <c r="AR14" s="168" t="n"/>
      <c r="AS14" s="168" t="n"/>
      <c r="AT14" s="168" t="n"/>
      <c r="AU14" s="168" t="n"/>
      <c r="AV14" s="168" t="n"/>
      <c r="AW14" s="168" t="n"/>
      <c r="AX14" s="168" t="n"/>
      <c r="AY14" s="168" t="n"/>
      <c r="AZ14" s="168" t="n"/>
      <c r="BA14" s="168" t="n"/>
      <c r="BB14" s="168" t="n"/>
      <c r="BC14" s="168" t="n"/>
      <c r="BD14" s="168" t="n"/>
      <c r="BE14" s="168" t="n"/>
      <c r="BF14" s="168" t="n"/>
      <c r="BG14" s="168" t="n"/>
      <c r="BH14" s="168" t="n"/>
      <c r="BI14" s="168" t="n"/>
      <c r="BJ14" s="168" t="n"/>
      <c r="BK14" s="168" t="n"/>
      <c r="BL14" s="168" t="n"/>
      <c r="BM14" s="168" t="n"/>
      <c r="BN14" s="168" t="n"/>
      <c r="BO14" s="168" t="n"/>
      <c r="BP14" s="168" t="n"/>
      <c r="BQ14" s="168" t="n"/>
      <c r="BR14" s="168" t="n"/>
      <c r="BS14" s="168" t="n"/>
      <c r="BT14" s="168" t="n"/>
      <c r="BU14" s="168" t="n"/>
      <c r="BV14" s="168" t="n"/>
      <c r="BW14" s="168" t="n"/>
      <c r="BX14" s="168" t="n"/>
      <c r="BY14" s="168" t="n"/>
      <c r="BZ14" s="168" t="n"/>
      <c r="CA14" s="168" t="n"/>
      <c r="CB14" s="168" t="n"/>
      <c r="CC14" s="168" t="n"/>
      <c r="CD14" s="168" t="n"/>
      <c r="CE14" s="168" t="n"/>
      <c r="CF14" s="168" t="n"/>
      <c r="CG14" s="168" t="n"/>
      <c r="CH14" s="168" t="n"/>
      <c r="CI14" s="168" t="n"/>
      <c r="CJ14" s="168" t="n"/>
      <c r="CK14" s="168" t="n"/>
      <c r="CL14" s="168" t="n"/>
      <c r="CM14" s="168" t="n"/>
      <c r="CN14" s="168" t="n"/>
      <c r="CO14" s="168" t="n"/>
      <c r="CP14" s="168" t="n"/>
      <c r="CQ14" s="168" t="n"/>
      <c r="CR14" s="168" t="n"/>
      <c r="CS14" s="168" t="n"/>
      <c r="CT14" s="168" t="n"/>
      <c r="CU14" s="168" t="n"/>
      <c r="CV14" s="168" t="n"/>
      <c r="CW14" s="168" t="n"/>
      <c r="CX14" s="168" t="n"/>
      <c r="CY14" s="168" t="n"/>
      <c r="CZ14" s="168" t="n"/>
      <c r="DA14" s="168" t="n"/>
      <c r="DB14" s="168" t="n"/>
      <c r="DC14" s="168" t="n"/>
      <c r="DD14" s="168" t="n"/>
      <c r="DE14" s="168" t="n"/>
      <c r="DF14" s="168" t="n"/>
      <c r="DG14" s="168" t="n"/>
      <c r="DH14" s="168" t="n"/>
      <c r="DI14" s="168" t="n"/>
      <c r="DJ14" s="168" t="n"/>
      <c r="DK14" s="168" t="n"/>
      <c r="DL14" s="168" t="n"/>
      <c r="DM14" s="168" t="n"/>
      <c r="DN14" s="168" t="n"/>
      <c r="DO14" s="168" t="n"/>
      <c r="DP14" s="168" t="n"/>
      <c r="DQ14" s="168" t="n"/>
      <c r="DR14" s="168" t="n"/>
      <c r="DS14" s="168" t="n"/>
      <c r="DT14" s="168" t="n"/>
      <c r="DU14" s="168" t="n"/>
      <c r="DV14" s="168" t="n"/>
      <c r="DW14" s="168" t="n"/>
      <c r="DX14" s="168" t="n"/>
      <c r="DY14" s="168" t="n"/>
      <c r="DZ14" s="168" t="n"/>
      <c r="EA14" s="168" t="n"/>
      <c r="EB14" s="168" t="n"/>
      <c r="EC14" s="168" t="n"/>
      <c r="ED14" s="168" t="n"/>
      <c r="EE14" s="168" t="n"/>
      <c r="EF14" s="168" t="n"/>
      <c r="EG14" s="168" t="n"/>
      <c r="EH14" s="168" t="n"/>
      <c r="EI14" s="168" t="n"/>
      <c r="EJ14" s="168" t="n"/>
      <c r="EK14" s="168" t="n"/>
      <c r="EL14" s="168" t="n"/>
      <c r="EM14" s="168" t="n"/>
      <c r="EN14" s="168" t="n"/>
      <c r="EO14" s="168" t="n"/>
      <c r="EP14" s="168" t="n"/>
      <c r="EQ14" s="168" t="n"/>
      <c r="ER14" s="168" t="n"/>
      <c r="ES14" s="168" t="n"/>
      <c r="ET14" s="168" t="n"/>
      <c r="EU14" s="168" t="n"/>
      <c r="EV14" s="168" t="n"/>
      <c r="EW14" s="168" t="n"/>
      <c r="EX14" s="168" t="n"/>
      <c r="EY14" s="168" t="n"/>
      <c r="EZ14" s="168" t="n"/>
      <c r="FA14" s="168" t="n"/>
      <c r="FB14" s="168" t="n"/>
      <c r="FC14" s="168" t="n"/>
      <c r="FD14" s="168" t="n"/>
      <c r="FE14" s="168" t="n"/>
      <c r="FF14" s="168" t="n"/>
      <c r="FG14" s="168" t="n"/>
      <c r="FH14" s="168" t="n"/>
      <c r="FI14" s="168" t="n"/>
      <c r="FJ14" s="168" t="n"/>
      <c r="FK14" s="168" t="n"/>
      <c r="FL14" s="168" t="n"/>
      <c r="FM14" s="168" t="n"/>
      <c r="FN14" s="168" t="n"/>
      <c r="FO14" s="168" t="n"/>
      <c r="FP14" s="168" t="n"/>
      <c r="FQ14" s="168" t="n"/>
      <c r="FR14" s="168" t="n"/>
      <c r="FS14" s="168" t="n"/>
      <c r="FT14" s="168" t="n"/>
      <c r="FU14" s="168" t="n"/>
      <c r="FV14" s="168" t="n"/>
      <c r="FW14" s="168" t="n"/>
      <c r="FX14" s="168" t="n"/>
      <c r="FY14" s="168" t="n"/>
      <c r="FZ14" s="168" t="n"/>
      <c r="GA14" s="168" t="n"/>
      <c r="GB14" s="168" t="n"/>
      <c r="GC14" s="168" t="n"/>
      <c r="GD14" s="168" t="n"/>
      <c r="GE14" s="168" t="n"/>
      <c r="GF14" s="168" t="n"/>
      <c r="GG14" s="168" t="n"/>
      <c r="GH14" s="168" t="n"/>
      <c r="GI14" s="168" t="n"/>
      <c r="GJ14" s="168" t="n"/>
      <c r="GK14" s="168" t="n"/>
      <c r="GL14" s="168" t="n"/>
      <c r="GM14" s="168" t="n"/>
      <c r="GN14" s="168" t="n"/>
      <c r="GO14" s="168" t="n"/>
      <c r="GP14" s="168" t="n"/>
      <c r="GQ14" s="168" t="n"/>
      <c r="GR14" s="168" t="n"/>
      <c r="GS14" s="168" t="n"/>
      <c r="GT14" s="168" t="n"/>
      <c r="GU14" s="168" t="n"/>
      <c r="GV14" s="168" t="n"/>
      <c r="GW14" s="168" t="n"/>
      <c r="GX14" s="168" t="n"/>
      <c r="GY14" s="168" t="n"/>
      <c r="GZ14" s="168" t="n"/>
      <c r="HA14" s="168" t="n"/>
      <c r="HB14" s="168" t="n"/>
      <c r="HC14" s="168" t="n"/>
      <c r="HD14" s="168" t="n"/>
      <c r="HE14" s="168" t="n"/>
      <c r="HF14" s="168" t="n"/>
      <c r="HG14" s="168" t="n"/>
      <c r="HH14" s="168" t="n"/>
      <c r="HI14" s="168" t="n"/>
      <c r="HJ14" s="168" t="n"/>
      <c r="HK14" s="168" t="n"/>
      <c r="HL14" s="168" t="n"/>
      <c r="HM14" s="168" t="n"/>
      <c r="HN14" s="168" t="n"/>
      <c r="HO14" s="168" t="n"/>
      <c r="HP14" s="168" t="n"/>
      <c r="HQ14" s="168" t="n"/>
      <c r="HR14" s="168" t="n"/>
      <c r="HS14" s="168" t="n"/>
      <c r="HT14" s="168" t="n"/>
      <c r="HU14" s="168" t="n"/>
      <c r="HV14" s="168" t="n"/>
      <c r="HW14" s="168" t="n"/>
      <c r="HX14" s="168" t="n"/>
      <c r="HY14" s="168" t="n"/>
      <c r="HZ14" s="168" t="n"/>
      <c r="IA14" s="168" t="n"/>
      <c r="IB14" s="168" t="n"/>
      <c r="IC14" s="168" t="n"/>
      <c r="ID14" s="168" t="n"/>
      <c r="IE14" s="168" t="n"/>
      <c r="IF14" s="168" t="n"/>
      <c r="IG14" s="168" t="n"/>
      <c r="IH14" s="168" t="n"/>
      <c r="II14" s="168" t="n"/>
      <c r="IJ14" s="168" t="n"/>
      <c r="IK14" s="168" t="n"/>
      <c r="IL14" s="168" t="n"/>
      <c r="IM14" s="168" t="n"/>
      <c r="IN14" s="168" t="n"/>
      <c r="IO14" s="168" t="n"/>
      <c r="IP14" s="168" t="n"/>
      <c r="IQ14" s="168" t="n"/>
      <c r="IR14" s="168" t="n"/>
      <c r="IS14" s="168" t="n"/>
      <c r="IT14" s="168" t="n"/>
      <c r="IU14" s="168" t="n"/>
      <c r="IV14" s="168" t="n"/>
      <c r="IW14" s="168" t="n"/>
      <c r="IX14" s="168" t="n"/>
      <c r="IY14" s="168" t="n"/>
      <c r="IZ14" s="168" t="n"/>
      <c r="JA14" s="168" t="n"/>
      <c r="JB14" s="168" t="n"/>
      <c r="JC14" s="168" t="n"/>
      <c r="JD14" s="168" t="n"/>
      <c r="JE14" s="168" t="n"/>
      <c r="JF14" s="168" t="n"/>
      <c r="JG14" s="168" t="n"/>
      <c r="JH14" s="168" t="n"/>
      <c r="JI14" s="168" t="n"/>
      <c r="JJ14" s="168" t="n"/>
      <c r="JK14" s="168" t="n"/>
      <c r="JL14" s="168" t="n"/>
      <c r="JM14" s="168" t="n"/>
      <c r="JN14" s="168" t="n"/>
      <c r="JO14" s="168" t="n"/>
      <c r="JP14" s="168" t="n"/>
      <c r="JQ14" s="168" t="n"/>
      <c r="JR14" s="168" t="n"/>
      <c r="JS14" s="168" t="n"/>
      <c r="JT14" s="168" t="n"/>
      <c r="JU14" s="168" t="n"/>
      <c r="JV14" s="168" t="n"/>
      <c r="JW14" s="168" t="n"/>
      <c r="JX14" s="168" t="n"/>
      <c r="JY14" s="168" t="n"/>
      <c r="JZ14" s="168" t="n"/>
      <c r="KA14" s="168" t="n"/>
      <c r="KB14" s="168" t="n"/>
      <c r="KC14" s="168" t="n"/>
      <c r="KD14" s="168" t="n"/>
      <c r="KE14" s="168" t="n"/>
      <c r="KF14" s="168" t="n"/>
      <c r="KG14" s="168" t="n"/>
      <c r="KH14" s="168" t="n"/>
      <c r="KI14" s="168" t="n"/>
      <c r="KJ14" s="168" t="n"/>
      <c r="KK14" s="168" t="n"/>
      <c r="KL14" s="168" t="n"/>
      <c r="KM14" s="168" t="n"/>
      <c r="KN14" s="168" t="n"/>
      <c r="KO14" s="168" t="n"/>
      <c r="KP14" s="168" t="n"/>
      <c r="KQ14" s="168" t="n"/>
      <c r="KR14" s="168" t="n"/>
      <c r="KS14" s="168" t="n"/>
      <c r="KT14" s="168" t="n"/>
      <c r="KU14" s="168" t="n"/>
      <c r="KV14" s="168" t="n"/>
      <c r="KW14" s="168" t="n"/>
      <c r="KX14" s="168" t="n"/>
      <c r="KY14" s="168" t="n"/>
      <c r="KZ14" s="168" t="n"/>
      <c r="LA14" s="168" t="n"/>
      <c r="LB14" s="168" t="n"/>
      <c r="LC14" s="168" t="n"/>
      <c r="LD14" s="168" t="n"/>
      <c r="LE14" s="168" t="n"/>
      <c r="LF14" s="168" t="n"/>
      <c r="LG14" s="168" t="n"/>
      <c r="LH14" s="168" t="n"/>
      <c r="LI14" s="168" t="n"/>
      <c r="LJ14" s="168" t="n"/>
      <c r="LK14" s="168" t="n"/>
      <c r="LL14" s="168" t="n"/>
      <c r="LM14" s="168" t="n"/>
      <c r="LN14" s="168" t="n"/>
      <c r="LO14" s="168" t="n"/>
      <c r="LP14" s="168" t="n"/>
      <c r="LQ14" s="168" t="n"/>
      <c r="LR14" s="168" t="n"/>
      <c r="LS14" s="168" t="n"/>
      <c r="LT14" s="168" t="n"/>
      <c r="LU14" s="168" t="n"/>
      <c r="LV14" s="168" t="n"/>
      <c r="LW14" s="168" t="n"/>
      <c r="LX14" s="168" t="n"/>
      <c r="LY14" s="168" t="n"/>
      <c r="LZ14" s="168" t="n"/>
      <c r="MA14" s="168" t="n"/>
      <c r="MB14" s="168" t="n"/>
      <c r="MC14" s="168" t="n"/>
      <c r="MD14" s="168" t="n"/>
      <c r="ME14" s="168" t="n"/>
      <c r="MF14" s="168" t="n"/>
      <c r="MG14" s="168" t="n"/>
      <c r="MH14" s="168" t="n"/>
      <c r="MI14" s="168" t="n"/>
      <c r="MJ14" s="168" t="n"/>
      <c r="MK14" s="168" t="n"/>
      <c r="ML14" s="168" t="n"/>
      <c r="MM14" s="168" t="n"/>
      <c r="MN14" s="168" t="n"/>
      <c r="MO14" s="168" t="n"/>
      <c r="MP14" s="168" t="n"/>
      <c r="MQ14" s="168" t="n"/>
      <c r="MR14" s="168" t="n"/>
      <c r="MS14" s="168" t="n"/>
      <c r="MT14" s="168" t="n"/>
      <c r="MU14" s="168" t="n"/>
      <c r="MV14" s="168" t="n"/>
      <c r="MW14" s="168" t="n"/>
      <c r="MX14" s="168" t="n"/>
      <c r="MY14" s="168" t="n"/>
      <c r="MZ14" s="168" t="n"/>
      <c r="NA14" s="168" t="n"/>
      <c r="NB14" s="168" t="n"/>
      <c r="NC14" s="168" t="n"/>
      <c r="ND14" s="168" t="n"/>
      <c r="NE14" s="168" t="n"/>
      <c r="NF14" s="168" t="n"/>
      <c r="NG14" s="168" t="n"/>
      <c r="NH14" s="168" t="n"/>
      <c r="NI14" s="168" t="n"/>
      <c r="NJ14" s="168" t="n"/>
      <c r="NK14" s="168" t="n"/>
      <c r="NL14" s="168" t="n"/>
      <c r="NM14" s="168" t="n"/>
      <c r="NN14" s="168" t="n"/>
      <c r="NO14" s="168" t="n"/>
      <c r="NP14" s="168" t="n"/>
      <c r="NQ14" s="168" t="n"/>
      <c r="NR14" s="168" t="n"/>
      <c r="NS14" s="168" t="n"/>
      <c r="NT14" s="168" t="n"/>
      <c r="NU14" s="168" t="n"/>
      <c r="NV14" s="168" t="n"/>
      <c r="NW14" s="168" t="n"/>
      <c r="NX14" s="168" t="n"/>
      <c r="NY14" s="168" t="n"/>
      <c r="NZ14" s="168" t="n"/>
      <c r="OA14" s="168" t="n"/>
      <c r="OB14" s="168" t="n"/>
      <c r="OC14" s="168" t="n"/>
      <c r="OD14" s="168" t="n"/>
      <c r="OE14" s="168" t="n"/>
      <c r="OF14" s="168" t="n"/>
      <c r="OG14" s="168" t="n"/>
      <c r="OH14" s="168" t="n"/>
      <c r="OI14" s="168" t="n"/>
      <c r="OJ14" s="168" t="n"/>
      <c r="OK14" s="168" t="n"/>
      <c r="OL14" s="168" t="n"/>
      <c r="OM14" s="168" t="n"/>
      <c r="ON14" s="168" t="n"/>
      <c r="OO14" s="168" t="n"/>
      <c r="OP14" s="168" t="n"/>
      <c r="OQ14" s="168" t="n"/>
      <c r="OR14" s="168" t="n"/>
      <c r="OS14" s="168" t="n"/>
      <c r="OT14" s="168" t="n"/>
      <c r="OU14" s="168" t="n"/>
      <c r="OV14" s="168" t="n"/>
      <c r="OW14" s="168" t="n"/>
      <c r="OX14" s="168" t="n"/>
      <c r="OY14" s="168" t="n"/>
      <c r="OZ14" s="168" t="n"/>
      <c r="PA14" s="168" t="n"/>
      <c r="PB14" s="168" t="n"/>
      <c r="PC14" s="168" t="n"/>
      <c r="PD14" s="168" t="n"/>
      <c r="PE14" s="168" t="n"/>
      <c r="PF14" s="168" t="n"/>
      <c r="PG14" s="168" t="n"/>
      <c r="PH14" s="168" t="n"/>
      <c r="PI14" s="168" t="n"/>
      <c r="PJ14" s="168" t="n"/>
      <c r="PK14" s="168" t="n"/>
      <c r="PL14" s="168" t="n"/>
      <c r="PM14" s="168" t="n"/>
      <c r="PN14" s="168" t="n"/>
      <c r="PO14" s="168" t="n"/>
      <c r="PP14" s="168" t="n"/>
      <c r="PQ14" s="168" t="n"/>
      <c r="PR14" s="168" t="n"/>
      <c r="PS14" s="168" t="n"/>
      <c r="PT14" s="168" t="n"/>
      <c r="PU14" s="168" t="n"/>
      <c r="PV14" s="168" t="n"/>
      <c r="PW14" s="168" t="n"/>
      <c r="PX14" s="168" t="n"/>
      <c r="PY14" s="168" t="n"/>
      <c r="PZ14" s="168" t="n"/>
      <c r="QA14" s="168" t="n"/>
      <c r="QB14" s="168" t="n"/>
      <c r="QC14" s="168" t="n"/>
      <c r="QD14" s="168" t="n"/>
      <c r="QE14" s="168" t="n"/>
      <c r="QF14" s="168" t="n"/>
      <c r="QG14" s="168" t="n"/>
      <c r="QH14" s="168" t="n"/>
      <c r="QI14" s="168" t="n"/>
      <c r="QJ14" s="168" t="n"/>
      <c r="QK14" s="168" t="n"/>
      <c r="QL14" s="168" t="n"/>
      <c r="QM14" s="168" t="n"/>
      <c r="QN14" s="168" t="n"/>
      <c r="QO14" s="168" t="n"/>
      <c r="QP14" s="168" t="n"/>
      <c r="QQ14" s="168" t="n"/>
      <c r="QR14" s="168" t="n"/>
      <c r="QS14" s="168" t="n"/>
      <c r="QT14" s="168" t="n"/>
      <c r="QU14" s="168" t="n"/>
      <c r="QV14" s="168" t="n"/>
      <c r="QW14" s="168" t="n"/>
      <c r="QX14" s="168" t="n"/>
      <c r="QY14" s="168" t="n"/>
      <c r="QZ14" s="168" t="n"/>
      <c r="RA14" s="168" t="n"/>
      <c r="RB14" s="168" t="n"/>
      <c r="RC14" s="168" t="n"/>
      <c r="RD14" s="168" t="n"/>
      <c r="RE14" s="168" t="n"/>
      <c r="RF14" s="168" t="n"/>
      <c r="RG14" s="168" t="n"/>
      <c r="RH14" s="168" t="n"/>
      <c r="RI14" s="168" t="n"/>
      <c r="RJ14" s="168" t="n"/>
      <c r="RK14" s="168" t="n"/>
      <c r="RL14" s="168" t="n"/>
      <c r="RM14" s="168" t="n"/>
      <c r="RN14" s="168" t="n"/>
      <c r="RO14" s="168" t="n"/>
      <c r="RP14" s="168" t="n"/>
      <c r="RQ14" s="168" t="n"/>
      <c r="RR14" s="168" t="n"/>
      <c r="RS14" s="168" t="n"/>
      <c r="RT14" s="168" t="n"/>
      <c r="RU14" s="168" t="n"/>
      <c r="RV14" s="168" t="n"/>
      <c r="RW14" s="168" t="n"/>
      <c r="RX14" s="168" t="n"/>
      <c r="RY14" s="168" t="n"/>
      <c r="RZ14" s="168" t="n"/>
      <c r="SA14" s="168" t="n"/>
      <c r="SB14" s="168" t="n"/>
      <c r="SC14" s="168" t="n"/>
      <c r="SD14" s="168" t="n"/>
      <c r="SE14" s="168" t="n"/>
      <c r="SF14" s="168" t="n"/>
      <c r="SG14" s="168" t="n"/>
      <c r="SH14" s="168" t="n"/>
      <c r="SI14" s="168" t="n"/>
      <c r="SJ14" s="168" t="n"/>
      <c r="SK14" s="168" t="n"/>
      <c r="SL14" s="168" t="n"/>
      <c r="SM14" s="168" t="n"/>
      <c r="SN14" s="168" t="n"/>
      <c r="SO14" s="168" t="n"/>
      <c r="SP14" s="168" t="n"/>
      <c r="SQ14" s="168" t="n"/>
      <c r="SR14" s="168" t="n"/>
      <c r="SS14" s="168" t="n"/>
      <c r="ST14" s="168" t="n"/>
      <c r="SU14" s="168" t="n"/>
      <c r="SV14" s="168" t="n"/>
      <c r="SW14" s="168" t="n"/>
      <c r="SX14" s="168" t="n"/>
      <c r="SY14" s="168" t="n"/>
      <c r="SZ14" s="168" t="n"/>
      <c r="TA14" s="168" t="n"/>
      <c r="TB14" s="168" t="n"/>
      <c r="TC14" s="168" t="n"/>
      <c r="TD14" s="168" t="n"/>
      <c r="TE14" s="168" t="n"/>
      <c r="TF14" s="168" t="n"/>
      <c r="TG14" s="168" t="n"/>
      <c r="TH14" s="168" t="n"/>
      <c r="TI14" s="168" t="n"/>
      <c r="TJ14" s="168" t="n"/>
      <c r="TK14" s="168" t="n"/>
      <c r="TL14" s="168" t="n"/>
      <c r="TM14" s="168" t="n"/>
      <c r="TN14" s="168" t="n"/>
      <c r="TO14" s="168" t="n"/>
      <c r="TP14" s="168" t="n"/>
      <c r="TQ14" s="168" t="n"/>
      <c r="TR14" s="168" t="n"/>
      <c r="TS14" s="168" t="n"/>
      <c r="TT14" s="168" t="n"/>
      <c r="TU14" s="168" t="n"/>
      <c r="TV14" s="168" t="n"/>
      <c r="TW14" s="168" t="n"/>
      <c r="TX14" s="168" t="n"/>
      <c r="TY14" s="168" t="n"/>
      <c r="TZ14" s="168" t="n"/>
      <c r="UA14" s="168" t="n"/>
      <c r="UB14" s="168" t="n"/>
      <c r="UC14" s="168" t="n"/>
      <c r="UD14" s="168" t="n"/>
      <c r="UE14" s="168" t="n"/>
      <c r="UF14" s="168" t="n"/>
      <c r="UG14" s="168" t="n"/>
      <c r="UH14" s="168" t="n"/>
      <c r="UI14" s="168" t="n"/>
      <c r="UJ14" s="168" t="n"/>
      <c r="UK14" s="168" t="n"/>
      <c r="UL14" s="168" t="n"/>
      <c r="UM14" s="168" t="n"/>
      <c r="UN14" s="168" t="n"/>
      <c r="UO14" s="168" t="n"/>
      <c r="UP14" s="168" t="n"/>
      <c r="UQ14" s="168" t="n"/>
      <c r="UR14" s="168" t="n"/>
      <c r="US14" s="168" t="n"/>
      <c r="UT14" s="168" t="n"/>
      <c r="UU14" s="168" t="n"/>
      <c r="UV14" s="168" t="n"/>
      <c r="UW14" s="168" t="n"/>
      <c r="UX14" s="168" t="n"/>
      <c r="UY14" s="168" t="n"/>
      <c r="UZ14" s="168" t="n"/>
      <c r="VA14" s="168" t="n"/>
      <c r="VB14" s="168" t="n"/>
      <c r="VC14" s="168" t="n"/>
      <c r="VD14" s="168" t="n"/>
      <c r="VE14" s="168" t="n"/>
      <c r="VF14" s="168" t="n"/>
      <c r="VG14" s="168" t="n"/>
      <c r="VH14" s="168" t="n"/>
      <c r="VI14" s="168" t="n"/>
      <c r="VJ14" s="168" t="n"/>
      <c r="VK14" s="168" t="n"/>
      <c r="VL14" s="168" t="n"/>
      <c r="VM14" s="168" t="n"/>
      <c r="VN14" s="168" t="n"/>
      <c r="VO14" s="168" t="n"/>
      <c r="VP14" s="168" t="n"/>
      <c r="VQ14" s="168" t="n"/>
      <c r="VR14" s="168" t="n"/>
      <c r="VS14" s="168" t="n"/>
      <c r="VT14" s="168" t="n"/>
      <c r="VU14" s="168" t="n"/>
      <c r="VV14" s="168" t="n"/>
      <c r="VW14" s="168" t="n"/>
      <c r="VX14" s="168" t="n"/>
      <c r="VY14" s="168" t="n"/>
      <c r="VZ14" s="168" t="n"/>
      <c r="WA14" s="168" t="n"/>
      <c r="WB14" s="168" t="n"/>
      <c r="WC14" s="168" t="n"/>
      <c r="WD14" s="168" t="n"/>
      <c r="WE14" s="168" t="n"/>
      <c r="WF14" s="168" t="n"/>
      <c r="WG14" s="168" t="n"/>
      <c r="WH14" s="168" t="n"/>
      <c r="WI14" s="168" t="n"/>
      <c r="WJ14" s="168" t="n"/>
      <c r="WK14" s="168" t="n"/>
      <c r="WL14" s="168" t="n"/>
      <c r="WM14" s="168" t="n"/>
      <c r="WN14" s="168" t="n"/>
      <c r="WO14" s="168" t="n"/>
      <c r="WP14" s="168" t="n"/>
      <c r="WQ14" s="168" t="n"/>
      <c r="WR14" s="168" t="n"/>
      <c r="WS14" s="168" t="n"/>
      <c r="WT14" s="168" t="n"/>
      <c r="WU14" s="168" t="n"/>
      <c r="WV14" s="168" t="n"/>
      <c r="WW14" s="168" t="n"/>
      <c r="WX14" s="168" t="n"/>
      <c r="WY14" s="168" t="n"/>
      <c r="WZ14" s="168" t="n"/>
      <c r="XA14" s="168" t="n"/>
      <c r="XB14" s="168" t="n"/>
      <c r="XC14" s="168" t="n"/>
      <c r="XD14" s="168" t="n"/>
      <c r="XE14" s="168" t="n"/>
      <c r="XF14" s="168" t="n"/>
      <c r="XG14" s="168" t="n"/>
      <c r="XH14" s="168" t="n"/>
      <c r="XI14" s="168" t="n"/>
      <c r="XJ14" s="168" t="n"/>
      <c r="XK14" s="168" t="n"/>
      <c r="XL14" s="168" t="n"/>
      <c r="XM14" s="168" t="n"/>
      <c r="XN14" s="168" t="n"/>
      <c r="XO14" s="168" t="n"/>
      <c r="XP14" s="168" t="n"/>
      <c r="XQ14" s="168" t="n"/>
      <c r="XR14" s="168" t="n"/>
      <c r="XS14" s="168" t="n"/>
      <c r="XT14" s="168" t="n"/>
      <c r="XU14" s="168" t="n"/>
      <c r="XV14" s="168" t="n"/>
      <c r="XW14" s="168" t="n"/>
      <c r="XX14" s="168" t="n"/>
      <c r="XY14" s="168" t="n"/>
      <c r="XZ14" s="168" t="n"/>
      <c r="YA14" s="168" t="n"/>
      <c r="YB14" s="168" t="n"/>
      <c r="YC14" s="168" t="n"/>
      <c r="YD14" s="168" t="n"/>
      <c r="YE14" s="168" t="n"/>
      <c r="YF14" s="168" t="n"/>
      <c r="YG14" s="168" t="n"/>
      <c r="YH14" s="168" t="n"/>
      <c r="YI14" s="168" t="n"/>
      <c r="YJ14" s="168" t="n"/>
      <c r="YK14" s="168" t="n"/>
      <c r="YL14" s="168" t="n"/>
      <c r="YM14" s="168" t="n"/>
      <c r="YN14" s="168" t="n"/>
      <c r="YO14" s="168" t="n"/>
      <c r="YP14" s="168" t="n"/>
      <c r="YQ14" s="168" t="n"/>
      <c r="YR14" s="168" t="n"/>
      <c r="YS14" s="168" t="n"/>
      <c r="YT14" s="168" t="n"/>
      <c r="YU14" s="168" t="n"/>
      <c r="YV14" s="168" t="n"/>
      <c r="YW14" s="168" t="n"/>
      <c r="YX14" s="168" t="n"/>
      <c r="YY14" s="168" t="n"/>
      <c r="YZ14" s="168" t="n"/>
      <c r="ZA14" s="168" t="n"/>
      <c r="ZB14" s="168" t="n"/>
      <c r="ZC14" s="168" t="n"/>
      <c r="ZD14" s="168" t="n"/>
      <c r="ZE14" s="168" t="n"/>
      <c r="ZF14" s="168" t="n"/>
      <c r="ZG14" s="168" t="n"/>
      <c r="ZH14" s="168" t="n"/>
      <c r="ZI14" s="168" t="n"/>
      <c r="ZJ14" s="168" t="n"/>
      <c r="ZK14" s="168" t="n"/>
      <c r="ZL14" s="168" t="n"/>
      <c r="ZM14" s="168" t="n"/>
      <c r="ZN14" s="168" t="n"/>
      <c r="ZO14" s="168" t="n"/>
      <c r="ZP14" s="168" t="n"/>
      <c r="ZQ14" s="168" t="n"/>
      <c r="ZR14" s="168" t="n"/>
      <c r="ZS14" s="168" t="n"/>
      <c r="ZT14" s="168" t="n"/>
      <c r="ZU14" s="168" t="n"/>
      <c r="ZV14" s="168" t="n"/>
      <c r="ZW14" s="168" t="n"/>
      <c r="ZX14" s="168" t="n"/>
      <c r="ZY14" s="168" t="n"/>
      <c r="ZZ14" s="168" t="n"/>
      <c r="AAA14" s="168" t="n"/>
      <c r="AAB14" s="168" t="n"/>
      <c r="AAC14" s="168" t="n"/>
      <c r="AAD14" s="168" t="n"/>
      <c r="AAE14" s="168" t="n"/>
      <c r="AAF14" s="168" t="n"/>
      <c r="AAG14" s="168" t="n"/>
      <c r="AAH14" s="168" t="n"/>
      <c r="AAI14" s="168" t="n"/>
      <c r="AAJ14" s="168" t="n"/>
      <c r="AAK14" s="168" t="n"/>
      <c r="AAL14" s="168" t="n"/>
      <c r="AAM14" s="168" t="n"/>
      <c r="AAN14" s="168" t="n"/>
      <c r="AAO14" s="168" t="n"/>
      <c r="AAP14" s="168" t="n"/>
      <c r="AAQ14" s="168" t="n"/>
      <c r="AAR14" s="168" t="n"/>
      <c r="AAS14" s="168" t="n"/>
      <c r="AAT14" s="168" t="n"/>
      <c r="AAU14" s="168" t="n"/>
      <c r="AAV14" s="168" t="n"/>
      <c r="AAW14" s="168" t="n"/>
      <c r="AAX14" s="168" t="n"/>
      <c r="AAY14" s="168" t="n"/>
      <c r="AAZ14" s="168" t="n"/>
      <c r="ABA14" s="168" t="n"/>
      <c r="ABB14" s="168" t="n"/>
      <c r="ABC14" s="168" t="n"/>
      <c r="ABD14" s="168" t="n"/>
      <c r="ABE14" s="168" t="n"/>
      <c r="ABF14" s="168" t="n"/>
      <c r="ABG14" s="168" t="n"/>
      <c r="ABH14" s="168" t="n"/>
      <c r="ABI14" s="168" t="n"/>
      <c r="ABJ14" s="168" t="n"/>
      <c r="ABK14" s="168" t="n"/>
      <c r="ABL14" s="168" t="n"/>
      <c r="ABM14" s="168" t="n"/>
      <c r="ABN14" s="168" t="n"/>
      <c r="ABO14" s="168" t="n"/>
      <c r="ABP14" s="168" t="n"/>
      <c r="ABQ14" s="168" t="n"/>
      <c r="ABR14" s="168" t="n"/>
      <c r="ABS14" s="168" t="n"/>
      <c r="ABT14" s="168" t="n"/>
      <c r="ABU14" s="168" t="n"/>
      <c r="ABV14" s="168" t="n"/>
      <c r="ABW14" s="168" t="n"/>
      <c r="ABX14" s="168" t="n"/>
      <c r="ABY14" s="168" t="n"/>
      <c r="ABZ14" s="168" t="n"/>
      <c r="ACA14" s="168" t="n"/>
      <c r="ACB14" s="168" t="n"/>
      <c r="ACC14" s="168" t="n"/>
      <c r="ACD14" s="168" t="n"/>
      <c r="ACE14" s="168" t="n"/>
      <c r="ACF14" s="168" t="n"/>
      <c r="ACG14" s="168" t="n"/>
      <c r="ACH14" s="168" t="n"/>
      <c r="ACI14" s="168" t="n"/>
      <c r="ACJ14" s="168" t="n"/>
      <c r="ACK14" s="168" t="n"/>
      <c r="ACL14" s="168" t="n"/>
      <c r="ACM14" s="168" t="n"/>
      <c r="ACN14" s="168" t="n"/>
      <c r="ACO14" s="168" t="n"/>
      <c r="ACP14" s="168" t="n"/>
      <c r="ACQ14" s="168" t="n"/>
      <c r="ACR14" s="168" t="n"/>
      <c r="ACS14" s="168" t="n"/>
      <c r="ACT14" s="168" t="n"/>
      <c r="ACU14" s="168" t="n"/>
      <c r="ACV14" s="168" t="n"/>
      <c r="ACW14" s="168" t="n"/>
      <c r="ACX14" s="168" t="n"/>
      <c r="ACY14" s="168" t="n"/>
      <c r="ACZ14" s="168" t="n"/>
      <c r="ADA14" s="168" t="n"/>
      <c r="ADB14" s="168" t="n"/>
      <c r="ADC14" s="168" t="n"/>
      <c r="ADD14" s="168" t="n"/>
      <c r="ADE14" s="168" t="n"/>
      <c r="ADF14" s="168" t="n"/>
      <c r="ADG14" s="168" t="n"/>
      <c r="ADH14" s="168" t="n"/>
      <c r="ADI14" s="168" t="n"/>
      <c r="ADJ14" s="168" t="n"/>
      <c r="ADK14" s="168" t="n"/>
      <c r="ADL14" s="168" t="n"/>
      <c r="ADM14" s="168" t="n"/>
      <c r="ADN14" s="168" t="n"/>
      <c r="ADO14" s="168" t="n"/>
      <c r="ADP14" s="168" t="n"/>
      <c r="ADQ14" s="168" t="n"/>
      <c r="ADR14" s="168" t="n"/>
      <c r="ADS14" s="168" t="n"/>
      <c r="ADT14" s="168" t="n"/>
      <c r="ADU14" s="168" t="n"/>
      <c r="ADV14" s="168" t="n"/>
      <c r="ADW14" s="168" t="n"/>
      <c r="ADX14" s="168" t="n"/>
      <c r="ADY14" s="168" t="n"/>
      <c r="ADZ14" s="168" t="n"/>
      <c r="AEA14" s="168" t="n"/>
      <c r="AEB14" s="168" t="n"/>
      <c r="AEC14" s="168" t="n"/>
      <c r="AED14" s="168" t="n"/>
      <c r="AEE14" s="168" t="n"/>
      <c r="AEF14" s="168" t="n"/>
      <c r="AEG14" s="168" t="n"/>
      <c r="AEH14" s="168" t="n"/>
      <c r="AEI14" s="168" t="n"/>
      <c r="AEJ14" s="168" t="n"/>
      <c r="AEK14" s="168" t="n"/>
      <c r="AEL14" s="168" t="n"/>
      <c r="AEM14" s="168" t="n"/>
      <c r="AEN14" s="168" t="n"/>
      <c r="AEO14" s="168" t="n"/>
      <c r="AEP14" s="168" t="n"/>
      <c r="AEQ14" s="168" t="n"/>
      <c r="AER14" s="168" t="n"/>
      <c r="AES14" s="168" t="n"/>
      <c r="AET14" s="168" t="n"/>
      <c r="AEU14" s="168" t="n"/>
      <c r="AEV14" s="168" t="n"/>
      <c r="AEW14" s="168" t="n"/>
      <c r="AEX14" s="168" t="n"/>
      <c r="AEY14" s="168" t="n"/>
      <c r="AEZ14" s="168" t="n"/>
      <c r="AFA14" s="168" t="n"/>
      <c r="AFB14" s="168" t="n"/>
      <c r="AFC14" s="168" t="n"/>
      <c r="AFD14" s="168" t="n"/>
      <c r="AFE14" s="168" t="n"/>
      <c r="AFF14" s="168" t="n"/>
      <c r="AFG14" s="168" t="n"/>
      <c r="AFH14" s="168" t="n"/>
      <c r="AFI14" s="168" t="n"/>
      <c r="AFJ14" s="168" t="n"/>
      <c r="AFK14" s="168" t="n"/>
      <c r="AFL14" s="168" t="n"/>
      <c r="AFM14" s="168" t="n"/>
      <c r="AFN14" s="168" t="n"/>
      <c r="AFO14" s="168" t="n"/>
      <c r="AFP14" s="168" t="n"/>
      <c r="AFQ14" s="168" t="n"/>
      <c r="AFR14" s="168" t="n"/>
      <c r="AFS14" s="168" t="n"/>
      <c r="AFT14" s="168" t="n"/>
      <c r="AFU14" s="168" t="n"/>
      <c r="AFV14" s="168" t="n"/>
      <c r="AFW14" s="168" t="n"/>
      <c r="AFX14" s="168" t="n"/>
      <c r="AFY14" s="168" t="n"/>
      <c r="AFZ14" s="168" t="n"/>
      <c r="AGA14" s="168" t="n"/>
      <c r="AGB14" s="168" t="n"/>
      <c r="AGC14" s="168" t="n"/>
      <c r="AGD14" s="168" t="n"/>
      <c r="AGE14" s="168" t="n"/>
      <c r="AGF14" s="168" t="n"/>
      <c r="AGG14" s="168" t="n"/>
      <c r="AGH14" s="168" t="n"/>
      <c r="AGI14" s="168" t="n"/>
      <c r="AGJ14" s="168" t="n"/>
      <c r="AGK14" s="168" t="n"/>
      <c r="AGL14" s="168" t="n"/>
      <c r="AGM14" s="168" t="n"/>
      <c r="AGN14" s="168" t="n"/>
      <c r="AGO14" s="168" t="n"/>
      <c r="AGP14" s="168" t="n"/>
      <c r="AGQ14" s="168" t="n"/>
      <c r="AGR14" s="168" t="n"/>
      <c r="AGS14" s="168" t="n"/>
      <c r="AGT14" s="168" t="n"/>
      <c r="AGU14" s="168" t="n"/>
      <c r="AGV14" s="168" t="n"/>
      <c r="AGW14" s="168" t="n"/>
      <c r="AGX14" s="168" t="n"/>
      <c r="AGY14" s="168" t="n"/>
      <c r="AGZ14" s="168" t="n"/>
      <c r="AHA14" s="168" t="n"/>
      <c r="AHB14" s="168" t="n"/>
      <c r="AHC14" s="168" t="n"/>
      <c r="AHD14" s="168" t="n"/>
      <c r="AHE14" s="168" t="n"/>
      <c r="AHF14" s="168" t="n"/>
      <c r="AHG14" s="168" t="n"/>
      <c r="AHH14" s="168" t="n"/>
      <c r="AHI14" s="168" t="n"/>
      <c r="AHJ14" s="168" t="n"/>
      <c r="AHK14" s="168" t="n"/>
      <c r="AHL14" s="168" t="n"/>
      <c r="AHM14" s="168" t="n"/>
      <c r="AHN14" s="168" t="n"/>
      <c r="AHO14" s="168" t="n"/>
      <c r="AHP14" s="168" t="n"/>
      <c r="AHQ14" s="168" t="n"/>
      <c r="AHR14" s="168" t="n"/>
      <c r="AHS14" s="168" t="n"/>
      <c r="AHT14" s="168" t="n"/>
      <c r="AHU14" s="168" t="n"/>
      <c r="AHV14" s="168" t="n"/>
      <c r="AHW14" s="168" t="n"/>
      <c r="AHX14" s="168" t="n"/>
      <c r="AHY14" s="168" t="n"/>
      <c r="AHZ14" s="168" t="n"/>
      <c r="AIA14" s="168" t="n"/>
      <c r="AIB14" s="168" t="n"/>
      <c r="AIC14" s="168" t="n"/>
      <c r="AID14" s="168" t="n"/>
      <c r="AIE14" s="168" t="n"/>
      <c r="AIF14" s="168" t="n"/>
      <c r="AIG14" s="168" t="n"/>
      <c r="AIH14" s="168" t="n"/>
      <c r="AII14" s="168" t="n"/>
      <c r="AIJ14" s="168" t="n"/>
      <c r="AIK14" s="168" t="n"/>
      <c r="AIL14" s="168" t="n"/>
      <c r="AIM14" s="168" t="n"/>
      <c r="AIN14" s="168" t="n"/>
      <c r="AIO14" s="168" t="n"/>
      <c r="AIP14" s="168" t="n"/>
      <c r="AIQ14" s="168" t="n"/>
      <c r="AIR14" s="168" t="n"/>
      <c r="AIS14" s="168" t="n"/>
      <c r="AIT14" s="168" t="n"/>
      <c r="AIU14" s="168" t="n"/>
      <c r="AIV14" s="168" t="n"/>
      <c r="AIW14" s="168" t="n"/>
      <c r="AIX14" s="168" t="n"/>
      <c r="AIY14" s="168" t="n"/>
      <c r="AIZ14" s="168" t="n"/>
      <c r="AJA14" s="168" t="n"/>
      <c r="AJB14" s="168" t="n"/>
      <c r="AJC14" s="168" t="n"/>
      <c r="AJD14" s="168" t="n"/>
      <c r="AJE14" s="168" t="n"/>
      <c r="AJF14" s="168" t="n"/>
      <c r="AJG14" s="168" t="n"/>
      <c r="AJH14" s="168" t="n"/>
      <c r="AJI14" s="168" t="n"/>
      <c r="AJJ14" s="168" t="n"/>
      <c r="AJK14" s="168" t="n"/>
      <c r="AJL14" s="168" t="n"/>
      <c r="AJM14" s="168" t="n"/>
      <c r="AJN14" s="168" t="n"/>
      <c r="AJO14" s="168" t="n"/>
      <c r="AJP14" s="168" t="n"/>
      <c r="AJQ14" s="168" t="n"/>
      <c r="AJR14" s="168" t="n"/>
      <c r="AJS14" s="168" t="n"/>
      <c r="AJT14" s="168" t="n"/>
      <c r="AJU14" s="168" t="n"/>
      <c r="AJV14" s="168" t="n"/>
      <c r="AJW14" s="168" t="n"/>
      <c r="AJX14" s="168" t="n"/>
      <c r="AJY14" s="168" t="n"/>
      <c r="AJZ14" s="168" t="n"/>
      <c r="AKA14" s="168" t="n"/>
      <c r="AKB14" s="168" t="n"/>
      <c r="AKC14" s="168" t="n"/>
      <c r="AKD14" s="168" t="n"/>
      <c r="AKE14" s="168" t="n"/>
      <c r="AKF14" s="168" t="n"/>
      <c r="AKG14" s="168" t="n"/>
      <c r="AKH14" s="168" t="n"/>
      <c r="AKI14" s="168" t="n"/>
      <c r="AKJ14" s="168" t="n"/>
      <c r="AKK14" s="168" t="n"/>
      <c r="AKL14" s="168" t="n"/>
      <c r="AKM14" s="168" t="n"/>
      <c r="AKN14" s="168" t="n"/>
      <c r="AKO14" s="168" t="n"/>
      <c r="AKP14" s="168" t="n"/>
      <c r="AKQ14" s="168" t="n"/>
      <c r="AKR14" s="168" t="n"/>
      <c r="AKS14" s="168" t="n"/>
      <c r="AKT14" s="168" t="n"/>
      <c r="AKU14" s="168" t="n"/>
      <c r="AKV14" s="168" t="n"/>
      <c r="AKW14" s="168" t="n"/>
      <c r="AKX14" s="168" t="n"/>
      <c r="AKY14" s="168" t="n"/>
      <c r="AKZ14" s="168" t="n"/>
      <c r="ALA14" s="168" t="n"/>
      <c r="ALB14" s="168" t="n"/>
      <c r="ALC14" s="168" t="n"/>
      <c r="ALD14" s="168" t="n"/>
      <c r="ALE14" s="168" t="n"/>
      <c r="ALF14" s="168" t="n"/>
      <c r="ALG14" s="168" t="n"/>
      <c r="ALH14" s="168" t="n"/>
      <c r="ALI14" s="168" t="n"/>
      <c r="ALJ14" s="168" t="n"/>
      <c r="ALK14" s="168" t="n"/>
      <c r="ALL14" s="168" t="n"/>
      <c r="ALM14" s="168" t="n"/>
      <c r="ALN14" s="168" t="n"/>
      <c r="ALO14" s="168" t="n"/>
      <c r="ALP14" s="168" t="n"/>
      <c r="ALQ14" s="168" t="n"/>
      <c r="ALR14" s="168" t="n"/>
      <c r="ALS14" s="168" t="n"/>
      <c r="ALT14" s="168" t="n"/>
      <c r="ALU14" s="168" t="n"/>
      <c r="ALV14" s="168" t="n"/>
      <c r="ALW14" s="168" t="n"/>
      <c r="ALX14" s="168" t="n"/>
      <c r="ALY14" s="168" t="n"/>
      <c r="ALZ14" s="168" t="n"/>
      <c r="AMA14" s="168" t="n"/>
      <c r="AMB14" s="168" t="n"/>
      <c r="AMC14" s="168" t="n"/>
      <c r="AMD14" s="168" t="n"/>
      <c r="AME14" s="168" t="n"/>
      <c r="AMF14" s="168" t="n"/>
      <c r="AMG14" s="168" t="n"/>
      <c r="AMH14" s="168" t="n"/>
      <c r="AMI14" s="168" t="n"/>
      <c r="AMJ14" s="168" t="n"/>
    </row>
    <row customHeight="1" ht="12.75" r="15" s="175" spans="1:1024">
      <c r="A15" s="35" t="s">
        <v>21</v>
      </c>
      <c r="B15" s="16" t="n">
        <v>500</v>
      </c>
      <c r="C15" s="13" t="n"/>
      <c r="D15" s="168" t="n"/>
      <c r="E15" s="168" t="n"/>
      <c r="F15" s="13" t="n"/>
      <c r="G15" s="168" t="n"/>
      <c r="H15" s="168" t="n"/>
      <c r="I15" s="13" t="n"/>
      <c r="J15" s="168" t="n"/>
      <c r="K15" s="168" t="n"/>
      <c r="L15" s="168" t="n"/>
      <c r="M15" s="168" t="n"/>
      <c r="N15" s="168" t="n"/>
      <c r="O15" s="168" t="n"/>
      <c r="P15" s="168" t="n"/>
      <c r="Q15" s="168" t="n"/>
      <c r="R15" s="168" t="n"/>
      <c r="S15" s="168" t="n"/>
      <c r="T15" s="168" t="n"/>
      <c r="U15" s="168" t="n"/>
      <c r="V15" s="168" t="n"/>
      <c r="W15" s="168" t="n"/>
      <c r="X15" s="168" t="n"/>
      <c r="Y15" s="168" t="n"/>
      <c r="Z15" s="168" t="n"/>
      <c r="AA15" s="168" t="n"/>
      <c r="AB15" s="168" t="n"/>
      <c r="AC15" s="168" t="n"/>
      <c r="AD15" s="168" t="n"/>
      <c r="AE15" s="168" t="n"/>
      <c r="AF15" s="168" t="n"/>
      <c r="AG15" s="168" t="n"/>
      <c r="AH15" s="168" t="n"/>
      <c r="AI15" s="168" t="n"/>
      <c r="AJ15" s="168" t="n"/>
      <c r="AK15" s="168" t="n"/>
      <c r="AL15" s="168" t="n"/>
      <c r="AM15" s="168" t="n"/>
      <c r="AN15" s="168" t="n"/>
      <c r="AO15" s="168" t="n"/>
      <c r="AP15" s="168" t="n"/>
      <c r="AQ15" s="168" t="n"/>
      <c r="AR15" s="168" t="n"/>
      <c r="AS15" s="168" t="n"/>
      <c r="AT15" s="168" t="n"/>
      <c r="AU15" s="168" t="n"/>
      <c r="AV15" s="168" t="n"/>
      <c r="AW15" s="168" t="n"/>
      <c r="AX15" s="168" t="n"/>
      <c r="AY15" s="168" t="n"/>
      <c r="AZ15" s="168" t="n"/>
      <c r="BA15" s="168" t="n"/>
      <c r="BB15" s="168" t="n"/>
      <c r="BC15" s="168" t="n"/>
      <c r="BD15" s="168" t="n"/>
      <c r="BE15" s="168" t="n"/>
      <c r="BF15" s="168" t="n"/>
      <c r="BG15" s="168" t="n"/>
      <c r="BH15" s="168" t="n"/>
      <c r="BI15" s="168" t="n"/>
      <c r="BJ15" s="168" t="n"/>
      <c r="BK15" s="168" t="n"/>
      <c r="BL15" s="168" t="n"/>
      <c r="BM15" s="168" t="n"/>
      <c r="BN15" s="168" t="n"/>
      <c r="BO15" s="168" t="n"/>
      <c r="BP15" s="168" t="n"/>
      <c r="BQ15" s="168" t="n"/>
      <c r="BR15" s="168" t="n"/>
      <c r="BS15" s="168" t="n"/>
      <c r="BT15" s="168" t="n"/>
      <c r="BU15" s="168" t="n"/>
      <c r="BV15" s="168" t="n"/>
      <c r="BW15" s="168" t="n"/>
      <c r="BX15" s="168" t="n"/>
      <c r="BY15" s="168" t="n"/>
      <c r="BZ15" s="168" t="n"/>
      <c r="CA15" s="168" t="n"/>
      <c r="CB15" s="168" t="n"/>
      <c r="CC15" s="168" t="n"/>
      <c r="CD15" s="168" t="n"/>
      <c r="CE15" s="168" t="n"/>
      <c r="CF15" s="168" t="n"/>
      <c r="CG15" s="168" t="n"/>
      <c r="CH15" s="168" t="n"/>
      <c r="CI15" s="168" t="n"/>
      <c r="CJ15" s="168" t="n"/>
      <c r="CK15" s="168" t="n"/>
      <c r="CL15" s="168" t="n"/>
      <c r="CM15" s="168" t="n"/>
      <c r="CN15" s="168" t="n"/>
      <c r="CO15" s="168" t="n"/>
      <c r="CP15" s="168" t="n"/>
      <c r="CQ15" s="168" t="n"/>
      <c r="CR15" s="168" t="n"/>
      <c r="CS15" s="168" t="n"/>
      <c r="CT15" s="168" t="n"/>
      <c r="CU15" s="168" t="n"/>
      <c r="CV15" s="168" t="n"/>
      <c r="CW15" s="168" t="n"/>
      <c r="CX15" s="168" t="n"/>
      <c r="CY15" s="168" t="n"/>
      <c r="CZ15" s="168" t="n"/>
      <c r="DA15" s="168" t="n"/>
      <c r="DB15" s="168" t="n"/>
      <c r="DC15" s="168" t="n"/>
      <c r="DD15" s="168" t="n"/>
      <c r="DE15" s="168" t="n"/>
      <c r="DF15" s="168" t="n"/>
      <c r="DG15" s="168" t="n"/>
      <c r="DH15" s="168" t="n"/>
      <c r="DI15" s="168" t="n"/>
      <c r="DJ15" s="168" t="n"/>
      <c r="DK15" s="168" t="n"/>
      <c r="DL15" s="168" t="n"/>
      <c r="DM15" s="168" t="n"/>
      <c r="DN15" s="168" t="n"/>
      <c r="DO15" s="168" t="n"/>
      <c r="DP15" s="168" t="n"/>
      <c r="DQ15" s="168" t="n"/>
      <c r="DR15" s="168" t="n"/>
      <c r="DS15" s="168" t="n"/>
      <c r="DT15" s="168" t="n"/>
      <c r="DU15" s="168" t="n"/>
      <c r="DV15" s="168" t="n"/>
      <c r="DW15" s="168" t="n"/>
      <c r="DX15" s="168" t="n"/>
      <c r="DY15" s="168" t="n"/>
      <c r="DZ15" s="168" t="n"/>
      <c r="EA15" s="168" t="n"/>
      <c r="EB15" s="168" t="n"/>
      <c r="EC15" s="168" t="n"/>
      <c r="ED15" s="168" t="n"/>
      <c r="EE15" s="168" t="n"/>
      <c r="EF15" s="168" t="n"/>
      <c r="EG15" s="168" t="n"/>
      <c r="EH15" s="168" t="n"/>
      <c r="EI15" s="168" t="n"/>
      <c r="EJ15" s="168" t="n"/>
      <c r="EK15" s="168" t="n"/>
      <c r="EL15" s="168" t="n"/>
      <c r="EM15" s="168" t="n"/>
      <c r="EN15" s="168" t="n"/>
      <c r="EO15" s="168" t="n"/>
      <c r="EP15" s="168" t="n"/>
      <c r="EQ15" s="168" t="n"/>
      <c r="ER15" s="168" t="n"/>
      <c r="ES15" s="168" t="n"/>
      <c r="ET15" s="168" t="n"/>
      <c r="EU15" s="168" t="n"/>
      <c r="EV15" s="168" t="n"/>
      <c r="EW15" s="168" t="n"/>
      <c r="EX15" s="168" t="n"/>
      <c r="EY15" s="168" t="n"/>
      <c r="EZ15" s="168" t="n"/>
      <c r="FA15" s="168" t="n"/>
      <c r="FB15" s="168" t="n"/>
      <c r="FC15" s="168" t="n"/>
      <c r="FD15" s="168" t="n"/>
      <c r="FE15" s="168" t="n"/>
      <c r="FF15" s="168" t="n"/>
      <c r="FG15" s="168" t="n"/>
      <c r="FH15" s="168" t="n"/>
      <c r="FI15" s="168" t="n"/>
      <c r="FJ15" s="168" t="n"/>
      <c r="FK15" s="168" t="n"/>
      <c r="FL15" s="168" t="n"/>
      <c r="FM15" s="168" t="n"/>
      <c r="FN15" s="168" t="n"/>
      <c r="FO15" s="168" t="n"/>
      <c r="FP15" s="168" t="n"/>
      <c r="FQ15" s="168" t="n"/>
      <c r="FR15" s="168" t="n"/>
      <c r="FS15" s="168" t="n"/>
      <c r="FT15" s="168" t="n"/>
      <c r="FU15" s="168" t="n"/>
      <c r="FV15" s="168" t="n"/>
      <c r="FW15" s="168" t="n"/>
      <c r="FX15" s="168" t="n"/>
      <c r="FY15" s="168" t="n"/>
      <c r="FZ15" s="168" t="n"/>
      <c r="GA15" s="168" t="n"/>
      <c r="GB15" s="168" t="n"/>
      <c r="GC15" s="168" t="n"/>
      <c r="GD15" s="168" t="n"/>
      <c r="GE15" s="168" t="n"/>
      <c r="GF15" s="168" t="n"/>
      <c r="GG15" s="168" t="n"/>
      <c r="GH15" s="168" t="n"/>
      <c r="GI15" s="168" t="n"/>
      <c r="GJ15" s="168" t="n"/>
      <c r="GK15" s="168" t="n"/>
      <c r="GL15" s="168" t="n"/>
      <c r="GM15" s="168" t="n"/>
      <c r="GN15" s="168" t="n"/>
      <c r="GO15" s="168" t="n"/>
      <c r="GP15" s="168" t="n"/>
      <c r="GQ15" s="168" t="n"/>
      <c r="GR15" s="168" t="n"/>
      <c r="GS15" s="168" t="n"/>
      <c r="GT15" s="168" t="n"/>
      <c r="GU15" s="168" t="n"/>
      <c r="GV15" s="168" t="n"/>
      <c r="GW15" s="168" t="n"/>
      <c r="GX15" s="168" t="n"/>
      <c r="GY15" s="168" t="n"/>
      <c r="GZ15" s="168" t="n"/>
      <c r="HA15" s="168" t="n"/>
      <c r="HB15" s="168" t="n"/>
      <c r="HC15" s="168" t="n"/>
      <c r="HD15" s="168" t="n"/>
      <c r="HE15" s="168" t="n"/>
      <c r="HF15" s="168" t="n"/>
      <c r="HG15" s="168" t="n"/>
      <c r="HH15" s="168" t="n"/>
      <c r="HI15" s="168" t="n"/>
      <c r="HJ15" s="168" t="n"/>
      <c r="HK15" s="168" t="n"/>
      <c r="HL15" s="168" t="n"/>
      <c r="HM15" s="168" t="n"/>
      <c r="HN15" s="168" t="n"/>
      <c r="HO15" s="168" t="n"/>
      <c r="HP15" s="168" t="n"/>
      <c r="HQ15" s="168" t="n"/>
      <c r="HR15" s="168" t="n"/>
      <c r="HS15" s="168" t="n"/>
      <c r="HT15" s="168" t="n"/>
      <c r="HU15" s="168" t="n"/>
      <c r="HV15" s="168" t="n"/>
      <c r="HW15" s="168" t="n"/>
      <c r="HX15" s="168" t="n"/>
      <c r="HY15" s="168" t="n"/>
      <c r="HZ15" s="168" t="n"/>
      <c r="IA15" s="168" t="n"/>
      <c r="IB15" s="168" t="n"/>
      <c r="IC15" s="168" t="n"/>
      <c r="ID15" s="168" t="n"/>
      <c r="IE15" s="168" t="n"/>
      <c r="IF15" s="168" t="n"/>
      <c r="IG15" s="168" t="n"/>
      <c r="IH15" s="168" t="n"/>
      <c r="II15" s="168" t="n"/>
      <c r="IJ15" s="168" t="n"/>
      <c r="IK15" s="168" t="n"/>
      <c r="IL15" s="168" t="n"/>
      <c r="IM15" s="168" t="n"/>
      <c r="IN15" s="168" t="n"/>
      <c r="IO15" s="168" t="n"/>
      <c r="IP15" s="168" t="n"/>
      <c r="IQ15" s="168" t="n"/>
      <c r="IR15" s="168" t="n"/>
      <c r="IS15" s="168" t="n"/>
      <c r="IT15" s="168" t="n"/>
      <c r="IU15" s="168" t="n"/>
      <c r="IV15" s="168" t="n"/>
      <c r="IW15" s="168" t="n"/>
      <c r="IX15" s="168" t="n"/>
      <c r="IY15" s="168" t="n"/>
      <c r="IZ15" s="168" t="n"/>
      <c r="JA15" s="168" t="n"/>
      <c r="JB15" s="168" t="n"/>
      <c r="JC15" s="168" t="n"/>
      <c r="JD15" s="168" t="n"/>
      <c r="JE15" s="168" t="n"/>
      <c r="JF15" s="168" t="n"/>
      <c r="JG15" s="168" t="n"/>
      <c r="JH15" s="168" t="n"/>
      <c r="JI15" s="168" t="n"/>
      <c r="JJ15" s="168" t="n"/>
      <c r="JK15" s="168" t="n"/>
      <c r="JL15" s="168" t="n"/>
      <c r="JM15" s="168" t="n"/>
      <c r="JN15" s="168" t="n"/>
      <c r="JO15" s="168" t="n"/>
      <c r="JP15" s="168" t="n"/>
      <c r="JQ15" s="168" t="n"/>
      <c r="JR15" s="168" t="n"/>
      <c r="JS15" s="168" t="n"/>
      <c r="JT15" s="168" t="n"/>
      <c r="JU15" s="168" t="n"/>
      <c r="JV15" s="168" t="n"/>
      <c r="JW15" s="168" t="n"/>
      <c r="JX15" s="168" t="n"/>
      <c r="JY15" s="168" t="n"/>
      <c r="JZ15" s="168" t="n"/>
      <c r="KA15" s="168" t="n"/>
      <c r="KB15" s="168" t="n"/>
      <c r="KC15" s="168" t="n"/>
      <c r="KD15" s="168" t="n"/>
      <c r="KE15" s="168" t="n"/>
      <c r="KF15" s="168" t="n"/>
      <c r="KG15" s="168" t="n"/>
      <c r="KH15" s="168" t="n"/>
      <c r="KI15" s="168" t="n"/>
      <c r="KJ15" s="168" t="n"/>
      <c r="KK15" s="168" t="n"/>
      <c r="KL15" s="168" t="n"/>
      <c r="KM15" s="168" t="n"/>
      <c r="KN15" s="168" t="n"/>
      <c r="KO15" s="168" t="n"/>
      <c r="KP15" s="168" t="n"/>
      <c r="KQ15" s="168" t="n"/>
      <c r="KR15" s="168" t="n"/>
      <c r="KS15" s="168" t="n"/>
      <c r="KT15" s="168" t="n"/>
      <c r="KU15" s="168" t="n"/>
      <c r="KV15" s="168" t="n"/>
      <c r="KW15" s="168" t="n"/>
      <c r="KX15" s="168" t="n"/>
      <c r="KY15" s="168" t="n"/>
      <c r="KZ15" s="168" t="n"/>
      <c r="LA15" s="168" t="n"/>
      <c r="LB15" s="168" t="n"/>
      <c r="LC15" s="168" t="n"/>
      <c r="LD15" s="168" t="n"/>
      <c r="LE15" s="168" t="n"/>
      <c r="LF15" s="168" t="n"/>
      <c r="LG15" s="168" t="n"/>
      <c r="LH15" s="168" t="n"/>
      <c r="LI15" s="168" t="n"/>
      <c r="LJ15" s="168" t="n"/>
      <c r="LK15" s="168" t="n"/>
      <c r="LL15" s="168" t="n"/>
      <c r="LM15" s="168" t="n"/>
      <c r="LN15" s="168" t="n"/>
      <c r="LO15" s="168" t="n"/>
      <c r="LP15" s="168" t="n"/>
      <c r="LQ15" s="168" t="n"/>
      <c r="LR15" s="168" t="n"/>
      <c r="LS15" s="168" t="n"/>
      <c r="LT15" s="168" t="n"/>
      <c r="LU15" s="168" t="n"/>
      <c r="LV15" s="168" t="n"/>
      <c r="LW15" s="168" t="n"/>
      <c r="LX15" s="168" t="n"/>
      <c r="LY15" s="168" t="n"/>
      <c r="LZ15" s="168" t="n"/>
      <c r="MA15" s="168" t="n"/>
      <c r="MB15" s="168" t="n"/>
      <c r="MC15" s="168" t="n"/>
      <c r="MD15" s="168" t="n"/>
      <c r="ME15" s="168" t="n"/>
      <c r="MF15" s="168" t="n"/>
      <c r="MG15" s="168" t="n"/>
      <c r="MH15" s="168" t="n"/>
      <c r="MI15" s="168" t="n"/>
      <c r="MJ15" s="168" t="n"/>
      <c r="MK15" s="168" t="n"/>
      <c r="ML15" s="168" t="n"/>
      <c r="MM15" s="168" t="n"/>
      <c r="MN15" s="168" t="n"/>
      <c r="MO15" s="168" t="n"/>
      <c r="MP15" s="168" t="n"/>
      <c r="MQ15" s="168" t="n"/>
      <c r="MR15" s="168" t="n"/>
      <c r="MS15" s="168" t="n"/>
      <c r="MT15" s="168" t="n"/>
      <c r="MU15" s="168" t="n"/>
      <c r="MV15" s="168" t="n"/>
      <c r="MW15" s="168" t="n"/>
      <c r="MX15" s="168" t="n"/>
      <c r="MY15" s="168" t="n"/>
      <c r="MZ15" s="168" t="n"/>
      <c r="NA15" s="168" t="n"/>
      <c r="NB15" s="168" t="n"/>
      <c r="NC15" s="168" t="n"/>
      <c r="ND15" s="168" t="n"/>
      <c r="NE15" s="168" t="n"/>
      <c r="NF15" s="168" t="n"/>
      <c r="NG15" s="168" t="n"/>
      <c r="NH15" s="168" t="n"/>
      <c r="NI15" s="168" t="n"/>
      <c r="NJ15" s="168" t="n"/>
      <c r="NK15" s="168" t="n"/>
      <c r="NL15" s="168" t="n"/>
      <c r="NM15" s="168" t="n"/>
      <c r="NN15" s="168" t="n"/>
      <c r="NO15" s="168" t="n"/>
      <c r="NP15" s="168" t="n"/>
      <c r="NQ15" s="168" t="n"/>
      <c r="NR15" s="168" t="n"/>
      <c r="NS15" s="168" t="n"/>
      <c r="NT15" s="168" t="n"/>
      <c r="NU15" s="168" t="n"/>
      <c r="NV15" s="168" t="n"/>
      <c r="NW15" s="168" t="n"/>
      <c r="NX15" s="168" t="n"/>
      <c r="NY15" s="168" t="n"/>
      <c r="NZ15" s="168" t="n"/>
      <c r="OA15" s="168" t="n"/>
      <c r="OB15" s="168" t="n"/>
      <c r="OC15" s="168" t="n"/>
      <c r="OD15" s="168" t="n"/>
      <c r="OE15" s="168" t="n"/>
      <c r="OF15" s="168" t="n"/>
      <c r="OG15" s="168" t="n"/>
      <c r="OH15" s="168" t="n"/>
      <c r="OI15" s="168" t="n"/>
      <c r="OJ15" s="168" t="n"/>
      <c r="OK15" s="168" t="n"/>
      <c r="OL15" s="168" t="n"/>
      <c r="OM15" s="168" t="n"/>
      <c r="ON15" s="168" t="n"/>
      <c r="OO15" s="168" t="n"/>
      <c r="OP15" s="168" t="n"/>
      <c r="OQ15" s="168" t="n"/>
      <c r="OR15" s="168" t="n"/>
      <c r="OS15" s="168" t="n"/>
      <c r="OT15" s="168" t="n"/>
      <c r="OU15" s="168" t="n"/>
      <c r="OV15" s="168" t="n"/>
      <c r="OW15" s="168" t="n"/>
      <c r="OX15" s="168" t="n"/>
      <c r="OY15" s="168" t="n"/>
      <c r="OZ15" s="168" t="n"/>
      <c r="PA15" s="168" t="n"/>
      <c r="PB15" s="168" t="n"/>
      <c r="PC15" s="168" t="n"/>
      <c r="PD15" s="168" t="n"/>
      <c r="PE15" s="168" t="n"/>
      <c r="PF15" s="168" t="n"/>
      <c r="PG15" s="168" t="n"/>
      <c r="PH15" s="168" t="n"/>
      <c r="PI15" s="168" t="n"/>
      <c r="PJ15" s="168" t="n"/>
      <c r="PK15" s="168" t="n"/>
      <c r="PL15" s="168" t="n"/>
      <c r="PM15" s="168" t="n"/>
      <c r="PN15" s="168" t="n"/>
      <c r="PO15" s="168" t="n"/>
      <c r="PP15" s="168" t="n"/>
      <c r="PQ15" s="168" t="n"/>
      <c r="PR15" s="168" t="n"/>
      <c r="PS15" s="168" t="n"/>
      <c r="PT15" s="168" t="n"/>
      <c r="PU15" s="168" t="n"/>
      <c r="PV15" s="168" t="n"/>
      <c r="PW15" s="168" t="n"/>
      <c r="PX15" s="168" t="n"/>
      <c r="PY15" s="168" t="n"/>
      <c r="PZ15" s="168" t="n"/>
      <c r="QA15" s="168" t="n"/>
      <c r="QB15" s="168" t="n"/>
      <c r="QC15" s="168" t="n"/>
      <c r="QD15" s="168" t="n"/>
      <c r="QE15" s="168" t="n"/>
      <c r="QF15" s="168" t="n"/>
      <c r="QG15" s="168" t="n"/>
      <c r="QH15" s="168" t="n"/>
      <c r="QI15" s="168" t="n"/>
      <c r="QJ15" s="168" t="n"/>
      <c r="QK15" s="168" t="n"/>
      <c r="QL15" s="168" t="n"/>
      <c r="QM15" s="168" t="n"/>
      <c r="QN15" s="168" t="n"/>
      <c r="QO15" s="168" t="n"/>
      <c r="QP15" s="168" t="n"/>
      <c r="QQ15" s="168" t="n"/>
      <c r="QR15" s="168" t="n"/>
      <c r="QS15" s="168" t="n"/>
      <c r="QT15" s="168" t="n"/>
      <c r="QU15" s="168" t="n"/>
      <c r="QV15" s="168" t="n"/>
      <c r="QW15" s="168" t="n"/>
      <c r="QX15" s="168" t="n"/>
      <c r="QY15" s="168" t="n"/>
      <c r="QZ15" s="168" t="n"/>
      <c r="RA15" s="168" t="n"/>
      <c r="RB15" s="168" t="n"/>
      <c r="RC15" s="168" t="n"/>
      <c r="RD15" s="168" t="n"/>
      <c r="RE15" s="168" t="n"/>
      <c r="RF15" s="168" t="n"/>
      <c r="RG15" s="168" t="n"/>
      <c r="RH15" s="168" t="n"/>
      <c r="RI15" s="168" t="n"/>
      <c r="RJ15" s="168" t="n"/>
      <c r="RK15" s="168" t="n"/>
      <c r="RL15" s="168" t="n"/>
      <c r="RM15" s="168" t="n"/>
      <c r="RN15" s="168" t="n"/>
      <c r="RO15" s="168" t="n"/>
      <c r="RP15" s="168" t="n"/>
      <c r="RQ15" s="168" t="n"/>
      <c r="RR15" s="168" t="n"/>
      <c r="RS15" s="168" t="n"/>
      <c r="RT15" s="168" t="n"/>
      <c r="RU15" s="168" t="n"/>
      <c r="RV15" s="168" t="n"/>
      <c r="RW15" s="168" t="n"/>
      <c r="RX15" s="168" t="n"/>
      <c r="RY15" s="168" t="n"/>
      <c r="RZ15" s="168" t="n"/>
      <c r="SA15" s="168" t="n"/>
      <c r="SB15" s="168" t="n"/>
      <c r="SC15" s="168" t="n"/>
      <c r="SD15" s="168" t="n"/>
      <c r="SE15" s="168" t="n"/>
      <c r="SF15" s="168" t="n"/>
      <c r="SG15" s="168" t="n"/>
      <c r="SH15" s="168" t="n"/>
      <c r="SI15" s="168" t="n"/>
      <c r="SJ15" s="168" t="n"/>
      <c r="SK15" s="168" t="n"/>
      <c r="SL15" s="168" t="n"/>
      <c r="SM15" s="168" t="n"/>
      <c r="SN15" s="168" t="n"/>
      <c r="SO15" s="168" t="n"/>
      <c r="SP15" s="168" t="n"/>
      <c r="SQ15" s="168" t="n"/>
      <c r="SR15" s="168" t="n"/>
      <c r="SS15" s="168" t="n"/>
      <c r="ST15" s="168" t="n"/>
      <c r="SU15" s="168" t="n"/>
      <c r="SV15" s="168" t="n"/>
      <c r="SW15" s="168" t="n"/>
      <c r="SX15" s="168" t="n"/>
      <c r="SY15" s="168" t="n"/>
      <c r="SZ15" s="168" t="n"/>
      <c r="TA15" s="168" t="n"/>
      <c r="TB15" s="168" t="n"/>
      <c r="TC15" s="168" t="n"/>
      <c r="TD15" s="168" t="n"/>
      <c r="TE15" s="168" t="n"/>
      <c r="TF15" s="168" t="n"/>
      <c r="TG15" s="168" t="n"/>
      <c r="TH15" s="168" t="n"/>
      <c r="TI15" s="168" t="n"/>
      <c r="TJ15" s="168" t="n"/>
      <c r="TK15" s="168" t="n"/>
      <c r="TL15" s="168" t="n"/>
      <c r="TM15" s="168" t="n"/>
      <c r="TN15" s="168" t="n"/>
      <c r="TO15" s="168" t="n"/>
      <c r="TP15" s="168" t="n"/>
      <c r="TQ15" s="168" t="n"/>
      <c r="TR15" s="168" t="n"/>
      <c r="TS15" s="168" t="n"/>
      <c r="TT15" s="168" t="n"/>
      <c r="TU15" s="168" t="n"/>
      <c r="TV15" s="168" t="n"/>
      <c r="TW15" s="168" t="n"/>
      <c r="TX15" s="168" t="n"/>
      <c r="TY15" s="168" t="n"/>
      <c r="TZ15" s="168" t="n"/>
      <c r="UA15" s="168" t="n"/>
      <c r="UB15" s="168" t="n"/>
      <c r="UC15" s="168" t="n"/>
      <c r="UD15" s="168" t="n"/>
      <c r="UE15" s="168" t="n"/>
      <c r="UF15" s="168" t="n"/>
      <c r="UG15" s="168" t="n"/>
      <c r="UH15" s="168" t="n"/>
      <c r="UI15" s="168" t="n"/>
      <c r="UJ15" s="168" t="n"/>
      <c r="UK15" s="168" t="n"/>
      <c r="UL15" s="168" t="n"/>
      <c r="UM15" s="168" t="n"/>
      <c r="UN15" s="168" t="n"/>
      <c r="UO15" s="168" t="n"/>
      <c r="UP15" s="168" t="n"/>
      <c r="UQ15" s="168" t="n"/>
      <c r="UR15" s="168" t="n"/>
      <c r="US15" s="168" t="n"/>
      <c r="UT15" s="168" t="n"/>
      <c r="UU15" s="168" t="n"/>
      <c r="UV15" s="168" t="n"/>
      <c r="UW15" s="168" t="n"/>
      <c r="UX15" s="168" t="n"/>
      <c r="UY15" s="168" t="n"/>
      <c r="UZ15" s="168" t="n"/>
      <c r="VA15" s="168" t="n"/>
      <c r="VB15" s="168" t="n"/>
      <c r="VC15" s="168" t="n"/>
      <c r="VD15" s="168" t="n"/>
      <c r="VE15" s="168" t="n"/>
      <c r="VF15" s="168" t="n"/>
      <c r="VG15" s="168" t="n"/>
      <c r="VH15" s="168" t="n"/>
      <c r="VI15" s="168" t="n"/>
      <c r="VJ15" s="168" t="n"/>
      <c r="VK15" s="168" t="n"/>
      <c r="VL15" s="168" t="n"/>
      <c r="VM15" s="168" t="n"/>
      <c r="VN15" s="168" t="n"/>
      <c r="VO15" s="168" t="n"/>
      <c r="VP15" s="168" t="n"/>
      <c r="VQ15" s="168" t="n"/>
      <c r="VR15" s="168" t="n"/>
      <c r="VS15" s="168" t="n"/>
      <c r="VT15" s="168" t="n"/>
      <c r="VU15" s="168" t="n"/>
      <c r="VV15" s="168" t="n"/>
      <c r="VW15" s="168" t="n"/>
      <c r="VX15" s="168" t="n"/>
      <c r="VY15" s="168" t="n"/>
      <c r="VZ15" s="168" t="n"/>
      <c r="WA15" s="168" t="n"/>
      <c r="WB15" s="168" t="n"/>
      <c r="WC15" s="168" t="n"/>
      <c r="WD15" s="168" t="n"/>
      <c r="WE15" s="168" t="n"/>
      <c r="WF15" s="168" t="n"/>
      <c r="WG15" s="168" t="n"/>
      <c r="WH15" s="168" t="n"/>
      <c r="WI15" s="168" t="n"/>
      <c r="WJ15" s="168" t="n"/>
      <c r="WK15" s="168" t="n"/>
      <c r="WL15" s="168" t="n"/>
      <c r="WM15" s="168" t="n"/>
      <c r="WN15" s="168" t="n"/>
      <c r="WO15" s="168" t="n"/>
      <c r="WP15" s="168" t="n"/>
      <c r="WQ15" s="168" t="n"/>
      <c r="WR15" s="168" t="n"/>
      <c r="WS15" s="168" t="n"/>
      <c r="WT15" s="168" t="n"/>
      <c r="WU15" s="168" t="n"/>
      <c r="WV15" s="168" t="n"/>
      <c r="WW15" s="168" t="n"/>
      <c r="WX15" s="168" t="n"/>
      <c r="WY15" s="168" t="n"/>
      <c r="WZ15" s="168" t="n"/>
      <c r="XA15" s="168" t="n"/>
      <c r="XB15" s="168" t="n"/>
      <c r="XC15" s="168" t="n"/>
      <c r="XD15" s="168" t="n"/>
      <c r="XE15" s="168" t="n"/>
      <c r="XF15" s="168" t="n"/>
      <c r="XG15" s="168" t="n"/>
      <c r="XH15" s="168" t="n"/>
      <c r="XI15" s="168" t="n"/>
      <c r="XJ15" s="168" t="n"/>
      <c r="XK15" s="168" t="n"/>
      <c r="XL15" s="168" t="n"/>
      <c r="XM15" s="168" t="n"/>
      <c r="XN15" s="168" t="n"/>
      <c r="XO15" s="168" t="n"/>
      <c r="XP15" s="168" t="n"/>
      <c r="XQ15" s="168" t="n"/>
      <c r="XR15" s="168" t="n"/>
      <c r="XS15" s="168" t="n"/>
      <c r="XT15" s="168" t="n"/>
      <c r="XU15" s="168" t="n"/>
      <c r="XV15" s="168" t="n"/>
      <c r="XW15" s="168" t="n"/>
      <c r="XX15" s="168" t="n"/>
      <c r="XY15" s="168" t="n"/>
      <c r="XZ15" s="168" t="n"/>
      <c r="YA15" s="168" t="n"/>
      <c r="YB15" s="168" t="n"/>
      <c r="YC15" s="168" t="n"/>
      <c r="YD15" s="168" t="n"/>
      <c r="YE15" s="168" t="n"/>
      <c r="YF15" s="168" t="n"/>
      <c r="YG15" s="168" t="n"/>
      <c r="YH15" s="168" t="n"/>
      <c r="YI15" s="168" t="n"/>
      <c r="YJ15" s="168" t="n"/>
      <c r="YK15" s="168" t="n"/>
      <c r="YL15" s="168" t="n"/>
      <c r="YM15" s="168" t="n"/>
      <c r="YN15" s="168" t="n"/>
      <c r="YO15" s="168" t="n"/>
      <c r="YP15" s="168" t="n"/>
      <c r="YQ15" s="168" t="n"/>
      <c r="YR15" s="168" t="n"/>
      <c r="YS15" s="168" t="n"/>
      <c r="YT15" s="168" t="n"/>
      <c r="YU15" s="168" t="n"/>
      <c r="YV15" s="168" t="n"/>
      <c r="YW15" s="168" t="n"/>
      <c r="YX15" s="168" t="n"/>
      <c r="YY15" s="168" t="n"/>
      <c r="YZ15" s="168" t="n"/>
      <c r="ZA15" s="168" t="n"/>
      <c r="ZB15" s="168" t="n"/>
      <c r="ZC15" s="168" t="n"/>
      <c r="ZD15" s="168" t="n"/>
      <c r="ZE15" s="168" t="n"/>
      <c r="ZF15" s="168" t="n"/>
      <c r="ZG15" s="168" t="n"/>
      <c r="ZH15" s="168" t="n"/>
      <c r="ZI15" s="168" t="n"/>
      <c r="ZJ15" s="168" t="n"/>
      <c r="ZK15" s="168" t="n"/>
      <c r="ZL15" s="168" t="n"/>
      <c r="ZM15" s="168" t="n"/>
      <c r="ZN15" s="168" t="n"/>
      <c r="ZO15" s="168" t="n"/>
      <c r="ZP15" s="168" t="n"/>
      <c r="ZQ15" s="168" t="n"/>
      <c r="ZR15" s="168" t="n"/>
      <c r="ZS15" s="168" t="n"/>
      <c r="ZT15" s="168" t="n"/>
      <c r="ZU15" s="168" t="n"/>
      <c r="ZV15" s="168" t="n"/>
      <c r="ZW15" s="168" t="n"/>
      <c r="ZX15" s="168" t="n"/>
      <c r="ZY15" s="168" t="n"/>
      <c r="ZZ15" s="168" t="n"/>
      <c r="AAA15" s="168" t="n"/>
      <c r="AAB15" s="168" t="n"/>
      <c r="AAC15" s="168" t="n"/>
      <c r="AAD15" s="168" t="n"/>
      <c r="AAE15" s="168" t="n"/>
      <c r="AAF15" s="168" t="n"/>
      <c r="AAG15" s="168" t="n"/>
      <c r="AAH15" s="168" t="n"/>
      <c r="AAI15" s="168" t="n"/>
      <c r="AAJ15" s="168" t="n"/>
      <c r="AAK15" s="168" t="n"/>
      <c r="AAL15" s="168" t="n"/>
      <c r="AAM15" s="168" t="n"/>
      <c r="AAN15" s="168" t="n"/>
      <c r="AAO15" s="168" t="n"/>
      <c r="AAP15" s="168" t="n"/>
      <c r="AAQ15" s="168" t="n"/>
      <c r="AAR15" s="168" t="n"/>
      <c r="AAS15" s="168" t="n"/>
      <c r="AAT15" s="168" t="n"/>
      <c r="AAU15" s="168" t="n"/>
      <c r="AAV15" s="168" t="n"/>
      <c r="AAW15" s="168" t="n"/>
      <c r="AAX15" s="168" t="n"/>
      <c r="AAY15" s="168" t="n"/>
      <c r="AAZ15" s="168" t="n"/>
      <c r="ABA15" s="168" t="n"/>
      <c r="ABB15" s="168" t="n"/>
      <c r="ABC15" s="168" t="n"/>
      <c r="ABD15" s="168" t="n"/>
      <c r="ABE15" s="168" t="n"/>
      <c r="ABF15" s="168" t="n"/>
      <c r="ABG15" s="168" t="n"/>
      <c r="ABH15" s="168" t="n"/>
      <c r="ABI15" s="168" t="n"/>
      <c r="ABJ15" s="168" t="n"/>
      <c r="ABK15" s="168" t="n"/>
      <c r="ABL15" s="168" t="n"/>
      <c r="ABM15" s="168" t="n"/>
      <c r="ABN15" s="168" t="n"/>
      <c r="ABO15" s="168" t="n"/>
      <c r="ABP15" s="168" t="n"/>
      <c r="ABQ15" s="168" t="n"/>
      <c r="ABR15" s="168" t="n"/>
      <c r="ABS15" s="168" t="n"/>
      <c r="ABT15" s="168" t="n"/>
      <c r="ABU15" s="168" t="n"/>
      <c r="ABV15" s="168" t="n"/>
      <c r="ABW15" s="168" t="n"/>
      <c r="ABX15" s="168" t="n"/>
      <c r="ABY15" s="168" t="n"/>
      <c r="ABZ15" s="168" t="n"/>
      <c r="ACA15" s="168" t="n"/>
      <c r="ACB15" s="168" t="n"/>
      <c r="ACC15" s="168" t="n"/>
      <c r="ACD15" s="168" t="n"/>
      <c r="ACE15" s="168" t="n"/>
      <c r="ACF15" s="168" t="n"/>
      <c r="ACG15" s="168" t="n"/>
      <c r="ACH15" s="168" t="n"/>
      <c r="ACI15" s="168" t="n"/>
      <c r="ACJ15" s="168" t="n"/>
      <c r="ACK15" s="168" t="n"/>
      <c r="ACL15" s="168" t="n"/>
      <c r="ACM15" s="168" t="n"/>
      <c r="ACN15" s="168" t="n"/>
      <c r="ACO15" s="168" t="n"/>
      <c r="ACP15" s="168" t="n"/>
      <c r="ACQ15" s="168" t="n"/>
      <c r="ACR15" s="168" t="n"/>
      <c r="ACS15" s="168" t="n"/>
      <c r="ACT15" s="168" t="n"/>
      <c r="ACU15" s="168" t="n"/>
      <c r="ACV15" s="168" t="n"/>
      <c r="ACW15" s="168" t="n"/>
      <c r="ACX15" s="168" t="n"/>
      <c r="ACY15" s="168" t="n"/>
      <c r="ACZ15" s="168" t="n"/>
      <c r="ADA15" s="168" t="n"/>
      <c r="ADB15" s="168" t="n"/>
      <c r="ADC15" s="168" t="n"/>
      <c r="ADD15" s="168" t="n"/>
      <c r="ADE15" s="168" t="n"/>
      <c r="ADF15" s="168" t="n"/>
      <c r="ADG15" s="168" t="n"/>
      <c r="ADH15" s="168" t="n"/>
      <c r="ADI15" s="168" t="n"/>
      <c r="ADJ15" s="168" t="n"/>
      <c r="ADK15" s="168" t="n"/>
      <c r="ADL15" s="168" t="n"/>
      <c r="ADM15" s="168" t="n"/>
      <c r="ADN15" s="168" t="n"/>
      <c r="ADO15" s="168" t="n"/>
      <c r="ADP15" s="168" t="n"/>
      <c r="ADQ15" s="168" t="n"/>
      <c r="ADR15" s="168" t="n"/>
      <c r="ADS15" s="168" t="n"/>
      <c r="ADT15" s="168" t="n"/>
      <c r="ADU15" s="168" t="n"/>
      <c r="ADV15" s="168" t="n"/>
      <c r="ADW15" s="168" t="n"/>
      <c r="ADX15" s="168" t="n"/>
      <c r="ADY15" s="168" t="n"/>
      <c r="ADZ15" s="168" t="n"/>
      <c r="AEA15" s="168" t="n"/>
      <c r="AEB15" s="168" t="n"/>
      <c r="AEC15" s="168" t="n"/>
      <c r="AED15" s="168" t="n"/>
      <c r="AEE15" s="168" t="n"/>
      <c r="AEF15" s="168" t="n"/>
      <c r="AEG15" s="168" t="n"/>
      <c r="AEH15" s="168" t="n"/>
      <c r="AEI15" s="168" t="n"/>
      <c r="AEJ15" s="168" t="n"/>
      <c r="AEK15" s="168" t="n"/>
      <c r="AEL15" s="168" t="n"/>
      <c r="AEM15" s="168" t="n"/>
      <c r="AEN15" s="168" t="n"/>
      <c r="AEO15" s="168" t="n"/>
      <c r="AEP15" s="168" t="n"/>
      <c r="AEQ15" s="168" t="n"/>
      <c r="AER15" s="168" t="n"/>
      <c r="AES15" s="168" t="n"/>
      <c r="AET15" s="168" t="n"/>
      <c r="AEU15" s="168" t="n"/>
      <c r="AEV15" s="168" t="n"/>
      <c r="AEW15" s="168" t="n"/>
      <c r="AEX15" s="168" t="n"/>
      <c r="AEY15" s="168" t="n"/>
      <c r="AEZ15" s="168" t="n"/>
      <c r="AFA15" s="168" t="n"/>
      <c r="AFB15" s="168" t="n"/>
      <c r="AFC15" s="168" t="n"/>
      <c r="AFD15" s="168" t="n"/>
      <c r="AFE15" s="168" t="n"/>
      <c r="AFF15" s="168" t="n"/>
      <c r="AFG15" s="168" t="n"/>
      <c r="AFH15" s="168" t="n"/>
      <c r="AFI15" s="168" t="n"/>
      <c r="AFJ15" s="168" t="n"/>
      <c r="AFK15" s="168" t="n"/>
      <c r="AFL15" s="168" t="n"/>
      <c r="AFM15" s="168" t="n"/>
      <c r="AFN15" s="168" t="n"/>
      <c r="AFO15" s="168" t="n"/>
      <c r="AFP15" s="168" t="n"/>
      <c r="AFQ15" s="168" t="n"/>
      <c r="AFR15" s="168" t="n"/>
      <c r="AFS15" s="168" t="n"/>
      <c r="AFT15" s="168" t="n"/>
      <c r="AFU15" s="168" t="n"/>
      <c r="AFV15" s="168" t="n"/>
      <c r="AFW15" s="168" t="n"/>
      <c r="AFX15" s="168" t="n"/>
      <c r="AFY15" s="168" t="n"/>
      <c r="AFZ15" s="168" t="n"/>
      <c r="AGA15" s="168" t="n"/>
      <c r="AGB15" s="168" t="n"/>
      <c r="AGC15" s="168" t="n"/>
      <c r="AGD15" s="168" t="n"/>
      <c r="AGE15" s="168" t="n"/>
      <c r="AGF15" s="168" t="n"/>
      <c r="AGG15" s="168" t="n"/>
      <c r="AGH15" s="168" t="n"/>
      <c r="AGI15" s="168" t="n"/>
      <c r="AGJ15" s="168" t="n"/>
      <c r="AGK15" s="168" t="n"/>
      <c r="AGL15" s="168" t="n"/>
      <c r="AGM15" s="168" t="n"/>
      <c r="AGN15" s="168" t="n"/>
      <c r="AGO15" s="168" t="n"/>
      <c r="AGP15" s="168" t="n"/>
      <c r="AGQ15" s="168" t="n"/>
      <c r="AGR15" s="168" t="n"/>
      <c r="AGS15" s="168" t="n"/>
      <c r="AGT15" s="168" t="n"/>
      <c r="AGU15" s="168" t="n"/>
      <c r="AGV15" s="168" t="n"/>
      <c r="AGW15" s="168" t="n"/>
      <c r="AGX15" s="168" t="n"/>
      <c r="AGY15" s="168" t="n"/>
      <c r="AGZ15" s="168" t="n"/>
      <c r="AHA15" s="168" t="n"/>
      <c r="AHB15" s="168" t="n"/>
      <c r="AHC15" s="168" t="n"/>
      <c r="AHD15" s="168" t="n"/>
      <c r="AHE15" s="168" t="n"/>
      <c r="AHF15" s="168" t="n"/>
      <c r="AHG15" s="168" t="n"/>
      <c r="AHH15" s="168" t="n"/>
      <c r="AHI15" s="168" t="n"/>
      <c r="AHJ15" s="168" t="n"/>
      <c r="AHK15" s="168" t="n"/>
      <c r="AHL15" s="168" t="n"/>
      <c r="AHM15" s="168" t="n"/>
      <c r="AHN15" s="168" t="n"/>
      <c r="AHO15" s="168" t="n"/>
      <c r="AHP15" s="168" t="n"/>
      <c r="AHQ15" s="168" t="n"/>
      <c r="AHR15" s="168" t="n"/>
      <c r="AHS15" s="168" t="n"/>
      <c r="AHT15" s="168" t="n"/>
      <c r="AHU15" s="168" t="n"/>
      <c r="AHV15" s="168" t="n"/>
      <c r="AHW15" s="168" t="n"/>
      <c r="AHX15" s="168" t="n"/>
      <c r="AHY15" s="168" t="n"/>
      <c r="AHZ15" s="168" t="n"/>
      <c r="AIA15" s="168" t="n"/>
      <c r="AIB15" s="168" t="n"/>
      <c r="AIC15" s="168" t="n"/>
      <c r="AID15" s="168" t="n"/>
      <c r="AIE15" s="168" t="n"/>
      <c r="AIF15" s="168" t="n"/>
      <c r="AIG15" s="168" t="n"/>
      <c r="AIH15" s="168" t="n"/>
      <c r="AII15" s="168" t="n"/>
      <c r="AIJ15" s="168" t="n"/>
      <c r="AIK15" s="168" t="n"/>
      <c r="AIL15" s="168" t="n"/>
      <c r="AIM15" s="168" t="n"/>
      <c r="AIN15" s="168" t="n"/>
      <c r="AIO15" s="168" t="n"/>
      <c r="AIP15" s="168" t="n"/>
      <c r="AIQ15" s="168" t="n"/>
      <c r="AIR15" s="168" t="n"/>
      <c r="AIS15" s="168" t="n"/>
      <c r="AIT15" s="168" t="n"/>
      <c r="AIU15" s="168" t="n"/>
      <c r="AIV15" s="168" t="n"/>
      <c r="AIW15" s="168" t="n"/>
      <c r="AIX15" s="168" t="n"/>
      <c r="AIY15" s="168" t="n"/>
      <c r="AIZ15" s="168" t="n"/>
      <c r="AJA15" s="168" t="n"/>
      <c r="AJB15" s="168" t="n"/>
      <c r="AJC15" s="168" t="n"/>
      <c r="AJD15" s="168" t="n"/>
      <c r="AJE15" s="168" t="n"/>
      <c r="AJF15" s="168" t="n"/>
      <c r="AJG15" s="168" t="n"/>
      <c r="AJH15" s="168" t="n"/>
      <c r="AJI15" s="168" t="n"/>
      <c r="AJJ15" s="168" t="n"/>
      <c r="AJK15" s="168" t="n"/>
      <c r="AJL15" s="168" t="n"/>
      <c r="AJM15" s="168" t="n"/>
      <c r="AJN15" s="168" t="n"/>
      <c r="AJO15" s="168" t="n"/>
      <c r="AJP15" s="168" t="n"/>
      <c r="AJQ15" s="168" t="n"/>
      <c r="AJR15" s="168" t="n"/>
      <c r="AJS15" s="168" t="n"/>
      <c r="AJT15" s="168" t="n"/>
      <c r="AJU15" s="168" t="n"/>
      <c r="AJV15" s="168" t="n"/>
      <c r="AJW15" s="168" t="n"/>
      <c r="AJX15" s="168" t="n"/>
      <c r="AJY15" s="168" t="n"/>
      <c r="AJZ15" s="168" t="n"/>
      <c r="AKA15" s="168" t="n"/>
      <c r="AKB15" s="168" t="n"/>
      <c r="AKC15" s="168" t="n"/>
      <c r="AKD15" s="168" t="n"/>
      <c r="AKE15" s="168" t="n"/>
      <c r="AKF15" s="168" t="n"/>
      <c r="AKG15" s="168" t="n"/>
      <c r="AKH15" s="168" t="n"/>
      <c r="AKI15" s="168" t="n"/>
      <c r="AKJ15" s="168" t="n"/>
      <c r="AKK15" s="168" t="n"/>
      <c r="AKL15" s="168" t="n"/>
      <c r="AKM15" s="168" t="n"/>
      <c r="AKN15" s="168" t="n"/>
      <c r="AKO15" s="168" t="n"/>
      <c r="AKP15" s="168" t="n"/>
      <c r="AKQ15" s="168" t="n"/>
      <c r="AKR15" s="168" t="n"/>
      <c r="AKS15" s="168" t="n"/>
      <c r="AKT15" s="168" t="n"/>
      <c r="AKU15" s="168" t="n"/>
      <c r="AKV15" s="168" t="n"/>
      <c r="AKW15" s="168" t="n"/>
      <c r="AKX15" s="168" t="n"/>
      <c r="AKY15" s="168" t="n"/>
      <c r="AKZ15" s="168" t="n"/>
      <c r="ALA15" s="168" t="n"/>
      <c r="ALB15" s="168" t="n"/>
      <c r="ALC15" s="168" t="n"/>
      <c r="ALD15" s="168" t="n"/>
      <c r="ALE15" s="168" t="n"/>
      <c r="ALF15" s="168" t="n"/>
      <c r="ALG15" s="168" t="n"/>
      <c r="ALH15" s="168" t="n"/>
      <c r="ALI15" s="168" t="n"/>
      <c r="ALJ15" s="168" t="n"/>
      <c r="ALK15" s="168" t="n"/>
      <c r="ALL15" s="168" t="n"/>
      <c r="ALM15" s="168" t="n"/>
      <c r="ALN15" s="168" t="n"/>
      <c r="ALO15" s="168" t="n"/>
      <c r="ALP15" s="168" t="n"/>
      <c r="ALQ15" s="168" t="n"/>
      <c r="ALR15" s="168" t="n"/>
      <c r="ALS15" s="168" t="n"/>
      <c r="ALT15" s="168" t="n"/>
      <c r="ALU15" s="168" t="n"/>
      <c r="ALV15" s="168" t="n"/>
      <c r="ALW15" s="168" t="n"/>
      <c r="ALX15" s="168" t="n"/>
      <c r="ALY15" s="168" t="n"/>
      <c r="ALZ15" s="168" t="n"/>
      <c r="AMA15" s="168" t="n"/>
      <c r="AMB15" s="168" t="n"/>
      <c r="AMC15" s="168" t="n"/>
      <c r="AMD15" s="168" t="n"/>
      <c r="AME15" s="168" t="n"/>
      <c r="AMF15" s="168" t="n"/>
      <c r="AMG15" s="168" t="n"/>
      <c r="AMH15" s="168" t="n"/>
      <c r="AMI15" s="168" t="n"/>
      <c r="AMJ15" s="168" t="n"/>
    </row>
    <row customHeight="1" ht="12.75" r="16" s="175" spans="1:1024">
      <c r="A16" s="35" t="s">
        <v>22</v>
      </c>
      <c r="B16" s="16" t="n">
        <v>10</v>
      </c>
      <c r="C16" s="13" t="n"/>
      <c r="D16" s="168" t="n"/>
      <c r="E16" s="168" t="n"/>
      <c r="F16" s="13" t="n"/>
      <c r="G16" s="168" t="n"/>
      <c r="H16" s="168" t="n"/>
      <c r="I16" s="13" t="n"/>
      <c r="J16" s="168" t="n"/>
      <c r="K16" s="168" t="n"/>
      <c r="L16" s="168" t="n"/>
      <c r="M16" s="168" t="n"/>
      <c r="N16" s="168" t="n"/>
      <c r="O16" s="168" t="n"/>
      <c r="P16" s="168" t="n"/>
      <c r="Q16" s="168" t="n"/>
      <c r="R16" s="168" t="n"/>
      <c r="S16" s="168" t="n"/>
      <c r="T16" s="168" t="n"/>
      <c r="U16" s="168" t="n"/>
      <c r="V16" s="168" t="n"/>
      <c r="W16" s="168" t="n"/>
      <c r="X16" s="168" t="n"/>
      <c r="Y16" s="168" t="n"/>
      <c r="Z16" s="168" t="n"/>
      <c r="AA16" s="168" t="n"/>
      <c r="AB16" s="168" t="n"/>
      <c r="AC16" s="168" t="n"/>
      <c r="AD16" s="168" t="n"/>
      <c r="AE16" s="168" t="n"/>
      <c r="AF16" s="168" t="n"/>
      <c r="AG16" s="168" t="n"/>
      <c r="AH16" s="168" t="n"/>
      <c r="AI16" s="168" t="n"/>
      <c r="AJ16" s="168" t="n"/>
      <c r="AK16" s="168" t="n"/>
      <c r="AL16" s="168" t="n"/>
      <c r="AM16" s="168" t="n"/>
      <c r="AN16" s="168" t="n"/>
      <c r="AO16" s="168" t="n"/>
      <c r="AP16" s="168" t="n"/>
      <c r="AQ16" s="168" t="n"/>
      <c r="AR16" s="168" t="n"/>
      <c r="AS16" s="168" t="n"/>
      <c r="AT16" s="168" t="n"/>
      <c r="AU16" s="168" t="n"/>
      <c r="AV16" s="168" t="n"/>
      <c r="AW16" s="168" t="n"/>
      <c r="AX16" s="168" t="n"/>
      <c r="AY16" s="168" t="n"/>
      <c r="AZ16" s="168" t="n"/>
      <c r="BA16" s="168" t="n"/>
      <c r="BB16" s="168" t="n"/>
      <c r="BC16" s="168" t="n"/>
      <c r="BD16" s="168" t="n"/>
      <c r="BE16" s="168" t="n"/>
      <c r="BF16" s="168" t="n"/>
      <c r="BG16" s="168" t="n"/>
      <c r="BH16" s="168" t="n"/>
      <c r="BI16" s="168" t="n"/>
      <c r="BJ16" s="168" t="n"/>
      <c r="BK16" s="168" t="n"/>
      <c r="BL16" s="168" t="n"/>
      <c r="BM16" s="168" t="n"/>
      <c r="BN16" s="168" t="n"/>
      <c r="BO16" s="168" t="n"/>
      <c r="BP16" s="168" t="n"/>
      <c r="BQ16" s="168" t="n"/>
      <c r="BR16" s="168" t="n"/>
      <c r="BS16" s="168" t="n"/>
      <c r="BT16" s="168" t="n"/>
      <c r="BU16" s="168" t="n"/>
      <c r="BV16" s="168" t="n"/>
      <c r="BW16" s="168" t="n"/>
      <c r="BX16" s="168" t="n"/>
      <c r="BY16" s="168" t="n"/>
      <c r="BZ16" s="168" t="n"/>
      <c r="CA16" s="168" t="n"/>
      <c r="CB16" s="168" t="n"/>
      <c r="CC16" s="168" t="n"/>
      <c r="CD16" s="168" t="n"/>
      <c r="CE16" s="168" t="n"/>
      <c r="CF16" s="168" t="n"/>
      <c r="CG16" s="168" t="n"/>
      <c r="CH16" s="168" t="n"/>
      <c r="CI16" s="168" t="n"/>
      <c r="CJ16" s="168" t="n"/>
      <c r="CK16" s="168" t="n"/>
      <c r="CL16" s="168" t="n"/>
      <c r="CM16" s="168" t="n"/>
      <c r="CN16" s="168" t="n"/>
      <c r="CO16" s="168" t="n"/>
      <c r="CP16" s="168" t="n"/>
      <c r="CQ16" s="168" t="n"/>
      <c r="CR16" s="168" t="n"/>
      <c r="CS16" s="168" t="n"/>
      <c r="CT16" s="168" t="n"/>
      <c r="CU16" s="168" t="n"/>
      <c r="CV16" s="168" t="n"/>
      <c r="CW16" s="168" t="n"/>
      <c r="CX16" s="168" t="n"/>
      <c r="CY16" s="168" t="n"/>
      <c r="CZ16" s="168" t="n"/>
      <c r="DA16" s="168" t="n"/>
      <c r="DB16" s="168" t="n"/>
      <c r="DC16" s="168" t="n"/>
      <c r="DD16" s="168" t="n"/>
      <c r="DE16" s="168" t="n"/>
      <c r="DF16" s="168" t="n"/>
      <c r="DG16" s="168" t="n"/>
      <c r="DH16" s="168" t="n"/>
      <c r="DI16" s="168" t="n"/>
      <c r="DJ16" s="168" t="n"/>
      <c r="DK16" s="168" t="n"/>
      <c r="DL16" s="168" t="n"/>
      <c r="DM16" s="168" t="n"/>
      <c r="DN16" s="168" t="n"/>
      <c r="DO16" s="168" t="n"/>
      <c r="DP16" s="168" t="n"/>
      <c r="DQ16" s="168" t="n"/>
      <c r="DR16" s="168" t="n"/>
      <c r="DS16" s="168" t="n"/>
      <c r="DT16" s="168" t="n"/>
      <c r="DU16" s="168" t="n"/>
      <c r="DV16" s="168" t="n"/>
      <c r="DW16" s="168" t="n"/>
      <c r="DX16" s="168" t="n"/>
      <c r="DY16" s="168" t="n"/>
      <c r="DZ16" s="168" t="n"/>
      <c r="EA16" s="168" t="n"/>
      <c r="EB16" s="168" t="n"/>
      <c r="EC16" s="168" t="n"/>
      <c r="ED16" s="168" t="n"/>
      <c r="EE16" s="168" t="n"/>
      <c r="EF16" s="168" t="n"/>
      <c r="EG16" s="168" t="n"/>
      <c r="EH16" s="168" t="n"/>
      <c r="EI16" s="168" t="n"/>
      <c r="EJ16" s="168" t="n"/>
      <c r="EK16" s="168" t="n"/>
      <c r="EL16" s="168" t="n"/>
      <c r="EM16" s="168" t="n"/>
      <c r="EN16" s="168" t="n"/>
      <c r="EO16" s="168" t="n"/>
      <c r="EP16" s="168" t="n"/>
      <c r="EQ16" s="168" t="n"/>
      <c r="ER16" s="168" t="n"/>
      <c r="ES16" s="168" t="n"/>
      <c r="ET16" s="168" t="n"/>
      <c r="EU16" s="168" t="n"/>
      <c r="EV16" s="168" t="n"/>
      <c r="EW16" s="168" t="n"/>
      <c r="EX16" s="168" t="n"/>
      <c r="EY16" s="168" t="n"/>
      <c r="EZ16" s="168" t="n"/>
      <c r="FA16" s="168" t="n"/>
      <c r="FB16" s="168" t="n"/>
      <c r="FC16" s="168" t="n"/>
      <c r="FD16" s="168" t="n"/>
      <c r="FE16" s="168" t="n"/>
      <c r="FF16" s="168" t="n"/>
      <c r="FG16" s="168" t="n"/>
      <c r="FH16" s="168" t="n"/>
      <c r="FI16" s="168" t="n"/>
      <c r="FJ16" s="168" t="n"/>
      <c r="FK16" s="168" t="n"/>
      <c r="FL16" s="168" t="n"/>
      <c r="FM16" s="168" t="n"/>
      <c r="FN16" s="168" t="n"/>
      <c r="FO16" s="168" t="n"/>
      <c r="FP16" s="168" t="n"/>
      <c r="FQ16" s="168" t="n"/>
      <c r="FR16" s="168" t="n"/>
      <c r="FS16" s="168" t="n"/>
      <c r="FT16" s="168" t="n"/>
      <c r="FU16" s="168" t="n"/>
      <c r="FV16" s="168" t="n"/>
      <c r="FW16" s="168" t="n"/>
      <c r="FX16" s="168" t="n"/>
      <c r="FY16" s="168" t="n"/>
      <c r="FZ16" s="168" t="n"/>
      <c r="GA16" s="168" t="n"/>
      <c r="GB16" s="168" t="n"/>
      <c r="GC16" s="168" t="n"/>
      <c r="GD16" s="168" t="n"/>
      <c r="GE16" s="168" t="n"/>
      <c r="GF16" s="168" t="n"/>
      <c r="GG16" s="168" t="n"/>
      <c r="GH16" s="168" t="n"/>
      <c r="GI16" s="168" t="n"/>
      <c r="GJ16" s="168" t="n"/>
      <c r="GK16" s="168" t="n"/>
      <c r="GL16" s="168" t="n"/>
      <c r="GM16" s="168" t="n"/>
      <c r="GN16" s="168" t="n"/>
      <c r="GO16" s="168" t="n"/>
      <c r="GP16" s="168" t="n"/>
      <c r="GQ16" s="168" t="n"/>
      <c r="GR16" s="168" t="n"/>
      <c r="GS16" s="168" t="n"/>
      <c r="GT16" s="168" t="n"/>
      <c r="GU16" s="168" t="n"/>
      <c r="GV16" s="168" t="n"/>
      <c r="GW16" s="168" t="n"/>
      <c r="GX16" s="168" t="n"/>
      <c r="GY16" s="168" t="n"/>
      <c r="GZ16" s="168" t="n"/>
      <c r="HA16" s="168" t="n"/>
      <c r="HB16" s="168" t="n"/>
      <c r="HC16" s="168" t="n"/>
      <c r="HD16" s="168" t="n"/>
      <c r="HE16" s="168" t="n"/>
      <c r="HF16" s="168" t="n"/>
      <c r="HG16" s="168" t="n"/>
      <c r="HH16" s="168" t="n"/>
      <c r="HI16" s="168" t="n"/>
      <c r="HJ16" s="168" t="n"/>
      <c r="HK16" s="168" t="n"/>
      <c r="HL16" s="168" t="n"/>
      <c r="HM16" s="168" t="n"/>
      <c r="HN16" s="168" t="n"/>
      <c r="HO16" s="168" t="n"/>
      <c r="HP16" s="168" t="n"/>
      <c r="HQ16" s="168" t="n"/>
      <c r="HR16" s="168" t="n"/>
      <c r="HS16" s="168" t="n"/>
      <c r="HT16" s="168" t="n"/>
      <c r="HU16" s="168" t="n"/>
      <c r="HV16" s="168" t="n"/>
      <c r="HW16" s="168" t="n"/>
      <c r="HX16" s="168" t="n"/>
      <c r="HY16" s="168" t="n"/>
      <c r="HZ16" s="168" t="n"/>
      <c r="IA16" s="168" t="n"/>
      <c r="IB16" s="168" t="n"/>
      <c r="IC16" s="168" t="n"/>
      <c r="ID16" s="168" t="n"/>
      <c r="IE16" s="168" t="n"/>
      <c r="IF16" s="168" t="n"/>
      <c r="IG16" s="168" t="n"/>
      <c r="IH16" s="168" t="n"/>
      <c r="II16" s="168" t="n"/>
      <c r="IJ16" s="168" t="n"/>
      <c r="IK16" s="168" t="n"/>
      <c r="IL16" s="168" t="n"/>
      <c r="IM16" s="168" t="n"/>
      <c r="IN16" s="168" t="n"/>
      <c r="IO16" s="168" t="n"/>
      <c r="IP16" s="168" t="n"/>
      <c r="IQ16" s="168" t="n"/>
      <c r="IR16" s="168" t="n"/>
      <c r="IS16" s="168" t="n"/>
      <c r="IT16" s="168" t="n"/>
      <c r="IU16" s="168" t="n"/>
      <c r="IV16" s="168" t="n"/>
      <c r="IW16" s="168" t="n"/>
      <c r="IX16" s="168" t="n"/>
      <c r="IY16" s="168" t="n"/>
      <c r="IZ16" s="168" t="n"/>
      <c r="JA16" s="168" t="n"/>
      <c r="JB16" s="168" t="n"/>
      <c r="JC16" s="168" t="n"/>
      <c r="JD16" s="168" t="n"/>
      <c r="JE16" s="168" t="n"/>
      <c r="JF16" s="168" t="n"/>
      <c r="JG16" s="168" t="n"/>
      <c r="JH16" s="168" t="n"/>
      <c r="JI16" s="168" t="n"/>
      <c r="JJ16" s="168" t="n"/>
      <c r="JK16" s="168" t="n"/>
      <c r="JL16" s="168" t="n"/>
      <c r="JM16" s="168" t="n"/>
      <c r="JN16" s="168" t="n"/>
      <c r="JO16" s="168" t="n"/>
      <c r="JP16" s="168" t="n"/>
      <c r="JQ16" s="168" t="n"/>
      <c r="JR16" s="168" t="n"/>
      <c r="JS16" s="168" t="n"/>
      <c r="JT16" s="168" t="n"/>
      <c r="JU16" s="168" t="n"/>
      <c r="JV16" s="168" t="n"/>
      <c r="JW16" s="168" t="n"/>
      <c r="JX16" s="168" t="n"/>
      <c r="JY16" s="168" t="n"/>
      <c r="JZ16" s="168" t="n"/>
      <c r="KA16" s="168" t="n"/>
      <c r="KB16" s="168" t="n"/>
      <c r="KC16" s="168" t="n"/>
      <c r="KD16" s="168" t="n"/>
      <c r="KE16" s="168" t="n"/>
      <c r="KF16" s="168" t="n"/>
      <c r="KG16" s="168" t="n"/>
      <c r="KH16" s="168" t="n"/>
      <c r="KI16" s="168" t="n"/>
      <c r="KJ16" s="168" t="n"/>
      <c r="KK16" s="168" t="n"/>
      <c r="KL16" s="168" t="n"/>
      <c r="KM16" s="168" t="n"/>
      <c r="KN16" s="168" t="n"/>
      <c r="KO16" s="168" t="n"/>
      <c r="KP16" s="168" t="n"/>
      <c r="KQ16" s="168" t="n"/>
      <c r="KR16" s="168" t="n"/>
      <c r="KS16" s="168" t="n"/>
      <c r="KT16" s="168" t="n"/>
      <c r="KU16" s="168" t="n"/>
      <c r="KV16" s="168" t="n"/>
      <c r="KW16" s="168" t="n"/>
      <c r="KX16" s="168" t="n"/>
      <c r="KY16" s="168" t="n"/>
      <c r="KZ16" s="168" t="n"/>
      <c r="LA16" s="168" t="n"/>
      <c r="LB16" s="168" t="n"/>
      <c r="LC16" s="168" t="n"/>
      <c r="LD16" s="168" t="n"/>
      <c r="LE16" s="168" t="n"/>
      <c r="LF16" s="168" t="n"/>
      <c r="LG16" s="168" t="n"/>
      <c r="LH16" s="168" t="n"/>
      <c r="LI16" s="168" t="n"/>
      <c r="LJ16" s="168" t="n"/>
      <c r="LK16" s="168" t="n"/>
      <c r="LL16" s="168" t="n"/>
      <c r="LM16" s="168" t="n"/>
      <c r="LN16" s="168" t="n"/>
      <c r="LO16" s="168" t="n"/>
      <c r="LP16" s="168" t="n"/>
      <c r="LQ16" s="168" t="n"/>
      <c r="LR16" s="168" t="n"/>
      <c r="LS16" s="168" t="n"/>
      <c r="LT16" s="168" t="n"/>
      <c r="LU16" s="168" t="n"/>
      <c r="LV16" s="168" t="n"/>
      <c r="LW16" s="168" t="n"/>
      <c r="LX16" s="168" t="n"/>
      <c r="LY16" s="168" t="n"/>
      <c r="LZ16" s="168" t="n"/>
      <c r="MA16" s="168" t="n"/>
      <c r="MB16" s="168" t="n"/>
      <c r="MC16" s="168" t="n"/>
      <c r="MD16" s="168" t="n"/>
      <c r="ME16" s="168" t="n"/>
      <c r="MF16" s="168" t="n"/>
      <c r="MG16" s="168" t="n"/>
      <c r="MH16" s="168" t="n"/>
      <c r="MI16" s="168" t="n"/>
      <c r="MJ16" s="168" t="n"/>
      <c r="MK16" s="168" t="n"/>
      <c r="ML16" s="168" t="n"/>
      <c r="MM16" s="168" t="n"/>
      <c r="MN16" s="168" t="n"/>
      <c r="MO16" s="168" t="n"/>
      <c r="MP16" s="168" t="n"/>
      <c r="MQ16" s="168" t="n"/>
      <c r="MR16" s="168" t="n"/>
      <c r="MS16" s="168" t="n"/>
      <c r="MT16" s="168" t="n"/>
      <c r="MU16" s="168" t="n"/>
      <c r="MV16" s="168" t="n"/>
      <c r="MW16" s="168" t="n"/>
      <c r="MX16" s="168" t="n"/>
      <c r="MY16" s="168" t="n"/>
      <c r="MZ16" s="168" t="n"/>
      <c r="NA16" s="168" t="n"/>
      <c r="NB16" s="168" t="n"/>
      <c r="NC16" s="168" t="n"/>
      <c r="ND16" s="168" t="n"/>
      <c r="NE16" s="168" t="n"/>
      <c r="NF16" s="168" t="n"/>
      <c r="NG16" s="168" t="n"/>
      <c r="NH16" s="168" t="n"/>
      <c r="NI16" s="168" t="n"/>
      <c r="NJ16" s="168" t="n"/>
      <c r="NK16" s="168" t="n"/>
      <c r="NL16" s="168" t="n"/>
      <c r="NM16" s="168" t="n"/>
      <c r="NN16" s="168" t="n"/>
      <c r="NO16" s="168" t="n"/>
      <c r="NP16" s="168" t="n"/>
      <c r="NQ16" s="168" t="n"/>
      <c r="NR16" s="168" t="n"/>
      <c r="NS16" s="168" t="n"/>
      <c r="NT16" s="168" t="n"/>
      <c r="NU16" s="168" t="n"/>
      <c r="NV16" s="168" t="n"/>
      <c r="NW16" s="168" t="n"/>
      <c r="NX16" s="168" t="n"/>
      <c r="NY16" s="168" t="n"/>
      <c r="NZ16" s="168" t="n"/>
      <c r="OA16" s="168" t="n"/>
      <c r="OB16" s="168" t="n"/>
      <c r="OC16" s="168" t="n"/>
      <c r="OD16" s="168" t="n"/>
      <c r="OE16" s="168" t="n"/>
      <c r="OF16" s="168" t="n"/>
      <c r="OG16" s="168" t="n"/>
      <c r="OH16" s="168" t="n"/>
      <c r="OI16" s="168" t="n"/>
      <c r="OJ16" s="168" t="n"/>
      <c r="OK16" s="168" t="n"/>
      <c r="OL16" s="168" t="n"/>
      <c r="OM16" s="168" t="n"/>
      <c r="ON16" s="168" t="n"/>
      <c r="OO16" s="168" t="n"/>
      <c r="OP16" s="168" t="n"/>
      <c r="OQ16" s="168" t="n"/>
      <c r="OR16" s="168" t="n"/>
      <c r="OS16" s="168" t="n"/>
      <c r="OT16" s="168" t="n"/>
      <c r="OU16" s="168" t="n"/>
      <c r="OV16" s="168" t="n"/>
      <c r="OW16" s="168" t="n"/>
      <c r="OX16" s="168" t="n"/>
      <c r="OY16" s="168" t="n"/>
      <c r="OZ16" s="168" t="n"/>
      <c r="PA16" s="168" t="n"/>
      <c r="PB16" s="168" t="n"/>
      <c r="PC16" s="168" t="n"/>
      <c r="PD16" s="168" t="n"/>
      <c r="PE16" s="168" t="n"/>
      <c r="PF16" s="168" t="n"/>
      <c r="PG16" s="168" t="n"/>
      <c r="PH16" s="168" t="n"/>
      <c r="PI16" s="168" t="n"/>
      <c r="PJ16" s="168" t="n"/>
      <c r="PK16" s="168" t="n"/>
      <c r="PL16" s="168" t="n"/>
      <c r="PM16" s="168" t="n"/>
      <c r="PN16" s="168" t="n"/>
      <c r="PO16" s="168" t="n"/>
      <c r="PP16" s="168" t="n"/>
      <c r="PQ16" s="168" t="n"/>
      <c r="PR16" s="168" t="n"/>
      <c r="PS16" s="168" t="n"/>
      <c r="PT16" s="168" t="n"/>
      <c r="PU16" s="168" t="n"/>
      <c r="PV16" s="168" t="n"/>
      <c r="PW16" s="168" t="n"/>
      <c r="PX16" s="168" t="n"/>
      <c r="PY16" s="168" t="n"/>
      <c r="PZ16" s="168" t="n"/>
      <c r="QA16" s="168" t="n"/>
      <c r="QB16" s="168" t="n"/>
      <c r="QC16" s="168" t="n"/>
      <c r="QD16" s="168" t="n"/>
      <c r="QE16" s="168" t="n"/>
      <c r="QF16" s="168" t="n"/>
      <c r="QG16" s="168" t="n"/>
      <c r="QH16" s="168" t="n"/>
      <c r="QI16" s="168" t="n"/>
      <c r="QJ16" s="168" t="n"/>
      <c r="QK16" s="168" t="n"/>
      <c r="QL16" s="168" t="n"/>
      <c r="QM16" s="168" t="n"/>
      <c r="QN16" s="168" t="n"/>
      <c r="QO16" s="168" t="n"/>
      <c r="QP16" s="168" t="n"/>
      <c r="QQ16" s="168" t="n"/>
      <c r="QR16" s="168" t="n"/>
      <c r="QS16" s="168" t="n"/>
      <c r="QT16" s="168" t="n"/>
      <c r="QU16" s="168" t="n"/>
      <c r="QV16" s="168" t="n"/>
      <c r="QW16" s="168" t="n"/>
      <c r="QX16" s="168" t="n"/>
      <c r="QY16" s="168" t="n"/>
      <c r="QZ16" s="168" t="n"/>
      <c r="RA16" s="168" t="n"/>
      <c r="RB16" s="168" t="n"/>
      <c r="RC16" s="168" t="n"/>
      <c r="RD16" s="168" t="n"/>
      <c r="RE16" s="168" t="n"/>
      <c r="RF16" s="168" t="n"/>
      <c r="RG16" s="168" t="n"/>
      <c r="RH16" s="168" t="n"/>
      <c r="RI16" s="168" t="n"/>
      <c r="RJ16" s="168" t="n"/>
      <c r="RK16" s="168" t="n"/>
      <c r="RL16" s="168" t="n"/>
      <c r="RM16" s="168" t="n"/>
      <c r="RN16" s="168" t="n"/>
      <c r="RO16" s="168" t="n"/>
      <c r="RP16" s="168" t="n"/>
      <c r="RQ16" s="168" t="n"/>
      <c r="RR16" s="168" t="n"/>
      <c r="RS16" s="168" t="n"/>
      <c r="RT16" s="168" t="n"/>
      <c r="RU16" s="168" t="n"/>
      <c r="RV16" s="168" t="n"/>
      <c r="RW16" s="168" t="n"/>
      <c r="RX16" s="168" t="n"/>
      <c r="RY16" s="168" t="n"/>
      <c r="RZ16" s="168" t="n"/>
      <c r="SA16" s="168" t="n"/>
      <c r="SB16" s="168" t="n"/>
      <c r="SC16" s="168" t="n"/>
      <c r="SD16" s="168" t="n"/>
      <c r="SE16" s="168" t="n"/>
      <c r="SF16" s="168" t="n"/>
      <c r="SG16" s="168" t="n"/>
      <c r="SH16" s="168" t="n"/>
      <c r="SI16" s="168" t="n"/>
      <c r="SJ16" s="168" t="n"/>
      <c r="SK16" s="168" t="n"/>
      <c r="SL16" s="168" t="n"/>
      <c r="SM16" s="168" t="n"/>
      <c r="SN16" s="168" t="n"/>
      <c r="SO16" s="168" t="n"/>
      <c r="SP16" s="168" t="n"/>
      <c r="SQ16" s="168" t="n"/>
      <c r="SR16" s="168" t="n"/>
      <c r="SS16" s="168" t="n"/>
      <c r="ST16" s="168" t="n"/>
      <c r="SU16" s="168" t="n"/>
      <c r="SV16" s="168" t="n"/>
      <c r="SW16" s="168" t="n"/>
      <c r="SX16" s="168" t="n"/>
      <c r="SY16" s="168" t="n"/>
      <c r="SZ16" s="168" t="n"/>
      <c r="TA16" s="168" t="n"/>
      <c r="TB16" s="168" t="n"/>
      <c r="TC16" s="168" t="n"/>
      <c r="TD16" s="168" t="n"/>
      <c r="TE16" s="168" t="n"/>
      <c r="TF16" s="168" t="n"/>
      <c r="TG16" s="168" t="n"/>
      <c r="TH16" s="168" t="n"/>
      <c r="TI16" s="168" t="n"/>
      <c r="TJ16" s="168" t="n"/>
      <c r="TK16" s="168" t="n"/>
      <c r="TL16" s="168" t="n"/>
      <c r="TM16" s="168" t="n"/>
      <c r="TN16" s="168" t="n"/>
      <c r="TO16" s="168" t="n"/>
      <c r="TP16" s="168" t="n"/>
      <c r="TQ16" s="168" t="n"/>
      <c r="TR16" s="168" t="n"/>
      <c r="TS16" s="168" t="n"/>
      <c r="TT16" s="168" t="n"/>
      <c r="TU16" s="168" t="n"/>
      <c r="TV16" s="168" t="n"/>
      <c r="TW16" s="168" t="n"/>
      <c r="TX16" s="168" t="n"/>
      <c r="TY16" s="168" t="n"/>
      <c r="TZ16" s="168" t="n"/>
      <c r="UA16" s="168" t="n"/>
      <c r="UB16" s="168" t="n"/>
      <c r="UC16" s="168" t="n"/>
      <c r="UD16" s="168" t="n"/>
      <c r="UE16" s="168" t="n"/>
      <c r="UF16" s="168" t="n"/>
      <c r="UG16" s="168" t="n"/>
      <c r="UH16" s="168" t="n"/>
      <c r="UI16" s="168" t="n"/>
      <c r="UJ16" s="168" t="n"/>
      <c r="UK16" s="168" t="n"/>
      <c r="UL16" s="168" t="n"/>
      <c r="UM16" s="168" t="n"/>
      <c r="UN16" s="168" t="n"/>
      <c r="UO16" s="168" t="n"/>
      <c r="UP16" s="168" t="n"/>
      <c r="UQ16" s="168" t="n"/>
      <c r="UR16" s="168" t="n"/>
      <c r="US16" s="168" t="n"/>
      <c r="UT16" s="168" t="n"/>
      <c r="UU16" s="168" t="n"/>
      <c r="UV16" s="168" t="n"/>
      <c r="UW16" s="168" t="n"/>
      <c r="UX16" s="168" t="n"/>
      <c r="UY16" s="168" t="n"/>
      <c r="UZ16" s="168" t="n"/>
      <c r="VA16" s="168" t="n"/>
      <c r="VB16" s="168" t="n"/>
      <c r="VC16" s="168" t="n"/>
      <c r="VD16" s="168" t="n"/>
      <c r="VE16" s="168" t="n"/>
      <c r="VF16" s="168" t="n"/>
      <c r="VG16" s="168" t="n"/>
      <c r="VH16" s="168" t="n"/>
      <c r="VI16" s="168" t="n"/>
      <c r="VJ16" s="168" t="n"/>
      <c r="VK16" s="168" t="n"/>
      <c r="VL16" s="168" t="n"/>
      <c r="VM16" s="168" t="n"/>
      <c r="VN16" s="168" t="n"/>
      <c r="VO16" s="168" t="n"/>
      <c r="VP16" s="168" t="n"/>
      <c r="VQ16" s="168" t="n"/>
      <c r="VR16" s="168" t="n"/>
      <c r="VS16" s="168" t="n"/>
      <c r="VT16" s="168" t="n"/>
      <c r="VU16" s="168" t="n"/>
      <c r="VV16" s="168" t="n"/>
      <c r="VW16" s="168" t="n"/>
      <c r="VX16" s="168" t="n"/>
      <c r="VY16" s="168" t="n"/>
      <c r="VZ16" s="168" t="n"/>
      <c r="WA16" s="168" t="n"/>
      <c r="WB16" s="168" t="n"/>
      <c r="WC16" s="168" t="n"/>
      <c r="WD16" s="168" t="n"/>
      <c r="WE16" s="168" t="n"/>
      <c r="WF16" s="168" t="n"/>
      <c r="WG16" s="168" t="n"/>
      <c r="WH16" s="168" t="n"/>
      <c r="WI16" s="168" t="n"/>
      <c r="WJ16" s="168" t="n"/>
      <c r="WK16" s="168" t="n"/>
      <c r="WL16" s="168" t="n"/>
      <c r="WM16" s="168" t="n"/>
      <c r="WN16" s="168" t="n"/>
      <c r="WO16" s="168" t="n"/>
      <c r="WP16" s="168" t="n"/>
      <c r="WQ16" s="168" t="n"/>
      <c r="WR16" s="168" t="n"/>
      <c r="WS16" s="168" t="n"/>
      <c r="WT16" s="168" t="n"/>
      <c r="WU16" s="168" t="n"/>
      <c r="WV16" s="168" t="n"/>
      <c r="WW16" s="168" t="n"/>
      <c r="WX16" s="168" t="n"/>
      <c r="WY16" s="168" t="n"/>
      <c r="WZ16" s="168" t="n"/>
      <c r="XA16" s="168" t="n"/>
      <c r="XB16" s="168" t="n"/>
      <c r="XC16" s="168" t="n"/>
      <c r="XD16" s="168" t="n"/>
      <c r="XE16" s="168" t="n"/>
      <c r="XF16" s="168" t="n"/>
      <c r="XG16" s="168" t="n"/>
      <c r="XH16" s="168" t="n"/>
      <c r="XI16" s="168" t="n"/>
      <c r="XJ16" s="168" t="n"/>
      <c r="XK16" s="168" t="n"/>
      <c r="XL16" s="168" t="n"/>
      <c r="XM16" s="168" t="n"/>
      <c r="XN16" s="168" t="n"/>
      <c r="XO16" s="168" t="n"/>
      <c r="XP16" s="168" t="n"/>
      <c r="XQ16" s="168" t="n"/>
      <c r="XR16" s="168" t="n"/>
      <c r="XS16" s="168" t="n"/>
      <c r="XT16" s="168" t="n"/>
      <c r="XU16" s="168" t="n"/>
      <c r="XV16" s="168" t="n"/>
      <c r="XW16" s="168" t="n"/>
      <c r="XX16" s="168" t="n"/>
      <c r="XY16" s="168" t="n"/>
      <c r="XZ16" s="168" t="n"/>
      <c r="YA16" s="168" t="n"/>
      <c r="YB16" s="168" t="n"/>
      <c r="YC16" s="168" t="n"/>
      <c r="YD16" s="168" t="n"/>
      <c r="YE16" s="168" t="n"/>
      <c r="YF16" s="168" t="n"/>
      <c r="YG16" s="168" t="n"/>
      <c r="YH16" s="168" t="n"/>
      <c r="YI16" s="168" t="n"/>
      <c r="YJ16" s="168" t="n"/>
      <c r="YK16" s="168" t="n"/>
      <c r="YL16" s="168" t="n"/>
      <c r="YM16" s="168" t="n"/>
      <c r="YN16" s="168" t="n"/>
      <c r="YO16" s="168" t="n"/>
      <c r="YP16" s="168" t="n"/>
      <c r="YQ16" s="168" t="n"/>
      <c r="YR16" s="168" t="n"/>
      <c r="YS16" s="168" t="n"/>
      <c r="YT16" s="168" t="n"/>
      <c r="YU16" s="168" t="n"/>
      <c r="YV16" s="168" t="n"/>
      <c r="YW16" s="168" t="n"/>
      <c r="YX16" s="168" t="n"/>
      <c r="YY16" s="168" t="n"/>
      <c r="YZ16" s="168" t="n"/>
      <c r="ZA16" s="168" t="n"/>
      <c r="ZB16" s="168" t="n"/>
      <c r="ZC16" s="168" t="n"/>
      <c r="ZD16" s="168" t="n"/>
      <c r="ZE16" s="168" t="n"/>
      <c r="ZF16" s="168" t="n"/>
      <c r="ZG16" s="168" t="n"/>
      <c r="ZH16" s="168" t="n"/>
      <c r="ZI16" s="168" t="n"/>
      <c r="ZJ16" s="168" t="n"/>
      <c r="ZK16" s="168" t="n"/>
      <c r="ZL16" s="168" t="n"/>
      <c r="ZM16" s="168" t="n"/>
      <c r="ZN16" s="168" t="n"/>
      <c r="ZO16" s="168" t="n"/>
      <c r="ZP16" s="168" t="n"/>
      <c r="ZQ16" s="168" t="n"/>
      <c r="ZR16" s="168" t="n"/>
      <c r="ZS16" s="168" t="n"/>
      <c r="ZT16" s="168" t="n"/>
      <c r="ZU16" s="168" t="n"/>
      <c r="ZV16" s="168" t="n"/>
      <c r="ZW16" s="168" t="n"/>
      <c r="ZX16" s="168" t="n"/>
      <c r="ZY16" s="168" t="n"/>
      <c r="ZZ16" s="168" t="n"/>
      <c r="AAA16" s="168" t="n"/>
      <c r="AAB16" s="168" t="n"/>
      <c r="AAC16" s="168" t="n"/>
      <c r="AAD16" s="168" t="n"/>
      <c r="AAE16" s="168" t="n"/>
      <c r="AAF16" s="168" t="n"/>
      <c r="AAG16" s="168" t="n"/>
      <c r="AAH16" s="168" t="n"/>
      <c r="AAI16" s="168" t="n"/>
      <c r="AAJ16" s="168" t="n"/>
      <c r="AAK16" s="168" t="n"/>
      <c r="AAL16" s="168" t="n"/>
      <c r="AAM16" s="168" t="n"/>
      <c r="AAN16" s="168" t="n"/>
      <c r="AAO16" s="168" t="n"/>
      <c r="AAP16" s="168" t="n"/>
      <c r="AAQ16" s="168" t="n"/>
      <c r="AAR16" s="168" t="n"/>
      <c r="AAS16" s="168" t="n"/>
      <c r="AAT16" s="168" t="n"/>
      <c r="AAU16" s="168" t="n"/>
      <c r="AAV16" s="168" t="n"/>
      <c r="AAW16" s="168" t="n"/>
      <c r="AAX16" s="168" t="n"/>
      <c r="AAY16" s="168" t="n"/>
      <c r="AAZ16" s="168" t="n"/>
      <c r="ABA16" s="168" t="n"/>
      <c r="ABB16" s="168" t="n"/>
      <c r="ABC16" s="168" t="n"/>
      <c r="ABD16" s="168" t="n"/>
      <c r="ABE16" s="168" t="n"/>
      <c r="ABF16" s="168" t="n"/>
      <c r="ABG16" s="168" t="n"/>
      <c r="ABH16" s="168" t="n"/>
      <c r="ABI16" s="168" t="n"/>
      <c r="ABJ16" s="168" t="n"/>
      <c r="ABK16" s="168" t="n"/>
      <c r="ABL16" s="168" t="n"/>
      <c r="ABM16" s="168" t="n"/>
      <c r="ABN16" s="168" t="n"/>
      <c r="ABO16" s="168" t="n"/>
      <c r="ABP16" s="168" t="n"/>
      <c r="ABQ16" s="168" t="n"/>
      <c r="ABR16" s="168" t="n"/>
      <c r="ABS16" s="168" t="n"/>
      <c r="ABT16" s="168" t="n"/>
      <c r="ABU16" s="168" t="n"/>
      <c r="ABV16" s="168" t="n"/>
      <c r="ABW16" s="168" t="n"/>
      <c r="ABX16" s="168" t="n"/>
      <c r="ABY16" s="168" t="n"/>
      <c r="ABZ16" s="168" t="n"/>
      <c r="ACA16" s="168" t="n"/>
      <c r="ACB16" s="168" t="n"/>
      <c r="ACC16" s="168" t="n"/>
      <c r="ACD16" s="168" t="n"/>
      <c r="ACE16" s="168" t="n"/>
      <c r="ACF16" s="168" t="n"/>
      <c r="ACG16" s="168" t="n"/>
      <c r="ACH16" s="168" t="n"/>
      <c r="ACI16" s="168" t="n"/>
      <c r="ACJ16" s="168" t="n"/>
      <c r="ACK16" s="168" t="n"/>
      <c r="ACL16" s="168" t="n"/>
      <c r="ACM16" s="168" t="n"/>
      <c r="ACN16" s="168" t="n"/>
      <c r="ACO16" s="168" t="n"/>
      <c r="ACP16" s="168" t="n"/>
      <c r="ACQ16" s="168" t="n"/>
      <c r="ACR16" s="168" t="n"/>
      <c r="ACS16" s="168" t="n"/>
      <c r="ACT16" s="168" t="n"/>
      <c r="ACU16" s="168" t="n"/>
      <c r="ACV16" s="168" t="n"/>
      <c r="ACW16" s="168" t="n"/>
      <c r="ACX16" s="168" t="n"/>
      <c r="ACY16" s="168" t="n"/>
      <c r="ACZ16" s="168" t="n"/>
      <c r="ADA16" s="168" t="n"/>
      <c r="ADB16" s="168" t="n"/>
      <c r="ADC16" s="168" t="n"/>
      <c r="ADD16" s="168" t="n"/>
      <c r="ADE16" s="168" t="n"/>
      <c r="ADF16" s="168" t="n"/>
      <c r="ADG16" s="168" t="n"/>
      <c r="ADH16" s="168" t="n"/>
      <c r="ADI16" s="168" t="n"/>
      <c r="ADJ16" s="168" t="n"/>
      <c r="ADK16" s="168" t="n"/>
      <c r="ADL16" s="168" t="n"/>
      <c r="ADM16" s="168" t="n"/>
      <c r="ADN16" s="168" t="n"/>
      <c r="ADO16" s="168" t="n"/>
      <c r="ADP16" s="168" t="n"/>
      <c r="ADQ16" s="168" t="n"/>
      <c r="ADR16" s="168" t="n"/>
      <c r="ADS16" s="168" t="n"/>
      <c r="ADT16" s="168" t="n"/>
      <c r="ADU16" s="168" t="n"/>
      <c r="ADV16" s="168" t="n"/>
      <c r="ADW16" s="168" t="n"/>
      <c r="ADX16" s="168" t="n"/>
      <c r="ADY16" s="168" t="n"/>
      <c r="ADZ16" s="168" t="n"/>
      <c r="AEA16" s="168" t="n"/>
      <c r="AEB16" s="168" t="n"/>
      <c r="AEC16" s="168" t="n"/>
      <c r="AED16" s="168" t="n"/>
      <c r="AEE16" s="168" t="n"/>
      <c r="AEF16" s="168" t="n"/>
      <c r="AEG16" s="168" t="n"/>
      <c r="AEH16" s="168" t="n"/>
      <c r="AEI16" s="168" t="n"/>
      <c r="AEJ16" s="168" t="n"/>
      <c r="AEK16" s="168" t="n"/>
      <c r="AEL16" s="168" t="n"/>
      <c r="AEM16" s="168" t="n"/>
      <c r="AEN16" s="168" t="n"/>
      <c r="AEO16" s="168" t="n"/>
      <c r="AEP16" s="168" t="n"/>
      <c r="AEQ16" s="168" t="n"/>
      <c r="AER16" s="168" t="n"/>
      <c r="AES16" s="168" t="n"/>
      <c r="AET16" s="168" t="n"/>
      <c r="AEU16" s="168" t="n"/>
      <c r="AEV16" s="168" t="n"/>
      <c r="AEW16" s="168" t="n"/>
      <c r="AEX16" s="168" t="n"/>
      <c r="AEY16" s="168" t="n"/>
      <c r="AEZ16" s="168" t="n"/>
      <c r="AFA16" s="168" t="n"/>
      <c r="AFB16" s="168" t="n"/>
      <c r="AFC16" s="168" t="n"/>
      <c r="AFD16" s="168" t="n"/>
      <c r="AFE16" s="168" t="n"/>
      <c r="AFF16" s="168" t="n"/>
      <c r="AFG16" s="168" t="n"/>
      <c r="AFH16" s="168" t="n"/>
      <c r="AFI16" s="168" t="n"/>
      <c r="AFJ16" s="168" t="n"/>
      <c r="AFK16" s="168" t="n"/>
      <c r="AFL16" s="168" t="n"/>
      <c r="AFM16" s="168" t="n"/>
      <c r="AFN16" s="168" t="n"/>
      <c r="AFO16" s="168" t="n"/>
      <c r="AFP16" s="168" t="n"/>
      <c r="AFQ16" s="168" t="n"/>
      <c r="AFR16" s="168" t="n"/>
      <c r="AFS16" s="168" t="n"/>
      <c r="AFT16" s="168" t="n"/>
      <c r="AFU16" s="168" t="n"/>
      <c r="AFV16" s="168" t="n"/>
      <c r="AFW16" s="168" t="n"/>
      <c r="AFX16" s="168" t="n"/>
      <c r="AFY16" s="168" t="n"/>
      <c r="AFZ16" s="168" t="n"/>
      <c r="AGA16" s="168" t="n"/>
      <c r="AGB16" s="168" t="n"/>
      <c r="AGC16" s="168" t="n"/>
      <c r="AGD16" s="168" t="n"/>
      <c r="AGE16" s="168" t="n"/>
      <c r="AGF16" s="168" t="n"/>
      <c r="AGG16" s="168" t="n"/>
      <c r="AGH16" s="168" t="n"/>
      <c r="AGI16" s="168" t="n"/>
      <c r="AGJ16" s="168" t="n"/>
      <c r="AGK16" s="168" t="n"/>
      <c r="AGL16" s="168" t="n"/>
      <c r="AGM16" s="168" t="n"/>
      <c r="AGN16" s="168" t="n"/>
      <c r="AGO16" s="168" t="n"/>
      <c r="AGP16" s="168" t="n"/>
      <c r="AGQ16" s="168" t="n"/>
      <c r="AGR16" s="168" t="n"/>
      <c r="AGS16" s="168" t="n"/>
      <c r="AGT16" s="168" t="n"/>
      <c r="AGU16" s="168" t="n"/>
      <c r="AGV16" s="168" t="n"/>
      <c r="AGW16" s="168" t="n"/>
      <c r="AGX16" s="168" t="n"/>
      <c r="AGY16" s="168" t="n"/>
      <c r="AGZ16" s="168" t="n"/>
      <c r="AHA16" s="168" t="n"/>
      <c r="AHB16" s="168" t="n"/>
      <c r="AHC16" s="168" t="n"/>
      <c r="AHD16" s="168" t="n"/>
      <c r="AHE16" s="168" t="n"/>
      <c r="AHF16" s="168" t="n"/>
      <c r="AHG16" s="168" t="n"/>
      <c r="AHH16" s="168" t="n"/>
      <c r="AHI16" s="168" t="n"/>
      <c r="AHJ16" s="168" t="n"/>
      <c r="AHK16" s="168" t="n"/>
      <c r="AHL16" s="168" t="n"/>
      <c r="AHM16" s="168" t="n"/>
      <c r="AHN16" s="168" t="n"/>
      <c r="AHO16" s="168" t="n"/>
      <c r="AHP16" s="168" t="n"/>
      <c r="AHQ16" s="168" t="n"/>
      <c r="AHR16" s="168" t="n"/>
      <c r="AHS16" s="168" t="n"/>
      <c r="AHT16" s="168" t="n"/>
      <c r="AHU16" s="168" t="n"/>
      <c r="AHV16" s="168" t="n"/>
      <c r="AHW16" s="168" t="n"/>
      <c r="AHX16" s="168" t="n"/>
      <c r="AHY16" s="168" t="n"/>
      <c r="AHZ16" s="168" t="n"/>
      <c r="AIA16" s="168" t="n"/>
      <c r="AIB16" s="168" t="n"/>
      <c r="AIC16" s="168" t="n"/>
      <c r="AID16" s="168" t="n"/>
      <c r="AIE16" s="168" t="n"/>
      <c r="AIF16" s="168" t="n"/>
      <c r="AIG16" s="168" t="n"/>
      <c r="AIH16" s="168" t="n"/>
      <c r="AII16" s="168" t="n"/>
      <c r="AIJ16" s="168" t="n"/>
      <c r="AIK16" s="168" t="n"/>
      <c r="AIL16" s="168" t="n"/>
      <c r="AIM16" s="168" t="n"/>
      <c r="AIN16" s="168" t="n"/>
      <c r="AIO16" s="168" t="n"/>
      <c r="AIP16" s="168" t="n"/>
      <c r="AIQ16" s="168" t="n"/>
      <c r="AIR16" s="168" t="n"/>
      <c r="AIS16" s="168" t="n"/>
      <c r="AIT16" s="168" t="n"/>
      <c r="AIU16" s="168" t="n"/>
      <c r="AIV16" s="168" t="n"/>
      <c r="AIW16" s="168" t="n"/>
      <c r="AIX16" s="168" t="n"/>
      <c r="AIY16" s="168" t="n"/>
      <c r="AIZ16" s="168" t="n"/>
      <c r="AJA16" s="168" t="n"/>
      <c r="AJB16" s="168" t="n"/>
      <c r="AJC16" s="168" t="n"/>
      <c r="AJD16" s="168" t="n"/>
      <c r="AJE16" s="168" t="n"/>
      <c r="AJF16" s="168" t="n"/>
      <c r="AJG16" s="168" t="n"/>
      <c r="AJH16" s="168" t="n"/>
      <c r="AJI16" s="168" t="n"/>
      <c r="AJJ16" s="168" t="n"/>
      <c r="AJK16" s="168" t="n"/>
      <c r="AJL16" s="168" t="n"/>
      <c r="AJM16" s="168" t="n"/>
      <c r="AJN16" s="168" t="n"/>
      <c r="AJO16" s="168" t="n"/>
      <c r="AJP16" s="168" t="n"/>
      <c r="AJQ16" s="168" t="n"/>
      <c r="AJR16" s="168" t="n"/>
      <c r="AJS16" s="168" t="n"/>
      <c r="AJT16" s="168" t="n"/>
      <c r="AJU16" s="168" t="n"/>
      <c r="AJV16" s="168" t="n"/>
      <c r="AJW16" s="168" t="n"/>
      <c r="AJX16" s="168" t="n"/>
      <c r="AJY16" s="168" t="n"/>
      <c r="AJZ16" s="168" t="n"/>
      <c r="AKA16" s="168" t="n"/>
      <c r="AKB16" s="168" t="n"/>
      <c r="AKC16" s="168" t="n"/>
      <c r="AKD16" s="168" t="n"/>
      <c r="AKE16" s="168" t="n"/>
      <c r="AKF16" s="168" t="n"/>
      <c r="AKG16" s="168" t="n"/>
      <c r="AKH16" s="168" t="n"/>
      <c r="AKI16" s="168" t="n"/>
      <c r="AKJ16" s="168" t="n"/>
      <c r="AKK16" s="168" t="n"/>
      <c r="AKL16" s="168" t="n"/>
      <c r="AKM16" s="168" t="n"/>
      <c r="AKN16" s="168" t="n"/>
      <c r="AKO16" s="168" t="n"/>
      <c r="AKP16" s="168" t="n"/>
      <c r="AKQ16" s="168" t="n"/>
      <c r="AKR16" s="168" t="n"/>
      <c r="AKS16" s="168" t="n"/>
      <c r="AKT16" s="168" t="n"/>
      <c r="AKU16" s="168" t="n"/>
      <c r="AKV16" s="168" t="n"/>
      <c r="AKW16" s="168" t="n"/>
      <c r="AKX16" s="168" t="n"/>
      <c r="AKY16" s="168" t="n"/>
      <c r="AKZ16" s="168" t="n"/>
      <c r="ALA16" s="168" t="n"/>
      <c r="ALB16" s="168" t="n"/>
      <c r="ALC16" s="168" t="n"/>
      <c r="ALD16" s="168" t="n"/>
      <c r="ALE16" s="168" t="n"/>
      <c r="ALF16" s="168" t="n"/>
      <c r="ALG16" s="168" t="n"/>
      <c r="ALH16" s="168" t="n"/>
      <c r="ALI16" s="168" t="n"/>
      <c r="ALJ16" s="168" t="n"/>
      <c r="ALK16" s="168" t="n"/>
      <c r="ALL16" s="168" t="n"/>
      <c r="ALM16" s="168" t="n"/>
      <c r="ALN16" s="168" t="n"/>
      <c r="ALO16" s="168" t="n"/>
      <c r="ALP16" s="168" t="n"/>
      <c r="ALQ16" s="168" t="n"/>
      <c r="ALR16" s="168" t="n"/>
      <c r="ALS16" s="168" t="n"/>
      <c r="ALT16" s="168" t="n"/>
      <c r="ALU16" s="168" t="n"/>
      <c r="ALV16" s="168" t="n"/>
      <c r="ALW16" s="168" t="n"/>
      <c r="ALX16" s="168" t="n"/>
      <c r="ALY16" s="168" t="n"/>
      <c r="ALZ16" s="168" t="n"/>
      <c r="AMA16" s="168" t="n"/>
      <c r="AMB16" s="168" t="n"/>
      <c r="AMC16" s="168" t="n"/>
      <c r="AMD16" s="168" t="n"/>
      <c r="AME16" s="168" t="n"/>
      <c r="AMF16" s="168" t="n"/>
      <c r="AMG16" s="168" t="n"/>
      <c r="AMH16" s="168" t="n"/>
      <c r="AMI16" s="168" t="n"/>
      <c r="AMJ16" s="168" t="n"/>
    </row>
    <row customHeight="1" ht="12.75" r="17" s="175" spans="1:1024">
      <c r="A17" s="36" t="n"/>
      <c r="B17" s="36" t="n"/>
      <c r="C17" s="13" t="n"/>
      <c r="D17" s="13" t="n"/>
      <c r="E17" s="168" t="n"/>
      <c r="F17" s="13" t="n"/>
      <c r="G17" s="168" t="n"/>
      <c r="H17" s="168" t="n"/>
      <c r="I17" s="13" t="n"/>
      <c r="J17" s="168" t="n"/>
      <c r="K17" s="168" t="n"/>
      <c r="L17" s="168" t="n"/>
      <c r="M17" s="168" t="n"/>
      <c r="N17" s="168" t="n"/>
      <c r="O17" s="168" t="n"/>
      <c r="P17" s="168" t="n"/>
      <c r="Q17" s="168" t="n"/>
      <c r="R17" s="168" t="n"/>
      <c r="S17" s="168" t="n"/>
      <c r="T17" s="168" t="n"/>
      <c r="U17" s="168" t="n"/>
      <c r="V17" s="168" t="n"/>
      <c r="W17" s="168" t="n"/>
      <c r="X17" s="168" t="n"/>
      <c r="Y17" s="168" t="n"/>
      <c r="Z17" s="168" t="n"/>
      <c r="AA17" s="168" t="n"/>
      <c r="AB17" s="168" t="n"/>
      <c r="AC17" s="168" t="n"/>
      <c r="AD17" s="168" t="n"/>
      <c r="AE17" s="168" t="n"/>
      <c r="AF17" s="168" t="n"/>
      <c r="AG17" s="168" t="n"/>
      <c r="AH17" s="168" t="n"/>
      <c r="AI17" s="168" t="n"/>
      <c r="AJ17" s="168" t="n"/>
      <c r="AK17" s="168" t="n"/>
      <c r="AL17" s="168" t="n"/>
      <c r="AM17" s="168" t="n"/>
      <c r="AN17" s="168" t="n"/>
      <c r="AO17" s="168" t="n"/>
      <c r="AP17" s="168" t="n"/>
      <c r="AQ17" s="168" t="n"/>
      <c r="AR17" s="168" t="n"/>
      <c r="AS17" s="168" t="n"/>
      <c r="AT17" s="168" t="n"/>
      <c r="AU17" s="168" t="n"/>
      <c r="AV17" s="168" t="n"/>
      <c r="AW17" s="168" t="n"/>
      <c r="AX17" s="168" t="n"/>
      <c r="AY17" s="168" t="n"/>
      <c r="AZ17" s="168" t="n"/>
      <c r="BA17" s="168" t="n"/>
      <c r="BB17" s="168" t="n"/>
      <c r="BC17" s="168" t="n"/>
      <c r="BD17" s="168" t="n"/>
      <c r="BE17" s="168" t="n"/>
      <c r="BF17" s="168" t="n"/>
      <c r="BG17" s="168" t="n"/>
      <c r="BH17" s="168" t="n"/>
      <c r="BI17" s="168" t="n"/>
      <c r="BJ17" s="168" t="n"/>
      <c r="BK17" s="168" t="n"/>
      <c r="BL17" s="168" t="n"/>
      <c r="BM17" s="168" t="n"/>
      <c r="BN17" s="168" t="n"/>
      <c r="BO17" s="168" t="n"/>
      <c r="BP17" s="168" t="n"/>
      <c r="BQ17" s="168" t="n"/>
      <c r="BR17" s="168" t="n"/>
      <c r="BS17" s="168" t="n"/>
      <c r="BT17" s="168" t="n"/>
      <c r="BU17" s="168" t="n"/>
      <c r="BV17" s="168" t="n"/>
      <c r="BW17" s="168" t="n"/>
      <c r="BX17" s="168" t="n"/>
      <c r="BY17" s="168" t="n"/>
      <c r="BZ17" s="168" t="n"/>
      <c r="CA17" s="168" t="n"/>
      <c r="CB17" s="168" t="n"/>
      <c r="CC17" s="168" t="n"/>
      <c r="CD17" s="168" t="n"/>
      <c r="CE17" s="168" t="n"/>
      <c r="CF17" s="168" t="n"/>
      <c r="CG17" s="168" t="n"/>
      <c r="CH17" s="168" t="n"/>
      <c r="CI17" s="168" t="n"/>
      <c r="CJ17" s="168" t="n"/>
      <c r="CK17" s="168" t="n"/>
      <c r="CL17" s="168" t="n"/>
      <c r="CM17" s="168" t="n"/>
      <c r="CN17" s="168" t="n"/>
      <c r="CO17" s="168" t="n"/>
      <c r="CP17" s="168" t="n"/>
      <c r="CQ17" s="168" t="n"/>
      <c r="CR17" s="168" t="n"/>
      <c r="CS17" s="168" t="n"/>
      <c r="CT17" s="168" t="n"/>
      <c r="CU17" s="168" t="n"/>
      <c r="CV17" s="168" t="n"/>
      <c r="CW17" s="168" t="n"/>
      <c r="CX17" s="168" t="n"/>
      <c r="CY17" s="168" t="n"/>
      <c r="CZ17" s="168" t="n"/>
      <c r="DA17" s="168" t="n"/>
      <c r="DB17" s="168" t="n"/>
      <c r="DC17" s="168" t="n"/>
      <c r="DD17" s="168" t="n"/>
      <c r="DE17" s="168" t="n"/>
      <c r="DF17" s="168" t="n"/>
      <c r="DG17" s="168" t="n"/>
      <c r="DH17" s="168" t="n"/>
      <c r="DI17" s="168" t="n"/>
      <c r="DJ17" s="168" t="n"/>
      <c r="DK17" s="168" t="n"/>
      <c r="DL17" s="168" t="n"/>
      <c r="DM17" s="168" t="n"/>
      <c r="DN17" s="168" t="n"/>
      <c r="DO17" s="168" t="n"/>
      <c r="DP17" s="168" t="n"/>
      <c r="DQ17" s="168" t="n"/>
      <c r="DR17" s="168" t="n"/>
      <c r="DS17" s="168" t="n"/>
      <c r="DT17" s="168" t="n"/>
      <c r="DU17" s="168" t="n"/>
      <c r="DV17" s="168" t="n"/>
      <c r="DW17" s="168" t="n"/>
      <c r="DX17" s="168" t="n"/>
      <c r="DY17" s="168" t="n"/>
      <c r="DZ17" s="168" t="n"/>
      <c r="EA17" s="168" t="n"/>
      <c r="EB17" s="168" t="n"/>
      <c r="EC17" s="168" t="n"/>
      <c r="ED17" s="168" t="n"/>
      <c r="EE17" s="168" t="n"/>
      <c r="EF17" s="168" t="n"/>
      <c r="EG17" s="168" t="n"/>
      <c r="EH17" s="168" t="n"/>
      <c r="EI17" s="168" t="n"/>
      <c r="EJ17" s="168" t="n"/>
      <c r="EK17" s="168" t="n"/>
      <c r="EL17" s="168" t="n"/>
      <c r="EM17" s="168" t="n"/>
      <c r="EN17" s="168" t="n"/>
      <c r="EO17" s="168" t="n"/>
      <c r="EP17" s="168" t="n"/>
      <c r="EQ17" s="168" t="n"/>
      <c r="ER17" s="168" t="n"/>
      <c r="ES17" s="168" t="n"/>
      <c r="ET17" s="168" t="n"/>
      <c r="EU17" s="168" t="n"/>
      <c r="EV17" s="168" t="n"/>
      <c r="EW17" s="168" t="n"/>
      <c r="EX17" s="168" t="n"/>
      <c r="EY17" s="168" t="n"/>
      <c r="EZ17" s="168" t="n"/>
      <c r="FA17" s="168" t="n"/>
      <c r="FB17" s="168" t="n"/>
      <c r="FC17" s="168" t="n"/>
      <c r="FD17" s="168" t="n"/>
      <c r="FE17" s="168" t="n"/>
      <c r="FF17" s="168" t="n"/>
      <c r="FG17" s="168" t="n"/>
      <c r="FH17" s="168" t="n"/>
      <c r="FI17" s="168" t="n"/>
      <c r="FJ17" s="168" t="n"/>
      <c r="FK17" s="168" t="n"/>
      <c r="FL17" s="168" t="n"/>
      <c r="FM17" s="168" t="n"/>
      <c r="FN17" s="168" t="n"/>
      <c r="FO17" s="168" t="n"/>
      <c r="FP17" s="168" t="n"/>
      <c r="FQ17" s="168" t="n"/>
      <c r="FR17" s="168" t="n"/>
      <c r="FS17" s="168" t="n"/>
      <c r="FT17" s="168" t="n"/>
      <c r="FU17" s="168" t="n"/>
      <c r="FV17" s="168" t="n"/>
      <c r="FW17" s="168" t="n"/>
      <c r="FX17" s="168" t="n"/>
      <c r="FY17" s="168" t="n"/>
      <c r="FZ17" s="168" t="n"/>
      <c r="GA17" s="168" t="n"/>
      <c r="GB17" s="168" t="n"/>
      <c r="GC17" s="168" t="n"/>
      <c r="GD17" s="168" t="n"/>
      <c r="GE17" s="168" t="n"/>
      <c r="GF17" s="168" t="n"/>
      <c r="GG17" s="168" t="n"/>
      <c r="GH17" s="168" t="n"/>
      <c r="GI17" s="168" t="n"/>
      <c r="GJ17" s="168" t="n"/>
      <c r="GK17" s="168" t="n"/>
      <c r="GL17" s="168" t="n"/>
      <c r="GM17" s="168" t="n"/>
      <c r="GN17" s="168" t="n"/>
      <c r="GO17" s="168" t="n"/>
      <c r="GP17" s="168" t="n"/>
      <c r="GQ17" s="168" t="n"/>
      <c r="GR17" s="168" t="n"/>
      <c r="GS17" s="168" t="n"/>
      <c r="GT17" s="168" t="n"/>
      <c r="GU17" s="168" t="n"/>
      <c r="GV17" s="168" t="n"/>
      <c r="GW17" s="168" t="n"/>
      <c r="GX17" s="168" t="n"/>
      <c r="GY17" s="168" t="n"/>
      <c r="GZ17" s="168" t="n"/>
      <c r="HA17" s="168" t="n"/>
      <c r="HB17" s="168" t="n"/>
      <c r="HC17" s="168" t="n"/>
      <c r="HD17" s="168" t="n"/>
      <c r="HE17" s="168" t="n"/>
      <c r="HF17" s="168" t="n"/>
      <c r="HG17" s="168" t="n"/>
      <c r="HH17" s="168" t="n"/>
      <c r="HI17" s="168" t="n"/>
      <c r="HJ17" s="168" t="n"/>
      <c r="HK17" s="168" t="n"/>
      <c r="HL17" s="168" t="n"/>
      <c r="HM17" s="168" t="n"/>
      <c r="HN17" s="168" t="n"/>
      <c r="HO17" s="168" t="n"/>
      <c r="HP17" s="168" t="n"/>
      <c r="HQ17" s="168" t="n"/>
      <c r="HR17" s="168" t="n"/>
      <c r="HS17" s="168" t="n"/>
      <c r="HT17" s="168" t="n"/>
      <c r="HU17" s="168" t="n"/>
      <c r="HV17" s="168" t="n"/>
      <c r="HW17" s="168" t="n"/>
      <c r="HX17" s="168" t="n"/>
      <c r="HY17" s="168" t="n"/>
      <c r="HZ17" s="168" t="n"/>
      <c r="IA17" s="168" t="n"/>
      <c r="IB17" s="168" t="n"/>
      <c r="IC17" s="168" t="n"/>
      <c r="ID17" s="168" t="n"/>
      <c r="IE17" s="168" t="n"/>
      <c r="IF17" s="168" t="n"/>
      <c r="IG17" s="168" t="n"/>
      <c r="IH17" s="168" t="n"/>
      <c r="II17" s="168" t="n"/>
      <c r="IJ17" s="168" t="n"/>
      <c r="IK17" s="168" t="n"/>
      <c r="IL17" s="168" t="n"/>
      <c r="IM17" s="168" t="n"/>
      <c r="IN17" s="168" t="n"/>
      <c r="IO17" s="168" t="n"/>
      <c r="IP17" s="168" t="n"/>
      <c r="IQ17" s="168" t="n"/>
      <c r="IR17" s="168" t="n"/>
      <c r="IS17" s="168" t="n"/>
      <c r="IT17" s="168" t="n"/>
      <c r="IU17" s="168" t="n"/>
      <c r="IV17" s="168" t="n"/>
      <c r="IW17" s="168" t="n"/>
      <c r="IX17" s="168" t="n"/>
      <c r="IY17" s="168" t="n"/>
      <c r="IZ17" s="168" t="n"/>
      <c r="JA17" s="168" t="n"/>
      <c r="JB17" s="168" t="n"/>
      <c r="JC17" s="168" t="n"/>
      <c r="JD17" s="168" t="n"/>
      <c r="JE17" s="168" t="n"/>
      <c r="JF17" s="168" t="n"/>
      <c r="JG17" s="168" t="n"/>
      <c r="JH17" s="168" t="n"/>
      <c r="JI17" s="168" t="n"/>
      <c r="JJ17" s="168" t="n"/>
      <c r="JK17" s="168" t="n"/>
      <c r="JL17" s="168" t="n"/>
      <c r="JM17" s="168" t="n"/>
      <c r="JN17" s="168" t="n"/>
      <c r="JO17" s="168" t="n"/>
      <c r="JP17" s="168" t="n"/>
      <c r="JQ17" s="168" t="n"/>
      <c r="JR17" s="168" t="n"/>
      <c r="JS17" s="168" t="n"/>
      <c r="JT17" s="168" t="n"/>
      <c r="JU17" s="168" t="n"/>
      <c r="JV17" s="168" t="n"/>
      <c r="JW17" s="168" t="n"/>
      <c r="JX17" s="168" t="n"/>
      <c r="JY17" s="168" t="n"/>
      <c r="JZ17" s="168" t="n"/>
      <c r="KA17" s="168" t="n"/>
      <c r="KB17" s="168" t="n"/>
      <c r="KC17" s="168" t="n"/>
      <c r="KD17" s="168" t="n"/>
      <c r="KE17" s="168" t="n"/>
      <c r="KF17" s="168" t="n"/>
      <c r="KG17" s="168" t="n"/>
      <c r="KH17" s="168" t="n"/>
      <c r="KI17" s="168" t="n"/>
      <c r="KJ17" s="168" t="n"/>
      <c r="KK17" s="168" t="n"/>
      <c r="KL17" s="168" t="n"/>
      <c r="KM17" s="168" t="n"/>
      <c r="KN17" s="168" t="n"/>
      <c r="KO17" s="168" t="n"/>
      <c r="KP17" s="168" t="n"/>
      <c r="KQ17" s="168" t="n"/>
      <c r="KR17" s="168" t="n"/>
      <c r="KS17" s="168" t="n"/>
      <c r="KT17" s="168" t="n"/>
      <c r="KU17" s="168" t="n"/>
      <c r="KV17" s="168" t="n"/>
      <c r="KW17" s="168" t="n"/>
      <c r="KX17" s="168" t="n"/>
      <c r="KY17" s="168" t="n"/>
      <c r="KZ17" s="168" t="n"/>
      <c r="LA17" s="168" t="n"/>
      <c r="LB17" s="168" t="n"/>
      <c r="LC17" s="168" t="n"/>
      <c r="LD17" s="168" t="n"/>
      <c r="LE17" s="168" t="n"/>
      <c r="LF17" s="168" t="n"/>
      <c r="LG17" s="168" t="n"/>
      <c r="LH17" s="168" t="n"/>
      <c r="LI17" s="168" t="n"/>
      <c r="LJ17" s="168" t="n"/>
      <c r="LK17" s="168" t="n"/>
      <c r="LL17" s="168" t="n"/>
      <c r="LM17" s="168" t="n"/>
      <c r="LN17" s="168" t="n"/>
      <c r="LO17" s="168" t="n"/>
      <c r="LP17" s="168" t="n"/>
      <c r="LQ17" s="168" t="n"/>
      <c r="LR17" s="168" t="n"/>
      <c r="LS17" s="168" t="n"/>
      <c r="LT17" s="168" t="n"/>
      <c r="LU17" s="168" t="n"/>
      <c r="LV17" s="168" t="n"/>
      <c r="LW17" s="168" t="n"/>
      <c r="LX17" s="168" t="n"/>
      <c r="LY17" s="168" t="n"/>
      <c r="LZ17" s="168" t="n"/>
      <c r="MA17" s="168" t="n"/>
      <c r="MB17" s="168" t="n"/>
      <c r="MC17" s="168" t="n"/>
      <c r="MD17" s="168" t="n"/>
      <c r="ME17" s="168" t="n"/>
      <c r="MF17" s="168" t="n"/>
      <c r="MG17" s="168" t="n"/>
      <c r="MH17" s="168" t="n"/>
      <c r="MI17" s="168" t="n"/>
      <c r="MJ17" s="168" t="n"/>
      <c r="MK17" s="168" t="n"/>
      <c r="ML17" s="168" t="n"/>
      <c r="MM17" s="168" t="n"/>
      <c r="MN17" s="168" t="n"/>
      <c r="MO17" s="168" t="n"/>
      <c r="MP17" s="168" t="n"/>
      <c r="MQ17" s="168" t="n"/>
      <c r="MR17" s="168" t="n"/>
      <c r="MS17" s="168" t="n"/>
      <c r="MT17" s="168" t="n"/>
      <c r="MU17" s="168" t="n"/>
      <c r="MV17" s="168" t="n"/>
      <c r="MW17" s="168" t="n"/>
      <c r="MX17" s="168" t="n"/>
      <c r="MY17" s="168" t="n"/>
      <c r="MZ17" s="168" t="n"/>
      <c r="NA17" s="168" t="n"/>
      <c r="NB17" s="168" t="n"/>
      <c r="NC17" s="168" t="n"/>
      <c r="ND17" s="168" t="n"/>
      <c r="NE17" s="168" t="n"/>
      <c r="NF17" s="168" t="n"/>
      <c r="NG17" s="168" t="n"/>
      <c r="NH17" s="168" t="n"/>
      <c r="NI17" s="168" t="n"/>
      <c r="NJ17" s="168" t="n"/>
      <c r="NK17" s="168" t="n"/>
      <c r="NL17" s="168" t="n"/>
      <c r="NM17" s="168" t="n"/>
      <c r="NN17" s="168" t="n"/>
      <c r="NO17" s="168" t="n"/>
      <c r="NP17" s="168" t="n"/>
      <c r="NQ17" s="168" t="n"/>
      <c r="NR17" s="168" t="n"/>
      <c r="NS17" s="168" t="n"/>
      <c r="NT17" s="168" t="n"/>
      <c r="NU17" s="168" t="n"/>
      <c r="NV17" s="168" t="n"/>
      <c r="NW17" s="168" t="n"/>
      <c r="NX17" s="168" t="n"/>
      <c r="NY17" s="168" t="n"/>
      <c r="NZ17" s="168" t="n"/>
      <c r="OA17" s="168" t="n"/>
      <c r="OB17" s="168" t="n"/>
      <c r="OC17" s="168" t="n"/>
      <c r="OD17" s="168" t="n"/>
      <c r="OE17" s="168" t="n"/>
      <c r="OF17" s="168" t="n"/>
      <c r="OG17" s="168" t="n"/>
      <c r="OH17" s="168" t="n"/>
      <c r="OI17" s="168" t="n"/>
      <c r="OJ17" s="168" t="n"/>
      <c r="OK17" s="168" t="n"/>
      <c r="OL17" s="168" t="n"/>
      <c r="OM17" s="168" t="n"/>
      <c r="ON17" s="168" t="n"/>
      <c r="OO17" s="168" t="n"/>
      <c r="OP17" s="168" t="n"/>
      <c r="OQ17" s="168" t="n"/>
      <c r="OR17" s="168" t="n"/>
      <c r="OS17" s="168" t="n"/>
      <c r="OT17" s="168" t="n"/>
      <c r="OU17" s="168" t="n"/>
      <c r="OV17" s="168" t="n"/>
      <c r="OW17" s="168" t="n"/>
      <c r="OX17" s="168" t="n"/>
      <c r="OY17" s="168" t="n"/>
      <c r="OZ17" s="168" t="n"/>
      <c r="PA17" s="168" t="n"/>
      <c r="PB17" s="168" t="n"/>
      <c r="PC17" s="168" t="n"/>
      <c r="PD17" s="168" t="n"/>
      <c r="PE17" s="168" t="n"/>
      <c r="PF17" s="168" t="n"/>
      <c r="PG17" s="168" t="n"/>
      <c r="PH17" s="168" t="n"/>
      <c r="PI17" s="168" t="n"/>
      <c r="PJ17" s="168" t="n"/>
      <c r="PK17" s="168" t="n"/>
      <c r="PL17" s="168" t="n"/>
      <c r="PM17" s="168" t="n"/>
      <c r="PN17" s="168" t="n"/>
      <c r="PO17" s="168" t="n"/>
      <c r="PP17" s="168" t="n"/>
      <c r="PQ17" s="168" t="n"/>
      <c r="PR17" s="168" t="n"/>
      <c r="PS17" s="168" t="n"/>
      <c r="PT17" s="168" t="n"/>
      <c r="PU17" s="168" t="n"/>
      <c r="PV17" s="168" t="n"/>
      <c r="PW17" s="168" t="n"/>
      <c r="PX17" s="168" t="n"/>
      <c r="PY17" s="168" t="n"/>
      <c r="PZ17" s="168" t="n"/>
      <c r="QA17" s="168" t="n"/>
      <c r="QB17" s="168" t="n"/>
      <c r="QC17" s="168" t="n"/>
      <c r="QD17" s="168" t="n"/>
      <c r="QE17" s="168" t="n"/>
      <c r="QF17" s="168" t="n"/>
      <c r="QG17" s="168" t="n"/>
      <c r="QH17" s="168" t="n"/>
      <c r="QI17" s="168" t="n"/>
      <c r="QJ17" s="168" t="n"/>
      <c r="QK17" s="168" t="n"/>
      <c r="QL17" s="168" t="n"/>
      <c r="QM17" s="168" t="n"/>
      <c r="QN17" s="168" t="n"/>
      <c r="QO17" s="168" t="n"/>
      <c r="QP17" s="168" t="n"/>
      <c r="QQ17" s="168" t="n"/>
      <c r="QR17" s="168" t="n"/>
      <c r="QS17" s="168" t="n"/>
      <c r="QT17" s="168" t="n"/>
      <c r="QU17" s="168" t="n"/>
      <c r="QV17" s="168" t="n"/>
      <c r="QW17" s="168" t="n"/>
      <c r="QX17" s="168" t="n"/>
      <c r="QY17" s="168" t="n"/>
      <c r="QZ17" s="168" t="n"/>
      <c r="RA17" s="168" t="n"/>
      <c r="RB17" s="168" t="n"/>
      <c r="RC17" s="168" t="n"/>
      <c r="RD17" s="168" t="n"/>
      <c r="RE17" s="168" t="n"/>
      <c r="RF17" s="168" t="n"/>
      <c r="RG17" s="168" t="n"/>
      <c r="RH17" s="168" t="n"/>
      <c r="RI17" s="168" t="n"/>
      <c r="RJ17" s="168" t="n"/>
      <c r="RK17" s="168" t="n"/>
      <c r="RL17" s="168" t="n"/>
      <c r="RM17" s="168" t="n"/>
      <c r="RN17" s="168" t="n"/>
      <c r="RO17" s="168" t="n"/>
      <c r="RP17" s="168" t="n"/>
      <c r="RQ17" s="168" t="n"/>
      <c r="RR17" s="168" t="n"/>
      <c r="RS17" s="168" t="n"/>
      <c r="RT17" s="168" t="n"/>
      <c r="RU17" s="168" t="n"/>
      <c r="RV17" s="168" t="n"/>
      <c r="RW17" s="168" t="n"/>
      <c r="RX17" s="168" t="n"/>
      <c r="RY17" s="168" t="n"/>
      <c r="RZ17" s="168" t="n"/>
      <c r="SA17" s="168" t="n"/>
      <c r="SB17" s="168" t="n"/>
      <c r="SC17" s="168" t="n"/>
      <c r="SD17" s="168" t="n"/>
      <c r="SE17" s="168" t="n"/>
      <c r="SF17" s="168" t="n"/>
      <c r="SG17" s="168" t="n"/>
      <c r="SH17" s="168" t="n"/>
      <c r="SI17" s="168" t="n"/>
      <c r="SJ17" s="168" t="n"/>
      <c r="SK17" s="168" t="n"/>
      <c r="SL17" s="168" t="n"/>
      <c r="SM17" s="168" t="n"/>
      <c r="SN17" s="168" t="n"/>
      <c r="SO17" s="168" t="n"/>
      <c r="SP17" s="168" t="n"/>
      <c r="SQ17" s="168" t="n"/>
      <c r="SR17" s="168" t="n"/>
      <c r="SS17" s="168" t="n"/>
      <c r="ST17" s="168" t="n"/>
      <c r="SU17" s="168" t="n"/>
      <c r="SV17" s="168" t="n"/>
      <c r="SW17" s="168" t="n"/>
      <c r="SX17" s="168" t="n"/>
      <c r="SY17" s="168" t="n"/>
      <c r="SZ17" s="168" t="n"/>
      <c r="TA17" s="168" t="n"/>
      <c r="TB17" s="168" t="n"/>
      <c r="TC17" s="168" t="n"/>
      <c r="TD17" s="168" t="n"/>
      <c r="TE17" s="168" t="n"/>
      <c r="TF17" s="168" t="n"/>
      <c r="TG17" s="168" t="n"/>
      <c r="TH17" s="168" t="n"/>
      <c r="TI17" s="168" t="n"/>
      <c r="TJ17" s="168" t="n"/>
      <c r="TK17" s="168" t="n"/>
      <c r="TL17" s="168" t="n"/>
      <c r="TM17" s="168" t="n"/>
      <c r="TN17" s="168" t="n"/>
      <c r="TO17" s="168" t="n"/>
      <c r="TP17" s="168" t="n"/>
      <c r="TQ17" s="168" t="n"/>
      <c r="TR17" s="168" t="n"/>
      <c r="TS17" s="168" t="n"/>
      <c r="TT17" s="168" t="n"/>
      <c r="TU17" s="168" t="n"/>
      <c r="TV17" s="168" t="n"/>
      <c r="TW17" s="168" t="n"/>
      <c r="TX17" s="168" t="n"/>
      <c r="TY17" s="168" t="n"/>
      <c r="TZ17" s="168" t="n"/>
      <c r="UA17" s="168" t="n"/>
      <c r="UB17" s="168" t="n"/>
      <c r="UC17" s="168" t="n"/>
      <c r="UD17" s="168" t="n"/>
      <c r="UE17" s="168" t="n"/>
      <c r="UF17" s="168" t="n"/>
      <c r="UG17" s="168" t="n"/>
      <c r="UH17" s="168" t="n"/>
      <c r="UI17" s="168" t="n"/>
      <c r="UJ17" s="168" t="n"/>
      <c r="UK17" s="168" t="n"/>
      <c r="UL17" s="168" t="n"/>
      <c r="UM17" s="168" t="n"/>
      <c r="UN17" s="168" t="n"/>
      <c r="UO17" s="168" t="n"/>
      <c r="UP17" s="168" t="n"/>
      <c r="UQ17" s="168" t="n"/>
      <c r="UR17" s="168" t="n"/>
      <c r="US17" s="168" t="n"/>
      <c r="UT17" s="168" t="n"/>
      <c r="UU17" s="168" t="n"/>
      <c r="UV17" s="168" t="n"/>
      <c r="UW17" s="168" t="n"/>
      <c r="UX17" s="168" t="n"/>
      <c r="UY17" s="168" t="n"/>
      <c r="UZ17" s="168" t="n"/>
      <c r="VA17" s="168" t="n"/>
      <c r="VB17" s="168" t="n"/>
      <c r="VC17" s="168" t="n"/>
      <c r="VD17" s="168" t="n"/>
      <c r="VE17" s="168" t="n"/>
      <c r="VF17" s="168" t="n"/>
      <c r="VG17" s="168" t="n"/>
      <c r="VH17" s="168" t="n"/>
      <c r="VI17" s="168" t="n"/>
      <c r="VJ17" s="168" t="n"/>
      <c r="VK17" s="168" t="n"/>
      <c r="VL17" s="168" t="n"/>
      <c r="VM17" s="168" t="n"/>
      <c r="VN17" s="168" t="n"/>
      <c r="VO17" s="168" t="n"/>
      <c r="VP17" s="168" t="n"/>
      <c r="VQ17" s="168" t="n"/>
      <c r="VR17" s="168" t="n"/>
      <c r="VS17" s="168" t="n"/>
      <c r="VT17" s="168" t="n"/>
      <c r="VU17" s="168" t="n"/>
      <c r="VV17" s="168" t="n"/>
      <c r="VW17" s="168" t="n"/>
      <c r="VX17" s="168" t="n"/>
      <c r="VY17" s="168" t="n"/>
      <c r="VZ17" s="168" t="n"/>
      <c r="WA17" s="168" t="n"/>
      <c r="WB17" s="168" t="n"/>
      <c r="WC17" s="168" t="n"/>
      <c r="WD17" s="168" t="n"/>
      <c r="WE17" s="168" t="n"/>
      <c r="WF17" s="168" t="n"/>
      <c r="WG17" s="168" t="n"/>
      <c r="WH17" s="168" t="n"/>
      <c r="WI17" s="168" t="n"/>
      <c r="WJ17" s="168" t="n"/>
      <c r="WK17" s="168" t="n"/>
      <c r="WL17" s="168" t="n"/>
      <c r="WM17" s="168" t="n"/>
      <c r="WN17" s="168" t="n"/>
      <c r="WO17" s="168" t="n"/>
      <c r="WP17" s="168" t="n"/>
      <c r="WQ17" s="168" t="n"/>
      <c r="WR17" s="168" t="n"/>
      <c r="WS17" s="168" t="n"/>
      <c r="WT17" s="168" t="n"/>
      <c r="WU17" s="168" t="n"/>
      <c r="WV17" s="168" t="n"/>
      <c r="WW17" s="168" t="n"/>
      <c r="WX17" s="168" t="n"/>
      <c r="WY17" s="168" t="n"/>
      <c r="WZ17" s="168" t="n"/>
      <c r="XA17" s="168" t="n"/>
      <c r="XB17" s="168" t="n"/>
      <c r="XC17" s="168" t="n"/>
      <c r="XD17" s="168" t="n"/>
      <c r="XE17" s="168" t="n"/>
      <c r="XF17" s="168" t="n"/>
      <c r="XG17" s="168" t="n"/>
      <c r="XH17" s="168" t="n"/>
      <c r="XI17" s="168" t="n"/>
      <c r="XJ17" s="168" t="n"/>
      <c r="XK17" s="168" t="n"/>
      <c r="XL17" s="168" t="n"/>
      <c r="XM17" s="168" t="n"/>
      <c r="XN17" s="168" t="n"/>
      <c r="XO17" s="168" t="n"/>
      <c r="XP17" s="168" t="n"/>
      <c r="XQ17" s="168" t="n"/>
      <c r="XR17" s="168" t="n"/>
      <c r="XS17" s="168" t="n"/>
      <c r="XT17" s="168" t="n"/>
      <c r="XU17" s="168" t="n"/>
      <c r="XV17" s="168" t="n"/>
      <c r="XW17" s="168" t="n"/>
      <c r="XX17" s="168" t="n"/>
      <c r="XY17" s="168" t="n"/>
      <c r="XZ17" s="168" t="n"/>
      <c r="YA17" s="168" t="n"/>
      <c r="YB17" s="168" t="n"/>
      <c r="YC17" s="168" t="n"/>
      <c r="YD17" s="168" t="n"/>
      <c r="YE17" s="168" t="n"/>
      <c r="YF17" s="168" t="n"/>
      <c r="YG17" s="168" t="n"/>
      <c r="YH17" s="168" t="n"/>
      <c r="YI17" s="168" t="n"/>
      <c r="YJ17" s="168" t="n"/>
      <c r="YK17" s="168" t="n"/>
      <c r="YL17" s="168" t="n"/>
      <c r="YM17" s="168" t="n"/>
      <c r="YN17" s="168" t="n"/>
      <c r="YO17" s="168" t="n"/>
      <c r="YP17" s="168" t="n"/>
      <c r="YQ17" s="168" t="n"/>
      <c r="YR17" s="168" t="n"/>
      <c r="YS17" s="168" t="n"/>
      <c r="YT17" s="168" t="n"/>
      <c r="YU17" s="168" t="n"/>
      <c r="YV17" s="168" t="n"/>
      <c r="YW17" s="168" t="n"/>
      <c r="YX17" s="168" t="n"/>
      <c r="YY17" s="168" t="n"/>
      <c r="YZ17" s="168" t="n"/>
      <c r="ZA17" s="168" t="n"/>
      <c r="ZB17" s="168" t="n"/>
      <c r="ZC17" s="168" t="n"/>
      <c r="ZD17" s="168" t="n"/>
      <c r="ZE17" s="168" t="n"/>
      <c r="ZF17" s="168" t="n"/>
      <c r="ZG17" s="168" t="n"/>
      <c r="ZH17" s="168" t="n"/>
      <c r="ZI17" s="168" t="n"/>
      <c r="ZJ17" s="168" t="n"/>
      <c r="ZK17" s="168" t="n"/>
      <c r="ZL17" s="168" t="n"/>
      <c r="ZM17" s="168" t="n"/>
      <c r="ZN17" s="168" t="n"/>
      <c r="ZO17" s="168" t="n"/>
      <c r="ZP17" s="168" t="n"/>
      <c r="ZQ17" s="168" t="n"/>
      <c r="ZR17" s="168" t="n"/>
      <c r="ZS17" s="168" t="n"/>
      <c r="ZT17" s="168" t="n"/>
      <c r="ZU17" s="168" t="n"/>
      <c r="ZV17" s="168" t="n"/>
      <c r="ZW17" s="168" t="n"/>
      <c r="ZX17" s="168" t="n"/>
      <c r="ZY17" s="168" t="n"/>
      <c r="ZZ17" s="168" t="n"/>
      <c r="AAA17" s="168" t="n"/>
      <c r="AAB17" s="168" t="n"/>
      <c r="AAC17" s="168" t="n"/>
      <c r="AAD17" s="168" t="n"/>
      <c r="AAE17" s="168" t="n"/>
      <c r="AAF17" s="168" t="n"/>
      <c r="AAG17" s="168" t="n"/>
      <c r="AAH17" s="168" t="n"/>
      <c r="AAI17" s="168" t="n"/>
      <c r="AAJ17" s="168" t="n"/>
      <c r="AAK17" s="168" t="n"/>
      <c r="AAL17" s="168" t="n"/>
      <c r="AAM17" s="168" t="n"/>
      <c r="AAN17" s="168" t="n"/>
      <c r="AAO17" s="168" t="n"/>
      <c r="AAP17" s="168" t="n"/>
      <c r="AAQ17" s="168" t="n"/>
      <c r="AAR17" s="168" t="n"/>
      <c r="AAS17" s="168" t="n"/>
      <c r="AAT17" s="168" t="n"/>
      <c r="AAU17" s="168" t="n"/>
      <c r="AAV17" s="168" t="n"/>
      <c r="AAW17" s="168" t="n"/>
      <c r="AAX17" s="168" t="n"/>
      <c r="AAY17" s="168" t="n"/>
      <c r="AAZ17" s="168" t="n"/>
      <c r="ABA17" s="168" t="n"/>
      <c r="ABB17" s="168" t="n"/>
      <c r="ABC17" s="168" t="n"/>
      <c r="ABD17" s="168" t="n"/>
      <c r="ABE17" s="168" t="n"/>
      <c r="ABF17" s="168" t="n"/>
      <c r="ABG17" s="168" t="n"/>
      <c r="ABH17" s="168" t="n"/>
      <c r="ABI17" s="168" t="n"/>
      <c r="ABJ17" s="168" t="n"/>
      <c r="ABK17" s="168" t="n"/>
      <c r="ABL17" s="168" t="n"/>
      <c r="ABM17" s="168" t="n"/>
      <c r="ABN17" s="168" t="n"/>
      <c r="ABO17" s="168" t="n"/>
      <c r="ABP17" s="168" t="n"/>
      <c r="ABQ17" s="168" t="n"/>
      <c r="ABR17" s="168" t="n"/>
      <c r="ABS17" s="168" t="n"/>
      <c r="ABT17" s="168" t="n"/>
      <c r="ABU17" s="168" t="n"/>
      <c r="ABV17" s="168" t="n"/>
      <c r="ABW17" s="168" t="n"/>
      <c r="ABX17" s="168" t="n"/>
      <c r="ABY17" s="168" t="n"/>
      <c r="ABZ17" s="168" t="n"/>
      <c r="ACA17" s="168" t="n"/>
      <c r="ACB17" s="168" t="n"/>
      <c r="ACC17" s="168" t="n"/>
      <c r="ACD17" s="168" t="n"/>
      <c r="ACE17" s="168" t="n"/>
      <c r="ACF17" s="168" t="n"/>
      <c r="ACG17" s="168" t="n"/>
      <c r="ACH17" s="168" t="n"/>
      <c r="ACI17" s="168" t="n"/>
      <c r="ACJ17" s="168" t="n"/>
      <c r="ACK17" s="168" t="n"/>
      <c r="ACL17" s="168" t="n"/>
      <c r="ACM17" s="168" t="n"/>
      <c r="ACN17" s="168" t="n"/>
      <c r="ACO17" s="168" t="n"/>
      <c r="ACP17" s="168" t="n"/>
      <c r="ACQ17" s="168" t="n"/>
      <c r="ACR17" s="168" t="n"/>
      <c r="ACS17" s="168" t="n"/>
      <c r="ACT17" s="168" t="n"/>
      <c r="ACU17" s="168" t="n"/>
      <c r="ACV17" s="168" t="n"/>
      <c r="ACW17" s="168" t="n"/>
      <c r="ACX17" s="168" t="n"/>
      <c r="ACY17" s="168" t="n"/>
      <c r="ACZ17" s="168" t="n"/>
      <c r="ADA17" s="168" t="n"/>
      <c r="ADB17" s="168" t="n"/>
      <c r="ADC17" s="168" t="n"/>
      <c r="ADD17" s="168" t="n"/>
      <c r="ADE17" s="168" t="n"/>
      <c r="ADF17" s="168" t="n"/>
      <c r="ADG17" s="168" t="n"/>
      <c r="ADH17" s="168" t="n"/>
      <c r="ADI17" s="168" t="n"/>
      <c r="ADJ17" s="168" t="n"/>
      <c r="ADK17" s="168" t="n"/>
      <c r="ADL17" s="168" t="n"/>
      <c r="ADM17" s="168" t="n"/>
      <c r="ADN17" s="168" t="n"/>
      <c r="ADO17" s="168" t="n"/>
      <c r="ADP17" s="168" t="n"/>
      <c r="ADQ17" s="168" t="n"/>
      <c r="ADR17" s="168" t="n"/>
      <c r="ADS17" s="168" t="n"/>
      <c r="ADT17" s="168" t="n"/>
      <c r="ADU17" s="168" t="n"/>
      <c r="ADV17" s="168" t="n"/>
      <c r="ADW17" s="168" t="n"/>
      <c r="ADX17" s="168" t="n"/>
      <c r="ADY17" s="168" t="n"/>
      <c r="ADZ17" s="168" t="n"/>
      <c r="AEA17" s="168" t="n"/>
      <c r="AEB17" s="168" t="n"/>
      <c r="AEC17" s="168" t="n"/>
      <c r="AED17" s="168" t="n"/>
      <c r="AEE17" s="168" t="n"/>
      <c r="AEF17" s="168" t="n"/>
      <c r="AEG17" s="168" t="n"/>
      <c r="AEH17" s="168" t="n"/>
      <c r="AEI17" s="168" t="n"/>
      <c r="AEJ17" s="168" t="n"/>
      <c r="AEK17" s="168" t="n"/>
      <c r="AEL17" s="168" t="n"/>
      <c r="AEM17" s="168" t="n"/>
      <c r="AEN17" s="168" t="n"/>
      <c r="AEO17" s="168" t="n"/>
      <c r="AEP17" s="168" t="n"/>
      <c r="AEQ17" s="168" t="n"/>
      <c r="AER17" s="168" t="n"/>
      <c r="AES17" s="168" t="n"/>
      <c r="AET17" s="168" t="n"/>
      <c r="AEU17" s="168" t="n"/>
      <c r="AEV17" s="168" t="n"/>
      <c r="AEW17" s="168" t="n"/>
      <c r="AEX17" s="168" t="n"/>
      <c r="AEY17" s="168" t="n"/>
      <c r="AEZ17" s="168" t="n"/>
      <c r="AFA17" s="168" t="n"/>
      <c r="AFB17" s="168" t="n"/>
      <c r="AFC17" s="168" t="n"/>
      <c r="AFD17" s="168" t="n"/>
      <c r="AFE17" s="168" t="n"/>
      <c r="AFF17" s="168" t="n"/>
      <c r="AFG17" s="168" t="n"/>
      <c r="AFH17" s="168" t="n"/>
      <c r="AFI17" s="168" t="n"/>
      <c r="AFJ17" s="168" t="n"/>
      <c r="AFK17" s="168" t="n"/>
      <c r="AFL17" s="168" t="n"/>
      <c r="AFM17" s="168" t="n"/>
      <c r="AFN17" s="168" t="n"/>
      <c r="AFO17" s="168" t="n"/>
      <c r="AFP17" s="168" t="n"/>
      <c r="AFQ17" s="168" t="n"/>
      <c r="AFR17" s="168" t="n"/>
      <c r="AFS17" s="168" t="n"/>
      <c r="AFT17" s="168" t="n"/>
      <c r="AFU17" s="168" t="n"/>
      <c r="AFV17" s="168" t="n"/>
      <c r="AFW17" s="168" t="n"/>
      <c r="AFX17" s="168" t="n"/>
      <c r="AFY17" s="168" t="n"/>
      <c r="AFZ17" s="168" t="n"/>
      <c r="AGA17" s="168" t="n"/>
      <c r="AGB17" s="168" t="n"/>
      <c r="AGC17" s="168" t="n"/>
      <c r="AGD17" s="168" t="n"/>
      <c r="AGE17" s="168" t="n"/>
      <c r="AGF17" s="168" t="n"/>
      <c r="AGG17" s="168" t="n"/>
      <c r="AGH17" s="168" t="n"/>
      <c r="AGI17" s="168" t="n"/>
      <c r="AGJ17" s="168" t="n"/>
      <c r="AGK17" s="168" t="n"/>
      <c r="AGL17" s="168" t="n"/>
      <c r="AGM17" s="168" t="n"/>
      <c r="AGN17" s="168" t="n"/>
      <c r="AGO17" s="168" t="n"/>
      <c r="AGP17" s="168" t="n"/>
      <c r="AGQ17" s="168" t="n"/>
      <c r="AGR17" s="168" t="n"/>
      <c r="AGS17" s="168" t="n"/>
      <c r="AGT17" s="168" t="n"/>
      <c r="AGU17" s="168" t="n"/>
      <c r="AGV17" s="168" t="n"/>
      <c r="AGW17" s="168" t="n"/>
      <c r="AGX17" s="168" t="n"/>
      <c r="AGY17" s="168" t="n"/>
      <c r="AGZ17" s="168" t="n"/>
      <c r="AHA17" s="168" t="n"/>
      <c r="AHB17" s="168" t="n"/>
      <c r="AHC17" s="168" t="n"/>
      <c r="AHD17" s="168" t="n"/>
      <c r="AHE17" s="168" t="n"/>
      <c r="AHF17" s="168" t="n"/>
      <c r="AHG17" s="168" t="n"/>
      <c r="AHH17" s="168" t="n"/>
      <c r="AHI17" s="168" t="n"/>
      <c r="AHJ17" s="168" t="n"/>
      <c r="AHK17" s="168" t="n"/>
      <c r="AHL17" s="168" t="n"/>
      <c r="AHM17" s="168" t="n"/>
      <c r="AHN17" s="168" t="n"/>
      <c r="AHO17" s="168" t="n"/>
      <c r="AHP17" s="168" t="n"/>
      <c r="AHQ17" s="168" t="n"/>
      <c r="AHR17" s="168" t="n"/>
      <c r="AHS17" s="168" t="n"/>
      <c r="AHT17" s="168" t="n"/>
      <c r="AHU17" s="168" t="n"/>
      <c r="AHV17" s="168" t="n"/>
      <c r="AHW17" s="168" t="n"/>
      <c r="AHX17" s="168" t="n"/>
      <c r="AHY17" s="168" t="n"/>
      <c r="AHZ17" s="168" t="n"/>
      <c r="AIA17" s="168" t="n"/>
      <c r="AIB17" s="168" t="n"/>
      <c r="AIC17" s="168" t="n"/>
      <c r="AID17" s="168" t="n"/>
      <c r="AIE17" s="168" t="n"/>
      <c r="AIF17" s="168" t="n"/>
      <c r="AIG17" s="168" t="n"/>
      <c r="AIH17" s="168" t="n"/>
      <c r="AII17" s="168" t="n"/>
      <c r="AIJ17" s="168" t="n"/>
      <c r="AIK17" s="168" t="n"/>
      <c r="AIL17" s="168" t="n"/>
      <c r="AIM17" s="168" t="n"/>
      <c r="AIN17" s="168" t="n"/>
      <c r="AIO17" s="168" t="n"/>
      <c r="AIP17" s="168" t="n"/>
      <c r="AIQ17" s="168" t="n"/>
      <c r="AIR17" s="168" t="n"/>
      <c r="AIS17" s="168" t="n"/>
      <c r="AIT17" s="168" t="n"/>
      <c r="AIU17" s="168" t="n"/>
      <c r="AIV17" s="168" t="n"/>
      <c r="AIW17" s="168" t="n"/>
      <c r="AIX17" s="168" t="n"/>
      <c r="AIY17" s="168" t="n"/>
      <c r="AIZ17" s="168" t="n"/>
      <c r="AJA17" s="168" t="n"/>
      <c r="AJB17" s="168" t="n"/>
      <c r="AJC17" s="168" t="n"/>
      <c r="AJD17" s="168" t="n"/>
      <c r="AJE17" s="168" t="n"/>
      <c r="AJF17" s="168" t="n"/>
      <c r="AJG17" s="168" t="n"/>
      <c r="AJH17" s="168" t="n"/>
      <c r="AJI17" s="168" t="n"/>
      <c r="AJJ17" s="168" t="n"/>
      <c r="AJK17" s="168" t="n"/>
      <c r="AJL17" s="168" t="n"/>
      <c r="AJM17" s="168" t="n"/>
      <c r="AJN17" s="168" t="n"/>
      <c r="AJO17" s="168" t="n"/>
      <c r="AJP17" s="168" t="n"/>
      <c r="AJQ17" s="168" t="n"/>
      <c r="AJR17" s="168" t="n"/>
      <c r="AJS17" s="168" t="n"/>
      <c r="AJT17" s="168" t="n"/>
      <c r="AJU17" s="168" t="n"/>
      <c r="AJV17" s="168" t="n"/>
      <c r="AJW17" s="168" t="n"/>
      <c r="AJX17" s="168" t="n"/>
      <c r="AJY17" s="168" t="n"/>
      <c r="AJZ17" s="168" t="n"/>
      <c r="AKA17" s="168" t="n"/>
      <c r="AKB17" s="168" t="n"/>
      <c r="AKC17" s="168" t="n"/>
      <c r="AKD17" s="168" t="n"/>
      <c r="AKE17" s="168" t="n"/>
      <c r="AKF17" s="168" t="n"/>
      <c r="AKG17" s="168" t="n"/>
      <c r="AKH17" s="168" t="n"/>
      <c r="AKI17" s="168" t="n"/>
      <c r="AKJ17" s="168" t="n"/>
      <c r="AKK17" s="168" t="n"/>
      <c r="AKL17" s="168" t="n"/>
      <c r="AKM17" s="168" t="n"/>
      <c r="AKN17" s="168" t="n"/>
      <c r="AKO17" s="168" t="n"/>
      <c r="AKP17" s="168" t="n"/>
      <c r="AKQ17" s="168" t="n"/>
      <c r="AKR17" s="168" t="n"/>
      <c r="AKS17" s="168" t="n"/>
      <c r="AKT17" s="168" t="n"/>
      <c r="AKU17" s="168" t="n"/>
      <c r="AKV17" s="168" t="n"/>
      <c r="AKW17" s="168" t="n"/>
      <c r="AKX17" s="168" t="n"/>
      <c r="AKY17" s="168" t="n"/>
      <c r="AKZ17" s="168" t="n"/>
      <c r="ALA17" s="168" t="n"/>
      <c r="ALB17" s="168" t="n"/>
      <c r="ALC17" s="168" t="n"/>
      <c r="ALD17" s="168" t="n"/>
      <c r="ALE17" s="168" t="n"/>
      <c r="ALF17" s="168" t="n"/>
      <c r="ALG17" s="168" t="n"/>
      <c r="ALH17" s="168" t="n"/>
      <c r="ALI17" s="168" t="n"/>
      <c r="ALJ17" s="168" t="n"/>
      <c r="ALK17" s="168" t="n"/>
      <c r="ALL17" s="168" t="n"/>
      <c r="ALM17" s="168" t="n"/>
      <c r="ALN17" s="168" t="n"/>
      <c r="ALO17" s="168" t="n"/>
      <c r="ALP17" s="168" t="n"/>
      <c r="ALQ17" s="168" t="n"/>
      <c r="ALR17" s="168" t="n"/>
      <c r="ALS17" s="168" t="n"/>
      <c r="ALT17" s="168" t="n"/>
      <c r="ALU17" s="168" t="n"/>
      <c r="ALV17" s="168" t="n"/>
      <c r="ALW17" s="168" t="n"/>
      <c r="ALX17" s="168" t="n"/>
      <c r="ALY17" s="168" t="n"/>
      <c r="ALZ17" s="168" t="n"/>
      <c r="AMA17" s="168" t="n"/>
      <c r="AMB17" s="168" t="n"/>
      <c r="AMC17" s="168" t="n"/>
      <c r="AMD17" s="168" t="n"/>
      <c r="AME17" s="168" t="n"/>
      <c r="AMF17" s="168" t="n"/>
      <c r="AMG17" s="168" t="n"/>
      <c r="AMH17" s="168" t="n"/>
      <c r="AMI17" s="168" t="n"/>
      <c r="AMJ17" s="168" t="n"/>
    </row>
    <row customHeight="1" ht="12.75" r="18" s="175" spans="1:1024">
      <c r="A18" s="37" t="s">
        <v>23</v>
      </c>
      <c r="B18" s="38" t="n"/>
      <c r="C18" s="13" t="n"/>
      <c r="D18" s="13" t="n"/>
      <c r="E18" s="168" t="n"/>
      <c r="F18" s="13" t="n"/>
      <c r="G18" s="168" t="n"/>
      <c r="H18" s="168" t="n"/>
      <c r="I18" s="13" t="n"/>
      <c r="J18" s="168" t="n"/>
      <c r="K18" s="168" t="n"/>
      <c r="L18" s="168" t="n"/>
      <c r="M18" s="168" t="n"/>
      <c r="N18" s="168" t="n"/>
      <c r="O18" s="168" t="n"/>
      <c r="P18" s="168" t="n"/>
      <c r="Q18" s="168" t="n"/>
      <c r="R18" s="168" t="n"/>
      <c r="S18" s="168" t="n"/>
      <c r="T18" s="168" t="n"/>
      <c r="U18" s="168" t="n"/>
      <c r="V18" s="168" t="n"/>
      <c r="W18" s="168" t="n"/>
      <c r="X18" s="168" t="n"/>
      <c r="Y18" s="168" t="n"/>
      <c r="Z18" s="168" t="n"/>
      <c r="AA18" s="168" t="n"/>
      <c r="AB18" s="168" t="n"/>
      <c r="AC18" s="168" t="n"/>
      <c r="AD18" s="168" t="n"/>
      <c r="AE18" s="168" t="n"/>
      <c r="AF18" s="168" t="n"/>
      <c r="AG18" s="168" t="n"/>
      <c r="AH18" s="168" t="n"/>
      <c r="AI18" s="168" t="n"/>
      <c r="AJ18" s="168" t="n"/>
      <c r="AK18" s="168" t="n"/>
      <c r="AL18" s="168" t="n"/>
      <c r="AM18" s="168" t="n"/>
      <c r="AN18" s="168" t="n"/>
      <c r="AO18" s="168" t="n"/>
      <c r="AP18" s="168" t="n"/>
      <c r="AQ18" s="168" t="n"/>
      <c r="AR18" s="168" t="n"/>
      <c r="AS18" s="168" t="n"/>
      <c r="AT18" s="168" t="n"/>
      <c r="AU18" s="168" t="n"/>
      <c r="AV18" s="168" t="n"/>
      <c r="AW18" s="168" t="n"/>
      <c r="AX18" s="168" t="n"/>
      <c r="AY18" s="168" t="n"/>
      <c r="AZ18" s="168" t="n"/>
      <c r="BA18" s="168" t="n"/>
      <c r="BB18" s="168" t="n"/>
      <c r="BC18" s="168" t="n"/>
      <c r="BD18" s="168" t="n"/>
      <c r="BE18" s="168" t="n"/>
      <c r="BF18" s="168" t="n"/>
      <c r="BG18" s="168" t="n"/>
      <c r="BH18" s="168" t="n"/>
      <c r="BI18" s="168" t="n"/>
      <c r="BJ18" s="168" t="n"/>
      <c r="BK18" s="168" t="n"/>
      <c r="BL18" s="168" t="n"/>
      <c r="BM18" s="168" t="n"/>
      <c r="BN18" s="168" t="n"/>
      <c r="BO18" s="168" t="n"/>
      <c r="BP18" s="168" t="n"/>
      <c r="BQ18" s="168" t="n"/>
      <c r="BR18" s="168" t="n"/>
      <c r="BS18" s="168" t="n"/>
      <c r="BT18" s="168" t="n"/>
      <c r="BU18" s="168" t="n"/>
      <c r="BV18" s="168" t="n"/>
      <c r="BW18" s="168" t="n"/>
      <c r="BX18" s="168" t="n"/>
      <c r="BY18" s="168" t="n"/>
      <c r="BZ18" s="168" t="n"/>
      <c r="CA18" s="168" t="n"/>
      <c r="CB18" s="168" t="n"/>
      <c r="CC18" s="168" t="n"/>
      <c r="CD18" s="168" t="n"/>
      <c r="CE18" s="168" t="n"/>
      <c r="CF18" s="168" t="n"/>
      <c r="CG18" s="168" t="n"/>
      <c r="CH18" s="168" t="n"/>
      <c r="CI18" s="168" t="n"/>
      <c r="CJ18" s="168" t="n"/>
      <c r="CK18" s="168" t="n"/>
      <c r="CL18" s="168" t="n"/>
      <c r="CM18" s="168" t="n"/>
      <c r="CN18" s="168" t="n"/>
      <c r="CO18" s="168" t="n"/>
      <c r="CP18" s="168" t="n"/>
      <c r="CQ18" s="168" t="n"/>
      <c r="CR18" s="168" t="n"/>
      <c r="CS18" s="168" t="n"/>
      <c r="CT18" s="168" t="n"/>
      <c r="CU18" s="168" t="n"/>
      <c r="CV18" s="168" t="n"/>
      <c r="CW18" s="168" t="n"/>
      <c r="CX18" s="168" t="n"/>
      <c r="CY18" s="168" t="n"/>
      <c r="CZ18" s="168" t="n"/>
      <c r="DA18" s="168" t="n"/>
      <c r="DB18" s="168" t="n"/>
      <c r="DC18" s="168" t="n"/>
      <c r="DD18" s="168" t="n"/>
      <c r="DE18" s="168" t="n"/>
      <c r="DF18" s="168" t="n"/>
      <c r="DG18" s="168" t="n"/>
      <c r="DH18" s="168" t="n"/>
      <c r="DI18" s="168" t="n"/>
      <c r="DJ18" s="168" t="n"/>
      <c r="DK18" s="168" t="n"/>
      <c r="DL18" s="168" t="n"/>
      <c r="DM18" s="168" t="n"/>
      <c r="DN18" s="168" t="n"/>
      <c r="DO18" s="168" t="n"/>
      <c r="DP18" s="168" t="n"/>
      <c r="DQ18" s="168" t="n"/>
      <c r="DR18" s="168" t="n"/>
      <c r="DS18" s="168" t="n"/>
      <c r="DT18" s="168" t="n"/>
      <c r="DU18" s="168" t="n"/>
      <c r="DV18" s="168" t="n"/>
      <c r="DW18" s="168" t="n"/>
      <c r="DX18" s="168" t="n"/>
      <c r="DY18" s="168" t="n"/>
      <c r="DZ18" s="168" t="n"/>
      <c r="EA18" s="168" t="n"/>
      <c r="EB18" s="168" t="n"/>
      <c r="EC18" s="168" t="n"/>
      <c r="ED18" s="168" t="n"/>
      <c r="EE18" s="168" t="n"/>
      <c r="EF18" s="168" t="n"/>
      <c r="EG18" s="168" t="n"/>
      <c r="EH18" s="168" t="n"/>
      <c r="EI18" s="168" t="n"/>
      <c r="EJ18" s="168" t="n"/>
      <c r="EK18" s="168" t="n"/>
      <c r="EL18" s="168" t="n"/>
      <c r="EM18" s="168" t="n"/>
      <c r="EN18" s="168" t="n"/>
      <c r="EO18" s="168" t="n"/>
      <c r="EP18" s="168" t="n"/>
      <c r="EQ18" s="168" t="n"/>
      <c r="ER18" s="168" t="n"/>
      <c r="ES18" s="168" t="n"/>
      <c r="ET18" s="168" t="n"/>
      <c r="EU18" s="168" t="n"/>
      <c r="EV18" s="168" t="n"/>
      <c r="EW18" s="168" t="n"/>
      <c r="EX18" s="168" t="n"/>
      <c r="EY18" s="168" t="n"/>
      <c r="EZ18" s="168" t="n"/>
      <c r="FA18" s="168" t="n"/>
      <c r="FB18" s="168" t="n"/>
      <c r="FC18" s="168" t="n"/>
      <c r="FD18" s="168" t="n"/>
      <c r="FE18" s="168" t="n"/>
      <c r="FF18" s="168" t="n"/>
      <c r="FG18" s="168" t="n"/>
      <c r="FH18" s="168" t="n"/>
      <c r="FI18" s="168" t="n"/>
      <c r="FJ18" s="168" t="n"/>
      <c r="FK18" s="168" t="n"/>
      <c r="FL18" s="168" t="n"/>
      <c r="FM18" s="168" t="n"/>
      <c r="FN18" s="168" t="n"/>
      <c r="FO18" s="168" t="n"/>
      <c r="FP18" s="168" t="n"/>
      <c r="FQ18" s="168" t="n"/>
      <c r="FR18" s="168" t="n"/>
      <c r="FS18" s="168" t="n"/>
      <c r="FT18" s="168" t="n"/>
      <c r="FU18" s="168" t="n"/>
      <c r="FV18" s="168" t="n"/>
      <c r="FW18" s="168" t="n"/>
      <c r="FX18" s="168" t="n"/>
      <c r="FY18" s="168" t="n"/>
      <c r="FZ18" s="168" t="n"/>
      <c r="GA18" s="168" t="n"/>
      <c r="GB18" s="168" t="n"/>
      <c r="GC18" s="168" t="n"/>
      <c r="GD18" s="168" t="n"/>
      <c r="GE18" s="168" t="n"/>
      <c r="GF18" s="168" t="n"/>
      <c r="GG18" s="168" t="n"/>
      <c r="GH18" s="168" t="n"/>
      <c r="GI18" s="168" t="n"/>
      <c r="GJ18" s="168" t="n"/>
      <c r="GK18" s="168" t="n"/>
      <c r="GL18" s="168" t="n"/>
      <c r="GM18" s="168" t="n"/>
      <c r="GN18" s="168" t="n"/>
      <c r="GO18" s="168" t="n"/>
      <c r="GP18" s="168" t="n"/>
      <c r="GQ18" s="168" t="n"/>
      <c r="GR18" s="168" t="n"/>
      <c r="GS18" s="168" t="n"/>
      <c r="GT18" s="168" t="n"/>
      <c r="GU18" s="168" t="n"/>
      <c r="GV18" s="168" t="n"/>
      <c r="GW18" s="168" t="n"/>
      <c r="GX18" s="168" t="n"/>
      <c r="GY18" s="168" t="n"/>
      <c r="GZ18" s="168" t="n"/>
      <c r="HA18" s="168" t="n"/>
      <c r="HB18" s="168" t="n"/>
      <c r="HC18" s="168" t="n"/>
      <c r="HD18" s="168" t="n"/>
      <c r="HE18" s="168" t="n"/>
      <c r="HF18" s="168" t="n"/>
      <c r="HG18" s="168" t="n"/>
      <c r="HH18" s="168" t="n"/>
      <c r="HI18" s="168" t="n"/>
      <c r="HJ18" s="168" t="n"/>
      <c r="HK18" s="168" t="n"/>
      <c r="HL18" s="168" t="n"/>
      <c r="HM18" s="168" t="n"/>
      <c r="HN18" s="168" t="n"/>
      <c r="HO18" s="168" t="n"/>
      <c r="HP18" s="168" t="n"/>
      <c r="HQ18" s="168" t="n"/>
      <c r="HR18" s="168" t="n"/>
      <c r="HS18" s="168" t="n"/>
      <c r="HT18" s="168" t="n"/>
      <c r="HU18" s="168" t="n"/>
      <c r="HV18" s="168" t="n"/>
      <c r="HW18" s="168" t="n"/>
      <c r="HX18" s="168" t="n"/>
      <c r="HY18" s="168" t="n"/>
      <c r="HZ18" s="168" t="n"/>
      <c r="IA18" s="168" t="n"/>
      <c r="IB18" s="168" t="n"/>
      <c r="IC18" s="168" t="n"/>
      <c r="ID18" s="168" t="n"/>
      <c r="IE18" s="168" t="n"/>
      <c r="IF18" s="168" t="n"/>
      <c r="IG18" s="168" t="n"/>
      <c r="IH18" s="168" t="n"/>
      <c r="II18" s="168" t="n"/>
      <c r="IJ18" s="168" t="n"/>
      <c r="IK18" s="168" t="n"/>
      <c r="IL18" s="168" t="n"/>
      <c r="IM18" s="168" t="n"/>
      <c r="IN18" s="168" t="n"/>
      <c r="IO18" s="168" t="n"/>
      <c r="IP18" s="168" t="n"/>
      <c r="IQ18" s="168" t="n"/>
      <c r="IR18" s="168" t="n"/>
      <c r="IS18" s="168" t="n"/>
      <c r="IT18" s="168" t="n"/>
      <c r="IU18" s="168" t="n"/>
      <c r="IV18" s="168" t="n"/>
      <c r="IW18" s="168" t="n"/>
      <c r="IX18" s="168" t="n"/>
      <c r="IY18" s="168" t="n"/>
      <c r="IZ18" s="168" t="n"/>
      <c r="JA18" s="168" t="n"/>
      <c r="JB18" s="168" t="n"/>
      <c r="JC18" s="168" t="n"/>
      <c r="JD18" s="168" t="n"/>
      <c r="JE18" s="168" t="n"/>
      <c r="JF18" s="168" t="n"/>
      <c r="JG18" s="168" t="n"/>
      <c r="JH18" s="168" t="n"/>
      <c r="JI18" s="168" t="n"/>
      <c r="JJ18" s="168" t="n"/>
      <c r="JK18" s="168" t="n"/>
      <c r="JL18" s="168" t="n"/>
      <c r="JM18" s="168" t="n"/>
      <c r="JN18" s="168" t="n"/>
      <c r="JO18" s="168" t="n"/>
      <c r="JP18" s="168" t="n"/>
      <c r="JQ18" s="168" t="n"/>
      <c r="JR18" s="168" t="n"/>
      <c r="JS18" s="168" t="n"/>
      <c r="JT18" s="168" t="n"/>
      <c r="JU18" s="168" t="n"/>
      <c r="JV18" s="168" t="n"/>
      <c r="JW18" s="168" t="n"/>
      <c r="JX18" s="168" t="n"/>
      <c r="JY18" s="168" t="n"/>
      <c r="JZ18" s="168" t="n"/>
      <c r="KA18" s="168" t="n"/>
      <c r="KB18" s="168" t="n"/>
      <c r="KC18" s="168" t="n"/>
      <c r="KD18" s="168" t="n"/>
      <c r="KE18" s="168" t="n"/>
      <c r="KF18" s="168" t="n"/>
      <c r="KG18" s="168" t="n"/>
      <c r="KH18" s="168" t="n"/>
      <c r="KI18" s="168" t="n"/>
      <c r="KJ18" s="168" t="n"/>
      <c r="KK18" s="168" t="n"/>
      <c r="KL18" s="168" t="n"/>
      <c r="KM18" s="168" t="n"/>
      <c r="KN18" s="168" t="n"/>
      <c r="KO18" s="168" t="n"/>
      <c r="KP18" s="168" t="n"/>
      <c r="KQ18" s="168" t="n"/>
      <c r="KR18" s="168" t="n"/>
      <c r="KS18" s="168" t="n"/>
      <c r="KT18" s="168" t="n"/>
      <c r="KU18" s="168" t="n"/>
      <c r="KV18" s="168" t="n"/>
      <c r="KW18" s="168" t="n"/>
      <c r="KX18" s="168" t="n"/>
      <c r="KY18" s="168" t="n"/>
      <c r="KZ18" s="168" t="n"/>
      <c r="LA18" s="168" t="n"/>
      <c r="LB18" s="168" t="n"/>
      <c r="LC18" s="168" t="n"/>
      <c r="LD18" s="168" t="n"/>
      <c r="LE18" s="168" t="n"/>
      <c r="LF18" s="168" t="n"/>
      <c r="LG18" s="168" t="n"/>
      <c r="LH18" s="168" t="n"/>
      <c r="LI18" s="168" t="n"/>
      <c r="LJ18" s="168" t="n"/>
      <c r="LK18" s="168" t="n"/>
      <c r="LL18" s="168" t="n"/>
      <c r="LM18" s="168" t="n"/>
      <c r="LN18" s="168" t="n"/>
      <c r="LO18" s="168" t="n"/>
      <c r="LP18" s="168" t="n"/>
      <c r="LQ18" s="168" t="n"/>
      <c r="LR18" s="168" t="n"/>
      <c r="LS18" s="168" t="n"/>
      <c r="LT18" s="168" t="n"/>
      <c r="LU18" s="168" t="n"/>
      <c r="LV18" s="168" t="n"/>
      <c r="LW18" s="168" t="n"/>
      <c r="LX18" s="168" t="n"/>
      <c r="LY18" s="168" t="n"/>
      <c r="LZ18" s="168" t="n"/>
      <c r="MA18" s="168" t="n"/>
      <c r="MB18" s="168" t="n"/>
      <c r="MC18" s="168" t="n"/>
      <c r="MD18" s="168" t="n"/>
      <c r="ME18" s="168" t="n"/>
      <c r="MF18" s="168" t="n"/>
      <c r="MG18" s="168" t="n"/>
      <c r="MH18" s="168" t="n"/>
      <c r="MI18" s="168" t="n"/>
      <c r="MJ18" s="168" t="n"/>
      <c r="MK18" s="168" t="n"/>
      <c r="ML18" s="168" t="n"/>
      <c r="MM18" s="168" t="n"/>
      <c r="MN18" s="168" t="n"/>
      <c r="MO18" s="168" t="n"/>
      <c r="MP18" s="168" t="n"/>
      <c r="MQ18" s="168" t="n"/>
      <c r="MR18" s="168" t="n"/>
      <c r="MS18" s="168" t="n"/>
      <c r="MT18" s="168" t="n"/>
      <c r="MU18" s="168" t="n"/>
      <c r="MV18" s="168" t="n"/>
      <c r="MW18" s="168" t="n"/>
      <c r="MX18" s="168" t="n"/>
      <c r="MY18" s="168" t="n"/>
      <c r="MZ18" s="168" t="n"/>
      <c r="NA18" s="168" t="n"/>
      <c r="NB18" s="168" t="n"/>
      <c r="NC18" s="168" t="n"/>
      <c r="ND18" s="168" t="n"/>
      <c r="NE18" s="168" t="n"/>
      <c r="NF18" s="168" t="n"/>
      <c r="NG18" s="168" t="n"/>
      <c r="NH18" s="168" t="n"/>
      <c r="NI18" s="168" t="n"/>
      <c r="NJ18" s="168" t="n"/>
      <c r="NK18" s="168" t="n"/>
      <c r="NL18" s="168" t="n"/>
      <c r="NM18" s="168" t="n"/>
      <c r="NN18" s="168" t="n"/>
      <c r="NO18" s="168" t="n"/>
      <c r="NP18" s="168" t="n"/>
      <c r="NQ18" s="168" t="n"/>
      <c r="NR18" s="168" t="n"/>
      <c r="NS18" s="168" t="n"/>
      <c r="NT18" s="168" t="n"/>
      <c r="NU18" s="168" t="n"/>
      <c r="NV18" s="168" t="n"/>
      <c r="NW18" s="168" t="n"/>
      <c r="NX18" s="168" t="n"/>
      <c r="NY18" s="168" t="n"/>
      <c r="NZ18" s="168" t="n"/>
      <c r="OA18" s="168" t="n"/>
      <c r="OB18" s="168" t="n"/>
      <c r="OC18" s="168" t="n"/>
      <c r="OD18" s="168" t="n"/>
      <c r="OE18" s="168" t="n"/>
      <c r="OF18" s="168" t="n"/>
      <c r="OG18" s="168" t="n"/>
      <c r="OH18" s="168" t="n"/>
      <c r="OI18" s="168" t="n"/>
      <c r="OJ18" s="168" t="n"/>
      <c r="OK18" s="168" t="n"/>
      <c r="OL18" s="168" t="n"/>
      <c r="OM18" s="168" t="n"/>
      <c r="ON18" s="168" t="n"/>
      <c r="OO18" s="168" t="n"/>
      <c r="OP18" s="168" t="n"/>
      <c r="OQ18" s="168" t="n"/>
      <c r="OR18" s="168" t="n"/>
      <c r="OS18" s="168" t="n"/>
      <c r="OT18" s="168" t="n"/>
      <c r="OU18" s="168" t="n"/>
      <c r="OV18" s="168" t="n"/>
      <c r="OW18" s="168" t="n"/>
      <c r="OX18" s="168" t="n"/>
      <c r="OY18" s="168" t="n"/>
      <c r="OZ18" s="168" t="n"/>
      <c r="PA18" s="168" t="n"/>
      <c r="PB18" s="168" t="n"/>
      <c r="PC18" s="168" t="n"/>
      <c r="PD18" s="168" t="n"/>
      <c r="PE18" s="168" t="n"/>
      <c r="PF18" s="168" t="n"/>
      <c r="PG18" s="168" t="n"/>
      <c r="PH18" s="168" t="n"/>
      <c r="PI18" s="168" t="n"/>
      <c r="PJ18" s="168" t="n"/>
      <c r="PK18" s="168" t="n"/>
      <c r="PL18" s="168" t="n"/>
      <c r="PM18" s="168" t="n"/>
      <c r="PN18" s="168" t="n"/>
      <c r="PO18" s="168" t="n"/>
      <c r="PP18" s="168" t="n"/>
      <c r="PQ18" s="168" t="n"/>
      <c r="PR18" s="168" t="n"/>
      <c r="PS18" s="168" t="n"/>
      <c r="PT18" s="168" t="n"/>
      <c r="PU18" s="168" t="n"/>
      <c r="PV18" s="168" t="n"/>
      <c r="PW18" s="168" t="n"/>
      <c r="PX18" s="168" t="n"/>
      <c r="PY18" s="168" t="n"/>
      <c r="PZ18" s="168" t="n"/>
      <c r="QA18" s="168" t="n"/>
      <c r="QB18" s="168" t="n"/>
      <c r="QC18" s="168" t="n"/>
      <c r="QD18" s="168" t="n"/>
      <c r="QE18" s="168" t="n"/>
      <c r="QF18" s="168" t="n"/>
      <c r="QG18" s="168" t="n"/>
      <c r="QH18" s="168" t="n"/>
      <c r="QI18" s="168" t="n"/>
      <c r="QJ18" s="168" t="n"/>
      <c r="QK18" s="168" t="n"/>
      <c r="QL18" s="168" t="n"/>
      <c r="QM18" s="168" t="n"/>
      <c r="QN18" s="168" t="n"/>
      <c r="QO18" s="168" t="n"/>
      <c r="QP18" s="168" t="n"/>
      <c r="QQ18" s="168" t="n"/>
      <c r="QR18" s="168" t="n"/>
      <c r="QS18" s="168" t="n"/>
      <c r="QT18" s="168" t="n"/>
      <c r="QU18" s="168" t="n"/>
      <c r="QV18" s="168" t="n"/>
      <c r="QW18" s="168" t="n"/>
      <c r="QX18" s="168" t="n"/>
      <c r="QY18" s="168" t="n"/>
      <c r="QZ18" s="168" t="n"/>
      <c r="RA18" s="168" t="n"/>
      <c r="RB18" s="168" t="n"/>
      <c r="RC18" s="168" t="n"/>
      <c r="RD18" s="168" t="n"/>
      <c r="RE18" s="168" t="n"/>
      <c r="RF18" s="168" t="n"/>
      <c r="RG18" s="168" t="n"/>
      <c r="RH18" s="168" t="n"/>
      <c r="RI18" s="168" t="n"/>
      <c r="RJ18" s="168" t="n"/>
      <c r="RK18" s="168" t="n"/>
      <c r="RL18" s="168" t="n"/>
      <c r="RM18" s="168" t="n"/>
      <c r="RN18" s="168" t="n"/>
      <c r="RO18" s="168" t="n"/>
      <c r="RP18" s="168" t="n"/>
      <c r="RQ18" s="168" t="n"/>
      <c r="RR18" s="168" t="n"/>
      <c r="RS18" s="168" t="n"/>
      <c r="RT18" s="168" t="n"/>
      <c r="RU18" s="168" t="n"/>
      <c r="RV18" s="168" t="n"/>
      <c r="RW18" s="168" t="n"/>
      <c r="RX18" s="168" t="n"/>
      <c r="RY18" s="168" t="n"/>
      <c r="RZ18" s="168" t="n"/>
      <c r="SA18" s="168" t="n"/>
      <c r="SB18" s="168" t="n"/>
      <c r="SC18" s="168" t="n"/>
      <c r="SD18" s="168" t="n"/>
      <c r="SE18" s="168" t="n"/>
      <c r="SF18" s="168" t="n"/>
      <c r="SG18" s="168" t="n"/>
      <c r="SH18" s="168" t="n"/>
      <c r="SI18" s="168" t="n"/>
      <c r="SJ18" s="168" t="n"/>
      <c r="SK18" s="168" t="n"/>
      <c r="SL18" s="168" t="n"/>
      <c r="SM18" s="168" t="n"/>
      <c r="SN18" s="168" t="n"/>
      <c r="SO18" s="168" t="n"/>
      <c r="SP18" s="168" t="n"/>
      <c r="SQ18" s="168" t="n"/>
      <c r="SR18" s="168" t="n"/>
      <c r="SS18" s="168" t="n"/>
      <c r="ST18" s="168" t="n"/>
      <c r="SU18" s="168" t="n"/>
      <c r="SV18" s="168" t="n"/>
      <c r="SW18" s="168" t="n"/>
      <c r="SX18" s="168" t="n"/>
      <c r="SY18" s="168" t="n"/>
      <c r="SZ18" s="168" t="n"/>
      <c r="TA18" s="168" t="n"/>
      <c r="TB18" s="168" t="n"/>
      <c r="TC18" s="168" t="n"/>
      <c r="TD18" s="168" t="n"/>
      <c r="TE18" s="168" t="n"/>
      <c r="TF18" s="168" t="n"/>
      <c r="TG18" s="168" t="n"/>
      <c r="TH18" s="168" t="n"/>
      <c r="TI18" s="168" t="n"/>
      <c r="TJ18" s="168" t="n"/>
      <c r="TK18" s="168" t="n"/>
      <c r="TL18" s="168" t="n"/>
      <c r="TM18" s="168" t="n"/>
      <c r="TN18" s="168" t="n"/>
      <c r="TO18" s="168" t="n"/>
      <c r="TP18" s="168" t="n"/>
      <c r="TQ18" s="168" t="n"/>
      <c r="TR18" s="168" t="n"/>
      <c r="TS18" s="168" t="n"/>
      <c r="TT18" s="168" t="n"/>
      <c r="TU18" s="168" t="n"/>
      <c r="TV18" s="168" t="n"/>
      <c r="TW18" s="168" t="n"/>
      <c r="TX18" s="168" t="n"/>
      <c r="TY18" s="168" t="n"/>
      <c r="TZ18" s="168" t="n"/>
      <c r="UA18" s="168" t="n"/>
      <c r="UB18" s="168" t="n"/>
      <c r="UC18" s="168" t="n"/>
      <c r="UD18" s="168" t="n"/>
      <c r="UE18" s="168" t="n"/>
      <c r="UF18" s="168" t="n"/>
      <c r="UG18" s="168" t="n"/>
      <c r="UH18" s="168" t="n"/>
      <c r="UI18" s="168" t="n"/>
      <c r="UJ18" s="168" t="n"/>
      <c r="UK18" s="168" t="n"/>
      <c r="UL18" s="168" t="n"/>
      <c r="UM18" s="168" t="n"/>
      <c r="UN18" s="168" t="n"/>
      <c r="UO18" s="168" t="n"/>
      <c r="UP18" s="168" t="n"/>
      <c r="UQ18" s="168" t="n"/>
      <c r="UR18" s="168" t="n"/>
      <c r="US18" s="168" t="n"/>
      <c r="UT18" s="168" t="n"/>
      <c r="UU18" s="168" t="n"/>
      <c r="UV18" s="168" t="n"/>
      <c r="UW18" s="168" t="n"/>
      <c r="UX18" s="168" t="n"/>
      <c r="UY18" s="168" t="n"/>
      <c r="UZ18" s="168" t="n"/>
      <c r="VA18" s="168" t="n"/>
      <c r="VB18" s="168" t="n"/>
      <c r="VC18" s="168" t="n"/>
      <c r="VD18" s="168" t="n"/>
      <c r="VE18" s="168" t="n"/>
      <c r="VF18" s="168" t="n"/>
      <c r="VG18" s="168" t="n"/>
      <c r="VH18" s="168" t="n"/>
      <c r="VI18" s="168" t="n"/>
      <c r="VJ18" s="168" t="n"/>
      <c r="VK18" s="168" t="n"/>
      <c r="VL18" s="168" t="n"/>
      <c r="VM18" s="168" t="n"/>
      <c r="VN18" s="168" t="n"/>
      <c r="VO18" s="168" t="n"/>
      <c r="VP18" s="168" t="n"/>
      <c r="VQ18" s="168" t="n"/>
      <c r="VR18" s="168" t="n"/>
      <c r="VS18" s="168" t="n"/>
      <c r="VT18" s="168" t="n"/>
      <c r="VU18" s="168" t="n"/>
      <c r="VV18" s="168" t="n"/>
      <c r="VW18" s="168" t="n"/>
      <c r="VX18" s="168" t="n"/>
      <c r="VY18" s="168" t="n"/>
      <c r="VZ18" s="168" t="n"/>
      <c r="WA18" s="168" t="n"/>
      <c r="WB18" s="168" t="n"/>
      <c r="WC18" s="168" t="n"/>
      <c r="WD18" s="168" t="n"/>
      <c r="WE18" s="168" t="n"/>
      <c r="WF18" s="168" t="n"/>
      <c r="WG18" s="168" t="n"/>
      <c r="WH18" s="168" t="n"/>
      <c r="WI18" s="168" t="n"/>
      <c r="WJ18" s="168" t="n"/>
      <c r="WK18" s="168" t="n"/>
      <c r="WL18" s="168" t="n"/>
      <c r="WM18" s="168" t="n"/>
      <c r="WN18" s="168" t="n"/>
      <c r="WO18" s="168" t="n"/>
      <c r="WP18" s="168" t="n"/>
      <c r="WQ18" s="168" t="n"/>
      <c r="WR18" s="168" t="n"/>
      <c r="WS18" s="168" t="n"/>
      <c r="WT18" s="168" t="n"/>
      <c r="WU18" s="168" t="n"/>
      <c r="WV18" s="168" t="n"/>
      <c r="WW18" s="168" t="n"/>
      <c r="WX18" s="168" t="n"/>
      <c r="WY18" s="168" t="n"/>
      <c r="WZ18" s="168" t="n"/>
      <c r="XA18" s="168" t="n"/>
      <c r="XB18" s="168" t="n"/>
      <c r="XC18" s="168" t="n"/>
      <c r="XD18" s="168" t="n"/>
      <c r="XE18" s="168" t="n"/>
      <c r="XF18" s="168" t="n"/>
      <c r="XG18" s="168" t="n"/>
      <c r="XH18" s="168" t="n"/>
      <c r="XI18" s="168" t="n"/>
      <c r="XJ18" s="168" t="n"/>
      <c r="XK18" s="168" t="n"/>
      <c r="XL18" s="168" t="n"/>
      <c r="XM18" s="168" t="n"/>
      <c r="XN18" s="168" t="n"/>
      <c r="XO18" s="168" t="n"/>
      <c r="XP18" s="168" t="n"/>
      <c r="XQ18" s="168" t="n"/>
      <c r="XR18" s="168" t="n"/>
      <c r="XS18" s="168" t="n"/>
      <c r="XT18" s="168" t="n"/>
      <c r="XU18" s="168" t="n"/>
      <c r="XV18" s="168" t="n"/>
      <c r="XW18" s="168" t="n"/>
      <c r="XX18" s="168" t="n"/>
      <c r="XY18" s="168" t="n"/>
      <c r="XZ18" s="168" t="n"/>
      <c r="YA18" s="168" t="n"/>
      <c r="YB18" s="168" t="n"/>
      <c r="YC18" s="168" t="n"/>
      <c r="YD18" s="168" t="n"/>
      <c r="YE18" s="168" t="n"/>
      <c r="YF18" s="168" t="n"/>
      <c r="YG18" s="168" t="n"/>
      <c r="YH18" s="168" t="n"/>
      <c r="YI18" s="168" t="n"/>
      <c r="YJ18" s="168" t="n"/>
      <c r="YK18" s="168" t="n"/>
      <c r="YL18" s="168" t="n"/>
      <c r="YM18" s="168" t="n"/>
      <c r="YN18" s="168" t="n"/>
      <c r="YO18" s="168" t="n"/>
      <c r="YP18" s="168" t="n"/>
      <c r="YQ18" s="168" t="n"/>
      <c r="YR18" s="168" t="n"/>
      <c r="YS18" s="168" t="n"/>
      <c r="YT18" s="168" t="n"/>
      <c r="YU18" s="168" t="n"/>
      <c r="YV18" s="168" t="n"/>
      <c r="YW18" s="168" t="n"/>
      <c r="YX18" s="168" t="n"/>
      <c r="YY18" s="168" t="n"/>
      <c r="YZ18" s="168" t="n"/>
      <c r="ZA18" s="168" t="n"/>
      <c r="ZB18" s="168" t="n"/>
      <c r="ZC18" s="168" t="n"/>
      <c r="ZD18" s="168" t="n"/>
      <c r="ZE18" s="168" t="n"/>
      <c r="ZF18" s="168" t="n"/>
      <c r="ZG18" s="168" t="n"/>
      <c r="ZH18" s="168" t="n"/>
      <c r="ZI18" s="168" t="n"/>
      <c r="ZJ18" s="168" t="n"/>
      <c r="ZK18" s="168" t="n"/>
      <c r="ZL18" s="168" t="n"/>
      <c r="ZM18" s="168" t="n"/>
      <c r="ZN18" s="168" t="n"/>
      <c r="ZO18" s="168" t="n"/>
      <c r="ZP18" s="168" t="n"/>
      <c r="ZQ18" s="168" t="n"/>
      <c r="ZR18" s="168" t="n"/>
      <c r="ZS18" s="168" t="n"/>
      <c r="ZT18" s="168" t="n"/>
      <c r="ZU18" s="168" t="n"/>
      <c r="ZV18" s="168" t="n"/>
      <c r="ZW18" s="168" t="n"/>
      <c r="ZX18" s="168" t="n"/>
      <c r="ZY18" s="168" t="n"/>
      <c r="ZZ18" s="168" t="n"/>
      <c r="AAA18" s="168" t="n"/>
      <c r="AAB18" s="168" t="n"/>
      <c r="AAC18" s="168" t="n"/>
      <c r="AAD18" s="168" t="n"/>
      <c r="AAE18" s="168" t="n"/>
      <c r="AAF18" s="168" t="n"/>
      <c r="AAG18" s="168" t="n"/>
      <c r="AAH18" s="168" t="n"/>
      <c r="AAI18" s="168" t="n"/>
      <c r="AAJ18" s="168" t="n"/>
      <c r="AAK18" s="168" t="n"/>
      <c r="AAL18" s="168" t="n"/>
      <c r="AAM18" s="168" t="n"/>
      <c r="AAN18" s="168" t="n"/>
      <c r="AAO18" s="168" t="n"/>
      <c r="AAP18" s="168" t="n"/>
      <c r="AAQ18" s="168" t="n"/>
      <c r="AAR18" s="168" t="n"/>
      <c r="AAS18" s="168" t="n"/>
      <c r="AAT18" s="168" t="n"/>
      <c r="AAU18" s="168" t="n"/>
      <c r="AAV18" s="168" t="n"/>
      <c r="AAW18" s="168" t="n"/>
      <c r="AAX18" s="168" t="n"/>
      <c r="AAY18" s="168" t="n"/>
      <c r="AAZ18" s="168" t="n"/>
      <c r="ABA18" s="168" t="n"/>
      <c r="ABB18" s="168" t="n"/>
      <c r="ABC18" s="168" t="n"/>
      <c r="ABD18" s="168" t="n"/>
      <c r="ABE18" s="168" t="n"/>
      <c r="ABF18" s="168" t="n"/>
      <c r="ABG18" s="168" t="n"/>
      <c r="ABH18" s="168" t="n"/>
      <c r="ABI18" s="168" t="n"/>
      <c r="ABJ18" s="168" t="n"/>
      <c r="ABK18" s="168" t="n"/>
      <c r="ABL18" s="168" t="n"/>
      <c r="ABM18" s="168" t="n"/>
      <c r="ABN18" s="168" t="n"/>
      <c r="ABO18" s="168" t="n"/>
      <c r="ABP18" s="168" t="n"/>
      <c r="ABQ18" s="168" t="n"/>
      <c r="ABR18" s="168" t="n"/>
      <c r="ABS18" s="168" t="n"/>
      <c r="ABT18" s="168" t="n"/>
      <c r="ABU18" s="168" t="n"/>
      <c r="ABV18" s="168" t="n"/>
      <c r="ABW18" s="168" t="n"/>
      <c r="ABX18" s="168" t="n"/>
      <c r="ABY18" s="168" t="n"/>
      <c r="ABZ18" s="168" t="n"/>
      <c r="ACA18" s="168" t="n"/>
      <c r="ACB18" s="168" t="n"/>
      <c r="ACC18" s="168" t="n"/>
      <c r="ACD18" s="168" t="n"/>
      <c r="ACE18" s="168" t="n"/>
      <c r="ACF18" s="168" t="n"/>
      <c r="ACG18" s="168" t="n"/>
      <c r="ACH18" s="168" t="n"/>
      <c r="ACI18" s="168" t="n"/>
      <c r="ACJ18" s="168" t="n"/>
      <c r="ACK18" s="168" t="n"/>
      <c r="ACL18" s="168" t="n"/>
      <c r="ACM18" s="168" t="n"/>
      <c r="ACN18" s="168" t="n"/>
      <c r="ACO18" s="168" t="n"/>
      <c r="ACP18" s="168" t="n"/>
      <c r="ACQ18" s="168" t="n"/>
      <c r="ACR18" s="168" t="n"/>
      <c r="ACS18" s="168" t="n"/>
      <c r="ACT18" s="168" t="n"/>
      <c r="ACU18" s="168" t="n"/>
      <c r="ACV18" s="168" t="n"/>
      <c r="ACW18" s="168" t="n"/>
      <c r="ACX18" s="168" t="n"/>
      <c r="ACY18" s="168" t="n"/>
      <c r="ACZ18" s="168" t="n"/>
      <c r="ADA18" s="168" t="n"/>
      <c r="ADB18" s="168" t="n"/>
      <c r="ADC18" s="168" t="n"/>
      <c r="ADD18" s="168" t="n"/>
      <c r="ADE18" s="168" t="n"/>
      <c r="ADF18" s="168" t="n"/>
      <c r="ADG18" s="168" t="n"/>
      <c r="ADH18" s="168" t="n"/>
      <c r="ADI18" s="168" t="n"/>
      <c r="ADJ18" s="168" t="n"/>
      <c r="ADK18" s="168" t="n"/>
      <c r="ADL18" s="168" t="n"/>
      <c r="ADM18" s="168" t="n"/>
      <c r="ADN18" s="168" t="n"/>
      <c r="ADO18" s="168" t="n"/>
      <c r="ADP18" s="168" t="n"/>
      <c r="ADQ18" s="168" t="n"/>
      <c r="ADR18" s="168" t="n"/>
      <c r="ADS18" s="168" t="n"/>
      <c r="ADT18" s="168" t="n"/>
      <c r="ADU18" s="168" t="n"/>
      <c r="ADV18" s="168" t="n"/>
      <c r="ADW18" s="168" t="n"/>
      <c r="ADX18" s="168" t="n"/>
      <c r="ADY18" s="168" t="n"/>
      <c r="ADZ18" s="168" t="n"/>
      <c r="AEA18" s="168" t="n"/>
      <c r="AEB18" s="168" t="n"/>
      <c r="AEC18" s="168" t="n"/>
      <c r="AED18" s="168" t="n"/>
      <c r="AEE18" s="168" t="n"/>
      <c r="AEF18" s="168" t="n"/>
      <c r="AEG18" s="168" t="n"/>
      <c r="AEH18" s="168" t="n"/>
      <c r="AEI18" s="168" t="n"/>
      <c r="AEJ18" s="168" t="n"/>
      <c r="AEK18" s="168" t="n"/>
      <c r="AEL18" s="168" t="n"/>
      <c r="AEM18" s="168" t="n"/>
      <c r="AEN18" s="168" t="n"/>
      <c r="AEO18" s="168" t="n"/>
      <c r="AEP18" s="168" t="n"/>
      <c r="AEQ18" s="168" t="n"/>
      <c r="AER18" s="168" t="n"/>
      <c r="AES18" s="168" t="n"/>
      <c r="AET18" s="168" t="n"/>
      <c r="AEU18" s="168" t="n"/>
      <c r="AEV18" s="168" t="n"/>
      <c r="AEW18" s="168" t="n"/>
      <c r="AEX18" s="168" t="n"/>
      <c r="AEY18" s="168" t="n"/>
      <c r="AEZ18" s="168" t="n"/>
      <c r="AFA18" s="168" t="n"/>
      <c r="AFB18" s="168" t="n"/>
      <c r="AFC18" s="168" t="n"/>
      <c r="AFD18" s="168" t="n"/>
      <c r="AFE18" s="168" t="n"/>
      <c r="AFF18" s="168" t="n"/>
      <c r="AFG18" s="168" t="n"/>
      <c r="AFH18" s="168" t="n"/>
      <c r="AFI18" s="168" t="n"/>
      <c r="AFJ18" s="168" t="n"/>
      <c r="AFK18" s="168" t="n"/>
      <c r="AFL18" s="168" t="n"/>
      <c r="AFM18" s="168" t="n"/>
      <c r="AFN18" s="168" t="n"/>
      <c r="AFO18" s="168" t="n"/>
      <c r="AFP18" s="168" t="n"/>
      <c r="AFQ18" s="168" t="n"/>
      <c r="AFR18" s="168" t="n"/>
      <c r="AFS18" s="168" t="n"/>
      <c r="AFT18" s="168" t="n"/>
      <c r="AFU18" s="168" t="n"/>
      <c r="AFV18" s="168" t="n"/>
      <c r="AFW18" s="168" t="n"/>
      <c r="AFX18" s="168" t="n"/>
      <c r="AFY18" s="168" t="n"/>
      <c r="AFZ18" s="168" t="n"/>
      <c r="AGA18" s="168" t="n"/>
      <c r="AGB18" s="168" t="n"/>
      <c r="AGC18" s="168" t="n"/>
      <c r="AGD18" s="168" t="n"/>
      <c r="AGE18" s="168" t="n"/>
      <c r="AGF18" s="168" t="n"/>
      <c r="AGG18" s="168" t="n"/>
      <c r="AGH18" s="168" t="n"/>
      <c r="AGI18" s="168" t="n"/>
      <c r="AGJ18" s="168" t="n"/>
      <c r="AGK18" s="168" t="n"/>
      <c r="AGL18" s="168" t="n"/>
      <c r="AGM18" s="168" t="n"/>
      <c r="AGN18" s="168" t="n"/>
      <c r="AGO18" s="168" t="n"/>
      <c r="AGP18" s="168" t="n"/>
      <c r="AGQ18" s="168" t="n"/>
      <c r="AGR18" s="168" t="n"/>
      <c r="AGS18" s="168" t="n"/>
      <c r="AGT18" s="168" t="n"/>
      <c r="AGU18" s="168" t="n"/>
      <c r="AGV18" s="168" t="n"/>
      <c r="AGW18" s="168" t="n"/>
      <c r="AGX18" s="168" t="n"/>
      <c r="AGY18" s="168" t="n"/>
      <c r="AGZ18" s="168" t="n"/>
      <c r="AHA18" s="168" t="n"/>
      <c r="AHB18" s="168" t="n"/>
      <c r="AHC18" s="168" t="n"/>
      <c r="AHD18" s="168" t="n"/>
      <c r="AHE18" s="168" t="n"/>
      <c r="AHF18" s="168" t="n"/>
      <c r="AHG18" s="168" t="n"/>
      <c r="AHH18" s="168" t="n"/>
      <c r="AHI18" s="168" t="n"/>
      <c r="AHJ18" s="168" t="n"/>
      <c r="AHK18" s="168" t="n"/>
      <c r="AHL18" s="168" t="n"/>
      <c r="AHM18" s="168" t="n"/>
      <c r="AHN18" s="168" t="n"/>
      <c r="AHO18" s="168" t="n"/>
      <c r="AHP18" s="168" t="n"/>
      <c r="AHQ18" s="168" t="n"/>
      <c r="AHR18" s="168" t="n"/>
      <c r="AHS18" s="168" t="n"/>
      <c r="AHT18" s="168" t="n"/>
      <c r="AHU18" s="168" t="n"/>
      <c r="AHV18" s="168" t="n"/>
      <c r="AHW18" s="168" t="n"/>
      <c r="AHX18" s="168" t="n"/>
      <c r="AHY18" s="168" t="n"/>
      <c r="AHZ18" s="168" t="n"/>
      <c r="AIA18" s="168" t="n"/>
      <c r="AIB18" s="168" t="n"/>
      <c r="AIC18" s="168" t="n"/>
      <c r="AID18" s="168" t="n"/>
      <c r="AIE18" s="168" t="n"/>
      <c r="AIF18" s="168" t="n"/>
      <c r="AIG18" s="168" t="n"/>
      <c r="AIH18" s="168" t="n"/>
      <c r="AII18" s="168" t="n"/>
      <c r="AIJ18" s="168" t="n"/>
      <c r="AIK18" s="168" t="n"/>
      <c r="AIL18" s="168" t="n"/>
      <c r="AIM18" s="168" t="n"/>
      <c r="AIN18" s="168" t="n"/>
      <c r="AIO18" s="168" t="n"/>
      <c r="AIP18" s="168" t="n"/>
      <c r="AIQ18" s="168" t="n"/>
      <c r="AIR18" s="168" t="n"/>
      <c r="AIS18" s="168" t="n"/>
      <c r="AIT18" s="168" t="n"/>
      <c r="AIU18" s="168" t="n"/>
      <c r="AIV18" s="168" t="n"/>
      <c r="AIW18" s="168" t="n"/>
      <c r="AIX18" s="168" t="n"/>
      <c r="AIY18" s="168" t="n"/>
      <c r="AIZ18" s="168" t="n"/>
      <c r="AJA18" s="168" t="n"/>
      <c r="AJB18" s="168" t="n"/>
      <c r="AJC18" s="168" t="n"/>
      <c r="AJD18" s="168" t="n"/>
      <c r="AJE18" s="168" t="n"/>
      <c r="AJF18" s="168" t="n"/>
      <c r="AJG18" s="168" t="n"/>
      <c r="AJH18" s="168" t="n"/>
      <c r="AJI18" s="168" t="n"/>
      <c r="AJJ18" s="168" t="n"/>
      <c r="AJK18" s="168" t="n"/>
      <c r="AJL18" s="168" t="n"/>
      <c r="AJM18" s="168" t="n"/>
      <c r="AJN18" s="168" t="n"/>
      <c r="AJO18" s="168" t="n"/>
      <c r="AJP18" s="168" t="n"/>
      <c r="AJQ18" s="168" t="n"/>
      <c r="AJR18" s="168" t="n"/>
      <c r="AJS18" s="168" t="n"/>
      <c r="AJT18" s="168" t="n"/>
      <c r="AJU18" s="168" t="n"/>
      <c r="AJV18" s="168" t="n"/>
      <c r="AJW18" s="168" t="n"/>
      <c r="AJX18" s="168" t="n"/>
      <c r="AJY18" s="168" t="n"/>
      <c r="AJZ18" s="168" t="n"/>
      <c r="AKA18" s="168" t="n"/>
      <c r="AKB18" s="168" t="n"/>
      <c r="AKC18" s="168" t="n"/>
      <c r="AKD18" s="168" t="n"/>
      <c r="AKE18" s="168" t="n"/>
      <c r="AKF18" s="168" t="n"/>
      <c r="AKG18" s="168" t="n"/>
      <c r="AKH18" s="168" t="n"/>
      <c r="AKI18" s="168" t="n"/>
      <c r="AKJ18" s="168" t="n"/>
      <c r="AKK18" s="168" t="n"/>
      <c r="AKL18" s="168" t="n"/>
      <c r="AKM18" s="168" t="n"/>
      <c r="AKN18" s="168" t="n"/>
      <c r="AKO18" s="168" t="n"/>
      <c r="AKP18" s="168" t="n"/>
      <c r="AKQ18" s="168" t="n"/>
      <c r="AKR18" s="168" t="n"/>
      <c r="AKS18" s="168" t="n"/>
      <c r="AKT18" s="168" t="n"/>
      <c r="AKU18" s="168" t="n"/>
      <c r="AKV18" s="168" t="n"/>
      <c r="AKW18" s="168" t="n"/>
      <c r="AKX18" s="168" t="n"/>
      <c r="AKY18" s="168" t="n"/>
      <c r="AKZ18" s="168" t="n"/>
      <c r="ALA18" s="168" t="n"/>
      <c r="ALB18" s="168" t="n"/>
      <c r="ALC18" s="168" t="n"/>
      <c r="ALD18" s="168" t="n"/>
      <c r="ALE18" s="168" t="n"/>
      <c r="ALF18" s="168" t="n"/>
      <c r="ALG18" s="168" t="n"/>
      <c r="ALH18" s="168" t="n"/>
      <c r="ALI18" s="168" t="n"/>
      <c r="ALJ18" s="168" t="n"/>
      <c r="ALK18" s="168" t="n"/>
      <c r="ALL18" s="168" t="n"/>
      <c r="ALM18" s="168" t="n"/>
      <c r="ALN18" s="168" t="n"/>
      <c r="ALO18" s="168" t="n"/>
      <c r="ALP18" s="168" t="n"/>
      <c r="ALQ18" s="168" t="n"/>
      <c r="ALR18" s="168" t="n"/>
      <c r="ALS18" s="168" t="n"/>
      <c r="ALT18" s="168" t="n"/>
      <c r="ALU18" s="168" t="n"/>
      <c r="ALV18" s="168" t="n"/>
      <c r="ALW18" s="168" t="n"/>
      <c r="ALX18" s="168" t="n"/>
      <c r="ALY18" s="168" t="n"/>
      <c r="ALZ18" s="168" t="n"/>
      <c r="AMA18" s="168" t="n"/>
      <c r="AMB18" s="168" t="n"/>
      <c r="AMC18" s="168" t="n"/>
      <c r="AMD18" s="168" t="n"/>
      <c r="AME18" s="168" t="n"/>
      <c r="AMF18" s="168" t="n"/>
      <c r="AMG18" s="168" t="n"/>
      <c r="AMH18" s="168" t="n"/>
      <c r="AMI18" s="168" t="n"/>
      <c r="AMJ18" s="168" t="n"/>
    </row>
    <row customHeight="1" ht="12.75" r="19" s="175" spans="1:1024">
      <c r="A19" s="39" t="s">
        <v>24</v>
      </c>
      <c r="B19" s="40" t="n">
        <v>100</v>
      </c>
      <c r="C19" s="13" t="n"/>
      <c r="D19" s="13" t="n"/>
      <c r="E19" s="168" t="n"/>
      <c r="F19" s="13" t="n"/>
      <c r="G19" s="168" t="n"/>
      <c r="H19" s="168" t="n"/>
      <c r="I19" s="13" t="n"/>
      <c r="J19" s="168" t="n"/>
      <c r="K19" s="168" t="n"/>
      <c r="L19" s="168" t="n"/>
      <c r="M19" s="168" t="n"/>
      <c r="N19" s="168" t="n"/>
      <c r="O19" s="168" t="n"/>
      <c r="P19" s="168" t="n"/>
      <c r="Q19" s="168" t="n"/>
      <c r="R19" s="168" t="n"/>
      <c r="S19" s="168" t="n"/>
      <c r="T19" s="168" t="n"/>
      <c r="U19" s="168" t="n"/>
      <c r="V19" s="168" t="n"/>
      <c r="W19" s="168" t="n"/>
      <c r="X19" s="168" t="n"/>
      <c r="Y19" s="168" t="n"/>
      <c r="Z19" s="168" t="n"/>
      <c r="AA19" s="168" t="n"/>
      <c r="AB19" s="168" t="n"/>
      <c r="AC19" s="168" t="n"/>
      <c r="AD19" s="168" t="n"/>
      <c r="AE19" s="168" t="n"/>
      <c r="AF19" s="168" t="n"/>
      <c r="AG19" s="168" t="n"/>
      <c r="AH19" s="168" t="n"/>
      <c r="AI19" s="168" t="n"/>
      <c r="AJ19" s="168" t="n"/>
      <c r="AK19" s="168" t="n"/>
      <c r="AL19" s="168" t="n"/>
      <c r="AM19" s="168" t="n"/>
      <c r="AN19" s="168" t="n"/>
      <c r="AO19" s="168" t="n"/>
      <c r="AP19" s="168" t="n"/>
      <c r="AQ19" s="168" t="n"/>
      <c r="AR19" s="168" t="n"/>
      <c r="AS19" s="168" t="n"/>
      <c r="AT19" s="168" t="n"/>
      <c r="AU19" s="168" t="n"/>
      <c r="AV19" s="168" t="n"/>
      <c r="AW19" s="168" t="n"/>
      <c r="AX19" s="168" t="n"/>
      <c r="AY19" s="168" t="n"/>
      <c r="AZ19" s="168" t="n"/>
      <c r="BA19" s="168" t="n"/>
      <c r="BB19" s="168" t="n"/>
      <c r="BC19" s="168" t="n"/>
      <c r="BD19" s="168" t="n"/>
      <c r="BE19" s="168" t="n"/>
      <c r="BF19" s="168" t="n"/>
      <c r="BG19" s="168" t="n"/>
      <c r="BH19" s="168" t="n"/>
      <c r="BI19" s="168" t="n"/>
      <c r="BJ19" s="168" t="n"/>
      <c r="BK19" s="168" t="n"/>
      <c r="BL19" s="168" t="n"/>
      <c r="BM19" s="168" t="n"/>
      <c r="BN19" s="168" t="n"/>
      <c r="BO19" s="168" t="n"/>
      <c r="BP19" s="168" t="n"/>
      <c r="BQ19" s="168" t="n"/>
      <c r="BR19" s="168" t="n"/>
      <c r="BS19" s="168" t="n"/>
      <c r="BT19" s="168" t="n"/>
      <c r="BU19" s="168" t="n"/>
      <c r="BV19" s="168" t="n"/>
      <c r="BW19" s="168" t="n"/>
      <c r="BX19" s="168" t="n"/>
      <c r="BY19" s="168" t="n"/>
      <c r="BZ19" s="168" t="n"/>
      <c r="CA19" s="168" t="n"/>
      <c r="CB19" s="168" t="n"/>
      <c r="CC19" s="168" t="n"/>
      <c r="CD19" s="168" t="n"/>
      <c r="CE19" s="168" t="n"/>
      <c r="CF19" s="168" t="n"/>
      <c r="CG19" s="168" t="n"/>
      <c r="CH19" s="168" t="n"/>
      <c r="CI19" s="168" t="n"/>
      <c r="CJ19" s="168" t="n"/>
      <c r="CK19" s="168" t="n"/>
      <c r="CL19" s="168" t="n"/>
      <c r="CM19" s="168" t="n"/>
      <c r="CN19" s="168" t="n"/>
      <c r="CO19" s="168" t="n"/>
      <c r="CP19" s="168" t="n"/>
      <c r="CQ19" s="168" t="n"/>
      <c r="CR19" s="168" t="n"/>
      <c r="CS19" s="168" t="n"/>
      <c r="CT19" s="168" t="n"/>
      <c r="CU19" s="168" t="n"/>
      <c r="CV19" s="168" t="n"/>
      <c r="CW19" s="168" t="n"/>
      <c r="CX19" s="168" t="n"/>
      <c r="CY19" s="168" t="n"/>
      <c r="CZ19" s="168" t="n"/>
      <c r="DA19" s="168" t="n"/>
      <c r="DB19" s="168" t="n"/>
      <c r="DC19" s="168" t="n"/>
      <c r="DD19" s="168" t="n"/>
      <c r="DE19" s="168" t="n"/>
      <c r="DF19" s="168" t="n"/>
      <c r="DG19" s="168" t="n"/>
      <c r="DH19" s="168" t="n"/>
      <c r="DI19" s="168" t="n"/>
      <c r="DJ19" s="168" t="n"/>
      <c r="DK19" s="168" t="n"/>
      <c r="DL19" s="168" t="n"/>
      <c r="DM19" s="168" t="n"/>
      <c r="DN19" s="168" t="n"/>
      <c r="DO19" s="168" t="n"/>
      <c r="DP19" s="168" t="n"/>
      <c r="DQ19" s="168" t="n"/>
      <c r="DR19" s="168" t="n"/>
      <c r="DS19" s="168" t="n"/>
      <c r="DT19" s="168" t="n"/>
      <c r="DU19" s="168" t="n"/>
      <c r="DV19" s="168" t="n"/>
      <c r="DW19" s="168" t="n"/>
      <c r="DX19" s="168" t="n"/>
      <c r="DY19" s="168" t="n"/>
      <c r="DZ19" s="168" t="n"/>
      <c r="EA19" s="168" t="n"/>
      <c r="EB19" s="168" t="n"/>
      <c r="EC19" s="168" t="n"/>
      <c r="ED19" s="168" t="n"/>
      <c r="EE19" s="168" t="n"/>
      <c r="EF19" s="168" t="n"/>
      <c r="EG19" s="168" t="n"/>
      <c r="EH19" s="168" t="n"/>
      <c r="EI19" s="168" t="n"/>
      <c r="EJ19" s="168" t="n"/>
      <c r="EK19" s="168" t="n"/>
      <c r="EL19" s="168" t="n"/>
      <c r="EM19" s="168" t="n"/>
      <c r="EN19" s="168" t="n"/>
      <c r="EO19" s="168" t="n"/>
      <c r="EP19" s="168" t="n"/>
      <c r="EQ19" s="168" t="n"/>
      <c r="ER19" s="168" t="n"/>
      <c r="ES19" s="168" t="n"/>
      <c r="ET19" s="168" t="n"/>
      <c r="EU19" s="168" t="n"/>
      <c r="EV19" s="168" t="n"/>
      <c r="EW19" s="168" t="n"/>
      <c r="EX19" s="168" t="n"/>
      <c r="EY19" s="168" t="n"/>
      <c r="EZ19" s="168" t="n"/>
      <c r="FA19" s="168" t="n"/>
      <c r="FB19" s="168" t="n"/>
      <c r="FC19" s="168" t="n"/>
      <c r="FD19" s="168" t="n"/>
      <c r="FE19" s="168" t="n"/>
      <c r="FF19" s="168" t="n"/>
      <c r="FG19" s="168" t="n"/>
      <c r="FH19" s="168" t="n"/>
      <c r="FI19" s="168" t="n"/>
      <c r="FJ19" s="168" t="n"/>
      <c r="FK19" s="168" t="n"/>
      <c r="FL19" s="168" t="n"/>
      <c r="FM19" s="168" t="n"/>
      <c r="FN19" s="168" t="n"/>
      <c r="FO19" s="168" t="n"/>
      <c r="FP19" s="168" t="n"/>
      <c r="FQ19" s="168" t="n"/>
      <c r="FR19" s="168" t="n"/>
      <c r="FS19" s="168" t="n"/>
      <c r="FT19" s="168" t="n"/>
      <c r="FU19" s="168" t="n"/>
      <c r="FV19" s="168" t="n"/>
      <c r="FW19" s="168" t="n"/>
      <c r="FX19" s="168" t="n"/>
      <c r="FY19" s="168" t="n"/>
      <c r="FZ19" s="168" t="n"/>
      <c r="GA19" s="168" t="n"/>
      <c r="GB19" s="168" t="n"/>
      <c r="GC19" s="168" t="n"/>
      <c r="GD19" s="168" t="n"/>
      <c r="GE19" s="168" t="n"/>
      <c r="GF19" s="168" t="n"/>
      <c r="GG19" s="168" t="n"/>
      <c r="GH19" s="168" t="n"/>
      <c r="GI19" s="168" t="n"/>
      <c r="GJ19" s="168" t="n"/>
      <c r="GK19" s="168" t="n"/>
      <c r="GL19" s="168" t="n"/>
      <c r="GM19" s="168" t="n"/>
      <c r="GN19" s="168" t="n"/>
      <c r="GO19" s="168" t="n"/>
      <c r="GP19" s="168" t="n"/>
      <c r="GQ19" s="168" t="n"/>
      <c r="GR19" s="168" t="n"/>
      <c r="GS19" s="168" t="n"/>
      <c r="GT19" s="168" t="n"/>
      <c r="GU19" s="168" t="n"/>
      <c r="GV19" s="168" t="n"/>
      <c r="GW19" s="168" t="n"/>
      <c r="GX19" s="168" t="n"/>
      <c r="GY19" s="168" t="n"/>
      <c r="GZ19" s="168" t="n"/>
      <c r="HA19" s="168" t="n"/>
      <c r="HB19" s="168" t="n"/>
      <c r="HC19" s="168" t="n"/>
      <c r="HD19" s="168" t="n"/>
      <c r="HE19" s="168" t="n"/>
      <c r="HF19" s="168" t="n"/>
      <c r="HG19" s="168" t="n"/>
      <c r="HH19" s="168" t="n"/>
      <c r="HI19" s="168" t="n"/>
      <c r="HJ19" s="168" t="n"/>
      <c r="HK19" s="168" t="n"/>
      <c r="HL19" s="168" t="n"/>
      <c r="HM19" s="168" t="n"/>
      <c r="HN19" s="168" t="n"/>
      <c r="HO19" s="168" t="n"/>
      <c r="HP19" s="168" t="n"/>
      <c r="HQ19" s="168" t="n"/>
      <c r="HR19" s="168" t="n"/>
      <c r="HS19" s="168" t="n"/>
      <c r="HT19" s="168" t="n"/>
      <c r="HU19" s="168" t="n"/>
      <c r="HV19" s="168" t="n"/>
      <c r="HW19" s="168" t="n"/>
      <c r="HX19" s="168" t="n"/>
      <c r="HY19" s="168" t="n"/>
      <c r="HZ19" s="168" t="n"/>
      <c r="IA19" s="168" t="n"/>
      <c r="IB19" s="168" t="n"/>
      <c r="IC19" s="168" t="n"/>
      <c r="ID19" s="168" t="n"/>
      <c r="IE19" s="168" t="n"/>
      <c r="IF19" s="168" t="n"/>
      <c r="IG19" s="168" t="n"/>
      <c r="IH19" s="168" t="n"/>
      <c r="II19" s="168" t="n"/>
      <c r="IJ19" s="168" t="n"/>
      <c r="IK19" s="168" t="n"/>
      <c r="IL19" s="168" t="n"/>
      <c r="IM19" s="168" t="n"/>
      <c r="IN19" s="168" t="n"/>
      <c r="IO19" s="168" t="n"/>
      <c r="IP19" s="168" t="n"/>
      <c r="IQ19" s="168" t="n"/>
      <c r="IR19" s="168" t="n"/>
      <c r="IS19" s="168" t="n"/>
      <c r="IT19" s="168" t="n"/>
      <c r="IU19" s="168" t="n"/>
      <c r="IV19" s="168" t="n"/>
      <c r="IW19" s="168" t="n"/>
      <c r="IX19" s="168" t="n"/>
      <c r="IY19" s="168" t="n"/>
      <c r="IZ19" s="168" t="n"/>
      <c r="JA19" s="168" t="n"/>
      <c r="JB19" s="168" t="n"/>
      <c r="JC19" s="168" t="n"/>
      <c r="JD19" s="168" t="n"/>
      <c r="JE19" s="168" t="n"/>
      <c r="JF19" s="168" t="n"/>
      <c r="JG19" s="168" t="n"/>
      <c r="JH19" s="168" t="n"/>
      <c r="JI19" s="168" t="n"/>
      <c r="JJ19" s="168" t="n"/>
      <c r="JK19" s="168" t="n"/>
      <c r="JL19" s="168" t="n"/>
      <c r="JM19" s="168" t="n"/>
      <c r="JN19" s="168" t="n"/>
      <c r="JO19" s="168" t="n"/>
      <c r="JP19" s="168" t="n"/>
      <c r="JQ19" s="168" t="n"/>
      <c r="JR19" s="168" t="n"/>
      <c r="JS19" s="168" t="n"/>
      <c r="JT19" s="168" t="n"/>
      <c r="JU19" s="168" t="n"/>
      <c r="JV19" s="168" t="n"/>
      <c r="JW19" s="168" t="n"/>
      <c r="JX19" s="168" t="n"/>
      <c r="JY19" s="168" t="n"/>
      <c r="JZ19" s="168" t="n"/>
      <c r="KA19" s="168" t="n"/>
      <c r="KB19" s="168" t="n"/>
      <c r="KC19" s="168" t="n"/>
      <c r="KD19" s="168" t="n"/>
      <c r="KE19" s="168" t="n"/>
      <c r="KF19" s="168" t="n"/>
      <c r="KG19" s="168" t="n"/>
      <c r="KH19" s="168" t="n"/>
      <c r="KI19" s="168" t="n"/>
      <c r="KJ19" s="168" t="n"/>
      <c r="KK19" s="168" t="n"/>
      <c r="KL19" s="168" t="n"/>
      <c r="KM19" s="168" t="n"/>
      <c r="KN19" s="168" t="n"/>
      <c r="KO19" s="168" t="n"/>
      <c r="KP19" s="168" t="n"/>
      <c r="KQ19" s="168" t="n"/>
      <c r="KR19" s="168" t="n"/>
      <c r="KS19" s="168" t="n"/>
      <c r="KT19" s="168" t="n"/>
      <c r="KU19" s="168" t="n"/>
      <c r="KV19" s="168" t="n"/>
      <c r="KW19" s="168" t="n"/>
      <c r="KX19" s="168" t="n"/>
      <c r="KY19" s="168" t="n"/>
      <c r="KZ19" s="168" t="n"/>
      <c r="LA19" s="168" t="n"/>
      <c r="LB19" s="168" t="n"/>
      <c r="LC19" s="168" t="n"/>
      <c r="LD19" s="168" t="n"/>
      <c r="LE19" s="168" t="n"/>
      <c r="LF19" s="168" t="n"/>
      <c r="LG19" s="168" t="n"/>
      <c r="LH19" s="168" t="n"/>
      <c r="LI19" s="168" t="n"/>
      <c r="LJ19" s="168" t="n"/>
      <c r="LK19" s="168" t="n"/>
      <c r="LL19" s="168" t="n"/>
      <c r="LM19" s="168" t="n"/>
      <c r="LN19" s="168" t="n"/>
      <c r="LO19" s="168" t="n"/>
      <c r="LP19" s="168" t="n"/>
      <c r="LQ19" s="168" t="n"/>
      <c r="LR19" s="168" t="n"/>
      <c r="LS19" s="168" t="n"/>
      <c r="LT19" s="168" t="n"/>
      <c r="LU19" s="168" t="n"/>
      <c r="LV19" s="168" t="n"/>
      <c r="LW19" s="168" t="n"/>
      <c r="LX19" s="168" t="n"/>
      <c r="LY19" s="168" t="n"/>
      <c r="LZ19" s="168" t="n"/>
      <c r="MA19" s="168" t="n"/>
      <c r="MB19" s="168" t="n"/>
      <c r="MC19" s="168" t="n"/>
      <c r="MD19" s="168" t="n"/>
      <c r="ME19" s="168" t="n"/>
      <c r="MF19" s="168" t="n"/>
      <c r="MG19" s="168" t="n"/>
      <c r="MH19" s="168" t="n"/>
      <c r="MI19" s="168" t="n"/>
      <c r="MJ19" s="168" t="n"/>
      <c r="MK19" s="168" t="n"/>
      <c r="ML19" s="168" t="n"/>
      <c r="MM19" s="168" t="n"/>
      <c r="MN19" s="168" t="n"/>
      <c r="MO19" s="168" t="n"/>
      <c r="MP19" s="168" t="n"/>
      <c r="MQ19" s="168" t="n"/>
      <c r="MR19" s="168" t="n"/>
      <c r="MS19" s="168" t="n"/>
      <c r="MT19" s="168" t="n"/>
      <c r="MU19" s="168" t="n"/>
      <c r="MV19" s="168" t="n"/>
      <c r="MW19" s="168" t="n"/>
      <c r="MX19" s="168" t="n"/>
      <c r="MY19" s="168" t="n"/>
      <c r="MZ19" s="168" t="n"/>
      <c r="NA19" s="168" t="n"/>
      <c r="NB19" s="168" t="n"/>
      <c r="NC19" s="168" t="n"/>
      <c r="ND19" s="168" t="n"/>
      <c r="NE19" s="168" t="n"/>
      <c r="NF19" s="168" t="n"/>
      <c r="NG19" s="168" t="n"/>
      <c r="NH19" s="168" t="n"/>
      <c r="NI19" s="168" t="n"/>
      <c r="NJ19" s="168" t="n"/>
      <c r="NK19" s="168" t="n"/>
      <c r="NL19" s="168" t="n"/>
      <c r="NM19" s="168" t="n"/>
      <c r="NN19" s="168" t="n"/>
      <c r="NO19" s="168" t="n"/>
      <c r="NP19" s="168" t="n"/>
      <c r="NQ19" s="168" t="n"/>
      <c r="NR19" s="168" t="n"/>
      <c r="NS19" s="168" t="n"/>
      <c r="NT19" s="168" t="n"/>
      <c r="NU19" s="168" t="n"/>
      <c r="NV19" s="168" t="n"/>
      <c r="NW19" s="168" t="n"/>
      <c r="NX19" s="168" t="n"/>
      <c r="NY19" s="168" t="n"/>
      <c r="NZ19" s="168" t="n"/>
      <c r="OA19" s="168" t="n"/>
      <c r="OB19" s="168" t="n"/>
      <c r="OC19" s="168" t="n"/>
      <c r="OD19" s="168" t="n"/>
      <c r="OE19" s="168" t="n"/>
      <c r="OF19" s="168" t="n"/>
      <c r="OG19" s="168" t="n"/>
      <c r="OH19" s="168" t="n"/>
      <c r="OI19" s="168" t="n"/>
      <c r="OJ19" s="168" t="n"/>
      <c r="OK19" s="168" t="n"/>
      <c r="OL19" s="168" t="n"/>
      <c r="OM19" s="168" t="n"/>
      <c r="ON19" s="168" t="n"/>
      <c r="OO19" s="168" t="n"/>
      <c r="OP19" s="168" t="n"/>
      <c r="OQ19" s="168" t="n"/>
      <c r="OR19" s="168" t="n"/>
      <c r="OS19" s="168" t="n"/>
      <c r="OT19" s="168" t="n"/>
      <c r="OU19" s="168" t="n"/>
      <c r="OV19" s="168" t="n"/>
      <c r="OW19" s="168" t="n"/>
      <c r="OX19" s="168" t="n"/>
      <c r="OY19" s="168" t="n"/>
      <c r="OZ19" s="168" t="n"/>
      <c r="PA19" s="168" t="n"/>
      <c r="PB19" s="168" t="n"/>
      <c r="PC19" s="168" t="n"/>
      <c r="PD19" s="168" t="n"/>
      <c r="PE19" s="168" t="n"/>
      <c r="PF19" s="168" t="n"/>
      <c r="PG19" s="168" t="n"/>
      <c r="PH19" s="168" t="n"/>
      <c r="PI19" s="168" t="n"/>
      <c r="PJ19" s="168" t="n"/>
      <c r="PK19" s="168" t="n"/>
      <c r="PL19" s="168" t="n"/>
      <c r="PM19" s="168" t="n"/>
      <c r="PN19" s="168" t="n"/>
      <c r="PO19" s="168" t="n"/>
      <c r="PP19" s="168" t="n"/>
      <c r="PQ19" s="168" t="n"/>
      <c r="PR19" s="168" t="n"/>
      <c r="PS19" s="168" t="n"/>
      <c r="PT19" s="168" t="n"/>
      <c r="PU19" s="168" t="n"/>
      <c r="PV19" s="168" t="n"/>
      <c r="PW19" s="168" t="n"/>
      <c r="PX19" s="168" t="n"/>
      <c r="PY19" s="168" t="n"/>
      <c r="PZ19" s="168" t="n"/>
      <c r="QA19" s="168" t="n"/>
      <c r="QB19" s="168" t="n"/>
      <c r="QC19" s="168" t="n"/>
      <c r="QD19" s="168" t="n"/>
      <c r="QE19" s="168" t="n"/>
      <c r="QF19" s="168" t="n"/>
      <c r="QG19" s="168" t="n"/>
      <c r="QH19" s="168" t="n"/>
      <c r="QI19" s="168" t="n"/>
      <c r="QJ19" s="168" t="n"/>
      <c r="QK19" s="168" t="n"/>
      <c r="QL19" s="168" t="n"/>
      <c r="QM19" s="168" t="n"/>
      <c r="QN19" s="168" t="n"/>
      <c r="QO19" s="168" t="n"/>
      <c r="QP19" s="168" t="n"/>
      <c r="QQ19" s="168" t="n"/>
      <c r="QR19" s="168" t="n"/>
      <c r="QS19" s="168" t="n"/>
      <c r="QT19" s="168" t="n"/>
      <c r="QU19" s="168" t="n"/>
      <c r="QV19" s="168" t="n"/>
      <c r="QW19" s="168" t="n"/>
      <c r="QX19" s="168" t="n"/>
      <c r="QY19" s="168" t="n"/>
      <c r="QZ19" s="168" t="n"/>
      <c r="RA19" s="168" t="n"/>
      <c r="RB19" s="168" t="n"/>
      <c r="RC19" s="168" t="n"/>
      <c r="RD19" s="168" t="n"/>
      <c r="RE19" s="168" t="n"/>
      <c r="RF19" s="168" t="n"/>
      <c r="RG19" s="168" t="n"/>
      <c r="RH19" s="168" t="n"/>
      <c r="RI19" s="168" t="n"/>
      <c r="RJ19" s="168" t="n"/>
      <c r="RK19" s="168" t="n"/>
      <c r="RL19" s="168" t="n"/>
      <c r="RM19" s="168" t="n"/>
      <c r="RN19" s="168" t="n"/>
      <c r="RO19" s="168" t="n"/>
      <c r="RP19" s="168" t="n"/>
      <c r="RQ19" s="168" t="n"/>
      <c r="RR19" s="168" t="n"/>
      <c r="RS19" s="168" t="n"/>
      <c r="RT19" s="168" t="n"/>
      <c r="RU19" s="168" t="n"/>
      <c r="RV19" s="168" t="n"/>
      <c r="RW19" s="168" t="n"/>
      <c r="RX19" s="168" t="n"/>
      <c r="RY19" s="168" t="n"/>
      <c r="RZ19" s="168" t="n"/>
      <c r="SA19" s="168" t="n"/>
      <c r="SB19" s="168" t="n"/>
      <c r="SC19" s="168" t="n"/>
      <c r="SD19" s="168" t="n"/>
      <c r="SE19" s="168" t="n"/>
      <c r="SF19" s="168" t="n"/>
      <c r="SG19" s="168" t="n"/>
      <c r="SH19" s="168" t="n"/>
      <c r="SI19" s="168" t="n"/>
      <c r="SJ19" s="168" t="n"/>
      <c r="SK19" s="168" t="n"/>
      <c r="SL19" s="168" t="n"/>
      <c r="SM19" s="168" t="n"/>
      <c r="SN19" s="168" t="n"/>
      <c r="SO19" s="168" t="n"/>
      <c r="SP19" s="168" t="n"/>
      <c r="SQ19" s="168" t="n"/>
      <c r="SR19" s="168" t="n"/>
      <c r="SS19" s="168" t="n"/>
      <c r="ST19" s="168" t="n"/>
      <c r="SU19" s="168" t="n"/>
      <c r="SV19" s="168" t="n"/>
      <c r="SW19" s="168" t="n"/>
      <c r="SX19" s="168" t="n"/>
      <c r="SY19" s="168" t="n"/>
      <c r="SZ19" s="168" t="n"/>
      <c r="TA19" s="168" t="n"/>
      <c r="TB19" s="168" t="n"/>
      <c r="TC19" s="168" t="n"/>
      <c r="TD19" s="168" t="n"/>
      <c r="TE19" s="168" t="n"/>
      <c r="TF19" s="168" t="n"/>
      <c r="TG19" s="168" t="n"/>
      <c r="TH19" s="168" t="n"/>
      <c r="TI19" s="168" t="n"/>
      <c r="TJ19" s="168" t="n"/>
      <c r="TK19" s="168" t="n"/>
      <c r="TL19" s="168" t="n"/>
      <c r="TM19" s="168" t="n"/>
      <c r="TN19" s="168" t="n"/>
      <c r="TO19" s="168" t="n"/>
      <c r="TP19" s="168" t="n"/>
      <c r="TQ19" s="168" t="n"/>
      <c r="TR19" s="168" t="n"/>
      <c r="TS19" s="168" t="n"/>
      <c r="TT19" s="168" t="n"/>
      <c r="TU19" s="168" t="n"/>
      <c r="TV19" s="168" t="n"/>
      <c r="TW19" s="168" t="n"/>
      <c r="TX19" s="168" t="n"/>
      <c r="TY19" s="168" t="n"/>
      <c r="TZ19" s="168" t="n"/>
      <c r="UA19" s="168" t="n"/>
      <c r="UB19" s="168" t="n"/>
      <c r="UC19" s="168" t="n"/>
      <c r="UD19" s="168" t="n"/>
      <c r="UE19" s="168" t="n"/>
      <c r="UF19" s="168" t="n"/>
      <c r="UG19" s="168" t="n"/>
      <c r="UH19" s="168" t="n"/>
      <c r="UI19" s="168" t="n"/>
      <c r="UJ19" s="168" t="n"/>
      <c r="UK19" s="168" t="n"/>
      <c r="UL19" s="168" t="n"/>
      <c r="UM19" s="168" t="n"/>
      <c r="UN19" s="168" t="n"/>
      <c r="UO19" s="168" t="n"/>
      <c r="UP19" s="168" t="n"/>
      <c r="UQ19" s="168" t="n"/>
      <c r="UR19" s="168" t="n"/>
      <c r="US19" s="168" t="n"/>
      <c r="UT19" s="168" t="n"/>
      <c r="UU19" s="168" t="n"/>
      <c r="UV19" s="168" t="n"/>
      <c r="UW19" s="168" t="n"/>
      <c r="UX19" s="168" t="n"/>
      <c r="UY19" s="168" t="n"/>
      <c r="UZ19" s="168" t="n"/>
      <c r="VA19" s="168" t="n"/>
      <c r="VB19" s="168" t="n"/>
      <c r="VC19" s="168" t="n"/>
      <c r="VD19" s="168" t="n"/>
      <c r="VE19" s="168" t="n"/>
      <c r="VF19" s="168" t="n"/>
      <c r="VG19" s="168" t="n"/>
      <c r="VH19" s="168" t="n"/>
      <c r="VI19" s="168" t="n"/>
      <c r="VJ19" s="168" t="n"/>
      <c r="VK19" s="168" t="n"/>
      <c r="VL19" s="168" t="n"/>
      <c r="VM19" s="168" t="n"/>
      <c r="VN19" s="168" t="n"/>
      <c r="VO19" s="168" t="n"/>
      <c r="VP19" s="168" t="n"/>
      <c r="VQ19" s="168" t="n"/>
      <c r="VR19" s="168" t="n"/>
      <c r="VS19" s="168" t="n"/>
      <c r="VT19" s="168" t="n"/>
      <c r="VU19" s="168" t="n"/>
      <c r="VV19" s="168" t="n"/>
      <c r="VW19" s="168" t="n"/>
      <c r="VX19" s="168" t="n"/>
      <c r="VY19" s="168" t="n"/>
      <c r="VZ19" s="168" t="n"/>
      <c r="WA19" s="168" t="n"/>
      <c r="WB19" s="168" t="n"/>
      <c r="WC19" s="168" t="n"/>
      <c r="WD19" s="168" t="n"/>
      <c r="WE19" s="168" t="n"/>
      <c r="WF19" s="168" t="n"/>
      <c r="WG19" s="168" t="n"/>
      <c r="WH19" s="168" t="n"/>
      <c r="WI19" s="168" t="n"/>
      <c r="WJ19" s="168" t="n"/>
      <c r="WK19" s="168" t="n"/>
      <c r="WL19" s="168" t="n"/>
      <c r="WM19" s="168" t="n"/>
      <c r="WN19" s="168" t="n"/>
      <c r="WO19" s="168" t="n"/>
      <c r="WP19" s="168" t="n"/>
      <c r="WQ19" s="168" t="n"/>
      <c r="WR19" s="168" t="n"/>
      <c r="WS19" s="168" t="n"/>
      <c r="WT19" s="168" t="n"/>
      <c r="WU19" s="168" t="n"/>
      <c r="WV19" s="168" t="n"/>
      <c r="WW19" s="168" t="n"/>
      <c r="WX19" s="168" t="n"/>
      <c r="WY19" s="168" t="n"/>
      <c r="WZ19" s="168" t="n"/>
      <c r="XA19" s="168" t="n"/>
      <c r="XB19" s="168" t="n"/>
      <c r="XC19" s="168" t="n"/>
      <c r="XD19" s="168" t="n"/>
      <c r="XE19" s="168" t="n"/>
      <c r="XF19" s="168" t="n"/>
      <c r="XG19" s="168" t="n"/>
      <c r="XH19" s="168" t="n"/>
      <c r="XI19" s="168" t="n"/>
      <c r="XJ19" s="168" t="n"/>
      <c r="XK19" s="168" t="n"/>
      <c r="XL19" s="168" t="n"/>
      <c r="XM19" s="168" t="n"/>
      <c r="XN19" s="168" t="n"/>
      <c r="XO19" s="168" t="n"/>
      <c r="XP19" s="168" t="n"/>
      <c r="XQ19" s="168" t="n"/>
      <c r="XR19" s="168" t="n"/>
      <c r="XS19" s="168" t="n"/>
      <c r="XT19" s="168" t="n"/>
      <c r="XU19" s="168" t="n"/>
      <c r="XV19" s="168" t="n"/>
      <c r="XW19" s="168" t="n"/>
      <c r="XX19" s="168" t="n"/>
      <c r="XY19" s="168" t="n"/>
      <c r="XZ19" s="168" t="n"/>
      <c r="YA19" s="168" t="n"/>
      <c r="YB19" s="168" t="n"/>
      <c r="YC19" s="168" t="n"/>
      <c r="YD19" s="168" t="n"/>
      <c r="YE19" s="168" t="n"/>
      <c r="YF19" s="168" t="n"/>
      <c r="YG19" s="168" t="n"/>
      <c r="YH19" s="168" t="n"/>
      <c r="YI19" s="168" t="n"/>
      <c r="YJ19" s="168" t="n"/>
      <c r="YK19" s="168" t="n"/>
      <c r="YL19" s="168" t="n"/>
      <c r="YM19" s="168" t="n"/>
      <c r="YN19" s="168" t="n"/>
      <c r="YO19" s="168" t="n"/>
      <c r="YP19" s="168" t="n"/>
      <c r="YQ19" s="168" t="n"/>
      <c r="YR19" s="168" t="n"/>
      <c r="YS19" s="168" t="n"/>
      <c r="YT19" s="168" t="n"/>
      <c r="YU19" s="168" t="n"/>
      <c r="YV19" s="168" t="n"/>
      <c r="YW19" s="168" t="n"/>
      <c r="YX19" s="168" t="n"/>
      <c r="YY19" s="168" t="n"/>
      <c r="YZ19" s="168" t="n"/>
      <c r="ZA19" s="168" t="n"/>
      <c r="ZB19" s="168" t="n"/>
      <c r="ZC19" s="168" t="n"/>
      <c r="ZD19" s="168" t="n"/>
      <c r="ZE19" s="168" t="n"/>
      <c r="ZF19" s="168" t="n"/>
      <c r="ZG19" s="168" t="n"/>
      <c r="ZH19" s="168" t="n"/>
      <c r="ZI19" s="168" t="n"/>
      <c r="ZJ19" s="168" t="n"/>
      <c r="ZK19" s="168" t="n"/>
      <c r="ZL19" s="168" t="n"/>
      <c r="ZM19" s="168" t="n"/>
      <c r="ZN19" s="168" t="n"/>
      <c r="ZO19" s="168" t="n"/>
      <c r="ZP19" s="168" t="n"/>
      <c r="ZQ19" s="168" t="n"/>
      <c r="ZR19" s="168" t="n"/>
      <c r="ZS19" s="168" t="n"/>
      <c r="ZT19" s="168" t="n"/>
      <c r="ZU19" s="168" t="n"/>
      <c r="ZV19" s="168" t="n"/>
      <c r="ZW19" s="168" t="n"/>
      <c r="ZX19" s="168" t="n"/>
      <c r="ZY19" s="168" t="n"/>
      <c r="ZZ19" s="168" t="n"/>
      <c r="AAA19" s="168" t="n"/>
      <c r="AAB19" s="168" t="n"/>
      <c r="AAC19" s="168" t="n"/>
      <c r="AAD19" s="168" t="n"/>
      <c r="AAE19" s="168" t="n"/>
      <c r="AAF19" s="168" t="n"/>
      <c r="AAG19" s="168" t="n"/>
      <c r="AAH19" s="168" t="n"/>
      <c r="AAI19" s="168" t="n"/>
      <c r="AAJ19" s="168" t="n"/>
      <c r="AAK19" s="168" t="n"/>
      <c r="AAL19" s="168" t="n"/>
      <c r="AAM19" s="168" t="n"/>
      <c r="AAN19" s="168" t="n"/>
      <c r="AAO19" s="168" t="n"/>
      <c r="AAP19" s="168" t="n"/>
      <c r="AAQ19" s="168" t="n"/>
      <c r="AAR19" s="168" t="n"/>
      <c r="AAS19" s="168" t="n"/>
      <c r="AAT19" s="168" t="n"/>
      <c r="AAU19" s="168" t="n"/>
      <c r="AAV19" s="168" t="n"/>
      <c r="AAW19" s="168" t="n"/>
      <c r="AAX19" s="168" t="n"/>
      <c r="AAY19" s="168" t="n"/>
      <c r="AAZ19" s="168" t="n"/>
      <c r="ABA19" s="168" t="n"/>
      <c r="ABB19" s="168" t="n"/>
      <c r="ABC19" s="168" t="n"/>
      <c r="ABD19" s="168" t="n"/>
      <c r="ABE19" s="168" t="n"/>
      <c r="ABF19" s="168" t="n"/>
      <c r="ABG19" s="168" t="n"/>
      <c r="ABH19" s="168" t="n"/>
      <c r="ABI19" s="168" t="n"/>
      <c r="ABJ19" s="168" t="n"/>
      <c r="ABK19" s="168" t="n"/>
      <c r="ABL19" s="168" t="n"/>
      <c r="ABM19" s="168" t="n"/>
      <c r="ABN19" s="168" t="n"/>
      <c r="ABO19" s="168" t="n"/>
      <c r="ABP19" s="168" t="n"/>
      <c r="ABQ19" s="168" t="n"/>
      <c r="ABR19" s="168" t="n"/>
      <c r="ABS19" s="168" t="n"/>
      <c r="ABT19" s="168" t="n"/>
      <c r="ABU19" s="168" t="n"/>
      <c r="ABV19" s="168" t="n"/>
      <c r="ABW19" s="168" t="n"/>
      <c r="ABX19" s="168" t="n"/>
      <c r="ABY19" s="168" t="n"/>
      <c r="ABZ19" s="168" t="n"/>
      <c r="ACA19" s="168" t="n"/>
      <c r="ACB19" s="168" t="n"/>
      <c r="ACC19" s="168" t="n"/>
      <c r="ACD19" s="168" t="n"/>
      <c r="ACE19" s="168" t="n"/>
      <c r="ACF19" s="168" t="n"/>
      <c r="ACG19" s="168" t="n"/>
      <c r="ACH19" s="168" t="n"/>
      <c r="ACI19" s="168" t="n"/>
      <c r="ACJ19" s="168" t="n"/>
      <c r="ACK19" s="168" t="n"/>
      <c r="ACL19" s="168" t="n"/>
      <c r="ACM19" s="168" t="n"/>
      <c r="ACN19" s="168" t="n"/>
      <c r="ACO19" s="168" t="n"/>
      <c r="ACP19" s="168" t="n"/>
      <c r="ACQ19" s="168" t="n"/>
      <c r="ACR19" s="168" t="n"/>
      <c r="ACS19" s="168" t="n"/>
      <c r="ACT19" s="168" t="n"/>
      <c r="ACU19" s="168" t="n"/>
      <c r="ACV19" s="168" t="n"/>
      <c r="ACW19" s="168" t="n"/>
      <c r="ACX19" s="168" t="n"/>
      <c r="ACY19" s="168" t="n"/>
      <c r="ACZ19" s="168" t="n"/>
      <c r="ADA19" s="168" t="n"/>
      <c r="ADB19" s="168" t="n"/>
      <c r="ADC19" s="168" t="n"/>
      <c r="ADD19" s="168" t="n"/>
      <c r="ADE19" s="168" t="n"/>
      <c r="ADF19" s="168" t="n"/>
      <c r="ADG19" s="168" t="n"/>
      <c r="ADH19" s="168" t="n"/>
      <c r="ADI19" s="168" t="n"/>
      <c r="ADJ19" s="168" t="n"/>
      <c r="ADK19" s="168" t="n"/>
      <c r="ADL19" s="168" t="n"/>
      <c r="ADM19" s="168" t="n"/>
      <c r="ADN19" s="168" t="n"/>
      <c r="ADO19" s="168" t="n"/>
      <c r="ADP19" s="168" t="n"/>
      <c r="ADQ19" s="168" t="n"/>
      <c r="ADR19" s="168" t="n"/>
      <c r="ADS19" s="168" t="n"/>
      <c r="ADT19" s="168" t="n"/>
      <c r="ADU19" s="168" t="n"/>
      <c r="ADV19" s="168" t="n"/>
      <c r="ADW19" s="168" t="n"/>
      <c r="ADX19" s="168" t="n"/>
      <c r="ADY19" s="168" t="n"/>
      <c r="ADZ19" s="168" t="n"/>
      <c r="AEA19" s="168" t="n"/>
      <c r="AEB19" s="168" t="n"/>
      <c r="AEC19" s="168" t="n"/>
      <c r="AED19" s="168" t="n"/>
      <c r="AEE19" s="168" t="n"/>
      <c r="AEF19" s="168" t="n"/>
      <c r="AEG19" s="168" t="n"/>
      <c r="AEH19" s="168" t="n"/>
      <c r="AEI19" s="168" t="n"/>
      <c r="AEJ19" s="168" t="n"/>
      <c r="AEK19" s="168" t="n"/>
      <c r="AEL19" s="168" t="n"/>
      <c r="AEM19" s="168" t="n"/>
      <c r="AEN19" s="168" t="n"/>
      <c r="AEO19" s="168" t="n"/>
      <c r="AEP19" s="168" t="n"/>
      <c r="AEQ19" s="168" t="n"/>
      <c r="AER19" s="168" t="n"/>
      <c r="AES19" s="168" t="n"/>
      <c r="AET19" s="168" t="n"/>
      <c r="AEU19" s="168" t="n"/>
      <c r="AEV19" s="168" t="n"/>
      <c r="AEW19" s="168" t="n"/>
      <c r="AEX19" s="168" t="n"/>
      <c r="AEY19" s="168" t="n"/>
      <c r="AEZ19" s="168" t="n"/>
      <c r="AFA19" s="168" t="n"/>
      <c r="AFB19" s="168" t="n"/>
      <c r="AFC19" s="168" t="n"/>
      <c r="AFD19" s="168" t="n"/>
      <c r="AFE19" s="168" t="n"/>
      <c r="AFF19" s="168" t="n"/>
      <c r="AFG19" s="168" t="n"/>
      <c r="AFH19" s="168" t="n"/>
      <c r="AFI19" s="168" t="n"/>
      <c r="AFJ19" s="168" t="n"/>
      <c r="AFK19" s="168" t="n"/>
      <c r="AFL19" s="168" t="n"/>
      <c r="AFM19" s="168" t="n"/>
      <c r="AFN19" s="168" t="n"/>
      <c r="AFO19" s="168" t="n"/>
      <c r="AFP19" s="168" t="n"/>
      <c r="AFQ19" s="168" t="n"/>
      <c r="AFR19" s="168" t="n"/>
      <c r="AFS19" s="168" t="n"/>
      <c r="AFT19" s="168" t="n"/>
      <c r="AFU19" s="168" t="n"/>
      <c r="AFV19" s="168" t="n"/>
      <c r="AFW19" s="168" t="n"/>
      <c r="AFX19" s="168" t="n"/>
      <c r="AFY19" s="168" t="n"/>
      <c r="AFZ19" s="168" t="n"/>
      <c r="AGA19" s="168" t="n"/>
      <c r="AGB19" s="168" t="n"/>
      <c r="AGC19" s="168" t="n"/>
      <c r="AGD19" s="168" t="n"/>
      <c r="AGE19" s="168" t="n"/>
      <c r="AGF19" s="168" t="n"/>
      <c r="AGG19" s="168" t="n"/>
      <c r="AGH19" s="168" t="n"/>
      <c r="AGI19" s="168" t="n"/>
      <c r="AGJ19" s="168" t="n"/>
      <c r="AGK19" s="168" t="n"/>
      <c r="AGL19" s="168" t="n"/>
      <c r="AGM19" s="168" t="n"/>
      <c r="AGN19" s="168" t="n"/>
      <c r="AGO19" s="168" t="n"/>
      <c r="AGP19" s="168" t="n"/>
      <c r="AGQ19" s="168" t="n"/>
      <c r="AGR19" s="168" t="n"/>
      <c r="AGS19" s="168" t="n"/>
      <c r="AGT19" s="168" t="n"/>
      <c r="AGU19" s="168" t="n"/>
      <c r="AGV19" s="168" t="n"/>
      <c r="AGW19" s="168" t="n"/>
      <c r="AGX19" s="168" t="n"/>
      <c r="AGY19" s="168" t="n"/>
      <c r="AGZ19" s="168" t="n"/>
      <c r="AHA19" s="168" t="n"/>
      <c r="AHB19" s="168" t="n"/>
      <c r="AHC19" s="168" t="n"/>
      <c r="AHD19" s="168" t="n"/>
      <c r="AHE19" s="168" t="n"/>
      <c r="AHF19" s="168" t="n"/>
      <c r="AHG19" s="168" t="n"/>
      <c r="AHH19" s="168" t="n"/>
      <c r="AHI19" s="168" t="n"/>
      <c r="AHJ19" s="168" t="n"/>
      <c r="AHK19" s="168" t="n"/>
      <c r="AHL19" s="168" t="n"/>
      <c r="AHM19" s="168" t="n"/>
      <c r="AHN19" s="168" t="n"/>
      <c r="AHO19" s="168" t="n"/>
      <c r="AHP19" s="168" t="n"/>
      <c r="AHQ19" s="168" t="n"/>
      <c r="AHR19" s="168" t="n"/>
      <c r="AHS19" s="168" t="n"/>
      <c r="AHT19" s="168" t="n"/>
      <c r="AHU19" s="168" t="n"/>
      <c r="AHV19" s="168" t="n"/>
      <c r="AHW19" s="168" t="n"/>
      <c r="AHX19" s="168" t="n"/>
      <c r="AHY19" s="168" t="n"/>
      <c r="AHZ19" s="168" t="n"/>
      <c r="AIA19" s="168" t="n"/>
      <c r="AIB19" s="168" t="n"/>
      <c r="AIC19" s="168" t="n"/>
      <c r="AID19" s="168" t="n"/>
      <c r="AIE19" s="168" t="n"/>
      <c r="AIF19" s="168" t="n"/>
      <c r="AIG19" s="168" t="n"/>
      <c r="AIH19" s="168" t="n"/>
      <c r="AII19" s="168" t="n"/>
      <c r="AIJ19" s="168" t="n"/>
      <c r="AIK19" s="168" t="n"/>
      <c r="AIL19" s="168" t="n"/>
      <c r="AIM19" s="168" t="n"/>
      <c r="AIN19" s="168" t="n"/>
      <c r="AIO19" s="168" t="n"/>
      <c r="AIP19" s="168" t="n"/>
      <c r="AIQ19" s="168" t="n"/>
      <c r="AIR19" s="168" t="n"/>
      <c r="AIS19" s="168" t="n"/>
      <c r="AIT19" s="168" t="n"/>
      <c r="AIU19" s="168" t="n"/>
      <c r="AIV19" s="168" t="n"/>
      <c r="AIW19" s="168" t="n"/>
      <c r="AIX19" s="168" t="n"/>
      <c r="AIY19" s="168" t="n"/>
      <c r="AIZ19" s="168" t="n"/>
      <c r="AJA19" s="168" t="n"/>
      <c r="AJB19" s="168" t="n"/>
      <c r="AJC19" s="168" t="n"/>
      <c r="AJD19" s="168" t="n"/>
      <c r="AJE19" s="168" t="n"/>
      <c r="AJF19" s="168" t="n"/>
      <c r="AJG19" s="168" t="n"/>
      <c r="AJH19" s="168" t="n"/>
      <c r="AJI19" s="168" t="n"/>
      <c r="AJJ19" s="168" t="n"/>
      <c r="AJK19" s="168" t="n"/>
      <c r="AJL19" s="168" t="n"/>
      <c r="AJM19" s="168" t="n"/>
      <c r="AJN19" s="168" t="n"/>
      <c r="AJO19" s="168" t="n"/>
      <c r="AJP19" s="168" t="n"/>
      <c r="AJQ19" s="168" t="n"/>
      <c r="AJR19" s="168" t="n"/>
      <c r="AJS19" s="168" t="n"/>
      <c r="AJT19" s="168" t="n"/>
      <c r="AJU19" s="168" t="n"/>
      <c r="AJV19" s="168" t="n"/>
      <c r="AJW19" s="168" t="n"/>
      <c r="AJX19" s="168" t="n"/>
      <c r="AJY19" s="168" t="n"/>
      <c r="AJZ19" s="168" t="n"/>
      <c r="AKA19" s="168" t="n"/>
      <c r="AKB19" s="168" t="n"/>
      <c r="AKC19" s="168" t="n"/>
      <c r="AKD19" s="168" t="n"/>
      <c r="AKE19" s="168" t="n"/>
      <c r="AKF19" s="168" t="n"/>
      <c r="AKG19" s="168" t="n"/>
      <c r="AKH19" s="168" t="n"/>
      <c r="AKI19" s="168" t="n"/>
      <c r="AKJ19" s="168" t="n"/>
      <c r="AKK19" s="168" t="n"/>
      <c r="AKL19" s="168" t="n"/>
      <c r="AKM19" s="168" t="n"/>
      <c r="AKN19" s="168" t="n"/>
      <c r="AKO19" s="168" t="n"/>
      <c r="AKP19" s="168" t="n"/>
      <c r="AKQ19" s="168" t="n"/>
      <c r="AKR19" s="168" t="n"/>
      <c r="AKS19" s="168" t="n"/>
      <c r="AKT19" s="168" t="n"/>
      <c r="AKU19" s="168" t="n"/>
      <c r="AKV19" s="168" t="n"/>
      <c r="AKW19" s="168" t="n"/>
      <c r="AKX19" s="168" t="n"/>
      <c r="AKY19" s="168" t="n"/>
      <c r="AKZ19" s="168" t="n"/>
      <c r="ALA19" s="168" t="n"/>
      <c r="ALB19" s="168" t="n"/>
      <c r="ALC19" s="168" t="n"/>
      <c r="ALD19" s="168" t="n"/>
      <c r="ALE19" s="168" t="n"/>
      <c r="ALF19" s="168" t="n"/>
      <c r="ALG19" s="168" t="n"/>
      <c r="ALH19" s="168" t="n"/>
      <c r="ALI19" s="168" t="n"/>
      <c r="ALJ19" s="168" t="n"/>
      <c r="ALK19" s="168" t="n"/>
      <c r="ALL19" s="168" t="n"/>
      <c r="ALM19" s="168" t="n"/>
      <c r="ALN19" s="168" t="n"/>
      <c r="ALO19" s="168" t="n"/>
      <c r="ALP19" s="168" t="n"/>
      <c r="ALQ19" s="168" t="n"/>
      <c r="ALR19" s="168" t="n"/>
      <c r="ALS19" s="168" t="n"/>
      <c r="ALT19" s="168" t="n"/>
      <c r="ALU19" s="168" t="n"/>
      <c r="ALV19" s="168" t="n"/>
      <c r="ALW19" s="168" t="n"/>
      <c r="ALX19" s="168" t="n"/>
      <c r="ALY19" s="168" t="n"/>
      <c r="ALZ19" s="168" t="n"/>
      <c r="AMA19" s="168" t="n"/>
      <c r="AMB19" s="168" t="n"/>
      <c r="AMC19" s="168" t="n"/>
      <c r="AMD19" s="168" t="n"/>
      <c r="AME19" s="168" t="n"/>
      <c r="AMF19" s="168" t="n"/>
      <c r="AMG19" s="168" t="n"/>
      <c r="AMH19" s="168" t="n"/>
      <c r="AMI19" s="168" t="n"/>
      <c r="AMJ19" s="168" t="n"/>
    </row>
    <row customHeight="1" ht="12.75" r="20" s="175" spans="1:1024">
      <c r="A20" s="39" t="s">
        <v>25</v>
      </c>
      <c r="B20" s="41" t="n">
        <v>0</v>
      </c>
      <c r="C20" s="13" t="n"/>
      <c r="D20" s="13" t="n"/>
      <c r="E20" s="168" t="n"/>
      <c r="F20" s="13" t="n"/>
      <c r="G20" s="168" t="n"/>
      <c r="H20" s="168" t="n"/>
      <c r="I20" s="13" t="n"/>
      <c r="J20" s="168" t="n"/>
      <c r="K20" s="168" t="n"/>
      <c r="L20" s="168" t="n"/>
      <c r="M20" s="168" t="n"/>
      <c r="N20" s="168" t="n"/>
      <c r="O20" s="168" t="n"/>
      <c r="P20" s="168" t="n"/>
      <c r="Q20" s="168" t="n"/>
      <c r="R20" s="168" t="n"/>
      <c r="S20" s="168" t="n"/>
      <c r="T20" s="168" t="n"/>
      <c r="U20" s="168" t="n"/>
      <c r="V20" s="168" t="n"/>
      <c r="W20" s="168" t="n"/>
      <c r="X20" s="168" t="n"/>
      <c r="Y20" s="168" t="n"/>
      <c r="Z20" s="168" t="n"/>
      <c r="AA20" s="168" t="n"/>
      <c r="AB20" s="168" t="n"/>
      <c r="AC20" s="168" t="n"/>
      <c r="AD20" s="168" t="n"/>
      <c r="AE20" s="168" t="n"/>
      <c r="AF20" s="168" t="n"/>
      <c r="AG20" s="168" t="n"/>
      <c r="AH20" s="168" t="n"/>
      <c r="AI20" s="168" t="n"/>
      <c r="AJ20" s="168" t="n"/>
      <c r="AK20" s="168" t="n"/>
      <c r="AL20" s="168" t="n"/>
      <c r="AM20" s="168" t="n"/>
      <c r="AN20" s="168" t="n"/>
      <c r="AO20" s="168" t="n"/>
      <c r="AP20" s="168" t="n"/>
      <c r="AQ20" s="168" t="n"/>
      <c r="AR20" s="168" t="n"/>
      <c r="AS20" s="168" t="n"/>
      <c r="AT20" s="168" t="n"/>
      <c r="AU20" s="168" t="n"/>
      <c r="AV20" s="168" t="n"/>
      <c r="AW20" s="168" t="n"/>
      <c r="AX20" s="168" t="n"/>
      <c r="AY20" s="168" t="n"/>
      <c r="AZ20" s="168" t="n"/>
      <c r="BA20" s="168" t="n"/>
      <c r="BB20" s="168" t="n"/>
      <c r="BC20" s="168" t="n"/>
      <c r="BD20" s="168" t="n"/>
      <c r="BE20" s="168" t="n"/>
      <c r="BF20" s="168" t="n"/>
      <c r="BG20" s="168" t="n"/>
      <c r="BH20" s="168" t="n"/>
      <c r="BI20" s="168" t="n"/>
      <c r="BJ20" s="168" t="n"/>
      <c r="BK20" s="168" t="n"/>
      <c r="BL20" s="168" t="n"/>
      <c r="BM20" s="168" t="n"/>
      <c r="BN20" s="168" t="n"/>
      <c r="BO20" s="168" t="n"/>
      <c r="BP20" s="168" t="n"/>
      <c r="BQ20" s="168" t="n"/>
      <c r="BR20" s="168" t="n"/>
      <c r="BS20" s="168" t="n"/>
      <c r="BT20" s="168" t="n"/>
      <c r="BU20" s="168" t="n"/>
      <c r="BV20" s="168" t="n"/>
      <c r="BW20" s="168" t="n"/>
      <c r="BX20" s="168" t="n"/>
      <c r="BY20" s="168" t="n"/>
      <c r="BZ20" s="168" t="n"/>
      <c r="CA20" s="168" t="n"/>
      <c r="CB20" s="168" t="n"/>
      <c r="CC20" s="168" t="n"/>
      <c r="CD20" s="168" t="n"/>
      <c r="CE20" s="168" t="n"/>
      <c r="CF20" s="168" t="n"/>
      <c r="CG20" s="168" t="n"/>
      <c r="CH20" s="168" t="n"/>
      <c r="CI20" s="168" t="n"/>
      <c r="CJ20" s="168" t="n"/>
      <c r="CK20" s="168" t="n"/>
      <c r="CL20" s="168" t="n"/>
      <c r="CM20" s="168" t="n"/>
      <c r="CN20" s="168" t="n"/>
      <c r="CO20" s="168" t="n"/>
      <c r="CP20" s="168" t="n"/>
      <c r="CQ20" s="168" t="n"/>
      <c r="CR20" s="168" t="n"/>
      <c r="CS20" s="168" t="n"/>
      <c r="CT20" s="168" t="n"/>
      <c r="CU20" s="168" t="n"/>
      <c r="CV20" s="168" t="n"/>
      <c r="CW20" s="168" t="n"/>
      <c r="CX20" s="168" t="n"/>
      <c r="CY20" s="168" t="n"/>
      <c r="CZ20" s="168" t="n"/>
      <c r="DA20" s="168" t="n"/>
      <c r="DB20" s="168" t="n"/>
      <c r="DC20" s="168" t="n"/>
      <c r="DD20" s="168" t="n"/>
      <c r="DE20" s="168" t="n"/>
      <c r="DF20" s="168" t="n"/>
      <c r="DG20" s="168" t="n"/>
      <c r="DH20" s="168" t="n"/>
      <c r="DI20" s="168" t="n"/>
      <c r="DJ20" s="168" t="n"/>
      <c r="DK20" s="168" t="n"/>
      <c r="DL20" s="168" t="n"/>
      <c r="DM20" s="168" t="n"/>
      <c r="DN20" s="168" t="n"/>
      <c r="DO20" s="168" t="n"/>
      <c r="DP20" s="168" t="n"/>
      <c r="DQ20" s="168" t="n"/>
      <c r="DR20" s="168" t="n"/>
      <c r="DS20" s="168" t="n"/>
      <c r="DT20" s="168" t="n"/>
      <c r="DU20" s="168" t="n"/>
      <c r="DV20" s="168" t="n"/>
      <c r="DW20" s="168" t="n"/>
      <c r="DX20" s="168" t="n"/>
      <c r="DY20" s="168" t="n"/>
      <c r="DZ20" s="168" t="n"/>
      <c r="EA20" s="168" t="n"/>
      <c r="EB20" s="168" t="n"/>
      <c r="EC20" s="168" t="n"/>
      <c r="ED20" s="168" t="n"/>
      <c r="EE20" s="168" t="n"/>
      <c r="EF20" s="168" t="n"/>
      <c r="EG20" s="168" t="n"/>
      <c r="EH20" s="168" t="n"/>
      <c r="EI20" s="168" t="n"/>
      <c r="EJ20" s="168" t="n"/>
      <c r="EK20" s="168" t="n"/>
      <c r="EL20" s="168" t="n"/>
      <c r="EM20" s="168" t="n"/>
      <c r="EN20" s="168" t="n"/>
      <c r="EO20" s="168" t="n"/>
      <c r="EP20" s="168" t="n"/>
      <c r="EQ20" s="168" t="n"/>
      <c r="ER20" s="168" t="n"/>
      <c r="ES20" s="168" t="n"/>
      <c r="ET20" s="168" t="n"/>
      <c r="EU20" s="168" t="n"/>
      <c r="EV20" s="168" t="n"/>
      <c r="EW20" s="168" t="n"/>
      <c r="EX20" s="168" t="n"/>
      <c r="EY20" s="168" t="n"/>
      <c r="EZ20" s="168" t="n"/>
      <c r="FA20" s="168" t="n"/>
      <c r="FB20" s="168" t="n"/>
      <c r="FC20" s="168" t="n"/>
      <c r="FD20" s="168" t="n"/>
      <c r="FE20" s="168" t="n"/>
      <c r="FF20" s="168" t="n"/>
      <c r="FG20" s="168" t="n"/>
      <c r="FH20" s="168" t="n"/>
      <c r="FI20" s="168" t="n"/>
      <c r="FJ20" s="168" t="n"/>
      <c r="FK20" s="168" t="n"/>
      <c r="FL20" s="168" t="n"/>
      <c r="FM20" s="168" t="n"/>
      <c r="FN20" s="168" t="n"/>
      <c r="FO20" s="168" t="n"/>
      <c r="FP20" s="168" t="n"/>
      <c r="FQ20" s="168" t="n"/>
      <c r="FR20" s="168" t="n"/>
      <c r="FS20" s="168" t="n"/>
      <c r="FT20" s="168" t="n"/>
      <c r="FU20" s="168" t="n"/>
      <c r="FV20" s="168" t="n"/>
      <c r="FW20" s="168" t="n"/>
      <c r="FX20" s="168" t="n"/>
      <c r="FY20" s="168" t="n"/>
      <c r="FZ20" s="168" t="n"/>
      <c r="GA20" s="168" t="n"/>
      <c r="GB20" s="168" t="n"/>
      <c r="GC20" s="168" t="n"/>
      <c r="GD20" s="168" t="n"/>
      <c r="GE20" s="168" t="n"/>
      <c r="GF20" s="168" t="n"/>
      <c r="GG20" s="168" t="n"/>
      <c r="GH20" s="168" t="n"/>
      <c r="GI20" s="168" t="n"/>
      <c r="GJ20" s="168" t="n"/>
      <c r="GK20" s="168" t="n"/>
      <c r="GL20" s="168" t="n"/>
      <c r="GM20" s="168" t="n"/>
      <c r="GN20" s="168" t="n"/>
      <c r="GO20" s="168" t="n"/>
      <c r="GP20" s="168" t="n"/>
      <c r="GQ20" s="168" t="n"/>
      <c r="GR20" s="168" t="n"/>
      <c r="GS20" s="168" t="n"/>
      <c r="GT20" s="168" t="n"/>
      <c r="GU20" s="168" t="n"/>
      <c r="GV20" s="168" t="n"/>
      <c r="GW20" s="168" t="n"/>
      <c r="GX20" s="168" t="n"/>
      <c r="GY20" s="168" t="n"/>
      <c r="GZ20" s="168" t="n"/>
      <c r="HA20" s="168" t="n"/>
      <c r="HB20" s="168" t="n"/>
      <c r="HC20" s="168" t="n"/>
      <c r="HD20" s="168" t="n"/>
      <c r="HE20" s="168" t="n"/>
      <c r="HF20" s="168" t="n"/>
      <c r="HG20" s="168" t="n"/>
      <c r="HH20" s="168" t="n"/>
      <c r="HI20" s="168" t="n"/>
      <c r="HJ20" s="168" t="n"/>
      <c r="HK20" s="168" t="n"/>
      <c r="HL20" s="168" t="n"/>
      <c r="HM20" s="168" t="n"/>
      <c r="HN20" s="168" t="n"/>
      <c r="HO20" s="168" t="n"/>
      <c r="HP20" s="168" t="n"/>
      <c r="HQ20" s="168" t="n"/>
      <c r="HR20" s="168" t="n"/>
      <c r="HS20" s="168" t="n"/>
      <c r="HT20" s="168" t="n"/>
      <c r="HU20" s="168" t="n"/>
      <c r="HV20" s="168" t="n"/>
      <c r="HW20" s="168" t="n"/>
      <c r="HX20" s="168" t="n"/>
      <c r="HY20" s="168" t="n"/>
      <c r="HZ20" s="168" t="n"/>
      <c r="IA20" s="168" t="n"/>
      <c r="IB20" s="168" t="n"/>
      <c r="IC20" s="168" t="n"/>
      <c r="ID20" s="168" t="n"/>
      <c r="IE20" s="168" t="n"/>
      <c r="IF20" s="168" t="n"/>
      <c r="IG20" s="168" t="n"/>
      <c r="IH20" s="168" t="n"/>
      <c r="II20" s="168" t="n"/>
      <c r="IJ20" s="168" t="n"/>
      <c r="IK20" s="168" t="n"/>
      <c r="IL20" s="168" t="n"/>
      <c r="IM20" s="168" t="n"/>
      <c r="IN20" s="168" t="n"/>
      <c r="IO20" s="168" t="n"/>
      <c r="IP20" s="168" t="n"/>
      <c r="IQ20" s="168" t="n"/>
      <c r="IR20" s="168" t="n"/>
      <c r="IS20" s="168" t="n"/>
      <c r="IT20" s="168" t="n"/>
      <c r="IU20" s="168" t="n"/>
      <c r="IV20" s="168" t="n"/>
      <c r="IW20" s="168" t="n"/>
      <c r="IX20" s="168" t="n"/>
      <c r="IY20" s="168" t="n"/>
      <c r="IZ20" s="168" t="n"/>
      <c r="JA20" s="168" t="n"/>
      <c r="JB20" s="168" t="n"/>
      <c r="JC20" s="168" t="n"/>
      <c r="JD20" s="168" t="n"/>
      <c r="JE20" s="168" t="n"/>
      <c r="JF20" s="168" t="n"/>
      <c r="JG20" s="168" t="n"/>
      <c r="JH20" s="168" t="n"/>
      <c r="JI20" s="168" t="n"/>
      <c r="JJ20" s="168" t="n"/>
      <c r="JK20" s="168" t="n"/>
      <c r="JL20" s="168" t="n"/>
      <c r="JM20" s="168" t="n"/>
      <c r="JN20" s="168" t="n"/>
      <c r="JO20" s="168" t="n"/>
      <c r="JP20" s="168" t="n"/>
      <c r="JQ20" s="168" t="n"/>
      <c r="JR20" s="168" t="n"/>
      <c r="JS20" s="168" t="n"/>
      <c r="JT20" s="168" t="n"/>
      <c r="JU20" s="168" t="n"/>
      <c r="JV20" s="168" t="n"/>
      <c r="JW20" s="168" t="n"/>
      <c r="JX20" s="168" t="n"/>
      <c r="JY20" s="168" t="n"/>
      <c r="JZ20" s="168" t="n"/>
      <c r="KA20" s="168" t="n"/>
      <c r="KB20" s="168" t="n"/>
      <c r="KC20" s="168" t="n"/>
      <c r="KD20" s="168" t="n"/>
      <c r="KE20" s="168" t="n"/>
      <c r="KF20" s="168" t="n"/>
      <c r="KG20" s="168" t="n"/>
      <c r="KH20" s="168" t="n"/>
      <c r="KI20" s="168" t="n"/>
      <c r="KJ20" s="168" t="n"/>
      <c r="KK20" s="168" t="n"/>
      <c r="KL20" s="168" t="n"/>
      <c r="KM20" s="168" t="n"/>
      <c r="KN20" s="168" t="n"/>
      <c r="KO20" s="168" t="n"/>
      <c r="KP20" s="168" t="n"/>
      <c r="KQ20" s="168" t="n"/>
      <c r="KR20" s="168" t="n"/>
      <c r="KS20" s="168" t="n"/>
      <c r="KT20" s="168" t="n"/>
      <c r="KU20" s="168" t="n"/>
      <c r="KV20" s="168" t="n"/>
      <c r="KW20" s="168" t="n"/>
      <c r="KX20" s="168" t="n"/>
      <c r="KY20" s="168" t="n"/>
      <c r="KZ20" s="168" t="n"/>
      <c r="LA20" s="168" t="n"/>
      <c r="LB20" s="168" t="n"/>
      <c r="LC20" s="168" t="n"/>
      <c r="LD20" s="168" t="n"/>
      <c r="LE20" s="168" t="n"/>
      <c r="LF20" s="168" t="n"/>
      <c r="LG20" s="168" t="n"/>
      <c r="LH20" s="168" t="n"/>
      <c r="LI20" s="168" t="n"/>
      <c r="LJ20" s="168" t="n"/>
      <c r="LK20" s="168" t="n"/>
      <c r="LL20" s="168" t="n"/>
      <c r="LM20" s="168" t="n"/>
      <c r="LN20" s="168" t="n"/>
      <c r="LO20" s="168" t="n"/>
      <c r="LP20" s="168" t="n"/>
      <c r="LQ20" s="168" t="n"/>
      <c r="LR20" s="168" t="n"/>
      <c r="LS20" s="168" t="n"/>
      <c r="LT20" s="168" t="n"/>
      <c r="LU20" s="168" t="n"/>
      <c r="LV20" s="168" t="n"/>
      <c r="LW20" s="168" t="n"/>
      <c r="LX20" s="168" t="n"/>
      <c r="LY20" s="168" t="n"/>
      <c r="LZ20" s="168" t="n"/>
      <c r="MA20" s="168" t="n"/>
      <c r="MB20" s="168" t="n"/>
      <c r="MC20" s="168" t="n"/>
      <c r="MD20" s="168" t="n"/>
      <c r="ME20" s="168" t="n"/>
      <c r="MF20" s="168" t="n"/>
      <c r="MG20" s="168" t="n"/>
      <c r="MH20" s="168" t="n"/>
      <c r="MI20" s="168" t="n"/>
      <c r="MJ20" s="168" t="n"/>
      <c r="MK20" s="168" t="n"/>
      <c r="ML20" s="168" t="n"/>
      <c r="MM20" s="168" t="n"/>
      <c r="MN20" s="168" t="n"/>
      <c r="MO20" s="168" t="n"/>
      <c r="MP20" s="168" t="n"/>
      <c r="MQ20" s="168" t="n"/>
      <c r="MR20" s="168" t="n"/>
      <c r="MS20" s="168" t="n"/>
      <c r="MT20" s="168" t="n"/>
      <c r="MU20" s="168" t="n"/>
      <c r="MV20" s="168" t="n"/>
      <c r="MW20" s="168" t="n"/>
      <c r="MX20" s="168" t="n"/>
      <c r="MY20" s="168" t="n"/>
      <c r="MZ20" s="168" t="n"/>
      <c r="NA20" s="168" t="n"/>
      <c r="NB20" s="168" t="n"/>
      <c r="NC20" s="168" t="n"/>
      <c r="ND20" s="168" t="n"/>
      <c r="NE20" s="168" t="n"/>
      <c r="NF20" s="168" t="n"/>
      <c r="NG20" s="168" t="n"/>
      <c r="NH20" s="168" t="n"/>
      <c r="NI20" s="168" t="n"/>
      <c r="NJ20" s="168" t="n"/>
      <c r="NK20" s="168" t="n"/>
      <c r="NL20" s="168" t="n"/>
      <c r="NM20" s="168" t="n"/>
      <c r="NN20" s="168" t="n"/>
      <c r="NO20" s="168" t="n"/>
      <c r="NP20" s="168" t="n"/>
      <c r="NQ20" s="168" t="n"/>
      <c r="NR20" s="168" t="n"/>
      <c r="NS20" s="168" t="n"/>
      <c r="NT20" s="168" t="n"/>
      <c r="NU20" s="168" t="n"/>
      <c r="NV20" s="168" t="n"/>
      <c r="NW20" s="168" t="n"/>
      <c r="NX20" s="168" t="n"/>
      <c r="NY20" s="168" t="n"/>
      <c r="NZ20" s="168" t="n"/>
      <c r="OA20" s="168" t="n"/>
      <c r="OB20" s="168" t="n"/>
      <c r="OC20" s="168" t="n"/>
      <c r="OD20" s="168" t="n"/>
      <c r="OE20" s="168" t="n"/>
      <c r="OF20" s="168" t="n"/>
      <c r="OG20" s="168" t="n"/>
      <c r="OH20" s="168" t="n"/>
      <c r="OI20" s="168" t="n"/>
      <c r="OJ20" s="168" t="n"/>
      <c r="OK20" s="168" t="n"/>
      <c r="OL20" s="168" t="n"/>
      <c r="OM20" s="168" t="n"/>
      <c r="ON20" s="168" t="n"/>
      <c r="OO20" s="168" t="n"/>
      <c r="OP20" s="168" t="n"/>
      <c r="OQ20" s="168" t="n"/>
      <c r="OR20" s="168" t="n"/>
      <c r="OS20" s="168" t="n"/>
      <c r="OT20" s="168" t="n"/>
      <c r="OU20" s="168" t="n"/>
      <c r="OV20" s="168" t="n"/>
      <c r="OW20" s="168" t="n"/>
      <c r="OX20" s="168" t="n"/>
      <c r="OY20" s="168" t="n"/>
      <c r="OZ20" s="168" t="n"/>
      <c r="PA20" s="168" t="n"/>
      <c r="PB20" s="168" t="n"/>
      <c r="PC20" s="168" t="n"/>
      <c r="PD20" s="168" t="n"/>
      <c r="PE20" s="168" t="n"/>
      <c r="PF20" s="168" t="n"/>
      <c r="PG20" s="168" t="n"/>
      <c r="PH20" s="168" t="n"/>
      <c r="PI20" s="168" t="n"/>
      <c r="PJ20" s="168" t="n"/>
      <c r="PK20" s="168" t="n"/>
      <c r="PL20" s="168" t="n"/>
      <c r="PM20" s="168" t="n"/>
      <c r="PN20" s="168" t="n"/>
      <c r="PO20" s="168" t="n"/>
      <c r="PP20" s="168" t="n"/>
      <c r="PQ20" s="168" t="n"/>
      <c r="PR20" s="168" t="n"/>
      <c r="PS20" s="168" t="n"/>
      <c r="PT20" s="168" t="n"/>
      <c r="PU20" s="168" t="n"/>
      <c r="PV20" s="168" t="n"/>
      <c r="PW20" s="168" t="n"/>
      <c r="PX20" s="168" t="n"/>
      <c r="PY20" s="168" t="n"/>
      <c r="PZ20" s="168" t="n"/>
      <c r="QA20" s="168" t="n"/>
      <c r="QB20" s="168" t="n"/>
      <c r="QC20" s="168" t="n"/>
      <c r="QD20" s="168" t="n"/>
      <c r="QE20" s="168" t="n"/>
      <c r="QF20" s="168" t="n"/>
      <c r="QG20" s="168" t="n"/>
      <c r="QH20" s="168" t="n"/>
      <c r="QI20" s="168" t="n"/>
      <c r="QJ20" s="168" t="n"/>
      <c r="QK20" s="168" t="n"/>
      <c r="QL20" s="168" t="n"/>
      <c r="QM20" s="168" t="n"/>
      <c r="QN20" s="168" t="n"/>
      <c r="QO20" s="168" t="n"/>
      <c r="QP20" s="168" t="n"/>
      <c r="QQ20" s="168" t="n"/>
      <c r="QR20" s="168" t="n"/>
      <c r="QS20" s="168" t="n"/>
      <c r="QT20" s="168" t="n"/>
      <c r="QU20" s="168" t="n"/>
      <c r="QV20" s="168" t="n"/>
      <c r="QW20" s="168" t="n"/>
      <c r="QX20" s="168" t="n"/>
      <c r="QY20" s="168" t="n"/>
      <c r="QZ20" s="168" t="n"/>
      <c r="RA20" s="168" t="n"/>
      <c r="RB20" s="168" t="n"/>
      <c r="RC20" s="168" t="n"/>
      <c r="RD20" s="168" t="n"/>
      <c r="RE20" s="168" t="n"/>
      <c r="RF20" s="168" t="n"/>
      <c r="RG20" s="168" t="n"/>
      <c r="RH20" s="168" t="n"/>
      <c r="RI20" s="168" t="n"/>
      <c r="RJ20" s="168" t="n"/>
      <c r="RK20" s="168" t="n"/>
      <c r="RL20" s="168" t="n"/>
      <c r="RM20" s="168" t="n"/>
      <c r="RN20" s="168" t="n"/>
      <c r="RO20" s="168" t="n"/>
      <c r="RP20" s="168" t="n"/>
      <c r="RQ20" s="168" t="n"/>
      <c r="RR20" s="168" t="n"/>
      <c r="RS20" s="168" t="n"/>
      <c r="RT20" s="168" t="n"/>
      <c r="RU20" s="168" t="n"/>
      <c r="RV20" s="168" t="n"/>
      <c r="RW20" s="168" t="n"/>
      <c r="RX20" s="168" t="n"/>
      <c r="RY20" s="168" t="n"/>
      <c r="RZ20" s="168" t="n"/>
      <c r="SA20" s="168" t="n"/>
      <c r="SB20" s="168" t="n"/>
      <c r="SC20" s="168" t="n"/>
      <c r="SD20" s="168" t="n"/>
      <c r="SE20" s="168" t="n"/>
      <c r="SF20" s="168" t="n"/>
      <c r="SG20" s="168" t="n"/>
      <c r="SH20" s="168" t="n"/>
      <c r="SI20" s="168" t="n"/>
      <c r="SJ20" s="168" t="n"/>
      <c r="SK20" s="168" t="n"/>
      <c r="SL20" s="168" t="n"/>
      <c r="SM20" s="168" t="n"/>
      <c r="SN20" s="168" t="n"/>
      <c r="SO20" s="168" t="n"/>
      <c r="SP20" s="168" t="n"/>
      <c r="SQ20" s="168" t="n"/>
      <c r="SR20" s="168" t="n"/>
      <c r="SS20" s="168" t="n"/>
      <c r="ST20" s="168" t="n"/>
      <c r="SU20" s="168" t="n"/>
      <c r="SV20" s="168" t="n"/>
      <c r="SW20" s="168" t="n"/>
      <c r="SX20" s="168" t="n"/>
      <c r="SY20" s="168" t="n"/>
      <c r="SZ20" s="168" t="n"/>
      <c r="TA20" s="168" t="n"/>
      <c r="TB20" s="168" t="n"/>
      <c r="TC20" s="168" t="n"/>
      <c r="TD20" s="168" t="n"/>
      <c r="TE20" s="168" t="n"/>
      <c r="TF20" s="168" t="n"/>
      <c r="TG20" s="168" t="n"/>
      <c r="TH20" s="168" t="n"/>
      <c r="TI20" s="168" t="n"/>
      <c r="TJ20" s="168" t="n"/>
      <c r="TK20" s="168" t="n"/>
      <c r="TL20" s="168" t="n"/>
      <c r="TM20" s="168" t="n"/>
      <c r="TN20" s="168" t="n"/>
      <c r="TO20" s="168" t="n"/>
      <c r="TP20" s="168" t="n"/>
      <c r="TQ20" s="168" t="n"/>
      <c r="TR20" s="168" t="n"/>
      <c r="TS20" s="168" t="n"/>
      <c r="TT20" s="168" t="n"/>
      <c r="TU20" s="168" t="n"/>
      <c r="TV20" s="168" t="n"/>
      <c r="TW20" s="168" t="n"/>
      <c r="TX20" s="168" t="n"/>
      <c r="TY20" s="168" t="n"/>
      <c r="TZ20" s="168" t="n"/>
      <c r="UA20" s="168" t="n"/>
      <c r="UB20" s="168" t="n"/>
      <c r="UC20" s="168" t="n"/>
      <c r="UD20" s="168" t="n"/>
      <c r="UE20" s="168" t="n"/>
      <c r="UF20" s="168" t="n"/>
      <c r="UG20" s="168" t="n"/>
      <c r="UH20" s="168" t="n"/>
      <c r="UI20" s="168" t="n"/>
      <c r="UJ20" s="168" t="n"/>
      <c r="UK20" s="168" t="n"/>
      <c r="UL20" s="168" t="n"/>
      <c r="UM20" s="168" t="n"/>
      <c r="UN20" s="168" t="n"/>
      <c r="UO20" s="168" t="n"/>
      <c r="UP20" s="168" t="n"/>
      <c r="UQ20" s="168" t="n"/>
      <c r="UR20" s="168" t="n"/>
      <c r="US20" s="168" t="n"/>
      <c r="UT20" s="168" t="n"/>
      <c r="UU20" s="168" t="n"/>
      <c r="UV20" s="168" t="n"/>
      <c r="UW20" s="168" t="n"/>
      <c r="UX20" s="168" t="n"/>
      <c r="UY20" s="168" t="n"/>
      <c r="UZ20" s="168" t="n"/>
      <c r="VA20" s="168" t="n"/>
      <c r="VB20" s="168" t="n"/>
      <c r="VC20" s="168" t="n"/>
      <c r="VD20" s="168" t="n"/>
      <c r="VE20" s="168" t="n"/>
      <c r="VF20" s="168" t="n"/>
      <c r="VG20" s="168" t="n"/>
      <c r="VH20" s="168" t="n"/>
      <c r="VI20" s="168" t="n"/>
      <c r="VJ20" s="168" t="n"/>
      <c r="VK20" s="168" t="n"/>
      <c r="VL20" s="168" t="n"/>
      <c r="VM20" s="168" t="n"/>
      <c r="VN20" s="168" t="n"/>
      <c r="VO20" s="168" t="n"/>
      <c r="VP20" s="168" t="n"/>
      <c r="VQ20" s="168" t="n"/>
      <c r="VR20" s="168" t="n"/>
      <c r="VS20" s="168" t="n"/>
      <c r="VT20" s="168" t="n"/>
      <c r="VU20" s="168" t="n"/>
      <c r="VV20" s="168" t="n"/>
      <c r="VW20" s="168" t="n"/>
      <c r="VX20" s="168" t="n"/>
      <c r="VY20" s="168" t="n"/>
      <c r="VZ20" s="168" t="n"/>
      <c r="WA20" s="168" t="n"/>
      <c r="WB20" s="168" t="n"/>
      <c r="WC20" s="168" t="n"/>
      <c r="WD20" s="168" t="n"/>
      <c r="WE20" s="168" t="n"/>
      <c r="WF20" s="168" t="n"/>
      <c r="WG20" s="168" t="n"/>
      <c r="WH20" s="168" t="n"/>
      <c r="WI20" s="168" t="n"/>
      <c r="WJ20" s="168" t="n"/>
      <c r="WK20" s="168" t="n"/>
      <c r="WL20" s="168" t="n"/>
      <c r="WM20" s="168" t="n"/>
      <c r="WN20" s="168" t="n"/>
      <c r="WO20" s="168" t="n"/>
      <c r="WP20" s="168" t="n"/>
      <c r="WQ20" s="168" t="n"/>
      <c r="WR20" s="168" t="n"/>
      <c r="WS20" s="168" t="n"/>
      <c r="WT20" s="168" t="n"/>
      <c r="WU20" s="168" t="n"/>
      <c r="WV20" s="168" t="n"/>
      <c r="WW20" s="168" t="n"/>
      <c r="WX20" s="168" t="n"/>
      <c r="WY20" s="168" t="n"/>
      <c r="WZ20" s="168" t="n"/>
      <c r="XA20" s="168" t="n"/>
      <c r="XB20" s="168" t="n"/>
      <c r="XC20" s="168" t="n"/>
      <c r="XD20" s="168" t="n"/>
      <c r="XE20" s="168" t="n"/>
      <c r="XF20" s="168" t="n"/>
      <c r="XG20" s="168" t="n"/>
      <c r="XH20" s="168" t="n"/>
      <c r="XI20" s="168" t="n"/>
      <c r="XJ20" s="168" t="n"/>
      <c r="XK20" s="168" t="n"/>
      <c r="XL20" s="168" t="n"/>
      <c r="XM20" s="168" t="n"/>
      <c r="XN20" s="168" t="n"/>
      <c r="XO20" s="168" t="n"/>
      <c r="XP20" s="168" t="n"/>
      <c r="XQ20" s="168" t="n"/>
      <c r="XR20" s="168" t="n"/>
      <c r="XS20" s="168" t="n"/>
      <c r="XT20" s="168" t="n"/>
      <c r="XU20" s="168" t="n"/>
      <c r="XV20" s="168" t="n"/>
      <c r="XW20" s="168" t="n"/>
      <c r="XX20" s="168" t="n"/>
      <c r="XY20" s="168" t="n"/>
      <c r="XZ20" s="168" t="n"/>
      <c r="YA20" s="168" t="n"/>
      <c r="YB20" s="168" t="n"/>
      <c r="YC20" s="168" t="n"/>
      <c r="YD20" s="168" t="n"/>
      <c r="YE20" s="168" t="n"/>
      <c r="YF20" s="168" t="n"/>
      <c r="YG20" s="168" t="n"/>
      <c r="YH20" s="168" t="n"/>
      <c r="YI20" s="168" t="n"/>
      <c r="YJ20" s="168" t="n"/>
      <c r="YK20" s="168" t="n"/>
      <c r="YL20" s="168" t="n"/>
      <c r="YM20" s="168" t="n"/>
      <c r="YN20" s="168" t="n"/>
      <c r="YO20" s="168" t="n"/>
      <c r="YP20" s="168" t="n"/>
      <c r="YQ20" s="168" t="n"/>
      <c r="YR20" s="168" t="n"/>
      <c r="YS20" s="168" t="n"/>
      <c r="YT20" s="168" t="n"/>
      <c r="YU20" s="168" t="n"/>
      <c r="YV20" s="168" t="n"/>
      <c r="YW20" s="168" t="n"/>
      <c r="YX20" s="168" t="n"/>
      <c r="YY20" s="168" t="n"/>
      <c r="YZ20" s="168" t="n"/>
      <c r="ZA20" s="168" t="n"/>
      <c r="ZB20" s="168" t="n"/>
      <c r="ZC20" s="168" t="n"/>
      <c r="ZD20" s="168" t="n"/>
      <c r="ZE20" s="168" t="n"/>
      <c r="ZF20" s="168" t="n"/>
      <c r="ZG20" s="168" t="n"/>
      <c r="ZH20" s="168" t="n"/>
      <c r="ZI20" s="168" t="n"/>
      <c r="ZJ20" s="168" t="n"/>
      <c r="ZK20" s="168" t="n"/>
      <c r="ZL20" s="168" t="n"/>
      <c r="ZM20" s="168" t="n"/>
      <c r="ZN20" s="168" t="n"/>
      <c r="ZO20" s="168" t="n"/>
      <c r="ZP20" s="168" t="n"/>
      <c r="ZQ20" s="168" t="n"/>
      <c r="ZR20" s="168" t="n"/>
      <c r="ZS20" s="168" t="n"/>
      <c r="ZT20" s="168" t="n"/>
      <c r="ZU20" s="168" t="n"/>
      <c r="ZV20" s="168" t="n"/>
      <c r="ZW20" s="168" t="n"/>
      <c r="ZX20" s="168" t="n"/>
      <c r="ZY20" s="168" t="n"/>
      <c r="ZZ20" s="168" t="n"/>
      <c r="AAA20" s="168" t="n"/>
      <c r="AAB20" s="168" t="n"/>
      <c r="AAC20" s="168" t="n"/>
      <c r="AAD20" s="168" t="n"/>
      <c r="AAE20" s="168" t="n"/>
      <c r="AAF20" s="168" t="n"/>
      <c r="AAG20" s="168" t="n"/>
      <c r="AAH20" s="168" t="n"/>
      <c r="AAI20" s="168" t="n"/>
      <c r="AAJ20" s="168" t="n"/>
      <c r="AAK20" s="168" t="n"/>
      <c r="AAL20" s="168" t="n"/>
      <c r="AAM20" s="168" t="n"/>
      <c r="AAN20" s="168" t="n"/>
      <c r="AAO20" s="168" t="n"/>
      <c r="AAP20" s="168" t="n"/>
      <c r="AAQ20" s="168" t="n"/>
      <c r="AAR20" s="168" t="n"/>
      <c r="AAS20" s="168" t="n"/>
      <c r="AAT20" s="168" t="n"/>
      <c r="AAU20" s="168" t="n"/>
      <c r="AAV20" s="168" t="n"/>
      <c r="AAW20" s="168" t="n"/>
      <c r="AAX20" s="168" t="n"/>
      <c r="AAY20" s="168" t="n"/>
      <c r="AAZ20" s="168" t="n"/>
      <c r="ABA20" s="168" t="n"/>
      <c r="ABB20" s="168" t="n"/>
      <c r="ABC20" s="168" t="n"/>
      <c r="ABD20" s="168" t="n"/>
      <c r="ABE20" s="168" t="n"/>
      <c r="ABF20" s="168" t="n"/>
      <c r="ABG20" s="168" t="n"/>
      <c r="ABH20" s="168" t="n"/>
      <c r="ABI20" s="168" t="n"/>
      <c r="ABJ20" s="168" t="n"/>
      <c r="ABK20" s="168" t="n"/>
      <c r="ABL20" s="168" t="n"/>
      <c r="ABM20" s="168" t="n"/>
      <c r="ABN20" s="168" t="n"/>
      <c r="ABO20" s="168" t="n"/>
      <c r="ABP20" s="168" t="n"/>
      <c r="ABQ20" s="168" t="n"/>
      <c r="ABR20" s="168" t="n"/>
      <c r="ABS20" s="168" t="n"/>
      <c r="ABT20" s="168" t="n"/>
      <c r="ABU20" s="168" t="n"/>
      <c r="ABV20" s="168" t="n"/>
      <c r="ABW20" s="168" t="n"/>
      <c r="ABX20" s="168" t="n"/>
      <c r="ABY20" s="168" t="n"/>
      <c r="ABZ20" s="168" t="n"/>
      <c r="ACA20" s="168" t="n"/>
      <c r="ACB20" s="168" t="n"/>
      <c r="ACC20" s="168" t="n"/>
      <c r="ACD20" s="168" t="n"/>
      <c r="ACE20" s="168" t="n"/>
      <c r="ACF20" s="168" t="n"/>
      <c r="ACG20" s="168" t="n"/>
      <c r="ACH20" s="168" t="n"/>
      <c r="ACI20" s="168" t="n"/>
      <c r="ACJ20" s="168" t="n"/>
      <c r="ACK20" s="168" t="n"/>
      <c r="ACL20" s="168" t="n"/>
      <c r="ACM20" s="168" t="n"/>
      <c r="ACN20" s="168" t="n"/>
      <c r="ACO20" s="168" t="n"/>
      <c r="ACP20" s="168" t="n"/>
      <c r="ACQ20" s="168" t="n"/>
      <c r="ACR20" s="168" t="n"/>
      <c r="ACS20" s="168" t="n"/>
      <c r="ACT20" s="168" t="n"/>
      <c r="ACU20" s="168" t="n"/>
      <c r="ACV20" s="168" t="n"/>
      <c r="ACW20" s="168" t="n"/>
      <c r="ACX20" s="168" t="n"/>
      <c r="ACY20" s="168" t="n"/>
      <c r="ACZ20" s="168" t="n"/>
      <c r="ADA20" s="168" t="n"/>
      <c r="ADB20" s="168" t="n"/>
      <c r="ADC20" s="168" t="n"/>
      <c r="ADD20" s="168" t="n"/>
      <c r="ADE20" s="168" t="n"/>
      <c r="ADF20" s="168" t="n"/>
      <c r="ADG20" s="168" t="n"/>
      <c r="ADH20" s="168" t="n"/>
      <c r="ADI20" s="168" t="n"/>
      <c r="ADJ20" s="168" t="n"/>
      <c r="ADK20" s="168" t="n"/>
      <c r="ADL20" s="168" t="n"/>
      <c r="ADM20" s="168" t="n"/>
      <c r="ADN20" s="168" t="n"/>
      <c r="ADO20" s="168" t="n"/>
      <c r="ADP20" s="168" t="n"/>
      <c r="ADQ20" s="168" t="n"/>
      <c r="ADR20" s="168" t="n"/>
      <c r="ADS20" s="168" t="n"/>
      <c r="ADT20" s="168" t="n"/>
      <c r="ADU20" s="168" t="n"/>
      <c r="ADV20" s="168" t="n"/>
      <c r="ADW20" s="168" t="n"/>
      <c r="ADX20" s="168" t="n"/>
      <c r="ADY20" s="168" t="n"/>
      <c r="ADZ20" s="168" t="n"/>
      <c r="AEA20" s="168" t="n"/>
      <c r="AEB20" s="168" t="n"/>
      <c r="AEC20" s="168" t="n"/>
      <c r="AED20" s="168" t="n"/>
      <c r="AEE20" s="168" t="n"/>
      <c r="AEF20" s="168" t="n"/>
      <c r="AEG20" s="168" t="n"/>
      <c r="AEH20" s="168" t="n"/>
      <c r="AEI20" s="168" t="n"/>
      <c r="AEJ20" s="168" t="n"/>
      <c r="AEK20" s="168" t="n"/>
      <c r="AEL20" s="168" t="n"/>
      <c r="AEM20" s="168" t="n"/>
      <c r="AEN20" s="168" t="n"/>
      <c r="AEO20" s="168" t="n"/>
      <c r="AEP20" s="168" t="n"/>
      <c r="AEQ20" s="168" t="n"/>
      <c r="AER20" s="168" t="n"/>
      <c r="AES20" s="168" t="n"/>
      <c r="AET20" s="168" t="n"/>
      <c r="AEU20" s="168" t="n"/>
      <c r="AEV20" s="168" t="n"/>
      <c r="AEW20" s="168" t="n"/>
      <c r="AEX20" s="168" t="n"/>
      <c r="AEY20" s="168" t="n"/>
      <c r="AEZ20" s="168" t="n"/>
      <c r="AFA20" s="168" t="n"/>
      <c r="AFB20" s="168" t="n"/>
      <c r="AFC20" s="168" t="n"/>
      <c r="AFD20" s="168" t="n"/>
      <c r="AFE20" s="168" t="n"/>
      <c r="AFF20" s="168" t="n"/>
      <c r="AFG20" s="168" t="n"/>
      <c r="AFH20" s="168" t="n"/>
      <c r="AFI20" s="168" t="n"/>
      <c r="AFJ20" s="168" t="n"/>
      <c r="AFK20" s="168" t="n"/>
      <c r="AFL20" s="168" t="n"/>
      <c r="AFM20" s="168" t="n"/>
      <c r="AFN20" s="168" t="n"/>
      <c r="AFO20" s="168" t="n"/>
      <c r="AFP20" s="168" t="n"/>
      <c r="AFQ20" s="168" t="n"/>
      <c r="AFR20" s="168" t="n"/>
      <c r="AFS20" s="168" t="n"/>
      <c r="AFT20" s="168" t="n"/>
      <c r="AFU20" s="168" t="n"/>
      <c r="AFV20" s="168" t="n"/>
      <c r="AFW20" s="168" t="n"/>
      <c r="AFX20" s="168" t="n"/>
      <c r="AFY20" s="168" t="n"/>
      <c r="AFZ20" s="168" t="n"/>
      <c r="AGA20" s="168" t="n"/>
      <c r="AGB20" s="168" t="n"/>
      <c r="AGC20" s="168" t="n"/>
      <c r="AGD20" s="168" t="n"/>
      <c r="AGE20" s="168" t="n"/>
      <c r="AGF20" s="168" t="n"/>
      <c r="AGG20" s="168" t="n"/>
      <c r="AGH20" s="168" t="n"/>
      <c r="AGI20" s="168" t="n"/>
      <c r="AGJ20" s="168" t="n"/>
      <c r="AGK20" s="168" t="n"/>
      <c r="AGL20" s="168" t="n"/>
      <c r="AGM20" s="168" t="n"/>
      <c r="AGN20" s="168" t="n"/>
      <c r="AGO20" s="168" t="n"/>
      <c r="AGP20" s="168" t="n"/>
      <c r="AGQ20" s="168" t="n"/>
      <c r="AGR20" s="168" t="n"/>
      <c r="AGS20" s="168" t="n"/>
      <c r="AGT20" s="168" t="n"/>
      <c r="AGU20" s="168" t="n"/>
      <c r="AGV20" s="168" t="n"/>
      <c r="AGW20" s="168" t="n"/>
      <c r="AGX20" s="168" t="n"/>
      <c r="AGY20" s="168" t="n"/>
      <c r="AGZ20" s="168" t="n"/>
      <c r="AHA20" s="168" t="n"/>
      <c r="AHB20" s="168" t="n"/>
      <c r="AHC20" s="168" t="n"/>
      <c r="AHD20" s="168" t="n"/>
      <c r="AHE20" s="168" t="n"/>
      <c r="AHF20" s="168" t="n"/>
      <c r="AHG20" s="168" t="n"/>
      <c r="AHH20" s="168" t="n"/>
      <c r="AHI20" s="168" t="n"/>
      <c r="AHJ20" s="168" t="n"/>
      <c r="AHK20" s="168" t="n"/>
      <c r="AHL20" s="168" t="n"/>
      <c r="AHM20" s="168" t="n"/>
      <c r="AHN20" s="168" t="n"/>
      <c r="AHO20" s="168" t="n"/>
      <c r="AHP20" s="168" t="n"/>
      <c r="AHQ20" s="168" t="n"/>
      <c r="AHR20" s="168" t="n"/>
      <c r="AHS20" s="168" t="n"/>
      <c r="AHT20" s="168" t="n"/>
      <c r="AHU20" s="168" t="n"/>
      <c r="AHV20" s="168" t="n"/>
      <c r="AHW20" s="168" t="n"/>
      <c r="AHX20" s="168" t="n"/>
      <c r="AHY20" s="168" t="n"/>
      <c r="AHZ20" s="168" t="n"/>
      <c r="AIA20" s="168" t="n"/>
      <c r="AIB20" s="168" t="n"/>
      <c r="AIC20" s="168" t="n"/>
      <c r="AID20" s="168" t="n"/>
      <c r="AIE20" s="168" t="n"/>
      <c r="AIF20" s="168" t="n"/>
      <c r="AIG20" s="168" t="n"/>
      <c r="AIH20" s="168" t="n"/>
      <c r="AII20" s="168" t="n"/>
      <c r="AIJ20" s="168" t="n"/>
      <c r="AIK20" s="168" t="n"/>
      <c r="AIL20" s="168" t="n"/>
      <c r="AIM20" s="168" t="n"/>
      <c r="AIN20" s="168" t="n"/>
      <c r="AIO20" s="168" t="n"/>
      <c r="AIP20" s="168" t="n"/>
      <c r="AIQ20" s="168" t="n"/>
      <c r="AIR20" s="168" t="n"/>
      <c r="AIS20" s="168" t="n"/>
      <c r="AIT20" s="168" t="n"/>
      <c r="AIU20" s="168" t="n"/>
      <c r="AIV20" s="168" t="n"/>
      <c r="AIW20" s="168" t="n"/>
      <c r="AIX20" s="168" t="n"/>
      <c r="AIY20" s="168" t="n"/>
      <c r="AIZ20" s="168" t="n"/>
      <c r="AJA20" s="168" t="n"/>
      <c r="AJB20" s="168" t="n"/>
      <c r="AJC20" s="168" t="n"/>
      <c r="AJD20" s="168" t="n"/>
      <c r="AJE20" s="168" t="n"/>
      <c r="AJF20" s="168" t="n"/>
      <c r="AJG20" s="168" t="n"/>
      <c r="AJH20" s="168" t="n"/>
      <c r="AJI20" s="168" t="n"/>
      <c r="AJJ20" s="168" t="n"/>
      <c r="AJK20" s="168" t="n"/>
      <c r="AJL20" s="168" t="n"/>
      <c r="AJM20" s="168" t="n"/>
      <c r="AJN20" s="168" t="n"/>
      <c r="AJO20" s="168" t="n"/>
      <c r="AJP20" s="168" t="n"/>
      <c r="AJQ20" s="168" t="n"/>
      <c r="AJR20" s="168" t="n"/>
      <c r="AJS20" s="168" t="n"/>
      <c r="AJT20" s="168" t="n"/>
      <c r="AJU20" s="168" t="n"/>
      <c r="AJV20" s="168" t="n"/>
      <c r="AJW20" s="168" t="n"/>
      <c r="AJX20" s="168" t="n"/>
      <c r="AJY20" s="168" t="n"/>
      <c r="AJZ20" s="168" t="n"/>
      <c r="AKA20" s="168" t="n"/>
      <c r="AKB20" s="168" t="n"/>
      <c r="AKC20" s="168" t="n"/>
      <c r="AKD20" s="168" t="n"/>
      <c r="AKE20" s="168" t="n"/>
      <c r="AKF20" s="168" t="n"/>
      <c r="AKG20" s="168" t="n"/>
      <c r="AKH20" s="168" t="n"/>
      <c r="AKI20" s="168" t="n"/>
      <c r="AKJ20" s="168" t="n"/>
      <c r="AKK20" s="168" t="n"/>
      <c r="AKL20" s="168" t="n"/>
      <c r="AKM20" s="168" t="n"/>
      <c r="AKN20" s="168" t="n"/>
      <c r="AKO20" s="168" t="n"/>
      <c r="AKP20" s="168" t="n"/>
      <c r="AKQ20" s="168" t="n"/>
      <c r="AKR20" s="168" t="n"/>
      <c r="AKS20" s="168" t="n"/>
      <c r="AKT20" s="168" t="n"/>
      <c r="AKU20" s="168" t="n"/>
      <c r="AKV20" s="168" t="n"/>
      <c r="AKW20" s="168" t="n"/>
      <c r="AKX20" s="168" t="n"/>
      <c r="AKY20" s="168" t="n"/>
      <c r="AKZ20" s="168" t="n"/>
      <c r="ALA20" s="168" t="n"/>
      <c r="ALB20" s="168" t="n"/>
      <c r="ALC20" s="168" t="n"/>
      <c r="ALD20" s="168" t="n"/>
      <c r="ALE20" s="168" t="n"/>
      <c r="ALF20" s="168" t="n"/>
      <c r="ALG20" s="168" t="n"/>
      <c r="ALH20" s="168" t="n"/>
      <c r="ALI20" s="168" t="n"/>
      <c r="ALJ20" s="168" t="n"/>
      <c r="ALK20" s="168" t="n"/>
      <c r="ALL20" s="168" t="n"/>
      <c r="ALM20" s="168" t="n"/>
      <c r="ALN20" s="168" t="n"/>
      <c r="ALO20" s="168" t="n"/>
      <c r="ALP20" s="168" t="n"/>
      <c r="ALQ20" s="168" t="n"/>
      <c r="ALR20" s="168" t="n"/>
      <c r="ALS20" s="168" t="n"/>
      <c r="ALT20" s="168" t="n"/>
      <c r="ALU20" s="168" t="n"/>
      <c r="ALV20" s="168" t="n"/>
      <c r="ALW20" s="168" t="n"/>
      <c r="ALX20" s="168" t="n"/>
      <c r="ALY20" s="168" t="n"/>
      <c r="ALZ20" s="168" t="n"/>
      <c r="AMA20" s="168" t="n"/>
      <c r="AMB20" s="168" t="n"/>
      <c r="AMC20" s="168" t="n"/>
      <c r="AMD20" s="168" t="n"/>
      <c r="AME20" s="168" t="n"/>
      <c r="AMF20" s="168" t="n"/>
      <c r="AMG20" s="168" t="n"/>
      <c r="AMH20" s="168" t="n"/>
      <c r="AMI20" s="168" t="n"/>
      <c r="AMJ20" s="168" t="n"/>
    </row>
    <row customHeight="1" ht="12.75" r="21" s="175" spans="1:1024">
      <c r="A21" s="39" t="s">
        <v>26</v>
      </c>
      <c r="B21" s="40" t="n">
        <v>0</v>
      </c>
      <c r="C21" s="13" t="n"/>
      <c r="D21" s="13" t="n"/>
      <c r="E21" s="168" t="n"/>
      <c r="F21" s="13" t="n"/>
      <c r="G21" s="168" t="n"/>
      <c r="H21" s="168" t="n"/>
      <c r="I21" s="13" t="n"/>
      <c r="J21" s="168" t="n"/>
      <c r="K21" s="168" t="n"/>
      <c r="L21" s="168" t="n"/>
      <c r="M21" s="168" t="n"/>
      <c r="N21" s="168" t="n"/>
      <c r="O21" s="168" t="n"/>
      <c r="P21" s="168" t="n"/>
      <c r="Q21" s="168" t="n"/>
      <c r="R21" s="168" t="n"/>
      <c r="S21" s="168" t="n"/>
      <c r="T21" s="168" t="n"/>
      <c r="U21" s="168" t="n"/>
      <c r="V21" s="168" t="n"/>
      <c r="W21" s="168" t="n"/>
      <c r="X21" s="168" t="n"/>
      <c r="Y21" s="168" t="n"/>
      <c r="Z21" s="168" t="n"/>
      <c r="AA21" s="168" t="n"/>
      <c r="AB21" s="168" t="n"/>
      <c r="AC21" s="168" t="n"/>
      <c r="AD21" s="168" t="n"/>
      <c r="AE21" s="168" t="n"/>
      <c r="AF21" s="168" t="n"/>
      <c r="AG21" s="168" t="n"/>
      <c r="AH21" s="168" t="n"/>
      <c r="AI21" s="168" t="n"/>
      <c r="AJ21" s="168" t="n"/>
      <c r="AK21" s="168" t="n"/>
      <c r="AL21" s="168" t="n"/>
      <c r="AM21" s="168" t="n"/>
      <c r="AN21" s="168" t="n"/>
      <c r="AO21" s="168" t="n"/>
      <c r="AP21" s="168" t="n"/>
      <c r="AQ21" s="168" t="n"/>
      <c r="AR21" s="168" t="n"/>
      <c r="AS21" s="168" t="n"/>
      <c r="AT21" s="168" t="n"/>
      <c r="AU21" s="168" t="n"/>
      <c r="AV21" s="168" t="n"/>
      <c r="AW21" s="168" t="n"/>
      <c r="AX21" s="168" t="n"/>
      <c r="AY21" s="168" t="n"/>
      <c r="AZ21" s="168" t="n"/>
      <c r="BA21" s="168" t="n"/>
      <c r="BB21" s="168" t="n"/>
      <c r="BC21" s="168" t="n"/>
      <c r="BD21" s="168" t="n"/>
      <c r="BE21" s="168" t="n"/>
      <c r="BF21" s="168" t="n"/>
      <c r="BG21" s="168" t="n"/>
      <c r="BH21" s="168" t="n"/>
      <c r="BI21" s="168" t="n"/>
      <c r="BJ21" s="168" t="n"/>
      <c r="BK21" s="168" t="n"/>
      <c r="BL21" s="168" t="n"/>
      <c r="BM21" s="168" t="n"/>
      <c r="BN21" s="168" t="n"/>
      <c r="BO21" s="168" t="n"/>
      <c r="BP21" s="168" t="n"/>
      <c r="BQ21" s="168" t="n"/>
      <c r="BR21" s="168" t="n"/>
      <c r="BS21" s="168" t="n"/>
      <c r="BT21" s="168" t="n"/>
      <c r="BU21" s="168" t="n"/>
      <c r="BV21" s="168" t="n"/>
      <c r="BW21" s="168" t="n"/>
      <c r="BX21" s="168" t="n"/>
      <c r="BY21" s="168" t="n"/>
      <c r="BZ21" s="168" t="n"/>
      <c r="CA21" s="168" t="n"/>
      <c r="CB21" s="168" t="n"/>
      <c r="CC21" s="168" t="n"/>
      <c r="CD21" s="168" t="n"/>
      <c r="CE21" s="168" t="n"/>
      <c r="CF21" s="168" t="n"/>
      <c r="CG21" s="168" t="n"/>
      <c r="CH21" s="168" t="n"/>
      <c r="CI21" s="168" t="n"/>
      <c r="CJ21" s="168" t="n"/>
      <c r="CK21" s="168" t="n"/>
      <c r="CL21" s="168" t="n"/>
      <c r="CM21" s="168" t="n"/>
      <c r="CN21" s="168" t="n"/>
      <c r="CO21" s="168" t="n"/>
      <c r="CP21" s="168" t="n"/>
      <c r="CQ21" s="168" t="n"/>
      <c r="CR21" s="168" t="n"/>
      <c r="CS21" s="168" t="n"/>
      <c r="CT21" s="168" t="n"/>
      <c r="CU21" s="168" t="n"/>
      <c r="CV21" s="168" t="n"/>
      <c r="CW21" s="168" t="n"/>
      <c r="CX21" s="168" t="n"/>
      <c r="CY21" s="168" t="n"/>
      <c r="CZ21" s="168" t="n"/>
      <c r="DA21" s="168" t="n"/>
      <c r="DB21" s="168" t="n"/>
      <c r="DC21" s="168" t="n"/>
      <c r="DD21" s="168" t="n"/>
      <c r="DE21" s="168" t="n"/>
      <c r="DF21" s="168" t="n"/>
      <c r="DG21" s="168" t="n"/>
      <c r="DH21" s="168" t="n"/>
      <c r="DI21" s="168" t="n"/>
      <c r="DJ21" s="168" t="n"/>
      <c r="DK21" s="168" t="n"/>
      <c r="DL21" s="168" t="n"/>
      <c r="DM21" s="168" t="n"/>
      <c r="DN21" s="168" t="n"/>
      <c r="DO21" s="168" t="n"/>
      <c r="DP21" s="168" t="n"/>
      <c r="DQ21" s="168" t="n"/>
      <c r="DR21" s="168" t="n"/>
      <c r="DS21" s="168" t="n"/>
      <c r="DT21" s="168" t="n"/>
      <c r="DU21" s="168" t="n"/>
      <c r="DV21" s="168" t="n"/>
      <c r="DW21" s="168" t="n"/>
      <c r="DX21" s="168" t="n"/>
      <c r="DY21" s="168" t="n"/>
      <c r="DZ21" s="168" t="n"/>
      <c r="EA21" s="168" t="n"/>
      <c r="EB21" s="168" t="n"/>
      <c r="EC21" s="168" t="n"/>
      <c r="ED21" s="168" t="n"/>
      <c r="EE21" s="168" t="n"/>
      <c r="EF21" s="168" t="n"/>
      <c r="EG21" s="168" t="n"/>
      <c r="EH21" s="168" t="n"/>
      <c r="EI21" s="168" t="n"/>
      <c r="EJ21" s="168" t="n"/>
      <c r="EK21" s="168" t="n"/>
      <c r="EL21" s="168" t="n"/>
      <c r="EM21" s="168" t="n"/>
      <c r="EN21" s="168" t="n"/>
      <c r="EO21" s="168" t="n"/>
      <c r="EP21" s="168" t="n"/>
      <c r="EQ21" s="168" t="n"/>
      <c r="ER21" s="168" t="n"/>
      <c r="ES21" s="168" t="n"/>
      <c r="ET21" s="168" t="n"/>
      <c r="EU21" s="168" t="n"/>
      <c r="EV21" s="168" t="n"/>
      <c r="EW21" s="168" t="n"/>
      <c r="EX21" s="168" t="n"/>
      <c r="EY21" s="168" t="n"/>
      <c r="EZ21" s="168" t="n"/>
      <c r="FA21" s="168" t="n"/>
      <c r="FB21" s="168" t="n"/>
      <c r="FC21" s="168" t="n"/>
      <c r="FD21" s="168" t="n"/>
      <c r="FE21" s="168" t="n"/>
      <c r="FF21" s="168" t="n"/>
      <c r="FG21" s="168" t="n"/>
      <c r="FH21" s="168" t="n"/>
      <c r="FI21" s="168" t="n"/>
      <c r="FJ21" s="168" t="n"/>
      <c r="FK21" s="168" t="n"/>
      <c r="FL21" s="168" t="n"/>
      <c r="FM21" s="168" t="n"/>
      <c r="FN21" s="168" t="n"/>
      <c r="FO21" s="168" t="n"/>
      <c r="FP21" s="168" t="n"/>
      <c r="FQ21" s="168" t="n"/>
      <c r="FR21" s="168" t="n"/>
      <c r="FS21" s="168" t="n"/>
      <c r="FT21" s="168" t="n"/>
      <c r="FU21" s="168" t="n"/>
      <c r="FV21" s="168" t="n"/>
      <c r="FW21" s="168" t="n"/>
      <c r="FX21" s="168" t="n"/>
      <c r="FY21" s="168" t="n"/>
      <c r="FZ21" s="168" t="n"/>
      <c r="GA21" s="168" t="n"/>
      <c r="GB21" s="168" t="n"/>
      <c r="GC21" s="168" t="n"/>
      <c r="GD21" s="168" t="n"/>
      <c r="GE21" s="168" t="n"/>
      <c r="GF21" s="168" t="n"/>
      <c r="GG21" s="168" t="n"/>
      <c r="GH21" s="168" t="n"/>
      <c r="GI21" s="168" t="n"/>
      <c r="GJ21" s="168" t="n"/>
      <c r="GK21" s="168" t="n"/>
      <c r="GL21" s="168" t="n"/>
      <c r="GM21" s="168" t="n"/>
      <c r="GN21" s="168" t="n"/>
      <c r="GO21" s="168" t="n"/>
      <c r="GP21" s="168" t="n"/>
      <c r="GQ21" s="168" t="n"/>
      <c r="GR21" s="168" t="n"/>
      <c r="GS21" s="168" t="n"/>
      <c r="GT21" s="168" t="n"/>
      <c r="GU21" s="168" t="n"/>
      <c r="GV21" s="168" t="n"/>
      <c r="GW21" s="168" t="n"/>
      <c r="GX21" s="168" t="n"/>
      <c r="GY21" s="168" t="n"/>
      <c r="GZ21" s="168" t="n"/>
      <c r="HA21" s="168" t="n"/>
      <c r="HB21" s="168" t="n"/>
      <c r="HC21" s="168" t="n"/>
      <c r="HD21" s="168" t="n"/>
      <c r="HE21" s="168" t="n"/>
      <c r="HF21" s="168" t="n"/>
      <c r="HG21" s="168" t="n"/>
      <c r="HH21" s="168" t="n"/>
      <c r="HI21" s="168" t="n"/>
      <c r="HJ21" s="168" t="n"/>
      <c r="HK21" s="168" t="n"/>
      <c r="HL21" s="168" t="n"/>
      <c r="HM21" s="168" t="n"/>
      <c r="HN21" s="168" t="n"/>
      <c r="HO21" s="168" t="n"/>
      <c r="HP21" s="168" t="n"/>
      <c r="HQ21" s="168" t="n"/>
      <c r="HR21" s="168" t="n"/>
      <c r="HS21" s="168" t="n"/>
      <c r="HT21" s="168" t="n"/>
      <c r="HU21" s="168" t="n"/>
      <c r="HV21" s="168" t="n"/>
      <c r="HW21" s="168" t="n"/>
      <c r="HX21" s="168" t="n"/>
      <c r="HY21" s="168" t="n"/>
      <c r="HZ21" s="168" t="n"/>
      <c r="IA21" s="168" t="n"/>
      <c r="IB21" s="168" t="n"/>
      <c r="IC21" s="168" t="n"/>
      <c r="ID21" s="168" t="n"/>
      <c r="IE21" s="168" t="n"/>
      <c r="IF21" s="168" t="n"/>
      <c r="IG21" s="168" t="n"/>
      <c r="IH21" s="168" t="n"/>
      <c r="II21" s="168" t="n"/>
      <c r="IJ21" s="168" t="n"/>
      <c r="IK21" s="168" t="n"/>
      <c r="IL21" s="168" t="n"/>
      <c r="IM21" s="168" t="n"/>
      <c r="IN21" s="168" t="n"/>
      <c r="IO21" s="168" t="n"/>
      <c r="IP21" s="168" t="n"/>
      <c r="IQ21" s="168" t="n"/>
      <c r="IR21" s="168" t="n"/>
      <c r="IS21" s="168" t="n"/>
      <c r="IT21" s="168" t="n"/>
      <c r="IU21" s="168" t="n"/>
      <c r="IV21" s="168" t="n"/>
      <c r="IW21" s="168" t="n"/>
      <c r="IX21" s="168" t="n"/>
      <c r="IY21" s="168" t="n"/>
      <c r="IZ21" s="168" t="n"/>
      <c r="JA21" s="168" t="n"/>
      <c r="JB21" s="168" t="n"/>
      <c r="JC21" s="168" t="n"/>
      <c r="JD21" s="168" t="n"/>
      <c r="JE21" s="168" t="n"/>
      <c r="JF21" s="168" t="n"/>
      <c r="JG21" s="168" t="n"/>
      <c r="JH21" s="168" t="n"/>
      <c r="JI21" s="168" t="n"/>
      <c r="JJ21" s="168" t="n"/>
      <c r="JK21" s="168" t="n"/>
      <c r="JL21" s="168" t="n"/>
      <c r="JM21" s="168" t="n"/>
      <c r="JN21" s="168" t="n"/>
      <c r="JO21" s="168" t="n"/>
      <c r="JP21" s="168" t="n"/>
      <c r="JQ21" s="168" t="n"/>
      <c r="JR21" s="168" t="n"/>
      <c r="JS21" s="168" t="n"/>
      <c r="JT21" s="168" t="n"/>
      <c r="JU21" s="168" t="n"/>
      <c r="JV21" s="168" t="n"/>
      <c r="JW21" s="168" t="n"/>
      <c r="JX21" s="168" t="n"/>
      <c r="JY21" s="168" t="n"/>
      <c r="JZ21" s="168" t="n"/>
      <c r="KA21" s="168" t="n"/>
      <c r="KB21" s="168" t="n"/>
      <c r="KC21" s="168" t="n"/>
      <c r="KD21" s="168" t="n"/>
      <c r="KE21" s="168" t="n"/>
      <c r="KF21" s="168" t="n"/>
      <c r="KG21" s="168" t="n"/>
      <c r="KH21" s="168" t="n"/>
      <c r="KI21" s="168" t="n"/>
      <c r="KJ21" s="168" t="n"/>
      <c r="KK21" s="168" t="n"/>
      <c r="KL21" s="168" t="n"/>
      <c r="KM21" s="168" t="n"/>
      <c r="KN21" s="168" t="n"/>
      <c r="KO21" s="168" t="n"/>
      <c r="KP21" s="168" t="n"/>
      <c r="KQ21" s="168" t="n"/>
      <c r="KR21" s="168" t="n"/>
      <c r="KS21" s="168" t="n"/>
      <c r="KT21" s="168" t="n"/>
      <c r="KU21" s="168" t="n"/>
      <c r="KV21" s="168" t="n"/>
      <c r="KW21" s="168" t="n"/>
      <c r="KX21" s="168" t="n"/>
      <c r="KY21" s="168" t="n"/>
      <c r="KZ21" s="168" t="n"/>
      <c r="LA21" s="168" t="n"/>
      <c r="LB21" s="168" t="n"/>
      <c r="LC21" s="168" t="n"/>
      <c r="LD21" s="168" t="n"/>
      <c r="LE21" s="168" t="n"/>
      <c r="LF21" s="168" t="n"/>
      <c r="LG21" s="168" t="n"/>
      <c r="LH21" s="168" t="n"/>
      <c r="LI21" s="168" t="n"/>
      <c r="LJ21" s="168" t="n"/>
      <c r="LK21" s="168" t="n"/>
      <c r="LL21" s="168" t="n"/>
      <c r="LM21" s="168" t="n"/>
      <c r="LN21" s="168" t="n"/>
      <c r="LO21" s="168" t="n"/>
      <c r="LP21" s="168" t="n"/>
      <c r="LQ21" s="168" t="n"/>
      <c r="LR21" s="168" t="n"/>
      <c r="LS21" s="168" t="n"/>
      <c r="LT21" s="168" t="n"/>
      <c r="LU21" s="168" t="n"/>
      <c r="LV21" s="168" t="n"/>
      <c r="LW21" s="168" t="n"/>
      <c r="LX21" s="168" t="n"/>
      <c r="LY21" s="168" t="n"/>
      <c r="LZ21" s="168" t="n"/>
      <c r="MA21" s="168" t="n"/>
      <c r="MB21" s="168" t="n"/>
      <c r="MC21" s="168" t="n"/>
      <c r="MD21" s="168" t="n"/>
      <c r="ME21" s="168" t="n"/>
      <c r="MF21" s="168" t="n"/>
      <c r="MG21" s="168" t="n"/>
      <c r="MH21" s="168" t="n"/>
      <c r="MI21" s="168" t="n"/>
      <c r="MJ21" s="168" t="n"/>
      <c r="MK21" s="168" t="n"/>
      <c r="ML21" s="168" t="n"/>
      <c r="MM21" s="168" t="n"/>
      <c r="MN21" s="168" t="n"/>
      <c r="MO21" s="168" t="n"/>
      <c r="MP21" s="168" t="n"/>
      <c r="MQ21" s="168" t="n"/>
      <c r="MR21" s="168" t="n"/>
      <c r="MS21" s="168" t="n"/>
      <c r="MT21" s="168" t="n"/>
      <c r="MU21" s="168" t="n"/>
      <c r="MV21" s="168" t="n"/>
      <c r="MW21" s="168" t="n"/>
      <c r="MX21" s="168" t="n"/>
      <c r="MY21" s="168" t="n"/>
      <c r="MZ21" s="168" t="n"/>
      <c r="NA21" s="168" t="n"/>
      <c r="NB21" s="168" t="n"/>
      <c r="NC21" s="168" t="n"/>
      <c r="ND21" s="168" t="n"/>
      <c r="NE21" s="168" t="n"/>
      <c r="NF21" s="168" t="n"/>
      <c r="NG21" s="168" t="n"/>
      <c r="NH21" s="168" t="n"/>
      <c r="NI21" s="168" t="n"/>
      <c r="NJ21" s="168" t="n"/>
      <c r="NK21" s="168" t="n"/>
      <c r="NL21" s="168" t="n"/>
      <c r="NM21" s="168" t="n"/>
      <c r="NN21" s="168" t="n"/>
      <c r="NO21" s="168" t="n"/>
      <c r="NP21" s="168" t="n"/>
      <c r="NQ21" s="168" t="n"/>
      <c r="NR21" s="168" t="n"/>
      <c r="NS21" s="168" t="n"/>
      <c r="NT21" s="168" t="n"/>
      <c r="NU21" s="168" t="n"/>
      <c r="NV21" s="168" t="n"/>
      <c r="NW21" s="168" t="n"/>
      <c r="NX21" s="168" t="n"/>
      <c r="NY21" s="168" t="n"/>
      <c r="NZ21" s="168" t="n"/>
      <c r="OA21" s="168" t="n"/>
      <c r="OB21" s="168" t="n"/>
      <c r="OC21" s="168" t="n"/>
      <c r="OD21" s="168" t="n"/>
      <c r="OE21" s="168" t="n"/>
      <c r="OF21" s="168" t="n"/>
      <c r="OG21" s="168" t="n"/>
      <c r="OH21" s="168" t="n"/>
      <c r="OI21" s="168" t="n"/>
      <c r="OJ21" s="168" t="n"/>
      <c r="OK21" s="168" t="n"/>
      <c r="OL21" s="168" t="n"/>
      <c r="OM21" s="168" t="n"/>
      <c r="ON21" s="168" t="n"/>
      <c r="OO21" s="168" t="n"/>
      <c r="OP21" s="168" t="n"/>
      <c r="OQ21" s="168" t="n"/>
      <c r="OR21" s="168" t="n"/>
      <c r="OS21" s="168" t="n"/>
      <c r="OT21" s="168" t="n"/>
      <c r="OU21" s="168" t="n"/>
      <c r="OV21" s="168" t="n"/>
      <c r="OW21" s="168" t="n"/>
      <c r="OX21" s="168" t="n"/>
      <c r="OY21" s="168" t="n"/>
      <c r="OZ21" s="168" t="n"/>
      <c r="PA21" s="168" t="n"/>
      <c r="PB21" s="168" t="n"/>
      <c r="PC21" s="168" t="n"/>
      <c r="PD21" s="168" t="n"/>
      <c r="PE21" s="168" t="n"/>
      <c r="PF21" s="168" t="n"/>
      <c r="PG21" s="168" t="n"/>
      <c r="PH21" s="168" t="n"/>
      <c r="PI21" s="168" t="n"/>
      <c r="PJ21" s="168" t="n"/>
      <c r="PK21" s="168" t="n"/>
      <c r="PL21" s="168" t="n"/>
      <c r="PM21" s="168" t="n"/>
      <c r="PN21" s="168" t="n"/>
      <c r="PO21" s="168" t="n"/>
      <c r="PP21" s="168" t="n"/>
      <c r="PQ21" s="168" t="n"/>
      <c r="PR21" s="168" t="n"/>
      <c r="PS21" s="168" t="n"/>
      <c r="PT21" s="168" t="n"/>
      <c r="PU21" s="168" t="n"/>
      <c r="PV21" s="168" t="n"/>
      <c r="PW21" s="168" t="n"/>
      <c r="PX21" s="168" t="n"/>
      <c r="PY21" s="168" t="n"/>
      <c r="PZ21" s="168" t="n"/>
      <c r="QA21" s="168" t="n"/>
      <c r="QB21" s="168" t="n"/>
      <c r="QC21" s="168" t="n"/>
      <c r="QD21" s="168" t="n"/>
      <c r="QE21" s="168" t="n"/>
      <c r="QF21" s="168" t="n"/>
      <c r="QG21" s="168" t="n"/>
      <c r="QH21" s="168" t="n"/>
      <c r="QI21" s="168" t="n"/>
      <c r="QJ21" s="168" t="n"/>
      <c r="QK21" s="168" t="n"/>
      <c r="QL21" s="168" t="n"/>
      <c r="QM21" s="168" t="n"/>
      <c r="QN21" s="168" t="n"/>
      <c r="QO21" s="168" t="n"/>
      <c r="QP21" s="168" t="n"/>
      <c r="QQ21" s="168" t="n"/>
      <c r="QR21" s="168" t="n"/>
      <c r="QS21" s="168" t="n"/>
      <c r="QT21" s="168" t="n"/>
      <c r="QU21" s="168" t="n"/>
      <c r="QV21" s="168" t="n"/>
      <c r="QW21" s="168" t="n"/>
      <c r="QX21" s="168" t="n"/>
      <c r="QY21" s="168" t="n"/>
      <c r="QZ21" s="168" t="n"/>
      <c r="RA21" s="168" t="n"/>
      <c r="RB21" s="168" t="n"/>
      <c r="RC21" s="168" t="n"/>
      <c r="RD21" s="168" t="n"/>
      <c r="RE21" s="168" t="n"/>
      <c r="RF21" s="168" t="n"/>
      <c r="RG21" s="168" t="n"/>
      <c r="RH21" s="168" t="n"/>
      <c r="RI21" s="168" t="n"/>
      <c r="RJ21" s="168" t="n"/>
      <c r="RK21" s="168" t="n"/>
      <c r="RL21" s="168" t="n"/>
      <c r="RM21" s="168" t="n"/>
      <c r="RN21" s="168" t="n"/>
      <c r="RO21" s="168" t="n"/>
      <c r="RP21" s="168" t="n"/>
      <c r="RQ21" s="168" t="n"/>
      <c r="RR21" s="168" t="n"/>
      <c r="RS21" s="168" t="n"/>
      <c r="RT21" s="168" t="n"/>
      <c r="RU21" s="168" t="n"/>
      <c r="RV21" s="168" t="n"/>
      <c r="RW21" s="168" t="n"/>
      <c r="RX21" s="168" t="n"/>
      <c r="RY21" s="168" t="n"/>
      <c r="RZ21" s="168" t="n"/>
      <c r="SA21" s="168" t="n"/>
      <c r="SB21" s="168" t="n"/>
      <c r="SC21" s="168" t="n"/>
      <c r="SD21" s="168" t="n"/>
      <c r="SE21" s="168" t="n"/>
      <c r="SF21" s="168" t="n"/>
      <c r="SG21" s="168" t="n"/>
      <c r="SH21" s="168" t="n"/>
      <c r="SI21" s="168" t="n"/>
      <c r="SJ21" s="168" t="n"/>
      <c r="SK21" s="168" t="n"/>
      <c r="SL21" s="168" t="n"/>
      <c r="SM21" s="168" t="n"/>
      <c r="SN21" s="168" t="n"/>
      <c r="SO21" s="168" t="n"/>
      <c r="SP21" s="168" t="n"/>
      <c r="SQ21" s="168" t="n"/>
      <c r="SR21" s="168" t="n"/>
      <c r="SS21" s="168" t="n"/>
      <c r="ST21" s="168" t="n"/>
      <c r="SU21" s="168" t="n"/>
      <c r="SV21" s="168" t="n"/>
      <c r="SW21" s="168" t="n"/>
      <c r="SX21" s="168" t="n"/>
      <c r="SY21" s="168" t="n"/>
      <c r="SZ21" s="168" t="n"/>
      <c r="TA21" s="168" t="n"/>
      <c r="TB21" s="168" t="n"/>
      <c r="TC21" s="168" t="n"/>
      <c r="TD21" s="168" t="n"/>
      <c r="TE21" s="168" t="n"/>
      <c r="TF21" s="168" t="n"/>
      <c r="TG21" s="168" t="n"/>
      <c r="TH21" s="168" t="n"/>
      <c r="TI21" s="168" t="n"/>
      <c r="TJ21" s="168" t="n"/>
      <c r="TK21" s="168" t="n"/>
      <c r="TL21" s="168" t="n"/>
      <c r="TM21" s="168" t="n"/>
      <c r="TN21" s="168" t="n"/>
      <c r="TO21" s="168" t="n"/>
      <c r="TP21" s="168" t="n"/>
      <c r="TQ21" s="168" t="n"/>
      <c r="TR21" s="168" t="n"/>
      <c r="TS21" s="168" t="n"/>
      <c r="TT21" s="168" t="n"/>
      <c r="TU21" s="168" t="n"/>
      <c r="TV21" s="168" t="n"/>
      <c r="TW21" s="168" t="n"/>
      <c r="TX21" s="168" t="n"/>
      <c r="TY21" s="168" t="n"/>
      <c r="TZ21" s="168" t="n"/>
      <c r="UA21" s="168" t="n"/>
      <c r="UB21" s="168" t="n"/>
      <c r="UC21" s="168" t="n"/>
      <c r="UD21" s="168" t="n"/>
      <c r="UE21" s="168" t="n"/>
      <c r="UF21" s="168" t="n"/>
      <c r="UG21" s="168" t="n"/>
      <c r="UH21" s="168" t="n"/>
      <c r="UI21" s="168" t="n"/>
      <c r="UJ21" s="168" t="n"/>
      <c r="UK21" s="168" t="n"/>
      <c r="UL21" s="168" t="n"/>
      <c r="UM21" s="168" t="n"/>
      <c r="UN21" s="168" t="n"/>
      <c r="UO21" s="168" t="n"/>
      <c r="UP21" s="168" t="n"/>
      <c r="UQ21" s="168" t="n"/>
      <c r="UR21" s="168" t="n"/>
      <c r="US21" s="168" t="n"/>
      <c r="UT21" s="168" t="n"/>
      <c r="UU21" s="168" t="n"/>
      <c r="UV21" s="168" t="n"/>
      <c r="UW21" s="168" t="n"/>
      <c r="UX21" s="168" t="n"/>
      <c r="UY21" s="168" t="n"/>
      <c r="UZ21" s="168" t="n"/>
      <c r="VA21" s="168" t="n"/>
      <c r="VB21" s="168" t="n"/>
      <c r="VC21" s="168" t="n"/>
      <c r="VD21" s="168" t="n"/>
      <c r="VE21" s="168" t="n"/>
      <c r="VF21" s="168" t="n"/>
      <c r="VG21" s="168" t="n"/>
      <c r="VH21" s="168" t="n"/>
      <c r="VI21" s="168" t="n"/>
      <c r="VJ21" s="168" t="n"/>
      <c r="VK21" s="168" t="n"/>
      <c r="VL21" s="168" t="n"/>
      <c r="VM21" s="168" t="n"/>
      <c r="VN21" s="168" t="n"/>
      <c r="VO21" s="168" t="n"/>
      <c r="VP21" s="168" t="n"/>
      <c r="VQ21" s="168" t="n"/>
      <c r="VR21" s="168" t="n"/>
      <c r="VS21" s="168" t="n"/>
      <c r="VT21" s="168" t="n"/>
      <c r="VU21" s="168" t="n"/>
      <c r="VV21" s="168" t="n"/>
      <c r="VW21" s="168" t="n"/>
      <c r="VX21" s="168" t="n"/>
      <c r="VY21" s="168" t="n"/>
      <c r="VZ21" s="168" t="n"/>
      <c r="WA21" s="168" t="n"/>
      <c r="WB21" s="168" t="n"/>
      <c r="WC21" s="168" t="n"/>
      <c r="WD21" s="168" t="n"/>
      <c r="WE21" s="168" t="n"/>
      <c r="WF21" s="168" t="n"/>
      <c r="WG21" s="168" t="n"/>
      <c r="WH21" s="168" t="n"/>
      <c r="WI21" s="168" t="n"/>
      <c r="WJ21" s="168" t="n"/>
      <c r="WK21" s="168" t="n"/>
      <c r="WL21" s="168" t="n"/>
      <c r="WM21" s="168" t="n"/>
      <c r="WN21" s="168" t="n"/>
      <c r="WO21" s="168" t="n"/>
      <c r="WP21" s="168" t="n"/>
      <c r="WQ21" s="168" t="n"/>
      <c r="WR21" s="168" t="n"/>
      <c r="WS21" s="168" t="n"/>
      <c r="WT21" s="168" t="n"/>
      <c r="WU21" s="168" t="n"/>
      <c r="WV21" s="168" t="n"/>
      <c r="WW21" s="168" t="n"/>
      <c r="WX21" s="168" t="n"/>
      <c r="WY21" s="168" t="n"/>
      <c r="WZ21" s="168" t="n"/>
      <c r="XA21" s="168" t="n"/>
      <c r="XB21" s="168" t="n"/>
      <c r="XC21" s="168" t="n"/>
      <c r="XD21" s="168" t="n"/>
      <c r="XE21" s="168" t="n"/>
      <c r="XF21" s="168" t="n"/>
      <c r="XG21" s="168" t="n"/>
      <c r="XH21" s="168" t="n"/>
      <c r="XI21" s="168" t="n"/>
      <c r="XJ21" s="168" t="n"/>
      <c r="XK21" s="168" t="n"/>
      <c r="XL21" s="168" t="n"/>
      <c r="XM21" s="168" t="n"/>
      <c r="XN21" s="168" t="n"/>
      <c r="XO21" s="168" t="n"/>
      <c r="XP21" s="168" t="n"/>
      <c r="XQ21" s="168" t="n"/>
      <c r="XR21" s="168" t="n"/>
      <c r="XS21" s="168" t="n"/>
      <c r="XT21" s="168" t="n"/>
      <c r="XU21" s="168" t="n"/>
      <c r="XV21" s="168" t="n"/>
      <c r="XW21" s="168" t="n"/>
      <c r="XX21" s="168" t="n"/>
      <c r="XY21" s="168" t="n"/>
      <c r="XZ21" s="168" t="n"/>
      <c r="YA21" s="168" t="n"/>
      <c r="YB21" s="168" t="n"/>
      <c r="YC21" s="168" t="n"/>
      <c r="YD21" s="168" t="n"/>
      <c r="YE21" s="168" t="n"/>
      <c r="YF21" s="168" t="n"/>
      <c r="YG21" s="168" t="n"/>
      <c r="YH21" s="168" t="n"/>
      <c r="YI21" s="168" t="n"/>
      <c r="YJ21" s="168" t="n"/>
      <c r="YK21" s="168" t="n"/>
      <c r="YL21" s="168" t="n"/>
      <c r="YM21" s="168" t="n"/>
      <c r="YN21" s="168" t="n"/>
      <c r="YO21" s="168" t="n"/>
      <c r="YP21" s="168" t="n"/>
      <c r="YQ21" s="168" t="n"/>
      <c r="YR21" s="168" t="n"/>
      <c r="YS21" s="168" t="n"/>
      <c r="YT21" s="168" t="n"/>
      <c r="YU21" s="168" t="n"/>
      <c r="YV21" s="168" t="n"/>
      <c r="YW21" s="168" t="n"/>
      <c r="YX21" s="168" t="n"/>
      <c r="YY21" s="168" t="n"/>
      <c r="YZ21" s="168" t="n"/>
      <c r="ZA21" s="168" t="n"/>
      <c r="ZB21" s="168" t="n"/>
      <c r="ZC21" s="168" t="n"/>
      <c r="ZD21" s="168" t="n"/>
      <c r="ZE21" s="168" t="n"/>
      <c r="ZF21" s="168" t="n"/>
      <c r="ZG21" s="168" t="n"/>
      <c r="ZH21" s="168" t="n"/>
      <c r="ZI21" s="168" t="n"/>
      <c r="ZJ21" s="168" t="n"/>
      <c r="ZK21" s="168" t="n"/>
      <c r="ZL21" s="168" t="n"/>
      <c r="ZM21" s="168" t="n"/>
      <c r="ZN21" s="168" t="n"/>
      <c r="ZO21" s="168" t="n"/>
      <c r="ZP21" s="168" t="n"/>
      <c r="ZQ21" s="168" t="n"/>
      <c r="ZR21" s="168" t="n"/>
      <c r="ZS21" s="168" t="n"/>
      <c r="ZT21" s="168" t="n"/>
      <c r="ZU21" s="168" t="n"/>
      <c r="ZV21" s="168" t="n"/>
      <c r="ZW21" s="168" t="n"/>
      <c r="ZX21" s="168" t="n"/>
      <c r="ZY21" s="168" t="n"/>
      <c r="ZZ21" s="168" t="n"/>
      <c r="AAA21" s="168" t="n"/>
      <c r="AAB21" s="168" t="n"/>
      <c r="AAC21" s="168" t="n"/>
      <c r="AAD21" s="168" t="n"/>
      <c r="AAE21" s="168" t="n"/>
      <c r="AAF21" s="168" t="n"/>
      <c r="AAG21" s="168" t="n"/>
      <c r="AAH21" s="168" t="n"/>
      <c r="AAI21" s="168" t="n"/>
      <c r="AAJ21" s="168" t="n"/>
      <c r="AAK21" s="168" t="n"/>
      <c r="AAL21" s="168" t="n"/>
      <c r="AAM21" s="168" t="n"/>
      <c r="AAN21" s="168" t="n"/>
      <c r="AAO21" s="168" t="n"/>
      <c r="AAP21" s="168" t="n"/>
      <c r="AAQ21" s="168" t="n"/>
      <c r="AAR21" s="168" t="n"/>
      <c r="AAS21" s="168" t="n"/>
      <c r="AAT21" s="168" t="n"/>
      <c r="AAU21" s="168" t="n"/>
      <c r="AAV21" s="168" t="n"/>
      <c r="AAW21" s="168" t="n"/>
      <c r="AAX21" s="168" t="n"/>
      <c r="AAY21" s="168" t="n"/>
      <c r="AAZ21" s="168" t="n"/>
      <c r="ABA21" s="168" t="n"/>
      <c r="ABB21" s="168" t="n"/>
      <c r="ABC21" s="168" t="n"/>
      <c r="ABD21" s="168" t="n"/>
      <c r="ABE21" s="168" t="n"/>
      <c r="ABF21" s="168" t="n"/>
      <c r="ABG21" s="168" t="n"/>
      <c r="ABH21" s="168" t="n"/>
      <c r="ABI21" s="168" t="n"/>
      <c r="ABJ21" s="168" t="n"/>
      <c r="ABK21" s="168" t="n"/>
      <c r="ABL21" s="168" t="n"/>
      <c r="ABM21" s="168" t="n"/>
      <c r="ABN21" s="168" t="n"/>
      <c r="ABO21" s="168" t="n"/>
      <c r="ABP21" s="168" t="n"/>
      <c r="ABQ21" s="168" t="n"/>
      <c r="ABR21" s="168" t="n"/>
      <c r="ABS21" s="168" t="n"/>
      <c r="ABT21" s="168" t="n"/>
      <c r="ABU21" s="168" t="n"/>
      <c r="ABV21" s="168" t="n"/>
      <c r="ABW21" s="168" t="n"/>
      <c r="ABX21" s="168" t="n"/>
      <c r="ABY21" s="168" t="n"/>
      <c r="ABZ21" s="168" t="n"/>
      <c r="ACA21" s="168" t="n"/>
      <c r="ACB21" s="168" t="n"/>
      <c r="ACC21" s="168" t="n"/>
      <c r="ACD21" s="168" t="n"/>
      <c r="ACE21" s="168" t="n"/>
      <c r="ACF21" s="168" t="n"/>
      <c r="ACG21" s="168" t="n"/>
      <c r="ACH21" s="168" t="n"/>
      <c r="ACI21" s="168" t="n"/>
      <c r="ACJ21" s="168" t="n"/>
      <c r="ACK21" s="168" t="n"/>
      <c r="ACL21" s="168" t="n"/>
      <c r="ACM21" s="168" t="n"/>
      <c r="ACN21" s="168" t="n"/>
      <c r="ACO21" s="168" t="n"/>
      <c r="ACP21" s="168" t="n"/>
      <c r="ACQ21" s="168" t="n"/>
      <c r="ACR21" s="168" t="n"/>
      <c r="ACS21" s="168" t="n"/>
      <c r="ACT21" s="168" t="n"/>
      <c r="ACU21" s="168" t="n"/>
      <c r="ACV21" s="168" t="n"/>
      <c r="ACW21" s="168" t="n"/>
      <c r="ACX21" s="168" t="n"/>
      <c r="ACY21" s="168" t="n"/>
      <c r="ACZ21" s="168" t="n"/>
      <c r="ADA21" s="168" t="n"/>
      <c r="ADB21" s="168" t="n"/>
      <c r="ADC21" s="168" t="n"/>
      <c r="ADD21" s="168" t="n"/>
      <c r="ADE21" s="168" t="n"/>
      <c r="ADF21" s="168" t="n"/>
      <c r="ADG21" s="168" t="n"/>
      <c r="ADH21" s="168" t="n"/>
      <c r="ADI21" s="168" t="n"/>
      <c r="ADJ21" s="168" t="n"/>
      <c r="ADK21" s="168" t="n"/>
      <c r="ADL21" s="168" t="n"/>
      <c r="ADM21" s="168" t="n"/>
      <c r="ADN21" s="168" t="n"/>
      <c r="ADO21" s="168" t="n"/>
      <c r="ADP21" s="168" t="n"/>
      <c r="ADQ21" s="168" t="n"/>
      <c r="ADR21" s="168" t="n"/>
      <c r="ADS21" s="168" t="n"/>
      <c r="ADT21" s="168" t="n"/>
      <c r="ADU21" s="168" t="n"/>
      <c r="ADV21" s="168" t="n"/>
      <c r="ADW21" s="168" t="n"/>
      <c r="ADX21" s="168" t="n"/>
      <c r="ADY21" s="168" t="n"/>
      <c r="ADZ21" s="168" t="n"/>
      <c r="AEA21" s="168" t="n"/>
      <c r="AEB21" s="168" t="n"/>
      <c r="AEC21" s="168" t="n"/>
      <c r="AED21" s="168" t="n"/>
      <c r="AEE21" s="168" t="n"/>
      <c r="AEF21" s="168" t="n"/>
      <c r="AEG21" s="168" t="n"/>
      <c r="AEH21" s="168" t="n"/>
      <c r="AEI21" s="168" t="n"/>
      <c r="AEJ21" s="168" t="n"/>
      <c r="AEK21" s="168" t="n"/>
      <c r="AEL21" s="168" t="n"/>
      <c r="AEM21" s="168" t="n"/>
      <c r="AEN21" s="168" t="n"/>
      <c r="AEO21" s="168" t="n"/>
      <c r="AEP21" s="168" t="n"/>
      <c r="AEQ21" s="168" t="n"/>
      <c r="AER21" s="168" t="n"/>
      <c r="AES21" s="168" t="n"/>
      <c r="AET21" s="168" t="n"/>
      <c r="AEU21" s="168" t="n"/>
      <c r="AEV21" s="168" t="n"/>
      <c r="AEW21" s="168" t="n"/>
      <c r="AEX21" s="168" t="n"/>
      <c r="AEY21" s="168" t="n"/>
      <c r="AEZ21" s="168" t="n"/>
      <c r="AFA21" s="168" t="n"/>
      <c r="AFB21" s="168" t="n"/>
      <c r="AFC21" s="168" t="n"/>
      <c r="AFD21" s="168" t="n"/>
      <c r="AFE21" s="168" t="n"/>
      <c r="AFF21" s="168" t="n"/>
      <c r="AFG21" s="168" t="n"/>
      <c r="AFH21" s="168" t="n"/>
      <c r="AFI21" s="168" t="n"/>
      <c r="AFJ21" s="168" t="n"/>
      <c r="AFK21" s="168" t="n"/>
      <c r="AFL21" s="168" t="n"/>
      <c r="AFM21" s="168" t="n"/>
      <c r="AFN21" s="168" t="n"/>
      <c r="AFO21" s="168" t="n"/>
      <c r="AFP21" s="168" t="n"/>
      <c r="AFQ21" s="168" t="n"/>
      <c r="AFR21" s="168" t="n"/>
      <c r="AFS21" s="168" t="n"/>
      <c r="AFT21" s="168" t="n"/>
      <c r="AFU21" s="168" t="n"/>
      <c r="AFV21" s="168" t="n"/>
      <c r="AFW21" s="168" t="n"/>
      <c r="AFX21" s="168" t="n"/>
      <c r="AFY21" s="168" t="n"/>
      <c r="AFZ21" s="168" t="n"/>
      <c r="AGA21" s="168" t="n"/>
      <c r="AGB21" s="168" t="n"/>
      <c r="AGC21" s="168" t="n"/>
      <c r="AGD21" s="168" t="n"/>
      <c r="AGE21" s="168" t="n"/>
      <c r="AGF21" s="168" t="n"/>
      <c r="AGG21" s="168" t="n"/>
      <c r="AGH21" s="168" t="n"/>
      <c r="AGI21" s="168" t="n"/>
      <c r="AGJ21" s="168" t="n"/>
      <c r="AGK21" s="168" t="n"/>
      <c r="AGL21" s="168" t="n"/>
      <c r="AGM21" s="168" t="n"/>
      <c r="AGN21" s="168" t="n"/>
      <c r="AGO21" s="168" t="n"/>
      <c r="AGP21" s="168" t="n"/>
      <c r="AGQ21" s="168" t="n"/>
      <c r="AGR21" s="168" t="n"/>
      <c r="AGS21" s="168" t="n"/>
      <c r="AGT21" s="168" t="n"/>
      <c r="AGU21" s="168" t="n"/>
      <c r="AGV21" s="168" t="n"/>
      <c r="AGW21" s="168" t="n"/>
      <c r="AGX21" s="168" t="n"/>
      <c r="AGY21" s="168" t="n"/>
      <c r="AGZ21" s="168" t="n"/>
      <c r="AHA21" s="168" t="n"/>
      <c r="AHB21" s="168" t="n"/>
      <c r="AHC21" s="168" t="n"/>
      <c r="AHD21" s="168" t="n"/>
      <c r="AHE21" s="168" t="n"/>
      <c r="AHF21" s="168" t="n"/>
      <c r="AHG21" s="168" t="n"/>
      <c r="AHH21" s="168" t="n"/>
      <c r="AHI21" s="168" t="n"/>
      <c r="AHJ21" s="168" t="n"/>
      <c r="AHK21" s="168" t="n"/>
      <c r="AHL21" s="168" t="n"/>
      <c r="AHM21" s="168" t="n"/>
      <c r="AHN21" s="168" t="n"/>
      <c r="AHO21" s="168" t="n"/>
      <c r="AHP21" s="168" t="n"/>
      <c r="AHQ21" s="168" t="n"/>
      <c r="AHR21" s="168" t="n"/>
      <c r="AHS21" s="168" t="n"/>
      <c r="AHT21" s="168" t="n"/>
      <c r="AHU21" s="168" t="n"/>
      <c r="AHV21" s="168" t="n"/>
      <c r="AHW21" s="168" t="n"/>
      <c r="AHX21" s="168" t="n"/>
      <c r="AHY21" s="168" t="n"/>
      <c r="AHZ21" s="168" t="n"/>
      <c r="AIA21" s="168" t="n"/>
      <c r="AIB21" s="168" t="n"/>
      <c r="AIC21" s="168" t="n"/>
      <c r="AID21" s="168" t="n"/>
      <c r="AIE21" s="168" t="n"/>
      <c r="AIF21" s="168" t="n"/>
      <c r="AIG21" s="168" t="n"/>
      <c r="AIH21" s="168" t="n"/>
      <c r="AII21" s="168" t="n"/>
      <c r="AIJ21" s="168" t="n"/>
      <c r="AIK21" s="168" t="n"/>
      <c r="AIL21" s="168" t="n"/>
      <c r="AIM21" s="168" t="n"/>
      <c r="AIN21" s="168" t="n"/>
      <c r="AIO21" s="168" t="n"/>
      <c r="AIP21" s="168" t="n"/>
      <c r="AIQ21" s="168" t="n"/>
      <c r="AIR21" s="168" t="n"/>
      <c r="AIS21" s="168" t="n"/>
      <c r="AIT21" s="168" t="n"/>
      <c r="AIU21" s="168" t="n"/>
      <c r="AIV21" s="168" t="n"/>
      <c r="AIW21" s="168" t="n"/>
      <c r="AIX21" s="168" t="n"/>
      <c r="AIY21" s="168" t="n"/>
      <c r="AIZ21" s="168" t="n"/>
      <c r="AJA21" s="168" t="n"/>
      <c r="AJB21" s="168" t="n"/>
      <c r="AJC21" s="168" t="n"/>
      <c r="AJD21" s="168" t="n"/>
      <c r="AJE21" s="168" t="n"/>
      <c r="AJF21" s="168" t="n"/>
      <c r="AJG21" s="168" t="n"/>
      <c r="AJH21" s="168" t="n"/>
      <c r="AJI21" s="168" t="n"/>
      <c r="AJJ21" s="168" t="n"/>
      <c r="AJK21" s="168" t="n"/>
      <c r="AJL21" s="168" t="n"/>
      <c r="AJM21" s="168" t="n"/>
      <c r="AJN21" s="168" t="n"/>
      <c r="AJO21" s="168" t="n"/>
      <c r="AJP21" s="168" t="n"/>
      <c r="AJQ21" s="168" t="n"/>
      <c r="AJR21" s="168" t="n"/>
      <c r="AJS21" s="168" t="n"/>
      <c r="AJT21" s="168" t="n"/>
      <c r="AJU21" s="168" t="n"/>
      <c r="AJV21" s="168" t="n"/>
      <c r="AJW21" s="168" t="n"/>
      <c r="AJX21" s="168" t="n"/>
      <c r="AJY21" s="168" t="n"/>
      <c r="AJZ21" s="168" t="n"/>
      <c r="AKA21" s="168" t="n"/>
      <c r="AKB21" s="168" t="n"/>
      <c r="AKC21" s="168" t="n"/>
      <c r="AKD21" s="168" t="n"/>
      <c r="AKE21" s="168" t="n"/>
      <c r="AKF21" s="168" t="n"/>
      <c r="AKG21" s="168" t="n"/>
      <c r="AKH21" s="168" t="n"/>
      <c r="AKI21" s="168" t="n"/>
      <c r="AKJ21" s="168" t="n"/>
      <c r="AKK21" s="168" t="n"/>
      <c r="AKL21" s="168" t="n"/>
      <c r="AKM21" s="168" t="n"/>
      <c r="AKN21" s="168" t="n"/>
      <c r="AKO21" s="168" t="n"/>
      <c r="AKP21" s="168" t="n"/>
      <c r="AKQ21" s="168" t="n"/>
      <c r="AKR21" s="168" t="n"/>
      <c r="AKS21" s="168" t="n"/>
      <c r="AKT21" s="168" t="n"/>
      <c r="AKU21" s="168" t="n"/>
      <c r="AKV21" s="168" t="n"/>
      <c r="AKW21" s="168" t="n"/>
      <c r="AKX21" s="168" t="n"/>
      <c r="AKY21" s="168" t="n"/>
      <c r="AKZ21" s="168" t="n"/>
      <c r="ALA21" s="168" t="n"/>
      <c r="ALB21" s="168" t="n"/>
      <c r="ALC21" s="168" t="n"/>
      <c r="ALD21" s="168" t="n"/>
      <c r="ALE21" s="168" t="n"/>
      <c r="ALF21" s="168" t="n"/>
      <c r="ALG21" s="168" t="n"/>
      <c r="ALH21" s="168" t="n"/>
      <c r="ALI21" s="168" t="n"/>
      <c r="ALJ21" s="168" t="n"/>
      <c r="ALK21" s="168" t="n"/>
      <c r="ALL21" s="168" t="n"/>
      <c r="ALM21" s="168" t="n"/>
      <c r="ALN21" s="168" t="n"/>
      <c r="ALO21" s="168" t="n"/>
      <c r="ALP21" s="168" t="n"/>
      <c r="ALQ21" s="168" t="n"/>
      <c r="ALR21" s="168" t="n"/>
      <c r="ALS21" s="168" t="n"/>
      <c r="ALT21" s="168" t="n"/>
      <c r="ALU21" s="168" t="n"/>
      <c r="ALV21" s="168" t="n"/>
      <c r="ALW21" s="168" t="n"/>
      <c r="ALX21" s="168" t="n"/>
      <c r="ALY21" s="168" t="n"/>
      <c r="ALZ21" s="168" t="n"/>
      <c r="AMA21" s="168" t="n"/>
      <c r="AMB21" s="168" t="n"/>
      <c r="AMC21" s="168" t="n"/>
      <c r="AMD21" s="168" t="n"/>
      <c r="AME21" s="168" t="n"/>
      <c r="AMF21" s="168" t="n"/>
      <c r="AMG21" s="168" t="n"/>
      <c r="AMH21" s="168" t="n"/>
      <c r="AMI21" s="168" t="n"/>
      <c r="AMJ21" s="168" t="n"/>
    </row>
    <row customHeight="1" ht="12.75" r="22" s="175" spans="1:1024">
      <c r="A22" s="42" t="n"/>
      <c r="B22" s="43" t="n"/>
      <c r="C22" s="13" t="n"/>
      <c r="D22" s="13" t="n"/>
      <c r="E22" s="168" t="n"/>
      <c r="F22" s="13" t="n"/>
      <c r="G22" s="168" t="n"/>
      <c r="H22" s="168" t="n"/>
      <c r="I22" s="13" t="n"/>
      <c r="J22" s="168" t="n"/>
      <c r="K22" s="168" t="n"/>
      <c r="L22" s="168" t="n"/>
      <c r="M22" s="168" t="n"/>
      <c r="N22" s="168" t="n"/>
      <c r="O22" s="168" t="n"/>
      <c r="P22" s="168" t="n"/>
      <c r="Q22" s="168" t="n"/>
      <c r="R22" s="168" t="n"/>
      <c r="S22" s="168" t="n"/>
      <c r="T22" s="168" t="n"/>
      <c r="U22" s="168" t="n"/>
      <c r="V22" s="168" t="n"/>
      <c r="W22" s="168" t="n"/>
      <c r="X22" s="168" t="n"/>
      <c r="Y22" s="168" t="n"/>
      <c r="Z22" s="168" t="n"/>
      <c r="AA22" s="168" t="n"/>
      <c r="AB22" s="168" t="n"/>
      <c r="AC22" s="168" t="n"/>
      <c r="AD22" s="168" t="n"/>
      <c r="AE22" s="168" t="n"/>
      <c r="AF22" s="168" t="n"/>
      <c r="AG22" s="168" t="n"/>
      <c r="AH22" s="168" t="n"/>
      <c r="AI22" s="168" t="n"/>
      <c r="AJ22" s="168" t="n"/>
      <c r="AK22" s="168" t="n"/>
      <c r="AL22" s="168" t="n"/>
      <c r="AM22" s="168" t="n"/>
      <c r="AN22" s="168" t="n"/>
      <c r="AO22" s="168" t="n"/>
      <c r="AP22" s="168" t="n"/>
      <c r="AQ22" s="168" t="n"/>
      <c r="AR22" s="168" t="n"/>
      <c r="AS22" s="168" t="n"/>
      <c r="AT22" s="168" t="n"/>
      <c r="AU22" s="168" t="n"/>
      <c r="AV22" s="168" t="n"/>
      <c r="AW22" s="168" t="n"/>
      <c r="AX22" s="168" t="n"/>
      <c r="AY22" s="168" t="n"/>
      <c r="AZ22" s="168" t="n"/>
      <c r="BA22" s="168" t="n"/>
      <c r="BB22" s="168" t="n"/>
      <c r="BC22" s="168" t="n"/>
      <c r="BD22" s="168" t="n"/>
      <c r="BE22" s="168" t="n"/>
      <c r="BF22" s="168" t="n"/>
      <c r="BG22" s="168" t="n"/>
      <c r="BH22" s="168" t="n"/>
      <c r="BI22" s="168" t="n"/>
      <c r="BJ22" s="168" t="n"/>
      <c r="BK22" s="168" t="n"/>
      <c r="BL22" s="168" t="n"/>
      <c r="BM22" s="168" t="n"/>
      <c r="BN22" s="168" t="n"/>
      <c r="BO22" s="168" t="n"/>
      <c r="BP22" s="168" t="n"/>
      <c r="BQ22" s="168" t="n"/>
      <c r="BR22" s="168" t="n"/>
      <c r="BS22" s="168" t="n"/>
      <c r="BT22" s="168" t="n"/>
      <c r="BU22" s="168" t="n"/>
      <c r="BV22" s="168" t="n"/>
      <c r="BW22" s="168" t="n"/>
      <c r="BX22" s="168" t="n"/>
      <c r="BY22" s="168" t="n"/>
      <c r="BZ22" s="168" t="n"/>
      <c r="CA22" s="168" t="n"/>
      <c r="CB22" s="168" t="n"/>
      <c r="CC22" s="168" t="n"/>
      <c r="CD22" s="168" t="n"/>
      <c r="CE22" s="168" t="n"/>
      <c r="CF22" s="168" t="n"/>
      <c r="CG22" s="168" t="n"/>
      <c r="CH22" s="168" t="n"/>
      <c r="CI22" s="168" t="n"/>
      <c r="CJ22" s="168" t="n"/>
      <c r="CK22" s="168" t="n"/>
      <c r="CL22" s="168" t="n"/>
      <c r="CM22" s="168" t="n"/>
      <c r="CN22" s="168" t="n"/>
      <c r="CO22" s="168" t="n"/>
      <c r="CP22" s="168" t="n"/>
      <c r="CQ22" s="168" t="n"/>
      <c r="CR22" s="168" t="n"/>
      <c r="CS22" s="168" t="n"/>
      <c r="CT22" s="168" t="n"/>
      <c r="CU22" s="168" t="n"/>
      <c r="CV22" s="168" t="n"/>
      <c r="CW22" s="168" t="n"/>
      <c r="CX22" s="168" t="n"/>
      <c r="CY22" s="168" t="n"/>
      <c r="CZ22" s="168" t="n"/>
      <c r="DA22" s="168" t="n"/>
      <c r="DB22" s="168" t="n"/>
      <c r="DC22" s="168" t="n"/>
      <c r="DD22" s="168" t="n"/>
      <c r="DE22" s="168" t="n"/>
      <c r="DF22" s="168" t="n"/>
      <c r="DG22" s="168" t="n"/>
      <c r="DH22" s="168" t="n"/>
      <c r="DI22" s="168" t="n"/>
      <c r="DJ22" s="168" t="n"/>
      <c r="DK22" s="168" t="n"/>
      <c r="DL22" s="168" t="n"/>
      <c r="DM22" s="168" t="n"/>
      <c r="DN22" s="168" t="n"/>
      <c r="DO22" s="168" t="n"/>
      <c r="DP22" s="168" t="n"/>
      <c r="DQ22" s="168" t="n"/>
      <c r="DR22" s="168" t="n"/>
      <c r="DS22" s="168" t="n"/>
      <c r="DT22" s="168" t="n"/>
      <c r="DU22" s="168" t="n"/>
      <c r="DV22" s="168" t="n"/>
      <c r="DW22" s="168" t="n"/>
      <c r="DX22" s="168" t="n"/>
      <c r="DY22" s="168" t="n"/>
      <c r="DZ22" s="168" t="n"/>
      <c r="EA22" s="168" t="n"/>
      <c r="EB22" s="168" t="n"/>
      <c r="EC22" s="168" t="n"/>
      <c r="ED22" s="168" t="n"/>
      <c r="EE22" s="168" t="n"/>
      <c r="EF22" s="168" t="n"/>
      <c r="EG22" s="168" t="n"/>
      <c r="EH22" s="168" t="n"/>
      <c r="EI22" s="168" t="n"/>
      <c r="EJ22" s="168" t="n"/>
      <c r="EK22" s="168" t="n"/>
      <c r="EL22" s="168" t="n"/>
      <c r="EM22" s="168" t="n"/>
      <c r="EN22" s="168" t="n"/>
      <c r="EO22" s="168" t="n"/>
      <c r="EP22" s="168" t="n"/>
      <c r="EQ22" s="168" t="n"/>
      <c r="ER22" s="168" t="n"/>
      <c r="ES22" s="168" t="n"/>
      <c r="ET22" s="168" t="n"/>
      <c r="EU22" s="168" t="n"/>
      <c r="EV22" s="168" t="n"/>
      <c r="EW22" s="168" t="n"/>
      <c r="EX22" s="168" t="n"/>
      <c r="EY22" s="168" t="n"/>
      <c r="EZ22" s="168" t="n"/>
      <c r="FA22" s="168" t="n"/>
      <c r="FB22" s="168" t="n"/>
      <c r="FC22" s="168" t="n"/>
      <c r="FD22" s="168" t="n"/>
      <c r="FE22" s="168" t="n"/>
      <c r="FF22" s="168" t="n"/>
      <c r="FG22" s="168" t="n"/>
      <c r="FH22" s="168" t="n"/>
      <c r="FI22" s="168" t="n"/>
      <c r="FJ22" s="168" t="n"/>
      <c r="FK22" s="168" t="n"/>
      <c r="FL22" s="168" t="n"/>
      <c r="FM22" s="168" t="n"/>
      <c r="FN22" s="168" t="n"/>
      <c r="FO22" s="168" t="n"/>
      <c r="FP22" s="168" t="n"/>
      <c r="FQ22" s="168" t="n"/>
      <c r="FR22" s="168" t="n"/>
      <c r="FS22" s="168" t="n"/>
      <c r="FT22" s="168" t="n"/>
      <c r="FU22" s="168" t="n"/>
      <c r="FV22" s="168" t="n"/>
      <c r="FW22" s="168" t="n"/>
      <c r="FX22" s="168" t="n"/>
      <c r="FY22" s="168" t="n"/>
      <c r="FZ22" s="168" t="n"/>
      <c r="GA22" s="168" t="n"/>
      <c r="GB22" s="168" t="n"/>
      <c r="GC22" s="168" t="n"/>
      <c r="GD22" s="168" t="n"/>
      <c r="GE22" s="168" t="n"/>
      <c r="GF22" s="168" t="n"/>
      <c r="GG22" s="168" t="n"/>
      <c r="GH22" s="168" t="n"/>
      <c r="GI22" s="168" t="n"/>
      <c r="GJ22" s="168" t="n"/>
      <c r="GK22" s="168" t="n"/>
      <c r="GL22" s="168" t="n"/>
      <c r="GM22" s="168" t="n"/>
      <c r="GN22" s="168" t="n"/>
      <c r="GO22" s="168" t="n"/>
      <c r="GP22" s="168" t="n"/>
      <c r="GQ22" s="168" t="n"/>
      <c r="GR22" s="168" t="n"/>
      <c r="GS22" s="168" t="n"/>
      <c r="GT22" s="168" t="n"/>
      <c r="GU22" s="168" t="n"/>
      <c r="GV22" s="168" t="n"/>
      <c r="GW22" s="168" t="n"/>
      <c r="GX22" s="168" t="n"/>
      <c r="GY22" s="168" t="n"/>
      <c r="GZ22" s="168" t="n"/>
      <c r="HA22" s="168" t="n"/>
      <c r="HB22" s="168" t="n"/>
      <c r="HC22" s="168" t="n"/>
      <c r="HD22" s="168" t="n"/>
      <c r="HE22" s="168" t="n"/>
      <c r="HF22" s="168" t="n"/>
      <c r="HG22" s="168" t="n"/>
      <c r="HH22" s="168" t="n"/>
      <c r="HI22" s="168" t="n"/>
      <c r="HJ22" s="168" t="n"/>
      <c r="HK22" s="168" t="n"/>
      <c r="HL22" s="168" t="n"/>
      <c r="HM22" s="168" t="n"/>
      <c r="HN22" s="168" t="n"/>
      <c r="HO22" s="168" t="n"/>
      <c r="HP22" s="168" t="n"/>
      <c r="HQ22" s="168" t="n"/>
      <c r="HR22" s="168" t="n"/>
      <c r="HS22" s="168" t="n"/>
      <c r="HT22" s="168" t="n"/>
      <c r="HU22" s="168" t="n"/>
      <c r="HV22" s="168" t="n"/>
      <c r="HW22" s="168" t="n"/>
      <c r="HX22" s="168" t="n"/>
      <c r="HY22" s="168" t="n"/>
      <c r="HZ22" s="168" t="n"/>
      <c r="IA22" s="168" t="n"/>
      <c r="IB22" s="168" t="n"/>
      <c r="IC22" s="168" t="n"/>
      <c r="ID22" s="168" t="n"/>
      <c r="IE22" s="168" t="n"/>
      <c r="IF22" s="168" t="n"/>
      <c r="IG22" s="168" t="n"/>
      <c r="IH22" s="168" t="n"/>
      <c r="II22" s="168" t="n"/>
      <c r="IJ22" s="168" t="n"/>
      <c r="IK22" s="168" t="n"/>
      <c r="IL22" s="168" t="n"/>
      <c r="IM22" s="168" t="n"/>
      <c r="IN22" s="168" t="n"/>
      <c r="IO22" s="168" t="n"/>
      <c r="IP22" s="168" t="n"/>
      <c r="IQ22" s="168" t="n"/>
      <c r="IR22" s="168" t="n"/>
      <c r="IS22" s="168" t="n"/>
      <c r="IT22" s="168" t="n"/>
      <c r="IU22" s="168" t="n"/>
      <c r="IV22" s="168" t="n"/>
      <c r="IW22" s="168" t="n"/>
      <c r="IX22" s="168" t="n"/>
      <c r="IY22" s="168" t="n"/>
      <c r="IZ22" s="168" t="n"/>
      <c r="JA22" s="168" t="n"/>
      <c r="JB22" s="168" t="n"/>
      <c r="JC22" s="168" t="n"/>
      <c r="JD22" s="168" t="n"/>
      <c r="JE22" s="168" t="n"/>
      <c r="JF22" s="168" t="n"/>
      <c r="JG22" s="168" t="n"/>
      <c r="JH22" s="168" t="n"/>
      <c r="JI22" s="168" t="n"/>
      <c r="JJ22" s="168" t="n"/>
      <c r="JK22" s="168" t="n"/>
      <c r="JL22" s="168" t="n"/>
      <c r="JM22" s="168" t="n"/>
      <c r="JN22" s="168" t="n"/>
      <c r="JO22" s="168" t="n"/>
      <c r="JP22" s="168" t="n"/>
      <c r="JQ22" s="168" t="n"/>
      <c r="JR22" s="168" t="n"/>
      <c r="JS22" s="168" t="n"/>
      <c r="JT22" s="168" t="n"/>
      <c r="JU22" s="168" t="n"/>
      <c r="JV22" s="168" t="n"/>
      <c r="JW22" s="168" t="n"/>
      <c r="JX22" s="168" t="n"/>
      <c r="JY22" s="168" t="n"/>
      <c r="JZ22" s="168" t="n"/>
      <c r="KA22" s="168" t="n"/>
      <c r="KB22" s="168" t="n"/>
      <c r="KC22" s="168" t="n"/>
      <c r="KD22" s="168" t="n"/>
      <c r="KE22" s="168" t="n"/>
      <c r="KF22" s="168" t="n"/>
      <c r="KG22" s="168" t="n"/>
      <c r="KH22" s="168" t="n"/>
      <c r="KI22" s="168" t="n"/>
      <c r="KJ22" s="168" t="n"/>
      <c r="KK22" s="168" t="n"/>
      <c r="KL22" s="168" t="n"/>
      <c r="KM22" s="168" t="n"/>
      <c r="KN22" s="168" t="n"/>
      <c r="KO22" s="168" t="n"/>
      <c r="KP22" s="168" t="n"/>
      <c r="KQ22" s="168" t="n"/>
      <c r="KR22" s="168" t="n"/>
      <c r="KS22" s="168" t="n"/>
      <c r="KT22" s="168" t="n"/>
      <c r="KU22" s="168" t="n"/>
      <c r="KV22" s="168" t="n"/>
      <c r="KW22" s="168" t="n"/>
      <c r="KX22" s="168" t="n"/>
      <c r="KY22" s="168" t="n"/>
      <c r="KZ22" s="168" t="n"/>
      <c r="LA22" s="168" t="n"/>
      <c r="LB22" s="168" t="n"/>
      <c r="LC22" s="168" t="n"/>
      <c r="LD22" s="168" t="n"/>
      <c r="LE22" s="168" t="n"/>
      <c r="LF22" s="168" t="n"/>
      <c r="LG22" s="168" t="n"/>
      <c r="LH22" s="168" t="n"/>
      <c r="LI22" s="168" t="n"/>
      <c r="LJ22" s="168" t="n"/>
      <c r="LK22" s="168" t="n"/>
      <c r="LL22" s="168" t="n"/>
      <c r="LM22" s="168" t="n"/>
      <c r="LN22" s="168" t="n"/>
      <c r="LO22" s="168" t="n"/>
      <c r="LP22" s="168" t="n"/>
      <c r="LQ22" s="168" t="n"/>
      <c r="LR22" s="168" t="n"/>
      <c r="LS22" s="168" t="n"/>
      <c r="LT22" s="168" t="n"/>
      <c r="LU22" s="168" t="n"/>
      <c r="LV22" s="168" t="n"/>
      <c r="LW22" s="168" t="n"/>
      <c r="LX22" s="168" t="n"/>
      <c r="LY22" s="168" t="n"/>
      <c r="LZ22" s="168" t="n"/>
      <c r="MA22" s="168" t="n"/>
      <c r="MB22" s="168" t="n"/>
      <c r="MC22" s="168" t="n"/>
      <c r="MD22" s="168" t="n"/>
      <c r="ME22" s="168" t="n"/>
      <c r="MF22" s="168" t="n"/>
      <c r="MG22" s="168" t="n"/>
      <c r="MH22" s="168" t="n"/>
      <c r="MI22" s="168" t="n"/>
      <c r="MJ22" s="168" t="n"/>
      <c r="MK22" s="168" t="n"/>
      <c r="ML22" s="168" t="n"/>
      <c r="MM22" s="168" t="n"/>
      <c r="MN22" s="168" t="n"/>
      <c r="MO22" s="168" t="n"/>
      <c r="MP22" s="168" t="n"/>
      <c r="MQ22" s="168" t="n"/>
      <c r="MR22" s="168" t="n"/>
      <c r="MS22" s="168" t="n"/>
      <c r="MT22" s="168" t="n"/>
      <c r="MU22" s="168" t="n"/>
      <c r="MV22" s="168" t="n"/>
      <c r="MW22" s="168" t="n"/>
      <c r="MX22" s="168" t="n"/>
      <c r="MY22" s="168" t="n"/>
      <c r="MZ22" s="168" t="n"/>
      <c r="NA22" s="168" t="n"/>
      <c r="NB22" s="168" t="n"/>
      <c r="NC22" s="168" t="n"/>
      <c r="ND22" s="168" t="n"/>
      <c r="NE22" s="168" t="n"/>
      <c r="NF22" s="168" t="n"/>
      <c r="NG22" s="168" t="n"/>
      <c r="NH22" s="168" t="n"/>
      <c r="NI22" s="168" t="n"/>
      <c r="NJ22" s="168" t="n"/>
      <c r="NK22" s="168" t="n"/>
      <c r="NL22" s="168" t="n"/>
      <c r="NM22" s="168" t="n"/>
      <c r="NN22" s="168" t="n"/>
      <c r="NO22" s="168" t="n"/>
      <c r="NP22" s="168" t="n"/>
      <c r="NQ22" s="168" t="n"/>
      <c r="NR22" s="168" t="n"/>
      <c r="NS22" s="168" t="n"/>
      <c r="NT22" s="168" t="n"/>
      <c r="NU22" s="168" t="n"/>
      <c r="NV22" s="168" t="n"/>
      <c r="NW22" s="168" t="n"/>
      <c r="NX22" s="168" t="n"/>
      <c r="NY22" s="168" t="n"/>
      <c r="NZ22" s="168" t="n"/>
      <c r="OA22" s="168" t="n"/>
      <c r="OB22" s="168" t="n"/>
      <c r="OC22" s="168" t="n"/>
      <c r="OD22" s="168" t="n"/>
      <c r="OE22" s="168" t="n"/>
      <c r="OF22" s="168" t="n"/>
      <c r="OG22" s="168" t="n"/>
      <c r="OH22" s="168" t="n"/>
      <c r="OI22" s="168" t="n"/>
      <c r="OJ22" s="168" t="n"/>
      <c r="OK22" s="168" t="n"/>
      <c r="OL22" s="168" t="n"/>
      <c r="OM22" s="168" t="n"/>
      <c r="ON22" s="168" t="n"/>
      <c r="OO22" s="168" t="n"/>
      <c r="OP22" s="168" t="n"/>
      <c r="OQ22" s="168" t="n"/>
      <c r="OR22" s="168" t="n"/>
      <c r="OS22" s="168" t="n"/>
      <c r="OT22" s="168" t="n"/>
      <c r="OU22" s="168" t="n"/>
      <c r="OV22" s="168" t="n"/>
      <c r="OW22" s="168" t="n"/>
      <c r="OX22" s="168" t="n"/>
      <c r="OY22" s="168" t="n"/>
      <c r="OZ22" s="168" t="n"/>
      <c r="PA22" s="168" t="n"/>
      <c r="PB22" s="168" t="n"/>
      <c r="PC22" s="168" t="n"/>
      <c r="PD22" s="168" t="n"/>
      <c r="PE22" s="168" t="n"/>
      <c r="PF22" s="168" t="n"/>
      <c r="PG22" s="168" t="n"/>
      <c r="PH22" s="168" t="n"/>
      <c r="PI22" s="168" t="n"/>
      <c r="PJ22" s="168" t="n"/>
      <c r="PK22" s="168" t="n"/>
      <c r="PL22" s="168" t="n"/>
      <c r="PM22" s="168" t="n"/>
      <c r="PN22" s="168" t="n"/>
      <c r="PO22" s="168" t="n"/>
      <c r="PP22" s="168" t="n"/>
      <c r="PQ22" s="168" t="n"/>
      <c r="PR22" s="168" t="n"/>
      <c r="PS22" s="168" t="n"/>
      <c r="PT22" s="168" t="n"/>
      <c r="PU22" s="168" t="n"/>
      <c r="PV22" s="168" t="n"/>
      <c r="PW22" s="168" t="n"/>
      <c r="PX22" s="168" t="n"/>
      <c r="PY22" s="168" t="n"/>
      <c r="PZ22" s="168" t="n"/>
      <c r="QA22" s="168" t="n"/>
      <c r="QB22" s="168" t="n"/>
      <c r="QC22" s="168" t="n"/>
      <c r="QD22" s="168" t="n"/>
      <c r="QE22" s="168" t="n"/>
      <c r="QF22" s="168" t="n"/>
      <c r="QG22" s="168" t="n"/>
      <c r="QH22" s="168" t="n"/>
      <c r="QI22" s="168" t="n"/>
      <c r="QJ22" s="168" t="n"/>
      <c r="QK22" s="168" t="n"/>
      <c r="QL22" s="168" t="n"/>
      <c r="QM22" s="168" t="n"/>
      <c r="QN22" s="168" t="n"/>
      <c r="QO22" s="168" t="n"/>
      <c r="QP22" s="168" t="n"/>
      <c r="QQ22" s="168" t="n"/>
      <c r="QR22" s="168" t="n"/>
      <c r="QS22" s="168" t="n"/>
      <c r="QT22" s="168" t="n"/>
      <c r="QU22" s="168" t="n"/>
      <c r="QV22" s="168" t="n"/>
      <c r="QW22" s="168" t="n"/>
      <c r="QX22" s="168" t="n"/>
      <c r="QY22" s="168" t="n"/>
      <c r="QZ22" s="168" t="n"/>
      <c r="RA22" s="168" t="n"/>
      <c r="RB22" s="168" t="n"/>
      <c r="RC22" s="168" t="n"/>
      <c r="RD22" s="168" t="n"/>
      <c r="RE22" s="168" t="n"/>
      <c r="RF22" s="168" t="n"/>
      <c r="RG22" s="168" t="n"/>
      <c r="RH22" s="168" t="n"/>
      <c r="RI22" s="168" t="n"/>
      <c r="RJ22" s="168" t="n"/>
      <c r="RK22" s="168" t="n"/>
      <c r="RL22" s="168" t="n"/>
      <c r="RM22" s="168" t="n"/>
      <c r="RN22" s="168" t="n"/>
      <c r="RO22" s="168" t="n"/>
      <c r="RP22" s="168" t="n"/>
      <c r="RQ22" s="168" t="n"/>
      <c r="RR22" s="168" t="n"/>
      <c r="RS22" s="168" t="n"/>
      <c r="RT22" s="168" t="n"/>
      <c r="RU22" s="168" t="n"/>
      <c r="RV22" s="168" t="n"/>
      <c r="RW22" s="168" t="n"/>
      <c r="RX22" s="168" t="n"/>
      <c r="RY22" s="168" t="n"/>
      <c r="RZ22" s="168" t="n"/>
      <c r="SA22" s="168" t="n"/>
      <c r="SB22" s="168" t="n"/>
      <c r="SC22" s="168" t="n"/>
      <c r="SD22" s="168" t="n"/>
      <c r="SE22" s="168" t="n"/>
      <c r="SF22" s="168" t="n"/>
      <c r="SG22" s="168" t="n"/>
      <c r="SH22" s="168" t="n"/>
      <c r="SI22" s="168" t="n"/>
      <c r="SJ22" s="168" t="n"/>
      <c r="SK22" s="168" t="n"/>
      <c r="SL22" s="168" t="n"/>
      <c r="SM22" s="168" t="n"/>
      <c r="SN22" s="168" t="n"/>
      <c r="SO22" s="168" t="n"/>
      <c r="SP22" s="168" t="n"/>
      <c r="SQ22" s="168" t="n"/>
      <c r="SR22" s="168" t="n"/>
      <c r="SS22" s="168" t="n"/>
      <c r="ST22" s="168" t="n"/>
      <c r="SU22" s="168" t="n"/>
      <c r="SV22" s="168" t="n"/>
      <c r="SW22" s="168" t="n"/>
      <c r="SX22" s="168" t="n"/>
      <c r="SY22" s="168" t="n"/>
      <c r="SZ22" s="168" t="n"/>
      <c r="TA22" s="168" t="n"/>
      <c r="TB22" s="168" t="n"/>
      <c r="TC22" s="168" t="n"/>
      <c r="TD22" s="168" t="n"/>
      <c r="TE22" s="168" t="n"/>
      <c r="TF22" s="168" t="n"/>
      <c r="TG22" s="168" t="n"/>
      <c r="TH22" s="168" t="n"/>
      <c r="TI22" s="168" t="n"/>
      <c r="TJ22" s="168" t="n"/>
      <c r="TK22" s="168" t="n"/>
      <c r="TL22" s="168" t="n"/>
      <c r="TM22" s="168" t="n"/>
      <c r="TN22" s="168" t="n"/>
      <c r="TO22" s="168" t="n"/>
      <c r="TP22" s="168" t="n"/>
      <c r="TQ22" s="168" t="n"/>
      <c r="TR22" s="168" t="n"/>
      <c r="TS22" s="168" t="n"/>
      <c r="TT22" s="168" t="n"/>
      <c r="TU22" s="168" t="n"/>
      <c r="TV22" s="168" t="n"/>
      <c r="TW22" s="168" t="n"/>
      <c r="TX22" s="168" t="n"/>
      <c r="TY22" s="168" t="n"/>
      <c r="TZ22" s="168" t="n"/>
      <c r="UA22" s="168" t="n"/>
      <c r="UB22" s="168" t="n"/>
      <c r="UC22" s="168" t="n"/>
      <c r="UD22" s="168" t="n"/>
      <c r="UE22" s="168" t="n"/>
      <c r="UF22" s="168" t="n"/>
      <c r="UG22" s="168" t="n"/>
      <c r="UH22" s="168" t="n"/>
      <c r="UI22" s="168" t="n"/>
      <c r="UJ22" s="168" t="n"/>
      <c r="UK22" s="168" t="n"/>
      <c r="UL22" s="168" t="n"/>
      <c r="UM22" s="168" t="n"/>
      <c r="UN22" s="168" t="n"/>
      <c r="UO22" s="168" t="n"/>
      <c r="UP22" s="168" t="n"/>
      <c r="UQ22" s="168" t="n"/>
      <c r="UR22" s="168" t="n"/>
      <c r="US22" s="168" t="n"/>
      <c r="UT22" s="168" t="n"/>
      <c r="UU22" s="168" t="n"/>
      <c r="UV22" s="168" t="n"/>
      <c r="UW22" s="168" t="n"/>
      <c r="UX22" s="168" t="n"/>
      <c r="UY22" s="168" t="n"/>
      <c r="UZ22" s="168" t="n"/>
      <c r="VA22" s="168" t="n"/>
      <c r="VB22" s="168" t="n"/>
      <c r="VC22" s="168" t="n"/>
      <c r="VD22" s="168" t="n"/>
      <c r="VE22" s="168" t="n"/>
      <c r="VF22" s="168" t="n"/>
      <c r="VG22" s="168" t="n"/>
      <c r="VH22" s="168" t="n"/>
      <c r="VI22" s="168" t="n"/>
      <c r="VJ22" s="168" t="n"/>
      <c r="VK22" s="168" t="n"/>
      <c r="VL22" s="168" t="n"/>
      <c r="VM22" s="168" t="n"/>
      <c r="VN22" s="168" t="n"/>
      <c r="VO22" s="168" t="n"/>
      <c r="VP22" s="168" t="n"/>
      <c r="VQ22" s="168" t="n"/>
      <c r="VR22" s="168" t="n"/>
      <c r="VS22" s="168" t="n"/>
      <c r="VT22" s="168" t="n"/>
      <c r="VU22" s="168" t="n"/>
      <c r="VV22" s="168" t="n"/>
      <c r="VW22" s="168" t="n"/>
      <c r="VX22" s="168" t="n"/>
      <c r="VY22" s="168" t="n"/>
      <c r="VZ22" s="168" t="n"/>
      <c r="WA22" s="168" t="n"/>
      <c r="WB22" s="168" t="n"/>
      <c r="WC22" s="168" t="n"/>
      <c r="WD22" s="168" t="n"/>
      <c r="WE22" s="168" t="n"/>
      <c r="WF22" s="168" t="n"/>
      <c r="WG22" s="168" t="n"/>
      <c r="WH22" s="168" t="n"/>
      <c r="WI22" s="168" t="n"/>
      <c r="WJ22" s="168" t="n"/>
      <c r="WK22" s="168" t="n"/>
      <c r="WL22" s="168" t="n"/>
      <c r="WM22" s="168" t="n"/>
      <c r="WN22" s="168" t="n"/>
      <c r="WO22" s="168" t="n"/>
      <c r="WP22" s="168" t="n"/>
      <c r="WQ22" s="168" t="n"/>
      <c r="WR22" s="168" t="n"/>
      <c r="WS22" s="168" t="n"/>
      <c r="WT22" s="168" t="n"/>
      <c r="WU22" s="168" t="n"/>
      <c r="WV22" s="168" t="n"/>
      <c r="WW22" s="168" t="n"/>
      <c r="WX22" s="168" t="n"/>
      <c r="WY22" s="168" t="n"/>
      <c r="WZ22" s="168" t="n"/>
      <c r="XA22" s="168" t="n"/>
      <c r="XB22" s="168" t="n"/>
      <c r="XC22" s="168" t="n"/>
      <c r="XD22" s="168" t="n"/>
      <c r="XE22" s="168" t="n"/>
      <c r="XF22" s="168" t="n"/>
      <c r="XG22" s="168" t="n"/>
      <c r="XH22" s="168" t="n"/>
      <c r="XI22" s="168" t="n"/>
      <c r="XJ22" s="168" t="n"/>
      <c r="XK22" s="168" t="n"/>
      <c r="XL22" s="168" t="n"/>
      <c r="XM22" s="168" t="n"/>
      <c r="XN22" s="168" t="n"/>
      <c r="XO22" s="168" t="n"/>
      <c r="XP22" s="168" t="n"/>
      <c r="XQ22" s="168" t="n"/>
      <c r="XR22" s="168" t="n"/>
      <c r="XS22" s="168" t="n"/>
      <c r="XT22" s="168" t="n"/>
      <c r="XU22" s="168" t="n"/>
      <c r="XV22" s="168" t="n"/>
      <c r="XW22" s="168" t="n"/>
      <c r="XX22" s="168" t="n"/>
      <c r="XY22" s="168" t="n"/>
      <c r="XZ22" s="168" t="n"/>
      <c r="YA22" s="168" t="n"/>
      <c r="YB22" s="168" t="n"/>
      <c r="YC22" s="168" t="n"/>
      <c r="YD22" s="168" t="n"/>
      <c r="YE22" s="168" t="n"/>
      <c r="YF22" s="168" t="n"/>
      <c r="YG22" s="168" t="n"/>
      <c r="YH22" s="168" t="n"/>
      <c r="YI22" s="168" t="n"/>
      <c r="YJ22" s="168" t="n"/>
      <c r="YK22" s="168" t="n"/>
      <c r="YL22" s="168" t="n"/>
      <c r="YM22" s="168" t="n"/>
      <c r="YN22" s="168" t="n"/>
      <c r="YO22" s="168" t="n"/>
      <c r="YP22" s="168" t="n"/>
      <c r="YQ22" s="168" t="n"/>
      <c r="YR22" s="168" t="n"/>
      <c r="YS22" s="168" t="n"/>
      <c r="YT22" s="168" t="n"/>
      <c r="YU22" s="168" t="n"/>
      <c r="YV22" s="168" t="n"/>
      <c r="YW22" s="168" t="n"/>
      <c r="YX22" s="168" t="n"/>
      <c r="YY22" s="168" t="n"/>
      <c r="YZ22" s="168" t="n"/>
      <c r="ZA22" s="168" t="n"/>
      <c r="ZB22" s="168" t="n"/>
      <c r="ZC22" s="168" t="n"/>
      <c r="ZD22" s="168" t="n"/>
      <c r="ZE22" s="168" t="n"/>
      <c r="ZF22" s="168" t="n"/>
      <c r="ZG22" s="168" t="n"/>
      <c r="ZH22" s="168" t="n"/>
      <c r="ZI22" s="168" t="n"/>
      <c r="ZJ22" s="168" t="n"/>
      <c r="ZK22" s="168" t="n"/>
      <c r="ZL22" s="168" t="n"/>
      <c r="ZM22" s="168" t="n"/>
      <c r="ZN22" s="168" t="n"/>
      <c r="ZO22" s="168" t="n"/>
      <c r="ZP22" s="168" t="n"/>
      <c r="ZQ22" s="168" t="n"/>
      <c r="ZR22" s="168" t="n"/>
      <c r="ZS22" s="168" t="n"/>
      <c r="ZT22" s="168" t="n"/>
      <c r="ZU22" s="168" t="n"/>
      <c r="ZV22" s="168" t="n"/>
      <c r="ZW22" s="168" t="n"/>
      <c r="ZX22" s="168" t="n"/>
      <c r="ZY22" s="168" t="n"/>
      <c r="ZZ22" s="168" t="n"/>
      <c r="AAA22" s="168" t="n"/>
      <c r="AAB22" s="168" t="n"/>
      <c r="AAC22" s="168" t="n"/>
      <c r="AAD22" s="168" t="n"/>
      <c r="AAE22" s="168" t="n"/>
      <c r="AAF22" s="168" t="n"/>
      <c r="AAG22" s="168" t="n"/>
      <c r="AAH22" s="168" t="n"/>
      <c r="AAI22" s="168" t="n"/>
      <c r="AAJ22" s="168" t="n"/>
      <c r="AAK22" s="168" t="n"/>
      <c r="AAL22" s="168" t="n"/>
      <c r="AAM22" s="168" t="n"/>
      <c r="AAN22" s="168" t="n"/>
      <c r="AAO22" s="168" t="n"/>
      <c r="AAP22" s="168" t="n"/>
      <c r="AAQ22" s="168" t="n"/>
      <c r="AAR22" s="168" t="n"/>
      <c r="AAS22" s="168" t="n"/>
      <c r="AAT22" s="168" t="n"/>
      <c r="AAU22" s="168" t="n"/>
      <c r="AAV22" s="168" t="n"/>
      <c r="AAW22" s="168" t="n"/>
      <c r="AAX22" s="168" t="n"/>
      <c r="AAY22" s="168" t="n"/>
      <c r="AAZ22" s="168" t="n"/>
      <c r="ABA22" s="168" t="n"/>
      <c r="ABB22" s="168" t="n"/>
      <c r="ABC22" s="168" t="n"/>
      <c r="ABD22" s="168" t="n"/>
      <c r="ABE22" s="168" t="n"/>
      <c r="ABF22" s="168" t="n"/>
      <c r="ABG22" s="168" t="n"/>
      <c r="ABH22" s="168" t="n"/>
      <c r="ABI22" s="168" t="n"/>
      <c r="ABJ22" s="168" t="n"/>
      <c r="ABK22" s="168" t="n"/>
      <c r="ABL22" s="168" t="n"/>
      <c r="ABM22" s="168" t="n"/>
      <c r="ABN22" s="168" t="n"/>
      <c r="ABO22" s="168" t="n"/>
      <c r="ABP22" s="168" t="n"/>
      <c r="ABQ22" s="168" t="n"/>
      <c r="ABR22" s="168" t="n"/>
      <c r="ABS22" s="168" t="n"/>
      <c r="ABT22" s="168" t="n"/>
      <c r="ABU22" s="168" t="n"/>
      <c r="ABV22" s="168" t="n"/>
      <c r="ABW22" s="168" t="n"/>
      <c r="ABX22" s="168" t="n"/>
      <c r="ABY22" s="168" t="n"/>
      <c r="ABZ22" s="168" t="n"/>
      <c r="ACA22" s="168" t="n"/>
      <c r="ACB22" s="168" t="n"/>
      <c r="ACC22" s="168" t="n"/>
      <c r="ACD22" s="168" t="n"/>
      <c r="ACE22" s="168" t="n"/>
      <c r="ACF22" s="168" t="n"/>
      <c r="ACG22" s="168" t="n"/>
      <c r="ACH22" s="168" t="n"/>
      <c r="ACI22" s="168" t="n"/>
      <c r="ACJ22" s="168" t="n"/>
      <c r="ACK22" s="168" t="n"/>
      <c r="ACL22" s="168" t="n"/>
      <c r="ACM22" s="168" t="n"/>
      <c r="ACN22" s="168" t="n"/>
      <c r="ACO22" s="168" t="n"/>
      <c r="ACP22" s="168" t="n"/>
      <c r="ACQ22" s="168" t="n"/>
      <c r="ACR22" s="168" t="n"/>
      <c r="ACS22" s="168" t="n"/>
      <c r="ACT22" s="168" t="n"/>
      <c r="ACU22" s="168" t="n"/>
      <c r="ACV22" s="168" t="n"/>
      <c r="ACW22" s="168" t="n"/>
      <c r="ACX22" s="168" t="n"/>
      <c r="ACY22" s="168" t="n"/>
      <c r="ACZ22" s="168" t="n"/>
      <c r="ADA22" s="168" t="n"/>
      <c r="ADB22" s="168" t="n"/>
      <c r="ADC22" s="168" t="n"/>
      <c r="ADD22" s="168" t="n"/>
      <c r="ADE22" s="168" t="n"/>
      <c r="ADF22" s="168" t="n"/>
      <c r="ADG22" s="168" t="n"/>
      <c r="ADH22" s="168" t="n"/>
      <c r="ADI22" s="168" t="n"/>
      <c r="ADJ22" s="168" t="n"/>
      <c r="ADK22" s="168" t="n"/>
      <c r="ADL22" s="168" t="n"/>
      <c r="ADM22" s="168" t="n"/>
      <c r="ADN22" s="168" t="n"/>
      <c r="ADO22" s="168" t="n"/>
      <c r="ADP22" s="168" t="n"/>
      <c r="ADQ22" s="168" t="n"/>
      <c r="ADR22" s="168" t="n"/>
      <c r="ADS22" s="168" t="n"/>
      <c r="ADT22" s="168" t="n"/>
      <c r="ADU22" s="168" t="n"/>
      <c r="ADV22" s="168" t="n"/>
      <c r="ADW22" s="168" t="n"/>
      <c r="ADX22" s="168" t="n"/>
      <c r="ADY22" s="168" t="n"/>
      <c r="ADZ22" s="168" t="n"/>
      <c r="AEA22" s="168" t="n"/>
      <c r="AEB22" s="168" t="n"/>
      <c r="AEC22" s="168" t="n"/>
      <c r="AED22" s="168" t="n"/>
      <c r="AEE22" s="168" t="n"/>
      <c r="AEF22" s="168" t="n"/>
      <c r="AEG22" s="168" t="n"/>
      <c r="AEH22" s="168" t="n"/>
      <c r="AEI22" s="168" t="n"/>
      <c r="AEJ22" s="168" t="n"/>
      <c r="AEK22" s="168" t="n"/>
      <c r="AEL22" s="168" t="n"/>
      <c r="AEM22" s="168" t="n"/>
      <c r="AEN22" s="168" t="n"/>
      <c r="AEO22" s="168" t="n"/>
      <c r="AEP22" s="168" t="n"/>
      <c r="AEQ22" s="168" t="n"/>
      <c r="AER22" s="168" t="n"/>
      <c r="AES22" s="168" t="n"/>
      <c r="AET22" s="168" t="n"/>
      <c r="AEU22" s="168" t="n"/>
      <c r="AEV22" s="168" t="n"/>
      <c r="AEW22" s="168" t="n"/>
      <c r="AEX22" s="168" t="n"/>
      <c r="AEY22" s="168" t="n"/>
      <c r="AEZ22" s="168" t="n"/>
      <c r="AFA22" s="168" t="n"/>
      <c r="AFB22" s="168" t="n"/>
      <c r="AFC22" s="168" t="n"/>
      <c r="AFD22" s="168" t="n"/>
      <c r="AFE22" s="168" t="n"/>
      <c r="AFF22" s="168" t="n"/>
      <c r="AFG22" s="168" t="n"/>
      <c r="AFH22" s="168" t="n"/>
      <c r="AFI22" s="168" t="n"/>
      <c r="AFJ22" s="168" t="n"/>
      <c r="AFK22" s="168" t="n"/>
      <c r="AFL22" s="168" t="n"/>
      <c r="AFM22" s="168" t="n"/>
      <c r="AFN22" s="168" t="n"/>
      <c r="AFO22" s="168" t="n"/>
      <c r="AFP22" s="168" t="n"/>
      <c r="AFQ22" s="168" t="n"/>
      <c r="AFR22" s="168" t="n"/>
      <c r="AFS22" s="168" t="n"/>
      <c r="AFT22" s="168" t="n"/>
      <c r="AFU22" s="168" t="n"/>
      <c r="AFV22" s="168" t="n"/>
      <c r="AFW22" s="168" t="n"/>
      <c r="AFX22" s="168" t="n"/>
      <c r="AFY22" s="168" t="n"/>
      <c r="AFZ22" s="168" t="n"/>
      <c r="AGA22" s="168" t="n"/>
      <c r="AGB22" s="168" t="n"/>
      <c r="AGC22" s="168" t="n"/>
      <c r="AGD22" s="168" t="n"/>
      <c r="AGE22" s="168" t="n"/>
      <c r="AGF22" s="168" t="n"/>
      <c r="AGG22" s="168" t="n"/>
      <c r="AGH22" s="168" t="n"/>
      <c r="AGI22" s="168" t="n"/>
      <c r="AGJ22" s="168" t="n"/>
      <c r="AGK22" s="168" t="n"/>
      <c r="AGL22" s="168" t="n"/>
      <c r="AGM22" s="168" t="n"/>
      <c r="AGN22" s="168" t="n"/>
      <c r="AGO22" s="168" t="n"/>
      <c r="AGP22" s="168" t="n"/>
      <c r="AGQ22" s="168" t="n"/>
      <c r="AGR22" s="168" t="n"/>
      <c r="AGS22" s="168" t="n"/>
      <c r="AGT22" s="168" t="n"/>
      <c r="AGU22" s="168" t="n"/>
      <c r="AGV22" s="168" t="n"/>
      <c r="AGW22" s="168" t="n"/>
      <c r="AGX22" s="168" t="n"/>
      <c r="AGY22" s="168" t="n"/>
      <c r="AGZ22" s="168" t="n"/>
      <c r="AHA22" s="168" t="n"/>
      <c r="AHB22" s="168" t="n"/>
      <c r="AHC22" s="168" t="n"/>
      <c r="AHD22" s="168" t="n"/>
      <c r="AHE22" s="168" t="n"/>
      <c r="AHF22" s="168" t="n"/>
      <c r="AHG22" s="168" t="n"/>
      <c r="AHH22" s="168" t="n"/>
      <c r="AHI22" s="168" t="n"/>
      <c r="AHJ22" s="168" t="n"/>
      <c r="AHK22" s="168" t="n"/>
      <c r="AHL22" s="168" t="n"/>
      <c r="AHM22" s="168" t="n"/>
      <c r="AHN22" s="168" t="n"/>
      <c r="AHO22" s="168" t="n"/>
      <c r="AHP22" s="168" t="n"/>
      <c r="AHQ22" s="168" t="n"/>
      <c r="AHR22" s="168" t="n"/>
      <c r="AHS22" s="168" t="n"/>
      <c r="AHT22" s="168" t="n"/>
      <c r="AHU22" s="168" t="n"/>
      <c r="AHV22" s="168" t="n"/>
      <c r="AHW22" s="168" t="n"/>
      <c r="AHX22" s="168" t="n"/>
      <c r="AHY22" s="168" t="n"/>
      <c r="AHZ22" s="168" t="n"/>
      <c r="AIA22" s="168" t="n"/>
      <c r="AIB22" s="168" t="n"/>
      <c r="AIC22" s="168" t="n"/>
      <c r="AID22" s="168" t="n"/>
      <c r="AIE22" s="168" t="n"/>
      <c r="AIF22" s="168" t="n"/>
      <c r="AIG22" s="168" t="n"/>
      <c r="AIH22" s="168" t="n"/>
      <c r="AII22" s="168" t="n"/>
      <c r="AIJ22" s="168" t="n"/>
      <c r="AIK22" s="168" t="n"/>
      <c r="AIL22" s="168" t="n"/>
      <c r="AIM22" s="168" t="n"/>
      <c r="AIN22" s="168" t="n"/>
      <c r="AIO22" s="168" t="n"/>
      <c r="AIP22" s="168" t="n"/>
      <c r="AIQ22" s="168" t="n"/>
      <c r="AIR22" s="168" t="n"/>
      <c r="AIS22" s="168" t="n"/>
      <c r="AIT22" s="168" t="n"/>
      <c r="AIU22" s="168" t="n"/>
      <c r="AIV22" s="168" t="n"/>
      <c r="AIW22" s="168" t="n"/>
      <c r="AIX22" s="168" t="n"/>
      <c r="AIY22" s="168" t="n"/>
      <c r="AIZ22" s="168" t="n"/>
      <c r="AJA22" s="168" t="n"/>
      <c r="AJB22" s="168" t="n"/>
      <c r="AJC22" s="168" t="n"/>
      <c r="AJD22" s="168" t="n"/>
      <c r="AJE22" s="168" t="n"/>
      <c r="AJF22" s="168" t="n"/>
      <c r="AJG22" s="168" t="n"/>
      <c r="AJH22" s="168" t="n"/>
      <c r="AJI22" s="168" t="n"/>
      <c r="AJJ22" s="168" t="n"/>
      <c r="AJK22" s="168" t="n"/>
      <c r="AJL22" s="168" t="n"/>
      <c r="AJM22" s="168" t="n"/>
      <c r="AJN22" s="168" t="n"/>
      <c r="AJO22" s="168" t="n"/>
      <c r="AJP22" s="168" t="n"/>
      <c r="AJQ22" s="168" t="n"/>
      <c r="AJR22" s="168" t="n"/>
      <c r="AJS22" s="168" t="n"/>
      <c r="AJT22" s="168" t="n"/>
      <c r="AJU22" s="168" t="n"/>
      <c r="AJV22" s="168" t="n"/>
      <c r="AJW22" s="168" t="n"/>
      <c r="AJX22" s="168" t="n"/>
      <c r="AJY22" s="168" t="n"/>
      <c r="AJZ22" s="168" t="n"/>
      <c r="AKA22" s="168" t="n"/>
      <c r="AKB22" s="168" t="n"/>
      <c r="AKC22" s="168" t="n"/>
      <c r="AKD22" s="168" t="n"/>
      <c r="AKE22" s="168" t="n"/>
      <c r="AKF22" s="168" t="n"/>
      <c r="AKG22" s="168" t="n"/>
      <c r="AKH22" s="168" t="n"/>
      <c r="AKI22" s="168" t="n"/>
      <c r="AKJ22" s="168" t="n"/>
      <c r="AKK22" s="168" t="n"/>
      <c r="AKL22" s="168" t="n"/>
      <c r="AKM22" s="168" t="n"/>
      <c r="AKN22" s="168" t="n"/>
      <c r="AKO22" s="168" t="n"/>
      <c r="AKP22" s="168" t="n"/>
      <c r="AKQ22" s="168" t="n"/>
      <c r="AKR22" s="168" t="n"/>
      <c r="AKS22" s="168" t="n"/>
      <c r="AKT22" s="168" t="n"/>
      <c r="AKU22" s="168" t="n"/>
      <c r="AKV22" s="168" t="n"/>
      <c r="AKW22" s="168" t="n"/>
      <c r="AKX22" s="168" t="n"/>
      <c r="AKY22" s="168" t="n"/>
      <c r="AKZ22" s="168" t="n"/>
      <c r="ALA22" s="168" t="n"/>
      <c r="ALB22" s="168" t="n"/>
      <c r="ALC22" s="168" t="n"/>
      <c r="ALD22" s="168" t="n"/>
      <c r="ALE22" s="168" t="n"/>
      <c r="ALF22" s="168" t="n"/>
      <c r="ALG22" s="168" t="n"/>
      <c r="ALH22" s="168" t="n"/>
      <c r="ALI22" s="168" t="n"/>
      <c r="ALJ22" s="168" t="n"/>
      <c r="ALK22" s="168" t="n"/>
      <c r="ALL22" s="168" t="n"/>
      <c r="ALM22" s="168" t="n"/>
      <c r="ALN22" s="168" t="n"/>
      <c r="ALO22" s="168" t="n"/>
      <c r="ALP22" s="168" t="n"/>
      <c r="ALQ22" s="168" t="n"/>
      <c r="ALR22" s="168" t="n"/>
      <c r="ALS22" s="168" t="n"/>
      <c r="ALT22" s="168" t="n"/>
      <c r="ALU22" s="168" t="n"/>
      <c r="ALV22" s="168" t="n"/>
      <c r="ALW22" s="168" t="n"/>
      <c r="ALX22" s="168" t="n"/>
      <c r="ALY22" s="168" t="n"/>
      <c r="ALZ22" s="168" t="n"/>
      <c r="AMA22" s="168" t="n"/>
      <c r="AMB22" s="168" t="n"/>
      <c r="AMC22" s="168" t="n"/>
      <c r="AMD22" s="168" t="n"/>
      <c r="AME22" s="168" t="n"/>
      <c r="AMF22" s="168" t="n"/>
      <c r="AMG22" s="168" t="n"/>
      <c r="AMH22" s="168" t="n"/>
      <c r="AMI22" s="168" t="n"/>
      <c r="AMJ22" s="168" t="n"/>
    </row>
    <row customFormat="1" customHeight="1" ht="12.75" r="23" s="13" spans="1:1024">
      <c r="A23" s="6" t="s">
        <v>27</v>
      </c>
      <c r="B23" s="7" t="n"/>
      <c r="L23" s="13" t="n"/>
    </row>
    <row customFormat="1" customHeight="1" ht="12.75" r="24" s="13" spans="1:1024">
      <c r="A24" s="44" t="s">
        <v>28</v>
      </c>
      <c r="B24" s="45" t="n">
        <v>25</v>
      </c>
      <c r="L24" s="13" t="n"/>
    </row>
    <row customFormat="1" customHeight="1" ht="12.75" r="25" s="13" spans="1:1024">
      <c r="A25" s="44" t="s">
        <v>29</v>
      </c>
      <c r="B25" s="46" t="n">
        <v>2</v>
      </c>
      <c r="L25" s="13" t="n"/>
    </row>
    <row customFormat="1" customHeight="1" ht="12.75" r="26" s="13" spans="1:1024">
      <c r="A26" s="44" t="s">
        <v>30</v>
      </c>
      <c r="B26" s="46" t="n">
        <v>0</v>
      </c>
      <c r="L26" s="13" t="n"/>
    </row>
    <row customFormat="1" customHeight="1" ht="12.75" r="27" s="13" spans="1:1024">
      <c r="A27" s="44" t="s">
        <v>31</v>
      </c>
      <c r="B27" s="46" t="n">
        <v>6</v>
      </c>
      <c r="L27" s="13" t="n"/>
      <c r="O27" s="13" t="n"/>
    </row>
    <row customFormat="1" customHeight="1" ht="12.75" r="28" s="13" spans="1:1024">
      <c r="A28" s="44" t="s">
        <v>32</v>
      </c>
      <c r="B28" s="47">
        <f>((inflation_rate/100+1)*(real_discount_rate/100+1)-1)*100</f>
        <v/>
      </c>
      <c r="L28" s="13" t="n"/>
      <c r="M28" s="13" t="n"/>
      <c r="N28" s="13" t="n"/>
      <c r="O28" s="168" t="n"/>
    </row>
    <row customFormat="1" customHeight="1" ht="12.75" r="29" s="13" spans="1:1024">
      <c r="A29" s="48" t="n"/>
      <c r="B29" s="168" t="n"/>
      <c r="L29" s="168" t="n"/>
      <c r="M29" s="168" t="n"/>
      <c r="N29" s="168" t="n"/>
      <c r="O29" s="168" t="n"/>
    </row>
    <row customFormat="1" customHeight="1" ht="12.75" r="30" s="13" spans="1:1024">
      <c r="A30" s="6" t="s">
        <v>33</v>
      </c>
      <c r="B30" s="7" t="n"/>
      <c r="L30" s="168" t="n"/>
      <c r="M30" s="168" t="n"/>
      <c r="N30" s="168" t="n"/>
      <c r="O30" s="168" t="n"/>
    </row>
    <row customFormat="1" customHeight="1" ht="12.75" r="31" s="13" spans="1:1024">
      <c r="A31" s="44" t="s">
        <v>34</v>
      </c>
      <c r="B31" s="46" t="n">
        <v>30</v>
      </c>
      <c r="L31" s="168" t="n"/>
      <c r="M31" s="168" t="n"/>
      <c r="N31" s="168" t="n"/>
      <c r="O31" s="168" t="n"/>
    </row>
    <row customFormat="1" customHeight="1" ht="12.75" r="32" s="13" spans="1:1024">
      <c r="A32" s="44" t="s">
        <v>35</v>
      </c>
      <c r="B32" s="46" t="n">
        <v>7.000000000000001</v>
      </c>
      <c r="L32" s="168" t="n"/>
      <c r="M32" s="168" t="n"/>
      <c r="N32" s="168" t="n"/>
      <c r="O32" s="168" t="n"/>
    </row>
    <row customFormat="1" customHeight="1" ht="12.75" r="33" s="13" spans="1:1024">
      <c r="A33" s="49" t="s">
        <v>36</v>
      </c>
      <c r="B33" s="50" t="n"/>
      <c r="C33" s="51" t="n"/>
      <c r="L33" s="168" t="n"/>
      <c r="M33" s="168" t="n"/>
      <c r="N33" s="168" t="n"/>
      <c r="O33" s="168" t="n"/>
    </row>
    <row customFormat="1" customHeight="1" ht="12.75" r="34" s="13" spans="1:1024">
      <c r="A34" s="52" t="s">
        <v>37</v>
      </c>
      <c r="B34" s="53" t="n">
        <v>100</v>
      </c>
      <c r="C34" s="51" t="n"/>
      <c r="L34" s="168" t="n"/>
      <c r="M34" s="168" t="n"/>
      <c r="N34" s="168" t="n"/>
      <c r="O34" s="168" t="n"/>
    </row>
    <row customFormat="1" customHeight="1" ht="12.75" r="35" s="13" spans="1:1024">
      <c r="A35" s="35" t="s">
        <v>38</v>
      </c>
      <c r="B35" s="54">
        <f>prop_tax_cost_assessed_percent/100*total_installed_cost</f>
        <v/>
      </c>
      <c r="C35" s="51" t="n"/>
      <c r="L35" s="168" t="n"/>
      <c r="M35" s="168" t="n"/>
      <c r="N35" s="168" t="n"/>
      <c r="O35" s="168" t="n"/>
    </row>
    <row customFormat="1" customHeight="1" ht="12.75" r="36" s="13" spans="1:1024">
      <c r="A36" s="35" t="s">
        <v>39</v>
      </c>
      <c r="B36" s="55" t="n">
        <v>0</v>
      </c>
      <c r="C36" s="51" t="n"/>
      <c r="L36" s="168" t="n"/>
      <c r="M36" s="168" t="n"/>
      <c r="N36" s="168" t="n"/>
      <c r="O36" s="168" t="n"/>
    </row>
    <row customFormat="1" customHeight="1" ht="12.75" r="37" s="13" spans="1:1024">
      <c r="A37" s="35" t="s">
        <v>40</v>
      </c>
      <c r="B37" s="55" t="n">
        <v>0</v>
      </c>
      <c r="C37" s="51" t="n"/>
      <c r="L37" s="168" t="n"/>
      <c r="M37" s="168" t="n"/>
      <c r="N37" s="168" t="n"/>
      <c r="O37" s="168" t="n"/>
    </row>
    <row customFormat="1" customHeight="1" ht="12.75" r="38" s="13" spans="1:1024">
      <c r="A38" s="168" t="n"/>
      <c r="B38" s="168" t="n"/>
      <c r="C38" s="51" t="n"/>
      <c r="L38" s="168" t="n"/>
      <c r="M38" s="168" t="n"/>
      <c r="N38" s="168" t="n"/>
      <c r="O38" s="168" t="n"/>
    </row>
    <row customFormat="1" customHeight="1" ht="12.75" r="39" s="13" spans="1:1024">
      <c r="A39" s="6" t="s">
        <v>41</v>
      </c>
      <c r="B39" s="56" t="n"/>
      <c r="C39" s="56" t="n"/>
      <c r="D39" s="56" t="n"/>
      <c r="E39" s="7" t="n"/>
      <c r="L39" s="168" t="n"/>
      <c r="M39" s="168" t="n"/>
      <c r="N39" s="168" t="n"/>
      <c r="O39" s="168" t="n"/>
    </row>
    <row customFormat="1" customHeight="1" ht="12.75" r="40" s="13" spans="1:1024">
      <c r="A40" s="57" t="s">
        <v>42</v>
      </c>
      <c r="B40" s="58" t="n"/>
      <c r="C40" s="168" t="n"/>
      <c r="D40" s="59" t="s">
        <v>43</v>
      </c>
      <c r="E40" s="60" t="n"/>
      <c r="L40" s="168" t="n"/>
      <c r="M40" s="168" t="n"/>
      <c r="N40" s="168" t="n"/>
      <c r="O40" s="168" t="n"/>
    </row>
    <row customFormat="1" customHeight="1" ht="12.75" r="41" s="13" spans="1:1024">
      <c r="A41" s="61" t="s">
        <v>44</v>
      </c>
      <c r="B41" s="100" t="s">
        <v>45</v>
      </c>
      <c r="C41" s="100" t="s">
        <v>46</v>
      </c>
      <c r="D41" s="100" t="s">
        <v>47</v>
      </c>
      <c r="E41" s="100" t="s">
        <v>48</v>
      </c>
      <c r="L41" s="168" t="n"/>
      <c r="M41" s="168" t="n"/>
      <c r="N41" s="168" t="n"/>
      <c r="O41" s="168" t="n"/>
    </row>
    <row customHeight="1" ht="12.75" r="42" s="175" spans="1:1024">
      <c r="A42" s="64" t="s">
        <v>47</v>
      </c>
      <c r="B42" s="45" t="n">
        <v>30</v>
      </c>
      <c r="C42" s="65" t="n">
        <v>1e+38</v>
      </c>
      <c r="D42" s="100" t="s">
        <v>49</v>
      </c>
      <c r="E42" s="100" t="s">
        <v>49</v>
      </c>
      <c r="F42" s="67" t="n"/>
      <c r="G42" s="168" t="n"/>
      <c r="H42" s="168" t="n"/>
      <c r="I42" s="168" t="n"/>
      <c r="J42" s="168" t="n"/>
      <c r="K42" s="168" t="n"/>
      <c r="L42" s="168" t="n"/>
      <c r="M42" s="168" t="n"/>
      <c r="N42" s="168" t="n"/>
      <c r="O42" s="168" t="n"/>
      <c r="P42" s="168" t="n"/>
      <c r="Q42" s="168" t="n"/>
      <c r="R42" s="168" t="n"/>
      <c r="S42" s="168" t="n"/>
      <c r="T42" s="168" t="n"/>
      <c r="U42" s="168" t="n"/>
      <c r="V42" s="168" t="n"/>
      <c r="W42" s="168" t="n"/>
      <c r="X42" s="168" t="n"/>
      <c r="Y42" s="168" t="n"/>
      <c r="Z42" s="168" t="n"/>
      <c r="AA42" s="168" t="n"/>
      <c r="AB42" s="168" t="n"/>
      <c r="AC42" s="168" t="n"/>
      <c r="AD42" s="168" t="n"/>
      <c r="AE42" s="168" t="n"/>
      <c r="AF42" s="168" t="n"/>
      <c r="AG42" s="168" t="n"/>
      <c r="AH42" s="168" t="n"/>
      <c r="AI42" s="168" t="n"/>
      <c r="AJ42" s="168" t="n"/>
      <c r="AK42" s="168" t="n"/>
      <c r="AL42" s="168" t="n"/>
      <c r="AM42" s="168" t="n"/>
      <c r="AN42" s="168" t="n"/>
      <c r="AO42" s="168" t="n"/>
      <c r="AP42" s="168" t="n"/>
      <c r="AQ42" s="168" t="n"/>
      <c r="AR42" s="168" t="n"/>
      <c r="AS42" s="168" t="n"/>
      <c r="AT42" s="168" t="n"/>
      <c r="AU42" s="168" t="n"/>
      <c r="AV42" s="168" t="n"/>
      <c r="AW42" s="168" t="n"/>
      <c r="AX42" s="168" t="n"/>
      <c r="AY42" s="168" t="n"/>
      <c r="AZ42" s="168" t="n"/>
      <c r="BA42" s="168" t="n"/>
      <c r="BB42" s="168" t="n"/>
      <c r="BC42" s="168" t="n"/>
      <c r="BD42" s="168" t="n"/>
      <c r="BE42" s="168" t="n"/>
      <c r="BF42" s="168" t="n"/>
      <c r="BG42" s="168" t="n"/>
      <c r="BH42" s="168" t="n"/>
      <c r="BI42" s="168" t="n"/>
      <c r="BJ42" s="168" t="n"/>
      <c r="BK42" s="168" t="n"/>
      <c r="BL42" s="168" t="n"/>
      <c r="BM42" s="168" t="n"/>
      <c r="BN42" s="168" t="n"/>
      <c r="BO42" s="168" t="n"/>
      <c r="BP42" s="168" t="n"/>
      <c r="BQ42" s="168" t="n"/>
      <c r="BR42" s="168" t="n"/>
      <c r="BS42" s="168" t="n"/>
      <c r="BT42" s="168" t="n"/>
      <c r="BU42" s="168" t="n"/>
      <c r="BV42" s="168" t="n"/>
      <c r="BW42" s="168" t="n"/>
      <c r="BX42" s="168" t="n"/>
      <c r="BY42" s="168" t="n"/>
      <c r="BZ42" s="168" t="n"/>
      <c r="CA42" s="168" t="n"/>
      <c r="CB42" s="168" t="n"/>
      <c r="CC42" s="168" t="n"/>
      <c r="CD42" s="168" t="n"/>
      <c r="CE42" s="168" t="n"/>
      <c r="CF42" s="168" t="n"/>
      <c r="CG42" s="168" t="n"/>
      <c r="CH42" s="168" t="n"/>
      <c r="CI42" s="168" t="n"/>
      <c r="CJ42" s="168" t="n"/>
      <c r="CK42" s="168" t="n"/>
      <c r="CL42" s="168" t="n"/>
      <c r="CM42" s="168" t="n"/>
      <c r="CN42" s="168" t="n"/>
      <c r="CO42" s="168" t="n"/>
      <c r="CP42" s="168" t="n"/>
      <c r="CQ42" s="168" t="n"/>
      <c r="CR42" s="168" t="n"/>
      <c r="CS42" s="168" t="n"/>
      <c r="CT42" s="168" t="n"/>
      <c r="CU42" s="168" t="n"/>
      <c r="CV42" s="168" t="n"/>
      <c r="CW42" s="168" t="n"/>
      <c r="CX42" s="168" t="n"/>
    </row>
    <row customHeight="1" ht="12.75" r="43" s="175" spans="1:1024">
      <c r="F43" s="68" t="n"/>
      <c r="G43" s="68" t="n"/>
      <c r="H43" s="168" t="n"/>
      <c r="I43" s="168" t="n"/>
      <c r="J43" s="168" t="n"/>
      <c r="K43" s="168" t="n"/>
      <c r="L43" s="168" t="n"/>
      <c r="M43" s="168" t="n"/>
      <c r="N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  <c r="W43" s="168" t="n"/>
      <c r="X43" s="168" t="n"/>
      <c r="Y43" s="168" t="n"/>
      <c r="Z43" s="168" t="n"/>
      <c r="AA43" s="168" t="n"/>
      <c r="AB43" s="168" t="n"/>
      <c r="AC43" s="168" t="n"/>
      <c r="AD43" s="168" t="n"/>
      <c r="AE43" s="168" t="n"/>
      <c r="AF43" s="168" t="n"/>
      <c r="AG43" s="168" t="n"/>
      <c r="AH43" s="168" t="n"/>
      <c r="AI43" s="168" t="n"/>
      <c r="AJ43" s="168" t="n"/>
      <c r="AK43" s="168" t="n"/>
      <c r="AL43" s="168" t="n"/>
      <c r="AM43" s="168" t="n"/>
      <c r="AN43" s="168" t="n"/>
      <c r="AO43" s="168" t="n"/>
      <c r="AP43" s="168" t="n"/>
      <c r="AQ43" s="168" t="n"/>
      <c r="AR43" s="168" t="n"/>
      <c r="AS43" s="168" t="n"/>
      <c r="AT43" s="168" t="n"/>
      <c r="AU43" s="168" t="n"/>
      <c r="AV43" s="168" t="n"/>
      <c r="AW43" s="168" t="n"/>
      <c r="AX43" s="168" t="n"/>
      <c r="AY43" s="168" t="n"/>
      <c r="AZ43" s="168" t="n"/>
      <c r="BA43" s="168" t="n"/>
      <c r="BB43" s="168" t="n"/>
      <c r="BC43" s="168" t="n"/>
      <c r="BD43" s="168" t="n"/>
      <c r="BE43" s="168" t="n"/>
      <c r="BF43" s="168" t="n"/>
      <c r="BG43" s="168" t="n"/>
      <c r="BH43" s="168" t="n"/>
      <c r="BI43" s="168" t="n"/>
      <c r="BJ43" s="168" t="n"/>
      <c r="BK43" s="168" t="n"/>
      <c r="BL43" s="168" t="n"/>
      <c r="BM43" s="168" t="n"/>
      <c r="BN43" s="168" t="n"/>
      <c r="BO43" s="168" t="n"/>
      <c r="BP43" s="168" t="n"/>
      <c r="BQ43" s="168" t="n"/>
      <c r="BR43" s="168" t="n"/>
      <c r="BS43" s="168" t="n"/>
      <c r="BT43" s="168" t="n"/>
      <c r="BU43" s="168" t="n"/>
      <c r="BV43" s="168" t="n"/>
      <c r="BW43" s="168" t="n"/>
      <c r="BX43" s="168" t="n"/>
      <c r="BY43" s="168" t="n"/>
      <c r="BZ43" s="168" t="n"/>
      <c r="CA43" s="168" t="n"/>
      <c r="CB43" s="168" t="n"/>
      <c r="CC43" s="168" t="n"/>
      <c r="CD43" s="168" t="n"/>
      <c r="CE43" s="168" t="n"/>
      <c r="CF43" s="168" t="n"/>
      <c r="CG43" s="168" t="n"/>
      <c r="CH43" s="168" t="n"/>
      <c r="CI43" s="168" t="n"/>
      <c r="CJ43" s="168" t="n"/>
      <c r="CK43" s="168" t="n"/>
      <c r="CL43" s="168" t="n"/>
      <c r="CM43" s="168" t="n"/>
      <c r="CN43" s="168" t="n"/>
      <c r="CO43" s="168" t="n"/>
      <c r="CP43" s="168" t="n"/>
      <c r="CQ43" s="168" t="n"/>
      <c r="CR43" s="168" t="n"/>
      <c r="CS43" s="168" t="n"/>
      <c r="CT43" s="168" t="n"/>
      <c r="CU43" s="168" t="n"/>
      <c r="CV43" s="168" t="n"/>
      <c r="CW43" s="168" t="n"/>
      <c r="CX43" s="168" t="n"/>
    </row>
    <row customHeight="1" ht="12.75" r="44" s="175" spans="1:1024">
      <c r="A44" s="69" t="s">
        <v>50</v>
      </c>
      <c r="B44" s="70" t="n"/>
      <c r="C44" s="70" t="n"/>
      <c r="D44" s="70" t="n"/>
      <c r="E44" s="70" t="n"/>
      <c r="F44" s="70" t="n"/>
      <c r="G44" s="71" t="n"/>
      <c r="H44" s="168" t="n"/>
      <c r="I44" s="168" t="n"/>
      <c r="J44" s="168" t="n"/>
      <c r="K44" s="168" t="n"/>
      <c r="L44" s="168" t="n"/>
      <c r="M44" s="168" t="n"/>
      <c r="N44" s="168" t="n"/>
      <c r="O44" s="168" t="n"/>
      <c r="P44" s="168" t="n"/>
      <c r="Q44" s="168" t="n"/>
      <c r="R44" s="168" t="n"/>
      <c r="S44" s="168" t="n"/>
      <c r="T44" s="168" t="n"/>
      <c r="U44" s="168" t="n"/>
      <c r="V44" s="168" t="n"/>
      <c r="W44" s="168" t="n"/>
      <c r="X44" s="168" t="n"/>
      <c r="Y44" s="168" t="n"/>
      <c r="Z44" s="168" t="n"/>
      <c r="AA44" s="168" t="n"/>
      <c r="AB44" s="168" t="n"/>
      <c r="AC44" s="168" t="n"/>
      <c r="AD44" s="168" t="n"/>
      <c r="AE44" s="168" t="n"/>
      <c r="AF44" s="168" t="n"/>
      <c r="AG44" s="168" t="n"/>
      <c r="AH44" s="168" t="n"/>
      <c r="AI44" s="168" t="n"/>
      <c r="AJ44" s="168" t="n"/>
      <c r="AK44" s="168" t="n"/>
      <c r="AL44" s="168" t="n"/>
      <c r="AM44" s="168" t="n"/>
      <c r="AN44" s="168" t="n"/>
      <c r="AO44" s="168" t="n"/>
      <c r="AP44" s="168" t="n"/>
      <c r="AQ44" s="168" t="n"/>
      <c r="AR44" s="168" t="n"/>
      <c r="AS44" s="168" t="n"/>
      <c r="AT44" s="168" t="n"/>
      <c r="AU44" s="168" t="n"/>
      <c r="AV44" s="168" t="n"/>
      <c r="AW44" s="168" t="n"/>
      <c r="AX44" s="168" t="n"/>
      <c r="AY44" s="168" t="n"/>
      <c r="AZ44" s="168" t="n"/>
      <c r="BA44" s="168" t="n"/>
      <c r="BB44" s="168" t="n"/>
      <c r="BC44" s="168" t="n"/>
      <c r="BD44" s="168" t="n"/>
      <c r="BE44" s="168" t="n"/>
      <c r="BF44" s="168" t="n"/>
      <c r="BG44" s="168" t="n"/>
      <c r="BH44" s="168" t="n"/>
      <c r="BI44" s="168" t="n"/>
      <c r="BJ44" s="168" t="n"/>
      <c r="BK44" s="168" t="n"/>
      <c r="BL44" s="168" t="n"/>
      <c r="BM44" s="168" t="n"/>
      <c r="BN44" s="168" t="n"/>
      <c r="BO44" s="168" t="n"/>
      <c r="BP44" s="168" t="n"/>
      <c r="BQ44" s="168" t="n"/>
      <c r="BR44" s="168" t="n"/>
      <c r="BS44" s="168" t="n"/>
      <c r="BT44" s="168" t="n"/>
      <c r="BU44" s="168" t="n"/>
      <c r="BV44" s="168" t="n"/>
      <c r="BW44" s="168" t="n"/>
      <c r="BX44" s="168" t="n"/>
      <c r="BY44" s="168" t="n"/>
      <c r="BZ44" s="168" t="n"/>
      <c r="CA44" s="168" t="n"/>
      <c r="CB44" s="168" t="n"/>
      <c r="CC44" s="168" t="n"/>
      <c r="CD44" s="168" t="n"/>
      <c r="CE44" s="168" t="n"/>
      <c r="CF44" s="168" t="n"/>
      <c r="CG44" s="168" t="n"/>
      <c r="CH44" s="168" t="n"/>
      <c r="CI44" s="168" t="n"/>
      <c r="CJ44" s="168" t="n"/>
      <c r="CK44" s="168" t="n"/>
      <c r="CL44" s="168" t="n"/>
      <c r="CM44" s="168" t="n"/>
      <c r="CN44" s="168" t="n"/>
      <c r="CO44" s="168" t="n"/>
      <c r="CP44" s="168" t="n"/>
      <c r="CQ44" s="168" t="n"/>
      <c r="CR44" s="168" t="n"/>
      <c r="CS44" s="168" t="n"/>
      <c r="CT44" s="168" t="n"/>
      <c r="CU44" s="168" t="n"/>
      <c r="CV44" s="168" t="n"/>
      <c r="CW44" s="168" t="n"/>
      <c r="CX44" s="168" t="n"/>
    </row>
    <row customHeight="1" ht="12.75" r="45" s="175" spans="1:1024">
      <c r="A45" s="72" t="s">
        <v>51</v>
      </c>
      <c r="B45" s="74" t="n"/>
      <c r="C45" s="74" t="n"/>
      <c r="D45" s="75" t="s">
        <v>52</v>
      </c>
      <c r="E45" s="76" t="n"/>
      <c r="F45" s="75" t="s">
        <v>43</v>
      </c>
      <c r="G45" s="76" t="n"/>
      <c r="H45" s="168" t="n"/>
      <c r="I45" s="168" t="n"/>
      <c r="J45" s="168" t="n"/>
      <c r="K45" s="168" t="n"/>
      <c r="L45" s="168" t="n"/>
      <c r="M45" s="168" t="n"/>
      <c r="N45" s="168" t="n"/>
      <c r="O45" s="168" t="n"/>
      <c r="P45" s="168" t="n"/>
      <c r="Q45" s="168" t="n"/>
      <c r="R45" s="168" t="n"/>
      <c r="S45" s="168" t="n"/>
      <c r="T45" s="168" t="n"/>
      <c r="U45" s="168" t="n"/>
      <c r="V45" s="168" t="n"/>
      <c r="W45" s="168" t="n"/>
      <c r="X45" s="168" t="n"/>
      <c r="Y45" s="168" t="n"/>
      <c r="Z45" s="168" t="n"/>
      <c r="AA45" s="168" t="n"/>
      <c r="AB45" s="168" t="n"/>
      <c r="AC45" s="168" t="n"/>
      <c r="AD45" s="168" t="n"/>
      <c r="AE45" s="168" t="n"/>
      <c r="AF45" s="168" t="n"/>
      <c r="AG45" s="168" t="n"/>
      <c r="AH45" s="168" t="n"/>
      <c r="AI45" s="168" t="n"/>
      <c r="AJ45" s="168" t="n"/>
      <c r="AK45" s="168" t="n"/>
      <c r="AL45" s="168" t="n"/>
      <c r="AM45" s="168" t="n"/>
      <c r="AN45" s="168" t="n"/>
      <c r="AO45" s="168" t="n"/>
      <c r="AP45" s="168" t="n"/>
      <c r="AQ45" s="168" t="n"/>
      <c r="AR45" s="168" t="n"/>
      <c r="AS45" s="168" t="n"/>
      <c r="AT45" s="168" t="n"/>
      <c r="AU45" s="168" t="n"/>
      <c r="AV45" s="168" t="n"/>
      <c r="AW45" s="168" t="n"/>
      <c r="AX45" s="168" t="n"/>
      <c r="AY45" s="168" t="n"/>
      <c r="AZ45" s="168" t="n"/>
      <c r="BA45" s="168" t="n"/>
      <c r="BB45" s="168" t="n"/>
      <c r="BC45" s="168" t="n"/>
      <c r="BD45" s="168" t="n"/>
      <c r="BE45" s="168" t="n"/>
      <c r="BF45" s="168" t="n"/>
      <c r="BG45" s="168" t="n"/>
      <c r="BH45" s="168" t="n"/>
      <c r="BI45" s="168" t="n"/>
      <c r="BJ45" s="168" t="n"/>
      <c r="BK45" s="168" t="n"/>
      <c r="BL45" s="168" t="n"/>
      <c r="BM45" s="168" t="n"/>
      <c r="BN45" s="168" t="n"/>
      <c r="BO45" s="168" t="n"/>
      <c r="BP45" s="168" t="n"/>
      <c r="BQ45" s="168" t="n"/>
      <c r="BR45" s="168" t="n"/>
      <c r="BS45" s="168" t="n"/>
      <c r="BT45" s="168" t="n"/>
      <c r="BU45" s="168" t="n"/>
      <c r="BV45" s="168" t="n"/>
      <c r="BW45" s="168" t="n"/>
      <c r="BX45" s="168" t="n"/>
      <c r="BY45" s="168" t="n"/>
      <c r="BZ45" s="168" t="n"/>
      <c r="CA45" s="168" t="n"/>
      <c r="CB45" s="168" t="n"/>
      <c r="CC45" s="168" t="n"/>
      <c r="CD45" s="168" t="n"/>
      <c r="CE45" s="168" t="n"/>
      <c r="CF45" s="168" t="n"/>
      <c r="CG45" s="168" t="n"/>
      <c r="CH45" s="168" t="n"/>
      <c r="CI45" s="168" t="n"/>
      <c r="CJ45" s="168" t="n"/>
      <c r="CK45" s="168" t="n"/>
      <c r="CL45" s="168" t="n"/>
      <c r="CM45" s="168" t="n"/>
      <c r="CN45" s="168" t="n"/>
      <c r="CO45" s="168" t="n"/>
      <c r="CP45" s="168" t="n"/>
      <c r="CQ45" s="168" t="n"/>
      <c r="CR45" s="168" t="n"/>
      <c r="CS45" s="168" t="n"/>
      <c r="CT45" s="168" t="n"/>
      <c r="CU45" s="168" t="n"/>
      <c r="CV45" s="168" t="n"/>
      <c r="CW45" s="168" t="n"/>
      <c r="CX45" s="168" t="n"/>
    </row>
    <row customHeight="1" ht="12.75" r="46" s="175" spans="1:1024">
      <c r="A46" s="35" t="s">
        <v>44</v>
      </c>
      <c r="B46" s="82" t="s">
        <v>45</v>
      </c>
      <c r="C46" s="84" t="s">
        <v>53</v>
      </c>
      <c r="D46" s="79" t="s">
        <v>47</v>
      </c>
      <c r="E46" s="84" t="s">
        <v>48</v>
      </c>
      <c r="F46" s="80" t="s">
        <v>47</v>
      </c>
      <c r="G46" s="80" t="s">
        <v>48</v>
      </c>
      <c r="H46" s="168" t="n"/>
      <c r="I46" s="168" t="n"/>
      <c r="J46" s="168" t="n"/>
      <c r="K46" s="168" t="n"/>
      <c r="L46" s="168" t="n"/>
      <c r="M46" s="168" t="n"/>
      <c r="N46" s="168" t="n"/>
      <c r="O46" s="168" t="n"/>
      <c r="P46" s="168" t="n"/>
      <c r="Q46" s="168" t="n"/>
      <c r="R46" s="168" t="n"/>
      <c r="S46" s="168" t="n"/>
      <c r="T46" s="168" t="n"/>
      <c r="U46" s="168" t="n"/>
      <c r="V46" s="168" t="n"/>
      <c r="W46" s="168" t="n"/>
      <c r="X46" s="168" t="n"/>
      <c r="Y46" s="168" t="n"/>
      <c r="Z46" s="168" t="n"/>
      <c r="AA46" s="168" t="n"/>
      <c r="AB46" s="168" t="n"/>
      <c r="AC46" s="168" t="n"/>
      <c r="AD46" s="168" t="n"/>
      <c r="AE46" s="168" t="n"/>
      <c r="AF46" s="168" t="n"/>
      <c r="AG46" s="168" t="n"/>
      <c r="AH46" s="168" t="n"/>
      <c r="AI46" s="168" t="n"/>
      <c r="AJ46" s="168" t="n"/>
      <c r="AK46" s="168" t="n"/>
      <c r="AL46" s="168" t="n"/>
      <c r="AM46" s="168" t="n"/>
      <c r="AN46" s="168" t="n"/>
      <c r="AO46" s="168" t="n"/>
      <c r="AP46" s="168" t="n"/>
      <c r="AQ46" s="168" t="n"/>
      <c r="AR46" s="168" t="n"/>
      <c r="AS46" s="168" t="n"/>
      <c r="AT46" s="168" t="n"/>
      <c r="AU46" s="168" t="n"/>
      <c r="AV46" s="168" t="n"/>
      <c r="AW46" s="168" t="n"/>
      <c r="AX46" s="168" t="n"/>
      <c r="AY46" s="168" t="n"/>
      <c r="AZ46" s="168" t="n"/>
      <c r="BA46" s="168" t="n"/>
      <c r="BB46" s="168" t="n"/>
      <c r="BC46" s="168" t="n"/>
      <c r="BD46" s="168" t="n"/>
      <c r="BE46" s="168" t="n"/>
      <c r="BF46" s="168" t="n"/>
      <c r="BG46" s="168" t="n"/>
      <c r="BH46" s="168" t="n"/>
      <c r="BI46" s="168" t="n"/>
      <c r="BJ46" s="168" t="n"/>
      <c r="BK46" s="168" t="n"/>
      <c r="BL46" s="168" t="n"/>
      <c r="BM46" s="168" t="n"/>
      <c r="BN46" s="168" t="n"/>
      <c r="BO46" s="168" t="n"/>
      <c r="BP46" s="168" t="n"/>
      <c r="BQ46" s="168" t="n"/>
      <c r="BR46" s="168" t="n"/>
      <c r="BS46" s="168" t="n"/>
      <c r="BT46" s="168" t="n"/>
      <c r="BU46" s="168" t="n"/>
      <c r="BV46" s="168" t="n"/>
      <c r="BW46" s="168" t="n"/>
      <c r="BX46" s="168" t="n"/>
      <c r="BY46" s="168" t="n"/>
      <c r="BZ46" s="168" t="n"/>
      <c r="CA46" s="168" t="n"/>
      <c r="CB46" s="168" t="n"/>
      <c r="CC46" s="168" t="n"/>
      <c r="CD46" s="168" t="n"/>
      <c r="CE46" s="168" t="n"/>
      <c r="CF46" s="168" t="n"/>
      <c r="CG46" s="168" t="n"/>
      <c r="CH46" s="168" t="n"/>
      <c r="CI46" s="168" t="n"/>
      <c r="CJ46" s="168" t="n"/>
      <c r="CK46" s="168" t="n"/>
      <c r="CL46" s="168" t="n"/>
      <c r="CM46" s="168" t="n"/>
      <c r="CN46" s="168" t="n"/>
      <c r="CO46" s="168" t="n"/>
      <c r="CP46" s="168" t="n"/>
      <c r="CQ46" s="168" t="n"/>
      <c r="CR46" s="168" t="n"/>
      <c r="CS46" s="168" t="n"/>
      <c r="CT46" s="168" t="n"/>
      <c r="CU46" s="168" t="n"/>
      <c r="CV46" s="168" t="n"/>
      <c r="CW46" s="168" t="n"/>
      <c r="CX46" s="168" t="n"/>
    </row>
    <row customHeight="1" ht="12.75" r="47" s="175" spans="1:1024">
      <c r="A47" s="81" t="s">
        <v>54</v>
      </c>
      <c r="B47" s="45" t="n">
        <v>0</v>
      </c>
      <c r="C47" s="65" t="n">
        <v>0</v>
      </c>
      <c r="D47" s="82" t="s">
        <v>49</v>
      </c>
      <c r="E47" s="82" t="s">
        <v>49</v>
      </c>
      <c r="F47" s="100" t="s">
        <v>55</v>
      </c>
      <c r="G47" s="82" t="s">
        <v>55</v>
      </c>
      <c r="H47" s="168" t="n"/>
      <c r="I47" s="168" t="n"/>
      <c r="J47" s="168" t="n"/>
      <c r="K47" s="168" t="n"/>
      <c r="L47" s="168" t="n"/>
      <c r="M47" s="168" t="n"/>
      <c r="N47" s="168" t="n"/>
      <c r="O47" s="168" t="n"/>
      <c r="P47" s="168" t="n"/>
      <c r="Q47" s="168" t="n"/>
      <c r="R47" s="168" t="n"/>
      <c r="S47" s="168" t="n"/>
      <c r="T47" s="168" t="n"/>
      <c r="U47" s="168" t="n"/>
      <c r="V47" s="168" t="n"/>
      <c r="W47" s="168" t="n"/>
      <c r="X47" s="168" t="n"/>
      <c r="Y47" s="168" t="n"/>
      <c r="Z47" s="168" t="n"/>
      <c r="AA47" s="168" t="n"/>
      <c r="AB47" s="168" t="n"/>
      <c r="AC47" s="168" t="n"/>
      <c r="AD47" s="168" t="n"/>
      <c r="AE47" s="168" t="n"/>
      <c r="AF47" s="168" t="n"/>
      <c r="AG47" s="168" t="n"/>
      <c r="AH47" s="168" t="n"/>
      <c r="AI47" s="168" t="n"/>
      <c r="AJ47" s="168" t="n"/>
      <c r="AK47" s="168" t="n"/>
      <c r="AL47" s="168" t="n"/>
      <c r="AM47" s="168" t="n"/>
      <c r="AN47" s="168" t="n"/>
      <c r="AO47" s="168" t="n"/>
      <c r="AP47" s="168" t="n"/>
      <c r="AQ47" s="168" t="n"/>
      <c r="AR47" s="168" t="n"/>
      <c r="AS47" s="168" t="n"/>
      <c r="AT47" s="168" t="n"/>
      <c r="AU47" s="168" t="n"/>
      <c r="AV47" s="168" t="n"/>
      <c r="AW47" s="168" t="n"/>
      <c r="AX47" s="168" t="n"/>
      <c r="AY47" s="168" t="n"/>
      <c r="AZ47" s="168" t="n"/>
      <c r="BA47" s="168" t="n"/>
      <c r="BB47" s="168" t="n"/>
      <c r="BC47" s="168" t="n"/>
      <c r="BD47" s="168" t="n"/>
      <c r="BE47" s="168" t="n"/>
      <c r="BF47" s="168" t="n"/>
      <c r="BG47" s="168" t="n"/>
      <c r="BH47" s="168" t="n"/>
      <c r="BI47" s="168" t="n"/>
      <c r="BJ47" s="168" t="n"/>
      <c r="BK47" s="168" t="n"/>
      <c r="BL47" s="168" t="n"/>
      <c r="BM47" s="168" t="n"/>
      <c r="BN47" s="168" t="n"/>
      <c r="BO47" s="168" t="n"/>
      <c r="BP47" s="168" t="n"/>
      <c r="BQ47" s="168" t="n"/>
      <c r="BR47" s="168" t="n"/>
      <c r="BS47" s="168" t="n"/>
      <c r="BT47" s="168" t="n"/>
      <c r="BU47" s="168" t="n"/>
      <c r="BV47" s="168" t="n"/>
      <c r="BW47" s="168" t="n"/>
      <c r="BX47" s="168" t="n"/>
      <c r="BY47" s="168" t="n"/>
      <c r="BZ47" s="168" t="n"/>
      <c r="CA47" s="168" t="n"/>
      <c r="CB47" s="168" t="n"/>
      <c r="CC47" s="168" t="n"/>
      <c r="CD47" s="168" t="n"/>
      <c r="CE47" s="168" t="n"/>
      <c r="CF47" s="168" t="n"/>
      <c r="CG47" s="168" t="n"/>
      <c r="CH47" s="168" t="n"/>
      <c r="CI47" s="168" t="n"/>
      <c r="CJ47" s="168" t="n"/>
      <c r="CK47" s="168" t="n"/>
      <c r="CL47" s="168" t="n"/>
      <c r="CM47" s="168" t="n"/>
      <c r="CN47" s="168" t="n"/>
      <c r="CO47" s="168" t="n"/>
      <c r="CP47" s="168" t="n"/>
      <c r="CQ47" s="168" t="n"/>
      <c r="CR47" s="168" t="n"/>
      <c r="CS47" s="168" t="n"/>
      <c r="CT47" s="168" t="n"/>
      <c r="CU47" s="168" t="n"/>
      <c r="CV47" s="168" t="n"/>
      <c r="CW47" s="168" t="n"/>
      <c r="CX47" s="168" t="n"/>
    </row>
    <row customHeight="1" ht="13.5" r="48" s="175" spans="1:1024">
      <c r="A48" s="81" t="s">
        <v>56</v>
      </c>
      <c r="B48" s="45" t="n">
        <v>0</v>
      </c>
      <c r="C48" s="65" t="n">
        <v>0</v>
      </c>
      <c r="D48" s="82" t="s">
        <v>49</v>
      </c>
      <c r="E48" s="82" t="s">
        <v>49</v>
      </c>
      <c r="F48" s="100" t="s">
        <v>55</v>
      </c>
      <c r="G48" s="82" t="s">
        <v>55</v>
      </c>
      <c r="H48" s="168" t="n"/>
      <c r="I48" s="168" t="n"/>
      <c r="J48" s="168" t="n"/>
      <c r="K48" s="168" t="n"/>
      <c r="L48" s="168" t="n"/>
      <c r="M48" s="168" t="n"/>
      <c r="N48" s="168" t="n"/>
      <c r="O48" s="168" t="n"/>
      <c r="P48" s="168" t="n"/>
      <c r="Q48" s="168" t="n"/>
      <c r="R48" s="168" t="n"/>
      <c r="S48" s="168" t="n"/>
      <c r="T48" s="168" t="n"/>
      <c r="U48" s="168" t="n"/>
      <c r="V48" s="168" t="n"/>
      <c r="W48" s="168" t="n"/>
      <c r="X48" s="168" t="n"/>
      <c r="Y48" s="168" t="n"/>
      <c r="Z48" s="168" t="n"/>
      <c r="AA48" s="168" t="n"/>
      <c r="AB48" s="168" t="n"/>
      <c r="AC48" s="168" t="n"/>
      <c r="AD48" s="168" t="n"/>
      <c r="AE48" s="168" t="n"/>
      <c r="AF48" s="168" t="n"/>
      <c r="AG48" s="168" t="n"/>
      <c r="AH48" s="168" t="n"/>
      <c r="AI48" s="168" t="n"/>
      <c r="AJ48" s="168" t="n"/>
      <c r="AK48" s="168" t="n"/>
      <c r="AL48" s="168" t="n"/>
      <c r="AM48" s="168" t="n"/>
      <c r="AN48" s="168" t="n"/>
      <c r="AO48" s="168" t="n"/>
      <c r="AP48" s="168" t="n"/>
      <c r="AQ48" s="168" t="n"/>
      <c r="AR48" s="168" t="n"/>
      <c r="AS48" s="168" t="n"/>
      <c r="AT48" s="168" t="n"/>
      <c r="AU48" s="168" t="n"/>
      <c r="AV48" s="168" t="n"/>
      <c r="AW48" s="168" t="n"/>
      <c r="AX48" s="168" t="n"/>
      <c r="AY48" s="168" t="n"/>
      <c r="AZ48" s="168" t="n"/>
      <c r="BA48" s="168" t="n"/>
      <c r="BB48" s="168" t="n"/>
      <c r="BC48" s="168" t="n"/>
      <c r="BD48" s="168" t="n"/>
      <c r="BE48" s="168" t="n"/>
      <c r="BF48" s="168" t="n"/>
      <c r="BG48" s="168" t="n"/>
      <c r="BH48" s="168" t="n"/>
      <c r="BI48" s="168" t="n"/>
      <c r="BJ48" s="168" t="n"/>
      <c r="BK48" s="168" t="n"/>
      <c r="BL48" s="168" t="n"/>
      <c r="BM48" s="168" t="n"/>
      <c r="BN48" s="168" t="n"/>
      <c r="BO48" s="168" t="n"/>
      <c r="BP48" s="168" t="n"/>
      <c r="BQ48" s="168" t="n"/>
      <c r="BR48" s="168" t="n"/>
      <c r="BS48" s="168" t="n"/>
      <c r="BT48" s="168" t="n"/>
      <c r="BU48" s="168" t="n"/>
      <c r="BV48" s="168" t="n"/>
      <c r="BW48" s="168" t="n"/>
      <c r="BX48" s="168" t="n"/>
      <c r="BY48" s="168" t="n"/>
      <c r="BZ48" s="168" t="n"/>
      <c r="CA48" s="168" t="n"/>
      <c r="CB48" s="168" t="n"/>
      <c r="CC48" s="168" t="n"/>
      <c r="CD48" s="168" t="n"/>
      <c r="CE48" s="168" t="n"/>
      <c r="CF48" s="168" t="n"/>
      <c r="CG48" s="168" t="n"/>
      <c r="CH48" s="168" t="n"/>
      <c r="CI48" s="168" t="n"/>
      <c r="CJ48" s="168" t="n"/>
      <c r="CK48" s="168" t="n"/>
      <c r="CL48" s="168" t="n"/>
      <c r="CM48" s="168" t="n"/>
      <c r="CN48" s="168" t="n"/>
      <c r="CO48" s="168" t="n"/>
      <c r="CP48" s="168" t="n"/>
      <c r="CQ48" s="168" t="n"/>
      <c r="CR48" s="168" t="n"/>
      <c r="CS48" s="168" t="n"/>
      <c r="CT48" s="168" t="n"/>
      <c r="CU48" s="168" t="n"/>
      <c r="CV48" s="168" t="n"/>
      <c r="CW48" s="168" t="n"/>
      <c r="CX48" s="168" t="n"/>
    </row>
    <row customHeight="1" ht="12.75" r="49" s="175" spans="1:1024">
      <c r="A49" s="83" t="s">
        <v>57</v>
      </c>
      <c r="B49" s="84" t="s">
        <v>58</v>
      </c>
      <c r="C49" s="84" t="s">
        <v>53</v>
      </c>
      <c r="D49" s="85" t="n"/>
      <c r="E49" s="86" t="n"/>
      <c r="F49" s="85" t="n"/>
      <c r="G49" s="87" t="n"/>
      <c r="H49" s="88" t="n"/>
      <c r="I49" s="51" t="n"/>
      <c r="J49" s="88" t="n"/>
      <c r="K49" s="51" t="n"/>
      <c r="L49" s="25" t="n"/>
      <c r="M49" s="168" t="n"/>
      <c r="N49" s="168" t="n"/>
      <c r="O49" s="168" t="n"/>
      <c r="P49" s="168" t="n"/>
      <c r="Q49" s="168" t="n"/>
      <c r="R49" s="168" t="n"/>
      <c r="S49" s="168" t="n"/>
      <c r="T49" s="168" t="n"/>
      <c r="U49" s="168" t="n"/>
      <c r="V49" s="168" t="n"/>
      <c r="W49" s="168" t="n"/>
      <c r="X49" s="168" t="n"/>
      <c r="Y49" s="168" t="n"/>
      <c r="Z49" s="168" t="n"/>
      <c r="AA49" s="168" t="n"/>
      <c r="AB49" s="168" t="n"/>
      <c r="AC49" s="168" t="n"/>
      <c r="AD49" s="168" t="n"/>
      <c r="AE49" s="168" t="n"/>
      <c r="AF49" s="168" t="n"/>
      <c r="AG49" s="168" t="n"/>
      <c r="AH49" s="168" t="n"/>
      <c r="AI49" s="168" t="n"/>
      <c r="AJ49" s="168" t="n"/>
      <c r="AK49" s="168" t="n"/>
      <c r="AL49" s="168" t="n"/>
      <c r="AM49" s="168" t="n"/>
      <c r="AN49" s="168" t="n"/>
      <c r="AO49" s="168" t="n"/>
      <c r="AP49" s="168" t="n"/>
      <c r="AQ49" s="168" t="n"/>
      <c r="AR49" s="168" t="n"/>
      <c r="AS49" s="168" t="n"/>
      <c r="AT49" s="168" t="n"/>
      <c r="AU49" s="168" t="n"/>
      <c r="AV49" s="168" t="n"/>
      <c r="AW49" s="168" t="n"/>
      <c r="AX49" s="168" t="n"/>
      <c r="AY49" s="168" t="n"/>
      <c r="AZ49" s="168" t="n"/>
      <c r="BA49" s="168" t="n"/>
      <c r="BB49" s="168" t="n"/>
      <c r="BC49" s="168" t="n"/>
      <c r="BD49" s="168" t="n"/>
      <c r="BE49" s="168" t="n"/>
      <c r="BF49" s="168" t="n"/>
      <c r="BG49" s="168" t="n"/>
      <c r="BH49" s="168" t="n"/>
      <c r="BI49" s="168" t="n"/>
      <c r="BJ49" s="168" t="n"/>
      <c r="BK49" s="168" t="n"/>
      <c r="BL49" s="168" t="n"/>
      <c r="BM49" s="168" t="n"/>
      <c r="BN49" s="168" t="n"/>
      <c r="BO49" s="168" t="n"/>
      <c r="BP49" s="168" t="n"/>
      <c r="BQ49" s="168" t="n"/>
      <c r="BR49" s="168" t="n"/>
      <c r="BS49" s="168" t="n"/>
      <c r="BT49" s="168" t="n"/>
      <c r="BU49" s="168" t="n"/>
      <c r="BV49" s="168" t="n"/>
      <c r="BW49" s="168" t="n"/>
      <c r="BX49" s="168" t="n"/>
      <c r="BY49" s="168" t="n"/>
      <c r="BZ49" s="168" t="n"/>
      <c r="CA49" s="168" t="n"/>
      <c r="CB49" s="168" t="n"/>
      <c r="CC49" s="168" t="n"/>
      <c r="CD49" s="168" t="n"/>
      <c r="CE49" s="168" t="n"/>
      <c r="CF49" s="168" t="n"/>
      <c r="CG49" s="168" t="n"/>
      <c r="CH49" s="168" t="n"/>
      <c r="CI49" s="168" t="n"/>
      <c r="CJ49" s="168" t="n"/>
      <c r="CK49" s="168" t="n"/>
      <c r="CL49" s="168" t="n"/>
      <c r="CM49" s="168" t="n"/>
      <c r="CN49" s="168" t="n"/>
      <c r="CO49" s="168" t="n"/>
      <c r="CP49" s="168" t="n"/>
      <c r="CQ49" s="168" t="n"/>
      <c r="CR49" s="168" t="n"/>
      <c r="CS49" s="168" t="n"/>
      <c r="CT49" s="168" t="n"/>
      <c r="CU49" s="168" t="n"/>
      <c r="CV49" s="168" t="n"/>
      <c r="CW49" s="168" t="n"/>
      <c r="CX49" s="168" t="n"/>
    </row>
    <row customHeight="1" ht="12.75" r="50" s="175" spans="1:1024">
      <c r="A50" s="81" t="s">
        <v>59</v>
      </c>
      <c r="B50" s="45" t="n">
        <v>0</v>
      </c>
      <c r="C50" s="65" t="n">
        <v>10</v>
      </c>
      <c r="D50" s="82" t="s">
        <v>49</v>
      </c>
      <c r="E50" s="82" t="s">
        <v>49</v>
      </c>
      <c r="F50" s="100" t="s">
        <v>55</v>
      </c>
      <c r="G50" s="82" t="s">
        <v>55</v>
      </c>
      <c r="H50" s="68" t="n"/>
      <c r="I50" s="34" t="n"/>
      <c r="J50" s="34" t="n"/>
      <c r="K50" s="89" t="n"/>
      <c r="L50" s="90" t="n"/>
      <c r="M50" s="168" t="n"/>
      <c r="N50" s="168" t="n"/>
      <c r="O50" s="168" t="n"/>
      <c r="P50" s="168" t="n"/>
      <c r="Q50" s="168" t="n"/>
      <c r="R50" s="168" t="n"/>
      <c r="S50" s="168" t="n"/>
      <c r="T50" s="168" t="n"/>
      <c r="U50" s="168" t="n"/>
      <c r="V50" s="168" t="n"/>
      <c r="W50" s="168" t="n"/>
      <c r="X50" s="168" t="n"/>
      <c r="Y50" s="168" t="n"/>
      <c r="Z50" s="168" t="n"/>
      <c r="AA50" s="168" t="n"/>
      <c r="AB50" s="168" t="n"/>
      <c r="AC50" s="168" t="n"/>
      <c r="AD50" s="168" t="n"/>
      <c r="AE50" s="168" t="n"/>
      <c r="AF50" s="168" t="n"/>
      <c r="AG50" s="168" t="n"/>
      <c r="AH50" s="168" t="n"/>
      <c r="AI50" s="168" t="n"/>
      <c r="AJ50" s="168" t="n"/>
      <c r="AK50" s="168" t="n"/>
      <c r="AL50" s="168" t="n"/>
      <c r="AM50" s="168" t="n"/>
      <c r="AN50" s="168" t="n"/>
      <c r="AO50" s="168" t="n"/>
      <c r="AP50" s="168" t="n"/>
      <c r="AQ50" s="168" t="n"/>
      <c r="AR50" s="168" t="n"/>
      <c r="AS50" s="168" t="n"/>
      <c r="AT50" s="168" t="n"/>
      <c r="AU50" s="168" t="n"/>
      <c r="AV50" s="168" t="n"/>
      <c r="AW50" s="168" t="n"/>
      <c r="AX50" s="168" t="n"/>
      <c r="AY50" s="168" t="n"/>
      <c r="AZ50" s="168" t="n"/>
      <c r="BA50" s="168" t="n"/>
      <c r="BB50" s="168" t="n"/>
      <c r="BC50" s="168" t="n"/>
      <c r="BD50" s="168" t="n"/>
      <c r="BE50" s="168" t="n"/>
      <c r="BF50" s="168" t="n"/>
      <c r="BG50" s="168" t="n"/>
      <c r="BH50" s="168" t="n"/>
      <c r="BI50" s="168" t="n"/>
      <c r="BJ50" s="168" t="n"/>
      <c r="BK50" s="168" t="n"/>
      <c r="BL50" s="168" t="n"/>
      <c r="BM50" s="168" t="n"/>
      <c r="BN50" s="168" t="n"/>
      <c r="BO50" s="168" t="n"/>
      <c r="BP50" s="168" t="n"/>
      <c r="BQ50" s="168" t="n"/>
      <c r="BR50" s="168" t="n"/>
      <c r="BS50" s="168" t="n"/>
      <c r="BT50" s="168" t="n"/>
      <c r="BU50" s="168" t="n"/>
      <c r="BV50" s="168" t="n"/>
      <c r="BW50" s="168" t="n"/>
      <c r="BX50" s="168" t="n"/>
      <c r="BY50" s="168" t="n"/>
      <c r="BZ50" s="168" t="n"/>
      <c r="CA50" s="168" t="n"/>
      <c r="CB50" s="168" t="n"/>
      <c r="CC50" s="168" t="n"/>
      <c r="CD50" s="168" t="n"/>
      <c r="CE50" s="168" t="n"/>
      <c r="CF50" s="168" t="n"/>
      <c r="CG50" s="168" t="n"/>
      <c r="CH50" s="168" t="n"/>
      <c r="CI50" s="168" t="n"/>
      <c r="CJ50" s="168" t="n"/>
      <c r="CK50" s="168" t="n"/>
      <c r="CL50" s="168" t="n"/>
      <c r="CM50" s="168" t="n"/>
      <c r="CN50" s="168" t="n"/>
      <c r="CO50" s="168" t="n"/>
      <c r="CP50" s="168" t="n"/>
      <c r="CQ50" s="168" t="n"/>
      <c r="CR50" s="168" t="n"/>
      <c r="CS50" s="168" t="n"/>
      <c r="CT50" s="168" t="n"/>
      <c r="CU50" s="168" t="n"/>
      <c r="CV50" s="168" t="n"/>
      <c r="CW50" s="168" t="n"/>
      <c r="CX50" s="168" t="n"/>
    </row>
    <row customHeight="1" ht="12.75" r="51" s="175" spans="1:1024">
      <c r="A51" s="81" t="s">
        <v>60</v>
      </c>
      <c r="B51" s="45" t="n">
        <v>0</v>
      </c>
      <c r="C51" s="65" t="n">
        <v>0</v>
      </c>
      <c r="D51" s="82" t="s">
        <v>49</v>
      </c>
      <c r="E51" s="82" t="s">
        <v>49</v>
      </c>
      <c r="F51" s="100" t="s">
        <v>55</v>
      </c>
      <c r="G51" s="82" t="s">
        <v>55</v>
      </c>
      <c r="H51" s="68" t="n"/>
      <c r="I51" s="34" t="n"/>
      <c r="J51" s="34" t="n"/>
      <c r="K51" s="89" t="n"/>
      <c r="L51" s="90" t="n"/>
      <c r="M51" s="168" t="n"/>
      <c r="N51" s="168" t="n"/>
      <c r="O51" s="168" t="n"/>
      <c r="P51" s="168" t="n"/>
      <c r="Q51" s="168" t="n"/>
      <c r="R51" s="168" t="n"/>
      <c r="S51" s="168" t="n"/>
      <c r="T51" s="168" t="n"/>
      <c r="U51" s="168" t="n"/>
      <c r="V51" s="168" t="n"/>
      <c r="W51" s="168" t="n"/>
      <c r="X51" s="168" t="n"/>
      <c r="Y51" s="168" t="n"/>
      <c r="Z51" s="168" t="n"/>
      <c r="AA51" s="168" t="n"/>
      <c r="AB51" s="168" t="n"/>
      <c r="AC51" s="168" t="n"/>
      <c r="AD51" s="168" t="n"/>
      <c r="AE51" s="168" t="n"/>
      <c r="AF51" s="168" t="n"/>
      <c r="AG51" s="168" t="n"/>
      <c r="AH51" s="168" t="n"/>
      <c r="AI51" s="168" t="n"/>
      <c r="AJ51" s="168" t="n"/>
      <c r="AK51" s="168" t="n"/>
      <c r="AL51" s="168" t="n"/>
      <c r="AM51" s="168" t="n"/>
      <c r="AN51" s="168" t="n"/>
      <c r="AO51" s="168" t="n"/>
      <c r="AP51" s="168" t="n"/>
      <c r="AQ51" s="168" t="n"/>
      <c r="AR51" s="168" t="n"/>
      <c r="AS51" s="168" t="n"/>
      <c r="AT51" s="168" t="n"/>
      <c r="AU51" s="168" t="n"/>
      <c r="AV51" s="168" t="n"/>
      <c r="AW51" s="168" t="n"/>
      <c r="AX51" s="168" t="n"/>
      <c r="AY51" s="168" t="n"/>
      <c r="AZ51" s="168" t="n"/>
      <c r="BA51" s="168" t="n"/>
      <c r="BB51" s="168" t="n"/>
      <c r="BC51" s="168" t="n"/>
      <c r="BD51" s="168" t="n"/>
      <c r="BE51" s="168" t="n"/>
      <c r="BF51" s="168" t="n"/>
      <c r="BG51" s="168" t="n"/>
      <c r="BH51" s="168" t="n"/>
      <c r="BI51" s="168" t="n"/>
      <c r="BJ51" s="168" t="n"/>
      <c r="BK51" s="168" t="n"/>
      <c r="BL51" s="168" t="n"/>
      <c r="BM51" s="168" t="n"/>
      <c r="BN51" s="168" t="n"/>
      <c r="BO51" s="168" t="n"/>
      <c r="BP51" s="168" t="n"/>
      <c r="BQ51" s="168" t="n"/>
      <c r="BR51" s="168" t="n"/>
      <c r="BS51" s="168" t="n"/>
      <c r="BT51" s="168" t="n"/>
      <c r="BU51" s="168" t="n"/>
      <c r="BV51" s="168" t="n"/>
      <c r="BW51" s="168" t="n"/>
      <c r="BX51" s="168" t="n"/>
      <c r="BY51" s="168" t="n"/>
      <c r="BZ51" s="168" t="n"/>
      <c r="CA51" s="168" t="n"/>
      <c r="CB51" s="168" t="n"/>
      <c r="CC51" s="168" t="n"/>
      <c r="CD51" s="168" t="n"/>
      <c r="CE51" s="168" t="n"/>
      <c r="CF51" s="168" t="n"/>
      <c r="CG51" s="168" t="n"/>
      <c r="CH51" s="168" t="n"/>
      <c r="CI51" s="168" t="n"/>
      <c r="CJ51" s="168" t="n"/>
      <c r="CK51" s="168" t="n"/>
      <c r="CL51" s="168" t="n"/>
      <c r="CM51" s="168" t="n"/>
      <c r="CN51" s="168" t="n"/>
      <c r="CO51" s="168" t="n"/>
      <c r="CP51" s="168" t="n"/>
      <c r="CQ51" s="168" t="n"/>
      <c r="CR51" s="168" t="n"/>
      <c r="CS51" s="168" t="n"/>
      <c r="CT51" s="168" t="n"/>
      <c r="CU51" s="168" t="n"/>
      <c r="CV51" s="168" t="n"/>
      <c r="CW51" s="168" t="n"/>
      <c r="CX51" s="168" t="n"/>
    </row>
    <row customHeight="1" ht="12.75" r="52" s="175" spans="1:1024">
      <c r="A52" s="81" t="s">
        <v>61</v>
      </c>
      <c r="B52" s="45" t="n">
        <v>0</v>
      </c>
      <c r="C52" s="65" t="n">
        <v>0</v>
      </c>
      <c r="D52" s="82" t="s">
        <v>49</v>
      </c>
      <c r="E52" s="82" t="s">
        <v>49</v>
      </c>
      <c r="F52" s="100" t="s">
        <v>55</v>
      </c>
      <c r="G52" s="82" t="s">
        <v>55</v>
      </c>
      <c r="H52" s="68" t="n"/>
      <c r="I52" s="34" t="n"/>
      <c r="J52" s="34" t="n"/>
      <c r="K52" s="89" t="n"/>
      <c r="L52" s="90" t="n"/>
      <c r="M52" s="168" t="n"/>
      <c r="N52" s="168" t="n"/>
      <c r="O52" s="168" t="n"/>
      <c r="P52" s="168" t="n"/>
      <c r="Q52" s="168" t="n"/>
      <c r="R52" s="168" t="n"/>
      <c r="S52" s="168" t="n"/>
      <c r="T52" s="168" t="n"/>
      <c r="U52" s="168" t="n"/>
      <c r="V52" s="168" t="n"/>
      <c r="W52" s="168" t="n"/>
      <c r="X52" s="168" t="n"/>
      <c r="Y52" s="168" t="n"/>
      <c r="Z52" s="168" t="n"/>
      <c r="AA52" s="168" t="n"/>
      <c r="AB52" s="168" t="n"/>
      <c r="AC52" s="168" t="n"/>
      <c r="AD52" s="168" t="n"/>
      <c r="AE52" s="168" t="n"/>
      <c r="AF52" s="168" t="n"/>
      <c r="AG52" s="168" t="n"/>
      <c r="AH52" s="168" t="n"/>
      <c r="AI52" s="168" t="n"/>
      <c r="AJ52" s="168" t="n"/>
      <c r="AK52" s="168" t="n"/>
      <c r="AL52" s="168" t="n"/>
      <c r="AM52" s="168" t="n"/>
      <c r="AN52" s="168" t="n"/>
      <c r="AO52" s="168" t="n"/>
      <c r="AP52" s="168" t="n"/>
      <c r="AQ52" s="168" t="n"/>
      <c r="AR52" s="168" t="n"/>
      <c r="AS52" s="168" t="n"/>
      <c r="AT52" s="168" t="n"/>
      <c r="AU52" s="168" t="n"/>
      <c r="AV52" s="168" t="n"/>
      <c r="AW52" s="168" t="n"/>
      <c r="AX52" s="168" t="n"/>
      <c r="AY52" s="168" t="n"/>
      <c r="AZ52" s="168" t="n"/>
      <c r="BA52" s="168" t="n"/>
      <c r="BB52" s="168" t="n"/>
      <c r="BC52" s="168" t="n"/>
      <c r="BD52" s="168" t="n"/>
      <c r="BE52" s="168" t="n"/>
      <c r="BF52" s="168" t="n"/>
      <c r="BG52" s="168" t="n"/>
      <c r="BH52" s="168" t="n"/>
      <c r="BI52" s="168" t="n"/>
      <c r="BJ52" s="168" t="n"/>
      <c r="BK52" s="168" t="n"/>
      <c r="BL52" s="168" t="n"/>
      <c r="BM52" s="168" t="n"/>
      <c r="BN52" s="168" t="n"/>
      <c r="BO52" s="168" t="n"/>
      <c r="BP52" s="168" t="n"/>
      <c r="BQ52" s="168" t="n"/>
      <c r="BR52" s="168" t="n"/>
      <c r="BS52" s="168" t="n"/>
      <c r="BT52" s="168" t="n"/>
      <c r="BU52" s="168" t="n"/>
      <c r="BV52" s="168" t="n"/>
      <c r="BW52" s="168" t="n"/>
      <c r="BX52" s="168" t="n"/>
      <c r="BY52" s="168" t="n"/>
      <c r="BZ52" s="168" t="n"/>
      <c r="CA52" s="168" t="n"/>
      <c r="CB52" s="168" t="n"/>
      <c r="CC52" s="168" t="n"/>
      <c r="CD52" s="168" t="n"/>
      <c r="CE52" s="168" t="n"/>
      <c r="CF52" s="168" t="n"/>
      <c r="CG52" s="168" t="n"/>
      <c r="CH52" s="168" t="n"/>
      <c r="CI52" s="168" t="n"/>
      <c r="CJ52" s="168" t="n"/>
      <c r="CK52" s="168" t="n"/>
      <c r="CL52" s="168" t="n"/>
      <c r="CM52" s="168" t="n"/>
      <c r="CN52" s="168" t="n"/>
      <c r="CO52" s="168" t="n"/>
      <c r="CP52" s="168" t="n"/>
      <c r="CQ52" s="168" t="n"/>
      <c r="CR52" s="168" t="n"/>
      <c r="CS52" s="168" t="n"/>
      <c r="CT52" s="168" t="n"/>
      <c r="CU52" s="168" t="n"/>
      <c r="CV52" s="168" t="n"/>
      <c r="CW52" s="168" t="n"/>
      <c r="CX52" s="168" t="n"/>
    </row>
    <row customHeight="1" ht="12.75" r="53" s="175" spans="1:1024">
      <c r="A53" s="168" t="n"/>
      <c r="B53" s="168" t="n"/>
      <c r="C53" s="168" t="n"/>
      <c r="D53" s="168" t="n"/>
      <c r="E53" s="168" t="n"/>
      <c r="F53" s="168" t="n"/>
      <c r="G53" s="168" t="n"/>
      <c r="H53" s="68" t="n"/>
      <c r="I53" s="34" t="n"/>
      <c r="J53" s="34" t="n"/>
      <c r="K53" s="89" t="n"/>
      <c r="L53" s="90" t="n"/>
      <c r="M53" s="168" t="n"/>
      <c r="N53" s="168" t="n"/>
      <c r="O53" s="168" t="n"/>
      <c r="P53" s="168" t="n"/>
      <c r="Q53" s="168" t="n"/>
      <c r="R53" s="168" t="n"/>
      <c r="S53" s="168" t="n"/>
      <c r="T53" s="168" t="n"/>
      <c r="U53" s="168" t="n"/>
      <c r="V53" s="168" t="n"/>
      <c r="W53" s="168" t="n"/>
      <c r="X53" s="168" t="n"/>
      <c r="Y53" s="168" t="n"/>
      <c r="Z53" s="168" t="n"/>
      <c r="AA53" s="168" t="n"/>
      <c r="AB53" s="168" t="n"/>
      <c r="AC53" s="168" t="n"/>
      <c r="AD53" s="168" t="n"/>
      <c r="AE53" s="168" t="n"/>
      <c r="AF53" s="168" t="n"/>
      <c r="AG53" s="168" t="n"/>
      <c r="AH53" s="168" t="n"/>
      <c r="AI53" s="168" t="n"/>
      <c r="AJ53" s="168" t="n"/>
      <c r="AK53" s="168" t="n"/>
      <c r="AL53" s="168" t="n"/>
      <c r="AM53" s="168" t="n"/>
      <c r="AN53" s="168" t="n"/>
      <c r="AO53" s="168" t="n"/>
      <c r="AP53" s="168" t="n"/>
      <c r="AQ53" s="168" t="n"/>
      <c r="AR53" s="168" t="n"/>
      <c r="AS53" s="168" t="n"/>
      <c r="AT53" s="168" t="n"/>
      <c r="AU53" s="168" t="n"/>
      <c r="AV53" s="168" t="n"/>
      <c r="AW53" s="168" t="n"/>
      <c r="AX53" s="168" t="n"/>
      <c r="AY53" s="168" t="n"/>
      <c r="AZ53" s="168" t="n"/>
      <c r="BA53" s="168" t="n"/>
      <c r="BB53" s="168" t="n"/>
      <c r="BC53" s="168" t="n"/>
      <c r="BD53" s="168" t="n"/>
      <c r="BE53" s="168" t="n"/>
      <c r="BF53" s="168" t="n"/>
      <c r="BG53" s="168" t="n"/>
      <c r="BH53" s="168" t="n"/>
      <c r="BI53" s="168" t="n"/>
      <c r="BJ53" s="168" t="n"/>
      <c r="BK53" s="168" t="n"/>
      <c r="BL53" s="168" t="n"/>
      <c r="BM53" s="168" t="n"/>
      <c r="BN53" s="168" t="n"/>
      <c r="BO53" s="168" t="n"/>
      <c r="BP53" s="168" t="n"/>
      <c r="BQ53" s="168" t="n"/>
      <c r="BR53" s="168" t="n"/>
      <c r="BS53" s="168" t="n"/>
      <c r="BT53" s="168" t="n"/>
      <c r="BU53" s="168" t="n"/>
      <c r="BV53" s="168" t="n"/>
      <c r="BW53" s="168" t="n"/>
      <c r="BX53" s="168" t="n"/>
      <c r="BY53" s="168" t="n"/>
      <c r="BZ53" s="168" t="n"/>
      <c r="CA53" s="168" t="n"/>
      <c r="CB53" s="168" t="n"/>
      <c r="CC53" s="168" t="n"/>
      <c r="CD53" s="168" t="n"/>
      <c r="CE53" s="168" t="n"/>
      <c r="CF53" s="168" t="n"/>
      <c r="CG53" s="168" t="n"/>
      <c r="CH53" s="168" t="n"/>
      <c r="CI53" s="168" t="n"/>
      <c r="CJ53" s="168" t="n"/>
      <c r="CK53" s="168" t="n"/>
      <c r="CL53" s="168" t="n"/>
      <c r="CM53" s="168" t="n"/>
      <c r="CN53" s="168" t="n"/>
      <c r="CO53" s="168" t="n"/>
      <c r="CP53" s="168" t="n"/>
      <c r="CQ53" s="168" t="n"/>
      <c r="CR53" s="168" t="n"/>
      <c r="CS53" s="168" t="n"/>
      <c r="CT53" s="168" t="n"/>
      <c r="CU53" s="168" t="n"/>
      <c r="CV53" s="168" t="n"/>
      <c r="CW53" s="168" t="n"/>
      <c r="CX53" s="168" t="n"/>
    </row>
    <row customHeight="1" ht="12.75" r="54" s="175" spans="1:1024">
      <c r="A54" s="69" t="s">
        <v>62</v>
      </c>
      <c r="B54" s="7" t="n"/>
      <c r="C54" s="168" t="n"/>
      <c r="D54" s="168" t="n"/>
      <c r="E54" s="168" t="n"/>
      <c r="F54" s="168" t="n"/>
      <c r="G54" s="168" t="n"/>
      <c r="H54" s="68" t="n"/>
      <c r="I54" s="34" t="n"/>
      <c r="J54" s="34" t="n"/>
      <c r="K54" s="89" t="n"/>
      <c r="L54" s="90" t="n"/>
      <c r="M54" s="168" t="n"/>
      <c r="N54" s="168" t="n"/>
      <c r="O54" s="168" t="n"/>
      <c r="P54" s="168" t="n"/>
      <c r="Q54" s="168" t="n"/>
      <c r="R54" s="168" t="n"/>
      <c r="S54" s="168" t="n"/>
      <c r="T54" s="168" t="n"/>
      <c r="U54" s="168" t="n"/>
      <c r="V54" s="168" t="n"/>
      <c r="W54" s="168" t="n"/>
      <c r="X54" s="168" t="n"/>
      <c r="Y54" s="168" t="n"/>
      <c r="Z54" s="168" t="n"/>
      <c r="AA54" s="168" t="n"/>
      <c r="AB54" s="168" t="n"/>
      <c r="AC54" s="168" t="n"/>
      <c r="AD54" s="168" t="n"/>
      <c r="AE54" s="168" t="n"/>
      <c r="AF54" s="168" t="n"/>
      <c r="AG54" s="168" t="n"/>
      <c r="AH54" s="168" t="n"/>
      <c r="AI54" s="168" t="n"/>
      <c r="AJ54" s="168" t="n"/>
      <c r="AK54" s="168" t="n"/>
      <c r="AL54" s="168" t="n"/>
      <c r="AM54" s="168" t="n"/>
      <c r="AN54" s="168" t="n"/>
      <c r="AO54" s="168" t="n"/>
      <c r="AP54" s="168" t="n"/>
      <c r="AQ54" s="168" t="n"/>
      <c r="AR54" s="168" t="n"/>
      <c r="AS54" s="168" t="n"/>
      <c r="AT54" s="168" t="n"/>
      <c r="AU54" s="168" t="n"/>
      <c r="AV54" s="168" t="n"/>
      <c r="AW54" s="168" t="n"/>
      <c r="AX54" s="168" t="n"/>
      <c r="AY54" s="168" t="n"/>
      <c r="AZ54" s="168" t="n"/>
      <c r="BA54" s="168" t="n"/>
      <c r="BB54" s="168" t="n"/>
      <c r="BC54" s="168" t="n"/>
      <c r="BD54" s="168" t="n"/>
      <c r="BE54" s="168" t="n"/>
      <c r="BF54" s="168" t="n"/>
      <c r="BG54" s="168" t="n"/>
      <c r="BH54" s="168" t="n"/>
      <c r="BI54" s="168" t="n"/>
      <c r="BJ54" s="168" t="n"/>
      <c r="BK54" s="168" t="n"/>
      <c r="BL54" s="168" t="n"/>
      <c r="BM54" s="168" t="n"/>
      <c r="BN54" s="168" t="n"/>
      <c r="BO54" s="168" t="n"/>
      <c r="BP54" s="168" t="n"/>
      <c r="BQ54" s="168" t="n"/>
      <c r="BR54" s="168" t="n"/>
      <c r="BS54" s="168" t="n"/>
      <c r="BT54" s="168" t="n"/>
      <c r="BU54" s="168" t="n"/>
      <c r="BV54" s="168" t="n"/>
      <c r="BW54" s="168" t="n"/>
      <c r="BX54" s="168" t="n"/>
      <c r="BY54" s="168" t="n"/>
      <c r="BZ54" s="168" t="n"/>
      <c r="CA54" s="168" t="n"/>
      <c r="CB54" s="168" t="n"/>
      <c r="CC54" s="168" t="n"/>
      <c r="CD54" s="168" t="n"/>
      <c r="CE54" s="168" t="n"/>
      <c r="CF54" s="168" t="n"/>
      <c r="CG54" s="168" t="n"/>
      <c r="CH54" s="168" t="n"/>
      <c r="CI54" s="168" t="n"/>
      <c r="CJ54" s="168" t="n"/>
      <c r="CK54" s="168" t="n"/>
      <c r="CL54" s="168" t="n"/>
      <c r="CM54" s="168" t="n"/>
      <c r="CN54" s="168" t="n"/>
      <c r="CO54" s="168" t="n"/>
      <c r="CP54" s="168" t="n"/>
      <c r="CQ54" s="168" t="n"/>
      <c r="CR54" s="168" t="n"/>
      <c r="CS54" s="168" t="n"/>
      <c r="CT54" s="168" t="n"/>
      <c r="CU54" s="168" t="n"/>
      <c r="CV54" s="168" t="n"/>
      <c r="CW54" s="168" t="n"/>
      <c r="CX54" s="168" t="n"/>
    </row>
    <row customHeight="1" ht="12.75" r="55" s="175" spans="1:1024">
      <c r="A55" s="49" t="s">
        <v>47</v>
      </c>
      <c r="B55" s="91" t="s">
        <v>63</v>
      </c>
      <c r="C55" s="168" t="n"/>
      <c r="D55" s="168" t="n"/>
      <c r="E55" s="168" t="n"/>
      <c r="F55" s="168" t="n"/>
      <c r="G55" s="168" t="n"/>
      <c r="H55" s="68" t="n"/>
      <c r="I55" s="34" t="n"/>
      <c r="J55" s="34" t="n"/>
      <c r="K55" s="67" t="n"/>
      <c r="L55" s="25" t="n"/>
      <c r="M55" s="168" t="n"/>
      <c r="N55" s="168" t="n"/>
      <c r="O55" s="168" t="n"/>
      <c r="P55" s="168" t="n"/>
      <c r="Q55" s="168" t="n"/>
      <c r="R55" s="168" t="n"/>
      <c r="S55" s="168" t="n"/>
      <c r="T55" s="168" t="n"/>
      <c r="U55" s="168" t="n"/>
      <c r="V55" s="168" t="n"/>
      <c r="W55" s="168" t="n"/>
      <c r="X55" s="168" t="n"/>
      <c r="Y55" s="168" t="n"/>
      <c r="Z55" s="168" t="n"/>
      <c r="AA55" s="168" t="n"/>
      <c r="AB55" s="168" t="n"/>
      <c r="AC55" s="168" t="n"/>
      <c r="AD55" s="168" t="n"/>
      <c r="AE55" s="168" t="n"/>
      <c r="AF55" s="168" t="n"/>
      <c r="AG55" s="168" t="n"/>
      <c r="AH55" s="168" t="n"/>
      <c r="AI55" s="168" t="n"/>
      <c r="AJ55" s="168" t="n"/>
      <c r="AK55" s="168" t="n"/>
      <c r="AL55" s="168" t="n"/>
      <c r="AM55" s="168" t="n"/>
      <c r="AN55" s="168" t="n"/>
      <c r="AO55" s="168" t="n"/>
      <c r="AP55" s="168" t="n"/>
      <c r="AQ55" s="168" t="n"/>
      <c r="AR55" s="168" t="n"/>
      <c r="AS55" s="168" t="n"/>
      <c r="AT55" s="168" t="n"/>
      <c r="AU55" s="168" t="n"/>
      <c r="AV55" s="168" t="n"/>
      <c r="AW55" s="168" t="n"/>
      <c r="AX55" s="168" t="n"/>
      <c r="AY55" s="168" t="n"/>
      <c r="AZ55" s="168" t="n"/>
      <c r="BA55" s="168" t="n"/>
      <c r="BB55" s="168" t="n"/>
      <c r="BC55" s="168" t="n"/>
      <c r="BD55" s="168" t="n"/>
      <c r="BE55" s="168" t="n"/>
      <c r="BF55" s="168" t="n"/>
      <c r="BG55" s="168" t="n"/>
      <c r="BH55" s="168" t="n"/>
      <c r="BI55" s="168" t="n"/>
      <c r="BJ55" s="168" t="n"/>
      <c r="BK55" s="168" t="n"/>
      <c r="BL55" s="168" t="n"/>
      <c r="BM55" s="168" t="n"/>
      <c r="BN55" s="168" t="n"/>
      <c r="BO55" s="168" t="n"/>
      <c r="BP55" s="168" t="n"/>
      <c r="BQ55" s="168" t="n"/>
      <c r="BR55" s="168" t="n"/>
      <c r="BS55" s="168" t="n"/>
      <c r="BT55" s="168" t="n"/>
      <c r="BU55" s="168" t="n"/>
      <c r="BV55" s="168" t="n"/>
      <c r="BW55" s="168" t="n"/>
      <c r="BX55" s="168" t="n"/>
      <c r="BY55" s="168" t="n"/>
      <c r="BZ55" s="168" t="n"/>
      <c r="CA55" s="168" t="n"/>
      <c r="CB55" s="168" t="n"/>
      <c r="CC55" s="168" t="n"/>
      <c r="CD55" s="168" t="n"/>
      <c r="CE55" s="168" t="n"/>
      <c r="CF55" s="168" t="n"/>
      <c r="CG55" s="168" t="n"/>
      <c r="CH55" s="168" t="n"/>
      <c r="CI55" s="168" t="n"/>
      <c r="CJ55" s="168" t="n"/>
      <c r="CK55" s="168" t="n"/>
      <c r="CL55" s="168" t="n"/>
      <c r="CM55" s="168" t="n"/>
      <c r="CN55" s="168" t="n"/>
      <c r="CO55" s="168" t="n"/>
      <c r="CP55" s="168" t="n"/>
      <c r="CQ55" s="168" t="n"/>
      <c r="CR55" s="168" t="n"/>
      <c r="CS55" s="168" t="n"/>
      <c r="CT55" s="168" t="n"/>
      <c r="CU55" s="168" t="n"/>
      <c r="CV55" s="168" t="n"/>
      <c r="CW55" s="168" t="n"/>
      <c r="CX55" s="168" t="n"/>
    </row>
    <row customHeight="1" ht="12.75" r="56" s="175" spans="1:1024">
      <c r="A56" s="49" t="s">
        <v>48</v>
      </c>
      <c r="B56" s="91" t="s">
        <v>63</v>
      </c>
      <c r="C56" s="168" t="n"/>
      <c r="D56" s="168" t="n"/>
      <c r="E56" s="168" t="n"/>
      <c r="F56" s="168" t="n"/>
      <c r="G56" s="168" t="n"/>
      <c r="H56" s="68" t="n"/>
      <c r="I56" s="34" t="n"/>
      <c r="J56" s="34" t="n"/>
      <c r="K56" s="51" t="n"/>
      <c r="L56" s="88" t="n"/>
      <c r="M56" s="168" t="n"/>
      <c r="N56" s="168" t="n"/>
      <c r="O56" s="168" t="n"/>
      <c r="P56" s="168" t="n"/>
      <c r="Q56" s="168" t="n"/>
      <c r="R56" s="168" t="n"/>
      <c r="S56" s="168" t="n"/>
      <c r="T56" s="168" t="n"/>
      <c r="U56" s="168" t="n"/>
      <c r="V56" s="168" t="n"/>
      <c r="W56" s="168" t="n"/>
      <c r="X56" s="168" t="n"/>
      <c r="Y56" s="168" t="n"/>
      <c r="Z56" s="168" t="n"/>
      <c r="AA56" s="168" t="n"/>
      <c r="AB56" s="168" t="n"/>
      <c r="AC56" s="168" t="n"/>
      <c r="AD56" s="168" t="n"/>
      <c r="AE56" s="168" t="n"/>
      <c r="AF56" s="168" t="n"/>
      <c r="AG56" s="168" t="n"/>
      <c r="AH56" s="168" t="n"/>
      <c r="AI56" s="168" t="n"/>
      <c r="AJ56" s="168" t="n"/>
      <c r="AK56" s="168" t="n"/>
      <c r="AL56" s="168" t="n"/>
      <c r="AM56" s="168" t="n"/>
      <c r="AN56" s="168" t="n"/>
      <c r="AO56" s="168" t="n"/>
      <c r="AP56" s="168" t="n"/>
      <c r="AQ56" s="168" t="n"/>
      <c r="AR56" s="168" t="n"/>
      <c r="AS56" s="168" t="n"/>
      <c r="AT56" s="168" t="n"/>
      <c r="AU56" s="168" t="n"/>
      <c r="AV56" s="168" t="n"/>
      <c r="AW56" s="168" t="n"/>
      <c r="AX56" s="168" t="n"/>
      <c r="AY56" s="168" t="n"/>
      <c r="AZ56" s="168" t="n"/>
      <c r="BA56" s="168" t="n"/>
      <c r="BB56" s="168" t="n"/>
      <c r="BC56" s="168" t="n"/>
      <c r="BD56" s="168" t="n"/>
      <c r="BE56" s="168" t="n"/>
      <c r="BF56" s="168" t="n"/>
      <c r="BG56" s="168" t="n"/>
      <c r="BH56" s="168" t="n"/>
      <c r="BI56" s="168" t="n"/>
      <c r="BJ56" s="168" t="n"/>
      <c r="BK56" s="168" t="n"/>
      <c r="BL56" s="168" t="n"/>
      <c r="BM56" s="168" t="n"/>
      <c r="BN56" s="168" t="n"/>
      <c r="BO56" s="168" t="n"/>
      <c r="BP56" s="168" t="n"/>
      <c r="BQ56" s="168" t="n"/>
      <c r="BR56" s="168" t="n"/>
      <c r="BS56" s="168" t="n"/>
      <c r="BT56" s="168" t="n"/>
      <c r="BU56" s="168" t="n"/>
      <c r="BV56" s="168" t="n"/>
      <c r="BW56" s="168" t="n"/>
      <c r="BX56" s="168" t="n"/>
      <c r="BY56" s="168" t="n"/>
      <c r="BZ56" s="168" t="n"/>
      <c r="CA56" s="168" t="n"/>
      <c r="CB56" s="168" t="n"/>
      <c r="CC56" s="168" t="n"/>
      <c r="CD56" s="168" t="n"/>
      <c r="CE56" s="168" t="n"/>
      <c r="CF56" s="168" t="n"/>
      <c r="CG56" s="168" t="n"/>
      <c r="CH56" s="168" t="n"/>
      <c r="CI56" s="168" t="n"/>
      <c r="CJ56" s="168" t="n"/>
      <c r="CK56" s="168" t="n"/>
      <c r="CL56" s="168" t="n"/>
      <c r="CM56" s="168" t="n"/>
      <c r="CN56" s="168" t="n"/>
      <c r="CO56" s="168" t="n"/>
      <c r="CP56" s="168" t="n"/>
      <c r="CQ56" s="168" t="n"/>
      <c r="CR56" s="168" t="n"/>
      <c r="CS56" s="168" t="n"/>
      <c r="CT56" s="168" t="n"/>
      <c r="CU56" s="168" t="n"/>
      <c r="CV56" s="168" t="n"/>
      <c r="CW56" s="168" t="n"/>
      <c r="CX56" s="168" t="n"/>
    </row>
    <row customHeight="1" ht="12.75" r="57" s="175" spans="1:1024">
      <c r="A57" s="92" t="s">
        <v>64</v>
      </c>
      <c r="B57" s="93" t="s">
        <v>49</v>
      </c>
      <c r="C57" s="168" t="n"/>
      <c r="D57" s="168" t="n"/>
      <c r="E57" s="168" t="n"/>
      <c r="F57" s="168" t="n"/>
      <c r="G57" s="168" t="n"/>
      <c r="H57" s="68" t="n"/>
      <c r="I57" s="34" t="n"/>
      <c r="J57" s="34" t="n"/>
      <c r="K57" s="51" t="n"/>
      <c r="L57" s="88" t="n"/>
      <c r="M57" s="168" t="n"/>
      <c r="N57" s="168" t="n"/>
      <c r="O57" s="168" t="n"/>
      <c r="P57" s="168" t="n"/>
      <c r="Q57" s="168" t="n"/>
      <c r="R57" s="168" t="n"/>
      <c r="S57" s="168" t="n"/>
      <c r="T57" s="168" t="n"/>
      <c r="U57" s="168" t="n"/>
      <c r="V57" s="168" t="n"/>
      <c r="W57" s="168" t="n"/>
      <c r="X57" s="168" t="n"/>
      <c r="Y57" s="168" t="n"/>
      <c r="Z57" s="168" t="n"/>
      <c r="AA57" s="168" t="n"/>
      <c r="AB57" s="168" t="n"/>
      <c r="AC57" s="168" t="n"/>
      <c r="AD57" s="168" t="n"/>
      <c r="AE57" s="168" t="n"/>
      <c r="AF57" s="168" t="n"/>
      <c r="AG57" s="168" t="n"/>
      <c r="AH57" s="168" t="n"/>
      <c r="AI57" s="168" t="n"/>
      <c r="AJ57" s="168" t="n"/>
      <c r="AK57" s="168" t="n"/>
      <c r="AL57" s="168" t="n"/>
      <c r="AM57" s="168" t="n"/>
      <c r="AN57" s="168" t="n"/>
      <c r="AO57" s="168" t="n"/>
      <c r="AP57" s="168" t="n"/>
      <c r="AQ57" s="168" t="n"/>
      <c r="AR57" s="168" t="n"/>
      <c r="AS57" s="168" t="n"/>
      <c r="AT57" s="168" t="n"/>
      <c r="AU57" s="168" t="n"/>
      <c r="AV57" s="168" t="n"/>
      <c r="AW57" s="168" t="n"/>
      <c r="AX57" s="168" t="n"/>
      <c r="AY57" s="168" t="n"/>
      <c r="AZ57" s="168" t="n"/>
      <c r="BA57" s="168" t="n"/>
      <c r="BB57" s="168" t="n"/>
      <c r="BC57" s="168" t="n"/>
      <c r="BD57" s="168" t="n"/>
      <c r="BE57" s="168" t="n"/>
      <c r="BF57" s="168" t="n"/>
      <c r="BG57" s="168" t="n"/>
      <c r="BH57" s="168" t="n"/>
      <c r="BI57" s="168" t="n"/>
      <c r="BJ57" s="168" t="n"/>
      <c r="BK57" s="168" t="n"/>
      <c r="BL57" s="168" t="n"/>
      <c r="BM57" s="168" t="n"/>
      <c r="BN57" s="168" t="n"/>
      <c r="BO57" s="168" t="n"/>
      <c r="BP57" s="168" t="n"/>
      <c r="BQ57" s="168" t="n"/>
      <c r="BR57" s="168" t="n"/>
      <c r="BS57" s="168" t="n"/>
      <c r="BT57" s="168" t="n"/>
      <c r="BU57" s="168" t="n"/>
      <c r="BV57" s="168" t="n"/>
      <c r="BW57" s="168" t="n"/>
      <c r="BX57" s="168" t="n"/>
      <c r="BY57" s="168" t="n"/>
      <c r="BZ57" s="168" t="n"/>
      <c r="CA57" s="168" t="n"/>
      <c r="CB57" s="168" t="n"/>
      <c r="CC57" s="168" t="n"/>
      <c r="CD57" s="168" t="n"/>
      <c r="CE57" s="168" t="n"/>
      <c r="CF57" s="168" t="n"/>
      <c r="CG57" s="168" t="n"/>
      <c r="CH57" s="168" t="n"/>
      <c r="CI57" s="168" t="n"/>
      <c r="CJ57" s="168" t="n"/>
      <c r="CK57" s="168" t="n"/>
      <c r="CL57" s="168" t="n"/>
      <c r="CM57" s="168" t="n"/>
      <c r="CN57" s="168" t="n"/>
      <c r="CO57" s="168" t="n"/>
      <c r="CP57" s="168" t="n"/>
      <c r="CQ57" s="168" t="n"/>
      <c r="CR57" s="168" t="n"/>
      <c r="CS57" s="168" t="n"/>
      <c r="CT57" s="168" t="n"/>
      <c r="CU57" s="168" t="n"/>
      <c r="CV57" s="168" t="n"/>
      <c r="CW57" s="168" t="n"/>
      <c r="CX57" s="168" t="n"/>
    </row>
    <row customHeight="1" ht="12.75" r="58" s="175" spans="1:1024">
      <c r="A58" s="168" t="n"/>
      <c r="B58" s="168" t="n"/>
      <c r="C58" s="168" t="n"/>
      <c r="D58" s="168" t="n"/>
      <c r="E58" s="168" t="n"/>
      <c r="F58" s="168" t="n"/>
      <c r="G58" s="168" t="n"/>
      <c r="H58" s="68" t="n"/>
      <c r="I58" s="34" t="n"/>
      <c r="J58" s="34" t="n"/>
      <c r="K58" s="51" t="n"/>
      <c r="L58" s="88" t="n"/>
      <c r="M58" s="168" t="n"/>
      <c r="N58" s="168" t="n"/>
      <c r="O58" s="168" t="n"/>
      <c r="P58" s="168" t="n"/>
      <c r="Q58" s="168" t="n"/>
      <c r="R58" s="168" t="n"/>
      <c r="S58" s="168" t="n"/>
      <c r="T58" s="168" t="n"/>
      <c r="U58" s="168" t="n"/>
      <c r="V58" s="168" t="n"/>
      <c r="W58" s="168" t="n"/>
      <c r="X58" s="168" t="n"/>
      <c r="Y58" s="168" t="n"/>
      <c r="Z58" s="168" t="n"/>
      <c r="AA58" s="168" t="n"/>
      <c r="AB58" s="168" t="n"/>
      <c r="AC58" s="168" t="n"/>
      <c r="AD58" s="168" t="n"/>
      <c r="AE58" s="168" t="n"/>
      <c r="AF58" s="168" t="n"/>
      <c r="AG58" s="168" t="n"/>
      <c r="AH58" s="168" t="n"/>
      <c r="AI58" s="168" t="n"/>
      <c r="AJ58" s="168" t="n"/>
      <c r="AK58" s="168" t="n"/>
      <c r="AL58" s="168" t="n"/>
      <c r="AM58" s="168" t="n"/>
      <c r="AN58" s="168" t="n"/>
      <c r="AO58" s="168" t="n"/>
      <c r="AP58" s="168" t="n"/>
      <c r="AQ58" s="168" t="n"/>
      <c r="AR58" s="168" t="n"/>
      <c r="AS58" s="168" t="n"/>
      <c r="AT58" s="168" t="n"/>
      <c r="AU58" s="168" t="n"/>
      <c r="AV58" s="168" t="n"/>
      <c r="AW58" s="168" t="n"/>
      <c r="AX58" s="168" t="n"/>
      <c r="AY58" s="168" t="n"/>
      <c r="AZ58" s="168" t="n"/>
      <c r="BA58" s="168" t="n"/>
      <c r="BB58" s="168" t="n"/>
      <c r="BC58" s="168" t="n"/>
      <c r="BD58" s="168" t="n"/>
      <c r="BE58" s="168" t="n"/>
      <c r="BF58" s="168" t="n"/>
      <c r="BG58" s="168" t="n"/>
      <c r="BH58" s="168" t="n"/>
      <c r="BI58" s="168" t="n"/>
      <c r="BJ58" s="168" t="n"/>
      <c r="BK58" s="168" t="n"/>
      <c r="BL58" s="168" t="n"/>
      <c r="BM58" s="168" t="n"/>
      <c r="BN58" s="168" t="n"/>
      <c r="BO58" s="168" t="n"/>
      <c r="BP58" s="168" t="n"/>
      <c r="BQ58" s="168" t="n"/>
      <c r="BR58" s="168" t="n"/>
      <c r="BS58" s="168" t="n"/>
      <c r="BT58" s="168" t="n"/>
      <c r="BU58" s="168" t="n"/>
      <c r="BV58" s="168" t="n"/>
      <c r="BW58" s="168" t="n"/>
      <c r="BX58" s="168" t="n"/>
      <c r="BY58" s="168" t="n"/>
      <c r="BZ58" s="168" t="n"/>
      <c r="CA58" s="168" t="n"/>
      <c r="CB58" s="168" t="n"/>
      <c r="CC58" s="168" t="n"/>
      <c r="CD58" s="168" t="n"/>
      <c r="CE58" s="168" t="n"/>
      <c r="CF58" s="168" t="n"/>
      <c r="CG58" s="168" t="n"/>
      <c r="CH58" s="168" t="n"/>
      <c r="CI58" s="168" t="n"/>
      <c r="CJ58" s="168" t="n"/>
      <c r="CK58" s="168" t="n"/>
      <c r="CL58" s="168" t="n"/>
      <c r="CM58" s="168" t="n"/>
      <c r="CN58" s="168" t="n"/>
      <c r="CO58" s="168" t="n"/>
      <c r="CP58" s="168" t="n"/>
      <c r="CQ58" s="168" t="n"/>
      <c r="CR58" s="168" t="n"/>
      <c r="CS58" s="168" t="n"/>
      <c r="CT58" s="168" t="n"/>
      <c r="CU58" s="168" t="n"/>
      <c r="CV58" s="168" t="n"/>
      <c r="CW58" s="168" t="n"/>
      <c r="CX58" s="168" t="n"/>
    </row>
    <row customHeight="1" ht="12.75" r="59" s="175" spans="1:1024">
      <c r="A59" s="94" t="s">
        <v>65</v>
      </c>
      <c r="B59" s="95" t="n">
        <v>0</v>
      </c>
      <c r="C59" s="95" t="n">
        <v>1</v>
      </c>
      <c r="D59" s="95" t="n">
        <v>2</v>
      </c>
      <c r="E59" s="95" t="n">
        <v>3</v>
      </c>
      <c r="F59" s="95" t="n">
        <v>4</v>
      </c>
      <c r="G59" s="95" t="n">
        <v>5</v>
      </c>
      <c r="H59" s="95" t="n">
        <v>6</v>
      </c>
      <c r="I59" s="95" t="n">
        <v>7</v>
      </c>
      <c r="J59" s="95" t="n">
        <v>8</v>
      </c>
      <c r="K59" s="95" t="n">
        <v>9</v>
      </c>
      <c r="L59" s="95" t="n">
        <v>10</v>
      </c>
      <c r="M59" s="95" t="n">
        <v>11</v>
      </c>
      <c r="N59" s="95" t="n">
        <v>12</v>
      </c>
      <c r="O59" s="95" t="n">
        <v>13</v>
      </c>
      <c r="P59" s="95" t="n">
        <v>14</v>
      </c>
      <c r="Q59" s="95" t="n">
        <v>15</v>
      </c>
      <c r="R59" s="95" t="n">
        <v>16</v>
      </c>
      <c r="S59" s="95" t="n">
        <v>17</v>
      </c>
      <c r="T59" s="95" t="n">
        <v>18</v>
      </c>
      <c r="U59" s="95" t="n">
        <v>19</v>
      </c>
      <c r="V59" s="95" t="n">
        <v>20</v>
      </c>
      <c r="W59" s="95" t="n">
        <v>21</v>
      </c>
      <c r="X59" s="95" t="n">
        <v>22</v>
      </c>
      <c r="Y59" s="95" t="n">
        <v>23</v>
      </c>
      <c r="Z59" s="95" t="n">
        <v>24</v>
      </c>
      <c r="AA59" s="95" t="n">
        <v>25</v>
      </c>
      <c r="AB59" s="95" t="n">
        <v>26</v>
      </c>
      <c r="AC59" s="95" t="n">
        <v>27</v>
      </c>
      <c r="AD59" s="95" t="n">
        <v>28</v>
      </c>
      <c r="AE59" s="95" t="n">
        <v>29</v>
      </c>
      <c r="AF59" s="95" t="n">
        <v>30</v>
      </c>
      <c r="AG59" s="95" t="n">
        <v>31</v>
      </c>
      <c r="AH59" s="95" t="n">
        <v>32</v>
      </c>
      <c r="AI59" s="95" t="n">
        <v>33</v>
      </c>
      <c r="AJ59" s="95" t="n">
        <v>34</v>
      </c>
      <c r="AK59" s="95" t="n">
        <v>35</v>
      </c>
      <c r="AL59" s="95" t="n">
        <v>36</v>
      </c>
      <c r="AM59" s="95" t="n">
        <v>37</v>
      </c>
      <c r="AN59" s="95" t="n">
        <v>38</v>
      </c>
      <c r="AO59" s="95" t="n">
        <v>39</v>
      </c>
      <c r="AP59" s="95" t="n">
        <v>40</v>
      </c>
      <c r="AQ59" s="95" t="n">
        <v>41</v>
      </c>
      <c r="AR59" s="95" t="n">
        <v>42</v>
      </c>
      <c r="AS59" s="95" t="n">
        <v>43</v>
      </c>
      <c r="AT59" s="95" t="n">
        <v>44</v>
      </c>
      <c r="AU59" s="95" t="n">
        <v>45</v>
      </c>
      <c r="AV59" s="95" t="n">
        <v>46</v>
      </c>
      <c r="AW59" s="95" t="n">
        <v>47</v>
      </c>
      <c r="AX59" s="95" t="n">
        <v>48</v>
      </c>
      <c r="AY59" s="95" t="n">
        <v>49</v>
      </c>
      <c r="AZ59" s="95" t="n">
        <v>50</v>
      </c>
      <c r="BA59" s="95" t="n">
        <v>51</v>
      </c>
      <c r="BB59" s="95" t="n">
        <v>52</v>
      </c>
      <c r="BC59" s="95" t="n">
        <v>53</v>
      </c>
      <c r="BD59" s="95" t="n">
        <v>54</v>
      </c>
      <c r="BE59" s="95" t="n">
        <v>55</v>
      </c>
      <c r="BF59" s="95" t="n">
        <v>56</v>
      </c>
      <c r="BG59" s="95" t="n">
        <v>57</v>
      </c>
      <c r="BH59" s="95" t="n">
        <v>58</v>
      </c>
      <c r="BI59" s="95" t="n">
        <v>59</v>
      </c>
      <c r="BJ59" s="95" t="n">
        <v>60</v>
      </c>
      <c r="BK59" s="95" t="n">
        <v>61</v>
      </c>
      <c r="BL59" s="95" t="n">
        <v>62</v>
      </c>
      <c r="BM59" s="95" t="n">
        <v>63</v>
      </c>
      <c r="BN59" s="95" t="n">
        <v>64</v>
      </c>
      <c r="BO59" s="95" t="n">
        <v>65</v>
      </c>
      <c r="BP59" s="95" t="n">
        <v>66</v>
      </c>
      <c r="BQ59" s="95" t="n">
        <v>67</v>
      </c>
      <c r="BR59" s="95" t="n">
        <v>68</v>
      </c>
      <c r="BS59" s="95" t="n">
        <v>69</v>
      </c>
      <c r="BT59" s="95" t="n">
        <v>70</v>
      </c>
      <c r="BU59" s="95" t="n">
        <v>71</v>
      </c>
      <c r="BV59" s="95" t="n">
        <v>72</v>
      </c>
      <c r="BW59" s="95" t="n">
        <v>73</v>
      </c>
      <c r="BX59" s="95" t="n">
        <v>74</v>
      </c>
      <c r="BY59" s="95" t="n">
        <v>75</v>
      </c>
      <c r="BZ59" s="95" t="n">
        <v>76</v>
      </c>
      <c r="CA59" s="95" t="n">
        <v>77</v>
      </c>
      <c r="CB59" s="95" t="n">
        <v>78</v>
      </c>
      <c r="CC59" s="95" t="n">
        <v>79</v>
      </c>
      <c r="CD59" s="95" t="n">
        <v>80</v>
      </c>
      <c r="CE59" s="95" t="n">
        <v>81</v>
      </c>
      <c r="CF59" s="95" t="n">
        <v>82</v>
      </c>
      <c r="CG59" s="95" t="n">
        <v>83</v>
      </c>
      <c r="CH59" s="95" t="n">
        <v>84</v>
      </c>
      <c r="CI59" s="95" t="n">
        <v>85</v>
      </c>
      <c r="CJ59" s="95" t="n">
        <v>86</v>
      </c>
      <c r="CK59" s="95" t="n">
        <v>87</v>
      </c>
      <c r="CL59" s="95" t="n">
        <v>88</v>
      </c>
      <c r="CM59" s="95" t="n">
        <v>89</v>
      </c>
      <c r="CN59" s="95" t="n">
        <v>90</v>
      </c>
      <c r="CO59" s="95" t="n">
        <v>91</v>
      </c>
      <c r="CP59" s="95" t="n">
        <v>92</v>
      </c>
      <c r="CQ59" s="95" t="n">
        <v>93</v>
      </c>
      <c r="CR59" s="95" t="n">
        <v>94</v>
      </c>
      <c r="CS59" s="95" t="n">
        <v>95</v>
      </c>
      <c r="CT59" s="95" t="n">
        <v>96</v>
      </c>
      <c r="CU59" s="95" t="n">
        <v>97</v>
      </c>
      <c r="CV59" s="95" t="n">
        <v>98</v>
      </c>
      <c r="CW59" s="95" t="n">
        <v>99</v>
      </c>
      <c r="CX59" s="95" t="n">
        <v>100</v>
      </c>
    </row>
    <row customHeight="1" ht="12.75" r="60" s="175" spans="1:1024">
      <c r="A60" s="96" t="s">
        <v>66</v>
      </c>
      <c r="B60" s="97" t="n">
        <v>0</v>
      </c>
      <c r="C60" s="98">
        <f>B7</f>
        <v/>
      </c>
      <c r="D60" s="99">
        <f>IF(ISNUMBER(outYear),C60*(1-pv_degradation_rate/100),"")</f>
        <v/>
      </c>
      <c r="E60" s="99">
        <f>IF(ISNUMBER(outYear),D60*(1-pv_degradation_rate/100),"")</f>
        <v/>
      </c>
      <c r="F60" s="99">
        <f>IF(ISNUMBER(outYear),E60*(1-pv_degradation_rate/100),"")</f>
        <v/>
      </c>
      <c r="G60" s="99">
        <f>IF(ISNUMBER(outYear),F60*(1-pv_degradation_rate/100),"")</f>
        <v/>
      </c>
      <c r="H60" s="99">
        <f>IF(ISNUMBER(outYear),G60*(1-pv_degradation_rate/100),"")</f>
        <v/>
      </c>
      <c r="I60" s="99">
        <f>IF(ISNUMBER(outYear),H60*(1-pv_degradation_rate/100),"")</f>
        <v/>
      </c>
      <c r="J60" s="99">
        <f>IF(ISNUMBER(outYear),I60*(1-pv_degradation_rate/100),"")</f>
        <v/>
      </c>
      <c r="K60" s="99">
        <f>IF(ISNUMBER(outYear),J60*(1-pv_degradation_rate/100),"")</f>
        <v/>
      </c>
      <c r="L60" s="99">
        <f>IF(ISNUMBER(outYear),K60*(1-pv_degradation_rate/100),"")</f>
        <v/>
      </c>
      <c r="M60" s="99">
        <f>IF(ISNUMBER(outYear),L60*(1-pv_degradation_rate/100),"")</f>
        <v/>
      </c>
      <c r="N60" s="99">
        <f>IF(ISNUMBER(outYear),M60*(1-pv_degradation_rate/100),"")</f>
        <v/>
      </c>
      <c r="O60" s="99">
        <f>IF(ISNUMBER(outYear),N60*(1-pv_degradation_rate/100),"")</f>
        <v/>
      </c>
      <c r="P60" s="99">
        <f>IF(ISNUMBER(outYear),O60*(1-pv_degradation_rate/100),"")</f>
        <v/>
      </c>
      <c r="Q60" s="99">
        <f>IF(ISNUMBER(outYear),P60*(1-pv_degradation_rate/100),"")</f>
        <v/>
      </c>
      <c r="R60" s="99">
        <f>IF(ISNUMBER(outYear),Q60*(1-pv_degradation_rate/100),"")</f>
        <v/>
      </c>
      <c r="S60" s="99">
        <f>IF(ISNUMBER(outYear),R60*(1-pv_degradation_rate/100),"")</f>
        <v/>
      </c>
      <c r="T60" s="99">
        <f>IF(ISNUMBER(outYear),S60*(1-pv_degradation_rate/100),"")</f>
        <v/>
      </c>
      <c r="U60" s="99">
        <f>IF(ISNUMBER(outYear),T60*(1-pv_degradation_rate/100),"")</f>
        <v/>
      </c>
      <c r="V60" s="99">
        <f>IF(ISNUMBER(outYear),U60*(1-pv_degradation_rate/100),"")</f>
        <v/>
      </c>
      <c r="W60" s="99">
        <f>IF(ISNUMBER(outYear),V60*(1-pv_degradation_rate/100),"")</f>
        <v/>
      </c>
      <c r="X60" s="99">
        <f>IF(ISNUMBER(outYear),W60*(1-pv_degradation_rate/100),"")</f>
        <v/>
      </c>
      <c r="Y60" s="99">
        <f>IF(ISNUMBER(outYear),X60*(1-pv_degradation_rate/100),"")</f>
        <v/>
      </c>
      <c r="Z60" s="99">
        <f>IF(ISNUMBER(outYear),Y60*(1-pv_degradation_rate/100),"")</f>
        <v/>
      </c>
      <c r="AA60" s="99">
        <f>IF(ISNUMBER(outYear),Z60*(1-pv_degradation_rate/100),"")</f>
        <v/>
      </c>
      <c r="AB60" s="99">
        <f>IF(ISNUMBER(outYear),AA60*(1-pv_degradation_rate/100),"")</f>
        <v/>
      </c>
      <c r="AC60" s="99">
        <f>IF(ISNUMBER(outYear),AB60*(1-pv_degradation_rate/100),"")</f>
        <v/>
      </c>
      <c r="AD60" s="99">
        <f>IF(ISNUMBER(outYear),AC60*(1-pv_degradation_rate/100),"")</f>
        <v/>
      </c>
      <c r="AE60" s="99">
        <f>IF(ISNUMBER(outYear),AD60*(1-pv_degradation_rate/100),"")</f>
        <v/>
      </c>
      <c r="AF60" s="99">
        <f>IF(ISNUMBER(outYear),AE60*(1-pv_degradation_rate/100),"")</f>
        <v/>
      </c>
      <c r="AG60" s="99">
        <f>IF(ISNUMBER(outYear),AF60*(1-pv_degradation_rate/100),"")</f>
        <v/>
      </c>
      <c r="AH60" s="99">
        <f>IF(ISNUMBER(outYear),AG60*(1-pv_degradation_rate/100),"")</f>
        <v/>
      </c>
      <c r="AI60" s="99">
        <f>IF(ISNUMBER(outYear),AH60*(1-pv_degradation_rate/100),"")</f>
        <v/>
      </c>
      <c r="AJ60" s="99">
        <f>IF(ISNUMBER(outYear),AI60*(1-pv_degradation_rate/100),"")</f>
        <v/>
      </c>
      <c r="AK60" s="99">
        <f>IF(ISNUMBER(outYear),AJ60*(1-pv_degradation_rate/100),"")</f>
        <v/>
      </c>
      <c r="AL60" s="99">
        <f>IF(ISNUMBER(outYear),AK60*(1-pv_degradation_rate/100),"")</f>
        <v/>
      </c>
      <c r="AM60" s="99">
        <f>IF(ISNUMBER(outYear),AL60*(1-pv_degradation_rate/100),"")</f>
        <v/>
      </c>
      <c r="AN60" s="99">
        <f>IF(ISNUMBER(outYear),AM60*(1-pv_degradation_rate/100),"")</f>
        <v/>
      </c>
      <c r="AO60" s="99">
        <f>IF(ISNUMBER(outYear),AN60*(1-pv_degradation_rate/100),"")</f>
        <v/>
      </c>
      <c r="AP60" s="99">
        <f>IF(ISNUMBER(outYear),AO60*(1-pv_degradation_rate/100),"")</f>
        <v/>
      </c>
      <c r="AQ60" s="99">
        <f>IF(ISNUMBER(outYear),AP60*(1-pv_degradation_rate/100),"")</f>
        <v/>
      </c>
      <c r="AR60" s="99">
        <f>IF(ISNUMBER(outYear),AQ60*(1-pv_degradation_rate/100),"")</f>
        <v/>
      </c>
      <c r="AS60" s="99">
        <f>IF(ISNUMBER(outYear),AR60*(1-pv_degradation_rate/100),"")</f>
        <v/>
      </c>
      <c r="AT60" s="99">
        <f>IF(ISNUMBER(outYear),AS60*(1-pv_degradation_rate/100),"")</f>
        <v/>
      </c>
      <c r="AU60" s="99">
        <f>IF(ISNUMBER(outYear),AT60*(1-pv_degradation_rate/100),"")</f>
        <v/>
      </c>
      <c r="AV60" s="99">
        <f>IF(ISNUMBER(outYear),AU60*(1-pv_degradation_rate/100),"")</f>
        <v/>
      </c>
      <c r="AW60" s="99">
        <f>IF(ISNUMBER(outYear),AV60*(1-pv_degradation_rate/100),"")</f>
        <v/>
      </c>
      <c r="AX60" s="99">
        <f>IF(ISNUMBER(outYear),AW60*(1-pv_degradation_rate/100),"")</f>
        <v/>
      </c>
      <c r="AY60" s="99">
        <f>IF(ISNUMBER(outYear),AX60*(1-pv_degradation_rate/100),"")</f>
        <v/>
      </c>
      <c r="AZ60" s="99">
        <f>IF(ISNUMBER(outYear),AY60*(1-pv_degradation_rate/100),"")</f>
        <v/>
      </c>
      <c r="BA60" s="99">
        <f>IF(ISNUMBER(outYear),AZ60*(1-pv_degradation_rate/100),"")</f>
        <v/>
      </c>
      <c r="BB60" s="99">
        <f>IF(ISNUMBER(outYear),BA60*(1-pv_degradation_rate/100),"")</f>
        <v/>
      </c>
      <c r="BC60" s="99">
        <f>IF(ISNUMBER(outYear),BB60*(1-pv_degradation_rate/100),"")</f>
        <v/>
      </c>
      <c r="BD60" s="99">
        <f>IF(ISNUMBER(outYear),BC60*(1-pv_degradation_rate/100),"")</f>
        <v/>
      </c>
      <c r="BE60" s="99">
        <f>IF(ISNUMBER(outYear),BD60*(1-pv_degradation_rate/100),"")</f>
        <v/>
      </c>
      <c r="BF60" s="99">
        <f>IF(ISNUMBER(outYear),BE60*(1-pv_degradation_rate/100),"")</f>
        <v/>
      </c>
      <c r="BG60" s="99">
        <f>IF(ISNUMBER(outYear),BF60*(1-pv_degradation_rate/100),"")</f>
        <v/>
      </c>
      <c r="BH60" s="99">
        <f>IF(ISNUMBER(outYear),BG60*(1-pv_degradation_rate/100),"")</f>
        <v/>
      </c>
      <c r="BI60" s="99">
        <f>IF(ISNUMBER(outYear),BH60*(1-pv_degradation_rate/100),"")</f>
        <v/>
      </c>
      <c r="BJ60" s="99">
        <f>IF(ISNUMBER(outYear),BI60*(1-pv_degradation_rate/100),"")</f>
        <v/>
      </c>
      <c r="BK60" s="99">
        <f>IF(ISNUMBER(outYear),BJ60*(1-pv_degradation_rate/100),"")</f>
        <v/>
      </c>
      <c r="BL60" s="99">
        <f>IF(ISNUMBER(outYear),BK60*(1-pv_degradation_rate/100),"")</f>
        <v/>
      </c>
      <c r="BM60" s="99">
        <f>IF(ISNUMBER(outYear),BL60*(1-pv_degradation_rate/100),"")</f>
        <v/>
      </c>
      <c r="BN60" s="99">
        <f>IF(ISNUMBER(outYear),BM60*(1-pv_degradation_rate/100),"")</f>
        <v/>
      </c>
      <c r="BO60" s="99">
        <f>IF(ISNUMBER(outYear),BN60*(1-pv_degradation_rate/100),"")</f>
        <v/>
      </c>
      <c r="BP60" s="99">
        <f>IF(ISNUMBER(outYear),BO60*(1-pv_degradation_rate/100),"")</f>
        <v/>
      </c>
      <c r="BQ60" s="99">
        <f>IF(ISNUMBER(outYear),BP60*(1-pv_degradation_rate/100),"")</f>
        <v/>
      </c>
      <c r="BR60" s="99">
        <f>IF(ISNUMBER(outYear),BQ60*(1-pv_degradation_rate/100),"")</f>
        <v/>
      </c>
      <c r="BS60" s="99">
        <f>IF(ISNUMBER(outYear),BR60*(1-pv_degradation_rate/100),"")</f>
        <v/>
      </c>
      <c r="BT60" s="99">
        <f>IF(ISNUMBER(outYear),BS60*(1-pv_degradation_rate/100),"")</f>
        <v/>
      </c>
      <c r="BU60" s="99">
        <f>IF(ISNUMBER(outYear),BT60*(1-pv_degradation_rate/100),"")</f>
        <v/>
      </c>
      <c r="BV60" s="99">
        <f>IF(ISNUMBER(outYear),BU60*(1-pv_degradation_rate/100),"")</f>
        <v/>
      </c>
      <c r="BW60" s="99">
        <f>IF(ISNUMBER(outYear),BV60*(1-pv_degradation_rate/100),"")</f>
        <v/>
      </c>
      <c r="BX60" s="99">
        <f>IF(ISNUMBER(outYear),BW60*(1-pv_degradation_rate/100),"")</f>
        <v/>
      </c>
      <c r="BY60" s="99">
        <f>IF(ISNUMBER(outYear),BX60*(1-pv_degradation_rate/100),"")</f>
        <v/>
      </c>
      <c r="BZ60" s="99">
        <f>IF(ISNUMBER(outYear),BY60*(1-pv_degradation_rate/100),"")</f>
        <v/>
      </c>
      <c r="CA60" s="99">
        <f>IF(ISNUMBER(outYear),BZ60*(1-pv_degradation_rate/100),"")</f>
        <v/>
      </c>
      <c r="CB60" s="99">
        <f>IF(ISNUMBER(outYear),CA60*(1-pv_degradation_rate/100),"")</f>
        <v/>
      </c>
      <c r="CC60" s="99">
        <f>IF(ISNUMBER(outYear),CB60*(1-pv_degradation_rate/100),"")</f>
        <v/>
      </c>
      <c r="CD60" s="99">
        <f>IF(ISNUMBER(outYear),CC60*(1-pv_degradation_rate/100),"")</f>
        <v/>
      </c>
      <c r="CE60" s="99">
        <f>IF(ISNUMBER(outYear),CD60*(1-pv_degradation_rate/100),"")</f>
        <v/>
      </c>
      <c r="CF60" s="99">
        <f>IF(ISNUMBER(outYear),CE60*(1-pv_degradation_rate/100),"")</f>
        <v/>
      </c>
      <c r="CG60" s="99">
        <f>IF(ISNUMBER(outYear),CF60*(1-pv_degradation_rate/100),"")</f>
        <v/>
      </c>
      <c r="CH60" s="99">
        <f>IF(ISNUMBER(outYear),CG60*(1-pv_degradation_rate/100),"")</f>
        <v/>
      </c>
      <c r="CI60" s="99">
        <f>IF(ISNUMBER(outYear),CH60*(1-pv_degradation_rate/100),"")</f>
        <v/>
      </c>
      <c r="CJ60" s="99">
        <f>IF(ISNUMBER(outYear),CI60*(1-pv_degradation_rate/100),"")</f>
        <v/>
      </c>
      <c r="CK60" s="99">
        <f>IF(ISNUMBER(outYear),CJ60*(1-pv_degradation_rate/100),"")</f>
        <v/>
      </c>
      <c r="CL60" s="99">
        <f>IF(ISNUMBER(outYear),CK60*(1-pv_degradation_rate/100),"")</f>
        <v/>
      </c>
      <c r="CM60" s="99">
        <f>IF(ISNUMBER(outYear),CL60*(1-pv_degradation_rate/100),"")</f>
        <v/>
      </c>
      <c r="CN60" s="99">
        <f>IF(ISNUMBER(outYear),CM60*(1-pv_degradation_rate/100),"")</f>
        <v/>
      </c>
      <c r="CO60" s="99">
        <f>IF(ISNUMBER(outYear),CN60*(1-pv_degradation_rate/100),"")</f>
        <v/>
      </c>
      <c r="CP60" s="99">
        <f>IF(ISNUMBER(outYear),CO60*(1-pv_degradation_rate/100),"")</f>
        <v/>
      </c>
      <c r="CQ60" s="99">
        <f>IF(ISNUMBER(outYear),CP60*(1-pv_degradation_rate/100),"")</f>
        <v/>
      </c>
      <c r="CR60" s="99">
        <f>IF(ISNUMBER(outYear),CQ60*(1-pv_degradation_rate/100),"")</f>
        <v/>
      </c>
      <c r="CS60" s="99">
        <f>IF(ISNUMBER(outYear),CR60*(1-pv_degradation_rate/100),"")</f>
        <v/>
      </c>
      <c r="CT60" s="99">
        <f>IF(ISNUMBER(outYear),CS60*(1-pv_degradation_rate/100),"")</f>
        <v/>
      </c>
      <c r="CU60" s="99">
        <f>IF(ISNUMBER(outYear),CT60*(1-pv_degradation_rate/100),"")</f>
        <v/>
      </c>
      <c r="CV60" s="99">
        <f>IF(ISNUMBER(outYear),CU60*(1-pv_degradation_rate/100),"")</f>
        <v/>
      </c>
      <c r="CW60" s="99">
        <f>IF(ISNUMBER(outYear),CV60*(1-pv_degradation_rate/100),"")</f>
        <v/>
      </c>
      <c r="CX60" s="99">
        <f>IF(ISNUMBER(outYear),CW60*(1-pv_degradation_rate/100),"")</f>
        <v/>
      </c>
    </row>
    <row customHeight="1" ht="12.75" r="61" s="175" spans="1:1024">
      <c r="A61" s="96" t="s">
        <v>67</v>
      </c>
      <c r="B61" s="97" t="n"/>
      <c r="C61" s="100" t="n">
        <v>826030</v>
      </c>
      <c r="D61" s="101">
        <f>IF(ISNUMBER(outYear),C61*(1+inflation_rate/100 + escalation_rate/100),"")</f>
        <v/>
      </c>
      <c r="E61" s="101">
        <f>IF(ISNUMBER(outYear),D61*(1+inflation_rate/100 + escalation_rate/100),"")</f>
        <v/>
      </c>
      <c r="F61" s="101">
        <f>IF(ISNUMBER(outYear),E61*(1+inflation_rate/100 + escalation_rate/100),"")</f>
        <v/>
      </c>
      <c r="G61" s="101">
        <f>IF(ISNUMBER(outYear),F61*(1+inflation_rate/100 + escalation_rate/100),"")</f>
        <v/>
      </c>
      <c r="H61" s="101">
        <f>IF(ISNUMBER(outYear),G61*(1+inflation_rate/100 + escalation_rate/100),"")</f>
        <v/>
      </c>
      <c r="I61" s="101">
        <f>IF(ISNUMBER(outYear),H61*(1+inflation_rate/100 + escalation_rate/100),"")</f>
        <v/>
      </c>
      <c r="J61" s="101">
        <f>IF(ISNUMBER(outYear),I61*(1+inflation_rate/100 + escalation_rate/100),"")</f>
        <v/>
      </c>
      <c r="K61" s="101">
        <f>IF(ISNUMBER(outYear),J61*(1+inflation_rate/100 + escalation_rate/100),"")</f>
        <v/>
      </c>
      <c r="L61" s="101">
        <f>IF(ISNUMBER(outYear),K61*(1+inflation_rate/100 + escalation_rate/100),"")</f>
        <v/>
      </c>
      <c r="M61" s="101">
        <f>IF(ISNUMBER(outYear),L61*(1+inflation_rate/100 + escalation_rate/100),"")</f>
        <v/>
      </c>
      <c r="N61" s="101">
        <f>IF(ISNUMBER(outYear),M61*(1+inflation_rate/100 + escalation_rate/100),"")</f>
        <v/>
      </c>
      <c r="O61" s="101">
        <f>IF(ISNUMBER(outYear),N61*(1+inflation_rate/100 + escalation_rate/100),"")</f>
        <v/>
      </c>
      <c r="P61" s="101">
        <f>IF(ISNUMBER(outYear),O61*(1+inflation_rate/100 + escalation_rate/100),"")</f>
        <v/>
      </c>
      <c r="Q61" s="101">
        <f>IF(ISNUMBER(outYear),P61*(1+inflation_rate/100 + escalation_rate/100),"")</f>
        <v/>
      </c>
      <c r="R61" s="101">
        <f>IF(ISNUMBER(outYear),Q61*(1+inflation_rate/100 + escalation_rate/100),"")</f>
        <v/>
      </c>
      <c r="S61" s="101">
        <f>IF(ISNUMBER(outYear),R61*(1+inflation_rate/100 + escalation_rate/100),"")</f>
        <v/>
      </c>
      <c r="T61" s="101">
        <f>IF(ISNUMBER(outYear),S61*(1+inflation_rate/100 + escalation_rate/100),"")</f>
        <v/>
      </c>
      <c r="U61" s="101">
        <f>IF(ISNUMBER(outYear),T61*(1+inflation_rate/100 + escalation_rate/100),"")</f>
        <v/>
      </c>
      <c r="V61" s="101">
        <f>IF(ISNUMBER(outYear),U61*(1+inflation_rate/100 + escalation_rate/100),"")</f>
        <v/>
      </c>
      <c r="W61" s="101">
        <f>IF(ISNUMBER(outYear),V61*(1+inflation_rate/100 + escalation_rate/100),"")</f>
        <v/>
      </c>
      <c r="X61" s="101">
        <f>IF(ISNUMBER(outYear),W61*(1+inflation_rate/100 + escalation_rate/100),"")</f>
        <v/>
      </c>
      <c r="Y61" s="101">
        <f>IF(ISNUMBER(outYear),X61*(1+inflation_rate/100 + escalation_rate/100),"")</f>
        <v/>
      </c>
      <c r="Z61" s="101">
        <f>IF(ISNUMBER(outYear),Y61*(1+inflation_rate/100 + escalation_rate/100),"")</f>
        <v/>
      </c>
      <c r="AA61" s="101">
        <f>IF(ISNUMBER(outYear),Z61*(1+inflation_rate/100 + escalation_rate/100),"")</f>
        <v/>
      </c>
      <c r="AB61" s="101">
        <f>IF(ISNUMBER(outYear),AA61*(1+inflation_rate/100 + escalation_rate/100),"")</f>
        <v/>
      </c>
      <c r="AC61" s="101">
        <f>IF(ISNUMBER(outYear),AB61*(1+inflation_rate/100 + escalation_rate/100),"")</f>
        <v/>
      </c>
      <c r="AD61" s="101">
        <f>IF(ISNUMBER(outYear),AC61*(1+inflation_rate/100 + escalation_rate/100),"")</f>
        <v/>
      </c>
      <c r="AE61" s="101">
        <f>IF(ISNUMBER(outYear),AD61*(1+inflation_rate/100 + escalation_rate/100),"")</f>
        <v/>
      </c>
      <c r="AF61" s="101">
        <f>IF(ISNUMBER(outYear),AE61*(1+inflation_rate/100 + escalation_rate/100),"")</f>
        <v/>
      </c>
      <c r="AG61" s="101">
        <f>IF(ISNUMBER(outYear),AF61*(1+inflation_rate/100 + escalation_rate/100),"")</f>
        <v/>
      </c>
      <c r="AH61" s="101">
        <f>IF(ISNUMBER(outYear),AG61*(1+inflation_rate/100 + escalation_rate/100),"")</f>
        <v/>
      </c>
      <c r="AI61" s="101">
        <f>IF(ISNUMBER(outYear),AH61*(1+inflation_rate/100 + escalation_rate/100),"")</f>
        <v/>
      </c>
      <c r="AJ61" s="101">
        <f>IF(ISNUMBER(outYear),AI61*(1+inflation_rate/100 + escalation_rate/100),"")</f>
        <v/>
      </c>
      <c r="AK61" s="101">
        <f>IF(ISNUMBER(outYear),AJ61*(1+inflation_rate/100 + escalation_rate/100),"")</f>
        <v/>
      </c>
      <c r="AL61" s="101">
        <f>IF(ISNUMBER(outYear),AK61*(1+inflation_rate/100 + escalation_rate/100),"")</f>
        <v/>
      </c>
      <c r="AM61" s="101">
        <f>IF(ISNUMBER(outYear),AL61*(1+inflation_rate/100 + escalation_rate/100),"")</f>
        <v/>
      </c>
      <c r="AN61" s="101">
        <f>IF(ISNUMBER(outYear),AM61*(1+inflation_rate/100 + escalation_rate/100),"")</f>
        <v/>
      </c>
      <c r="AO61" s="101">
        <f>IF(ISNUMBER(outYear),AN61*(1+inflation_rate/100 + escalation_rate/100),"")</f>
        <v/>
      </c>
      <c r="AP61" s="101">
        <f>IF(ISNUMBER(outYear),AO61*(1+inflation_rate/100 + escalation_rate/100),"")</f>
        <v/>
      </c>
      <c r="AQ61" s="101">
        <f>IF(ISNUMBER(outYear),AP61*(1+inflation_rate/100 + escalation_rate/100),"")</f>
        <v/>
      </c>
      <c r="AR61" s="101">
        <f>IF(ISNUMBER(outYear),AQ61*(1+inflation_rate/100 + escalation_rate/100),"")</f>
        <v/>
      </c>
      <c r="AS61" s="101">
        <f>IF(ISNUMBER(outYear),AR61*(1+inflation_rate/100 + escalation_rate/100),"")</f>
        <v/>
      </c>
      <c r="AT61" s="101">
        <f>IF(ISNUMBER(outYear),AS61*(1+inflation_rate/100 + escalation_rate/100),"")</f>
        <v/>
      </c>
      <c r="AU61" s="101">
        <f>IF(ISNUMBER(outYear),AT61*(1+inflation_rate/100 + escalation_rate/100),"")</f>
        <v/>
      </c>
      <c r="AV61" s="101">
        <f>IF(ISNUMBER(outYear),AU61*(1+inflation_rate/100 + escalation_rate/100),"")</f>
        <v/>
      </c>
      <c r="AW61" s="101">
        <f>IF(ISNUMBER(outYear),AV61*(1+inflation_rate/100 + escalation_rate/100),"")</f>
        <v/>
      </c>
      <c r="AX61" s="101">
        <f>IF(ISNUMBER(outYear),AW61*(1+inflation_rate/100 + escalation_rate/100),"")</f>
        <v/>
      </c>
      <c r="AY61" s="101">
        <f>IF(ISNUMBER(outYear),AX61*(1+inflation_rate/100 + escalation_rate/100),"")</f>
        <v/>
      </c>
      <c r="AZ61" s="101">
        <f>IF(ISNUMBER(outYear),AY61*(1+inflation_rate/100 + escalation_rate/100),"")</f>
        <v/>
      </c>
      <c r="BA61" s="101">
        <f>IF(ISNUMBER(outYear),AZ61*(1+inflation_rate/100 + escalation_rate/100),"")</f>
        <v/>
      </c>
      <c r="BB61" s="101">
        <f>IF(ISNUMBER(outYear),BA61*(1+inflation_rate/100 + escalation_rate/100),"")</f>
        <v/>
      </c>
      <c r="BC61" s="101">
        <f>IF(ISNUMBER(outYear),BB61*(1+inflation_rate/100 + escalation_rate/100),"")</f>
        <v/>
      </c>
      <c r="BD61" s="101">
        <f>IF(ISNUMBER(outYear),BC61*(1+inflation_rate/100 + escalation_rate/100),"")</f>
        <v/>
      </c>
      <c r="BE61" s="101">
        <f>IF(ISNUMBER(outYear),BD61*(1+inflation_rate/100 + escalation_rate/100),"")</f>
        <v/>
      </c>
      <c r="BF61" s="101">
        <f>IF(ISNUMBER(outYear),BE61*(1+inflation_rate/100 + escalation_rate/100),"")</f>
        <v/>
      </c>
      <c r="BG61" s="101">
        <f>IF(ISNUMBER(outYear),BF61*(1+inflation_rate/100 + escalation_rate/100),"")</f>
        <v/>
      </c>
      <c r="BH61" s="101">
        <f>IF(ISNUMBER(outYear),BG61*(1+inflation_rate/100 + escalation_rate/100),"")</f>
        <v/>
      </c>
      <c r="BI61" s="101">
        <f>IF(ISNUMBER(outYear),BH61*(1+inflation_rate/100 + escalation_rate/100),"")</f>
        <v/>
      </c>
      <c r="BJ61" s="101">
        <f>IF(ISNUMBER(outYear),BI61*(1+inflation_rate/100 + escalation_rate/100),"")</f>
        <v/>
      </c>
      <c r="BK61" s="101">
        <f>IF(ISNUMBER(outYear),BJ61*(1+inflation_rate/100 + escalation_rate/100),"")</f>
        <v/>
      </c>
      <c r="BL61" s="101">
        <f>IF(ISNUMBER(outYear),BK61*(1+inflation_rate/100 + escalation_rate/100),"")</f>
        <v/>
      </c>
      <c r="BM61" s="101">
        <f>IF(ISNUMBER(outYear),BL61*(1+inflation_rate/100 + escalation_rate/100),"")</f>
        <v/>
      </c>
      <c r="BN61" s="101">
        <f>IF(ISNUMBER(outYear),BM61*(1+inflation_rate/100 + escalation_rate/100),"")</f>
        <v/>
      </c>
      <c r="BO61" s="101">
        <f>IF(ISNUMBER(outYear),BN61*(1+inflation_rate/100 + escalation_rate/100),"")</f>
        <v/>
      </c>
      <c r="BP61" s="101">
        <f>IF(ISNUMBER(outYear),BO61*(1+inflation_rate/100 + escalation_rate/100),"")</f>
        <v/>
      </c>
      <c r="BQ61" s="101">
        <f>IF(ISNUMBER(outYear),BP61*(1+inflation_rate/100 + escalation_rate/100),"")</f>
        <v/>
      </c>
      <c r="BR61" s="101">
        <f>IF(ISNUMBER(outYear),BQ61*(1+inflation_rate/100 + escalation_rate/100),"")</f>
        <v/>
      </c>
      <c r="BS61" s="101">
        <f>IF(ISNUMBER(outYear),BR61*(1+inflation_rate/100 + escalation_rate/100),"")</f>
        <v/>
      </c>
      <c r="BT61" s="101">
        <f>IF(ISNUMBER(outYear),BS61*(1+inflation_rate/100 + escalation_rate/100),"")</f>
        <v/>
      </c>
      <c r="BU61" s="101">
        <f>IF(ISNUMBER(outYear),BT61*(1+inflation_rate/100 + escalation_rate/100),"")</f>
        <v/>
      </c>
      <c r="BV61" s="101">
        <f>IF(ISNUMBER(outYear),BU61*(1+inflation_rate/100 + escalation_rate/100),"")</f>
        <v/>
      </c>
      <c r="BW61" s="101">
        <f>IF(ISNUMBER(outYear),BV61*(1+inflation_rate/100 + escalation_rate/100),"")</f>
        <v/>
      </c>
      <c r="BX61" s="101">
        <f>IF(ISNUMBER(outYear),BW61*(1+inflation_rate/100 + escalation_rate/100),"")</f>
        <v/>
      </c>
      <c r="BY61" s="101">
        <f>IF(ISNUMBER(outYear),BX61*(1+inflation_rate/100 + escalation_rate/100),"")</f>
        <v/>
      </c>
      <c r="BZ61" s="101">
        <f>IF(ISNUMBER(outYear),BY61*(1+inflation_rate/100 + escalation_rate/100),"")</f>
        <v/>
      </c>
      <c r="CA61" s="101">
        <f>IF(ISNUMBER(outYear),BZ61*(1+inflation_rate/100 + escalation_rate/100),"")</f>
        <v/>
      </c>
      <c r="CB61" s="101">
        <f>IF(ISNUMBER(outYear),CA61*(1+inflation_rate/100 + escalation_rate/100),"")</f>
        <v/>
      </c>
      <c r="CC61" s="101">
        <f>IF(ISNUMBER(outYear),CB61*(1+inflation_rate/100 + escalation_rate/100),"")</f>
        <v/>
      </c>
      <c r="CD61" s="101">
        <f>IF(ISNUMBER(outYear),CC61*(1+inflation_rate/100 + escalation_rate/100),"")</f>
        <v/>
      </c>
      <c r="CE61" s="101">
        <f>IF(ISNUMBER(outYear),CD61*(1+inflation_rate/100 + escalation_rate/100),"")</f>
        <v/>
      </c>
      <c r="CF61" s="101">
        <f>IF(ISNUMBER(outYear),CE61*(1+inflation_rate/100 + escalation_rate/100),"")</f>
        <v/>
      </c>
      <c r="CG61" s="101">
        <f>IF(ISNUMBER(outYear),CF61*(1+inflation_rate/100 + escalation_rate/100),"")</f>
        <v/>
      </c>
      <c r="CH61" s="101">
        <f>IF(ISNUMBER(outYear),CG61*(1+inflation_rate/100 + escalation_rate/100),"")</f>
        <v/>
      </c>
      <c r="CI61" s="101">
        <f>IF(ISNUMBER(outYear),CH61*(1+inflation_rate/100 + escalation_rate/100),"")</f>
        <v/>
      </c>
      <c r="CJ61" s="101">
        <f>IF(ISNUMBER(outYear),CI61*(1+inflation_rate/100 + escalation_rate/100),"")</f>
        <v/>
      </c>
      <c r="CK61" s="101">
        <f>IF(ISNUMBER(outYear),CJ61*(1+inflation_rate/100 + escalation_rate/100),"")</f>
        <v/>
      </c>
      <c r="CL61" s="101">
        <f>IF(ISNUMBER(outYear),CK61*(1+inflation_rate/100 + escalation_rate/100),"")</f>
        <v/>
      </c>
      <c r="CM61" s="101">
        <f>IF(ISNUMBER(outYear),CL61*(1+inflation_rate/100 + escalation_rate/100),"")</f>
        <v/>
      </c>
      <c r="CN61" s="101">
        <f>IF(ISNUMBER(outYear),CM61*(1+inflation_rate/100 + escalation_rate/100),"")</f>
        <v/>
      </c>
      <c r="CO61" s="101">
        <f>IF(ISNUMBER(outYear),CN61*(1+inflation_rate/100 + escalation_rate/100),"")</f>
        <v/>
      </c>
      <c r="CP61" s="101">
        <f>IF(ISNUMBER(outYear),CO61*(1+inflation_rate/100 + escalation_rate/100),"")</f>
        <v/>
      </c>
      <c r="CQ61" s="101">
        <f>IF(ISNUMBER(outYear),CP61*(1+inflation_rate/100 + escalation_rate/100),"")</f>
        <v/>
      </c>
      <c r="CR61" s="101">
        <f>IF(ISNUMBER(outYear),CQ61*(1+inflation_rate/100 + escalation_rate/100),"")</f>
        <v/>
      </c>
      <c r="CS61" s="101">
        <f>IF(ISNUMBER(outYear),CR61*(1+inflation_rate/100 + escalation_rate/100),"")</f>
        <v/>
      </c>
      <c r="CT61" s="101">
        <f>IF(ISNUMBER(outYear),CS61*(1+inflation_rate/100 + escalation_rate/100),"")</f>
        <v/>
      </c>
      <c r="CU61" s="101">
        <f>IF(ISNUMBER(outYear),CT61*(1+inflation_rate/100 + escalation_rate/100),"")</f>
        <v/>
      </c>
      <c r="CV61" s="101">
        <f>IF(ISNUMBER(outYear),CU61*(1+inflation_rate/100 + escalation_rate/100),"")</f>
        <v/>
      </c>
      <c r="CW61" s="101">
        <f>IF(ISNUMBER(outYear),CV61*(1+inflation_rate/100 + escalation_rate/100),"")</f>
        <v/>
      </c>
      <c r="CX61" s="101">
        <f>IF(ISNUMBER(outYear),CW61*(1+inflation_rate/100 + escalation_rate/100),"")</f>
        <v/>
      </c>
    </row>
    <row customHeight="1" ht="12.75" r="62" s="175" spans="1:1024">
      <c r="A62" s="96" t="s">
        <v>68</v>
      </c>
      <c r="B62" s="97" t="n"/>
      <c r="C62" s="100" t="n">
        <v>783215</v>
      </c>
      <c r="D62" s="101">
        <f>IF(ISNUMBER(outYear),C62*(1+inflation_rate/100 + escalation_rate/100),"")</f>
        <v/>
      </c>
      <c r="E62" s="101">
        <f>IF(ISNUMBER(outYear),D62*(1+inflation_rate/100 + escalation_rate/100),"")</f>
        <v/>
      </c>
      <c r="F62" s="101">
        <f>IF(ISNUMBER(outYear),E62*(1+inflation_rate/100 + escalation_rate/100),"")</f>
        <v/>
      </c>
      <c r="G62" s="101">
        <f>IF(ISNUMBER(outYear),F62*(1+inflation_rate/100 + escalation_rate/100),"")</f>
        <v/>
      </c>
      <c r="H62" s="101">
        <f>IF(ISNUMBER(outYear),G62*(1+inflation_rate/100 + escalation_rate/100),"")</f>
        <v/>
      </c>
      <c r="I62" s="101">
        <f>IF(ISNUMBER(outYear),H62*(1+inflation_rate/100 + escalation_rate/100),"")</f>
        <v/>
      </c>
      <c r="J62" s="101">
        <f>IF(ISNUMBER(outYear),I62*(1+inflation_rate/100 + escalation_rate/100),"")</f>
        <v/>
      </c>
      <c r="K62" s="101">
        <f>IF(ISNUMBER(outYear),J62*(1+inflation_rate/100 + escalation_rate/100),"")</f>
        <v/>
      </c>
      <c r="L62" s="101">
        <f>IF(ISNUMBER(outYear),K62*(1+inflation_rate/100 + escalation_rate/100),"")</f>
        <v/>
      </c>
      <c r="M62" s="101">
        <f>IF(ISNUMBER(outYear),L62*(1+inflation_rate/100 + escalation_rate/100),"")</f>
        <v/>
      </c>
      <c r="N62" s="101">
        <f>IF(ISNUMBER(outYear),M62*(1+inflation_rate/100 + escalation_rate/100),"")</f>
        <v/>
      </c>
      <c r="O62" s="101">
        <f>IF(ISNUMBER(outYear),N62*(1+inflation_rate/100 + escalation_rate/100),"")</f>
        <v/>
      </c>
      <c r="P62" s="101">
        <f>IF(ISNUMBER(outYear),O62*(1+inflation_rate/100 + escalation_rate/100),"")</f>
        <v/>
      </c>
      <c r="Q62" s="101">
        <f>IF(ISNUMBER(outYear),P62*(1+inflation_rate/100 + escalation_rate/100),"")</f>
        <v/>
      </c>
      <c r="R62" s="101">
        <f>IF(ISNUMBER(outYear),Q62*(1+inflation_rate/100 + escalation_rate/100),"")</f>
        <v/>
      </c>
      <c r="S62" s="101">
        <f>IF(ISNUMBER(outYear),R62*(1+inflation_rate/100 + escalation_rate/100),"")</f>
        <v/>
      </c>
      <c r="T62" s="101">
        <f>IF(ISNUMBER(outYear),S62*(1+inflation_rate/100 + escalation_rate/100),"")</f>
        <v/>
      </c>
      <c r="U62" s="101">
        <f>IF(ISNUMBER(outYear),T62*(1+inflation_rate/100 + escalation_rate/100),"")</f>
        <v/>
      </c>
      <c r="V62" s="101">
        <f>IF(ISNUMBER(outYear),U62*(1+inflation_rate/100 + escalation_rate/100),"")</f>
        <v/>
      </c>
      <c r="W62" s="101">
        <f>IF(ISNUMBER(outYear),V62*(1+inflation_rate/100 + escalation_rate/100),"")</f>
        <v/>
      </c>
      <c r="X62" s="101">
        <f>IF(ISNUMBER(outYear),W62*(1+inflation_rate/100 + escalation_rate/100),"")</f>
        <v/>
      </c>
      <c r="Y62" s="101">
        <f>IF(ISNUMBER(outYear),X62*(1+inflation_rate/100 + escalation_rate/100),"")</f>
        <v/>
      </c>
      <c r="Z62" s="101">
        <f>IF(ISNUMBER(outYear),Y62*(1+inflation_rate/100 + escalation_rate/100),"")</f>
        <v/>
      </c>
      <c r="AA62" s="101">
        <f>IF(ISNUMBER(outYear),Z62*(1+inflation_rate/100 + escalation_rate/100),"")</f>
        <v/>
      </c>
      <c r="AB62" s="101">
        <f>IF(ISNUMBER(outYear),AA62*(1+inflation_rate/100 + escalation_rate/100),"")</f>
        <v/>
      </c>
      <c r="AC62" s="101">
        <f>IF(ISNUMBER(outYear),AB62*(1+inflation_rate/100 + escalation_rate/100),"")</f>
        <v/>
      </c>
      <c r="AD62" s="101">
        <f>IF(ISNUMBER(outYear),AC62*(1+inflation_rate/100 + escalation_rate/100),"")</f>
        <v/>
      </c>
      <c r="AE62" s="101">
        <f>IF(ISNUMBER(outYear),AD62*(1+inflation_rate/100 + escalation_rate/100),"")</f>
        <v/>
      </c>
      <c r="AF62" s="101">
        <f>IF(ISNUMBER(outYear),AE62*(1+inflation_rate/100 + escalation_rate/100),"")</f>
        <v/>
      </c>
      <c r="AG62" s="101">
        <f>IF(ISNUMBER(outYear),AF62*(1+inflation_rate/100 + escalation_rate/100),"")</f>
        <v/>
      </c>
      <c r="AH62" s="101">
        <f>IF(ISNUMBER(outYear),AG62*(1+inflation_rate/100 + escalation_rate/100),"")</f>
        <v/>
      </c>
      <c r="AI62" s="101">
        <f>IF(ISNUMBER(outYear),AH62*(1+inflation_rate/100 + escalation_rate/100),"")</f>
        <v/>
      </c>
      <c r="AJ62" s="101">
        <f>IF(ISNUMBER(outYear),AI62*(1+inflation_rate/100 + escalation_rate/100),"")</f>
        <v/>
      </c>
      <c r="AK62" s="101">
        <f>IF(ISNUMBER(outYear),AJ62*(1+inflation_rate/100 + escalation_rate/100),"")</f>
        <v/>
      </c>
      <c r="AL62" s="101">
        <f>IF(ISNUMBER(outYear),AK62*(1+inflation_rate/100 + escalation_rate/100),"")</f>
        <v/>
      </c>
      <c r="AM62" s="101">
        <f>IF(ISNUMBER(outYear),AL62*(1+inflation_rate/100 + escalation_rate/100),"")</f>
        <v/>
      </c>
      <c r="AN62" s="101">
        <f>IF(ISNUMBER(outYear),AM62*(1+inflation_rate/100 + escalation_rate/100),"")</f>
        <v/>
      </c>
      <c r="AO62" s="101">
        <f>IF(ISNUMBER(outYear),AN62*(1+inflation_rate/100 + escalation_rate/100),"")</f>
        <v/>
      </c>
      <c r="AP62" s="101">
        <f>IF(ISNUMBER(outYear),AO62*(1+inflation_rate/100 + escalation_rate/100),"")</f>
        <v/>
      </c>
      <c r="AQ62" s="101">
        <f>IF(ISNUMBER(outYear),AP62*(1+inflation_rate/100 + escalation_rate/100),"")</f>
        <v/>
      </c>
      <c r="AR62" s="101">
        <f>IF(ISNUMBER(outYear),AQ62*(1+inflation_rate/100 + escalation_rate/100),"")</f>
        <v/>
      </c>
      <c r="AS62" s="101">
        <f>IF(ISNUMBER(outYear),AR62*(1+inflation_rate/100 + escalation_rate/100),"")</f>
        <v/>
      </c>
      <c r="AT62" s="101">
        <f>IF(ISNUMBER(outYear),AS62*(1+inflation_rate/100 + escalation_rate/100),"")</f>
        <v/>
      </c>
      <c r="AU62" s="101">
        <f>IF(ISNUMBER(outYear),AT62*(1+inflation_rate/100 + escalation_rate/100),"")</f>
        <v/>
      </c>
      <c r="AV62" s="101">
        <f>IF(ISNUMBER(outYear),AU62*(1+inflation_rate/100 + escalation_rate/100),"")</f>
        <v/>
      </c>
      <c r="AW62" s="101">
        <f>IF(ISNUMBER(outYear),AV62*(1+inflation_rate/100 + escalation_rate/100),"")</f>
        <v/>
      </c>
      <c r="AX62" s="101">
        <f>IF(ISNUMBER(outYear),AW62*(1+inflation_rate/100 + escalation_rate/100),"")</f>
        <v/>
      </c>
      <c r="AY62" s="101">
        <f>IF(ISNUMBER(outYear),AX62*(1+inflation_rate/100 + escalation_rate/100),"")</f>
        <v/>
      </c>
      <c r="AZ62" s="101">
        <f>IF(ISNUMBER(outYear),AY62*(1+inflation_rate/100 + escalation_rate/100),"")</f>
        <v/>
      </c>
      <c r="BA62" s="101">
        <f>IF(ISNUMBER(outYear),AZ62*(1+inflation_rate/100 + escalation_rate/100),"")</f>
        <v/>
      </c>
      <c r="BB62" s="101">
        <f>IF(ISNUMBER(outYear),BA62*(1+inflation_rate/100 + escalation_rate/100),"")</f>
        <v/>
      </c>
      <c r="BC62" s="101">
        <f>IF(ISNUMBER(outYear),BB62*(1+inflation_rate/100 + escalation_rate/100),"")</f>
        <v/>
      </c>
      <c r="BD62" s="101">
        <f>IF(ISNUMBER(outYear),BC62*(1+inflation_rate/100 + escalation_rate/100),"")</f>
        <v/>
      </c>
      <c r="BE62" s="101">
        <f>IF(ISNUMBER(outYear),BD62*(1+inflation_rate/100 + escalation_rate/100),"")</f>
        <v/>
      </c>
      <c r="BF62" s="101">
        <f>IF(ISNUMBER(outYear),BE62*(1+inflation_rate/100 + escalation_rate/100),"")</f>
        <v/>
      </c>
      <c r="BG62" s="101">
        <f>IF(ISNUMBER(outYear),BF62*(1+inflation_rate/100 + escalation_rate/100),"")</f>
        <v/>
      </c>
      <c r="BH62" s="101">
        <f>IF(ISNUMBER(outYear),BG62*(1+inflation_rate/100 + escalation_rate/100),"")</f>
        <v/>
      </c>
      <c r="BI62" s="101">
        <f>IF(ISNUMBER(outYear),BH62*(1+inflation_rate/100 + escalation_rate/100),"")</f>
        <v/>
      </c>
      <c r="BJ62" s="101">
        <f>IF(ISNUMBER(outYear),BI62*(1+inflation_rate/100 + escalation_rate/100),"")</f>
        <v/>
      </c>
      <c r="BK62" s="101">
        <f>IF(ISNUMBER(outYear),BJ62*(1+inflation_rate/100 + escalation_rate/100),"")</f>
        <v/>
      </c>
      <c r="BL62" s="101">
        <f>IF(ISNUMBER(outYear),BK62*(1+inflation_rate/100 + escalation_rate/100),"")</f>
        <v/>
      </c>
      <c r="BM62" s="101">
        <f>IF(ISNUMBER(outYear),BL62*(1+inflation_rate/100 + escalation_rate/100),"")</f>
        <v/>
      </c>
      <c r="BN62" s="101">
        <f>IF(ISNUMBER(outYear),BM62*(1+inflation_rate/100 + escalation_rate/100),"")</f>
        <v/>
      </c>
      <c r="BO62" s="101">
        <f>IF(ISNUMBER(outYear),BN62*(1+inflation_rate/100 + escalation_rate/100),"")</f>
        <v/>
      </c>
      <c r="BP62" s="101">
        <f>IF(ISNUMBER(outYear),BO62*(1+inflation_rate/100 + escalation_rate/100),"")</f>
        <v/>
      </c>
      <c r="BQ62" s="101">
        <f>IF(ISNUMBER(outYear),BP62*(1+inflation_rate/100 + escalation_rate/100),"")</f>
        <v/>
      </c>
      <c r="BR62" s="101">
        <f>IF(ISNUMBER(outYear),BQ62*(1+inflation_rate/100 + escalation_rate/100),"")</f>
        <v/>
      </c>
      <c r="BS62" s="101">
        <f>IF(ISNUMBER(outYear),BR62*(1+inflation_rate/100 + escalation_rate/100),"")</f>
        <v/>
      </c>
      <c r="BT62" s="101">
        <f>IF(ISNUMBER(outYear),BS62*(1+inflation_rate/100 + escalation_rate/100),"")</f>
        <v/>
      </c>
      <c r="BU62" s="101">
        <f>IF(ISNUMBER(outYear),BT62*(1+inflation_rate/100 + escalation_rate/100),"")</f>
        <v/>
      </c>
      <c r="BV62" s="101">
        <f>IF(ISNUMBER(outYear),BU62*(1+inflation_rate/100 + escalation_rate/100),"")</f>
        <v/>
      </c>
      <c r="BW62" s="101">
        <f>IF(ISNUMBER(outYear),BV62*(1+inflation_rate/100 + escalation_rate/100),"")</f>
        <v/>
      </c>
      <c r="BX62" s="101">
        <f>IF(ISNUMBER(outYear),BW62*(1+inflation_rate/100 + escalation_rate/100),"")</f>
        <v/>
      </c>
      <c r="BY62" s="101">
        <f>IF(ISNUMBER(outYear),BX62*(1+inflation_rate/100 + escalation_rate/100),"")</f>
        <v/>
      </c>
      <c r="BZ62" s="101">
        <f>IF(ISNUMBER(outYear),BY62*(1+inflation_rate/100 + escalation_rate/100),"")</f>
        <v/>
      </c>
      <c r="CA62" s="101">
        <f>IF(ISNUMBER(outYear),BZ62*(1+inflation_rate/100 + escalation_rate/100),"")</f>
        <v/>
      </c>
      <c r="CB62" s="101">
        <f>IF(ISNUMBER(outYear),CA62*(1+inflation_rate/100 + escalation_rate/100),"")</f>
        <v/>
      </c>
      <c r="CC62" s="101">
        <f>IF(ISNUMBER(outYear),CB62*(1+inflation_rate/100 + escalation_rate/100),"")</f>
        <v/>
      </c>
      <c r="CD62" s="101">
        <f>IF(ISNUMBER(outYear),CC62*(1+inflation_rate/100 + escalation_rate/100),"")</f>
        <v/>
      </c>
      <c r="CE62" s="101">
        <f>IF(ISNUMBER(outYear),CD62*(1+inflation_rate/100 + escalation_rate/100),"")</f>
        <v/>
      </c>
      <c r="CF62" s="101">
        <f>IF(ISNUMBER(outYear),CE62*(1+inflation_rate/100 + escalation_rate/100),"")</f>
        <v/>
      </c>
      <c r="CG62" s="101">
        <f>IF(ISNUMBER(outYear),CF62*(1+inflation_rate/100 + escalation_rate/100),"")</f>
        <v/>
      </c>
      <c r="CH62" s="101">
        <f>IF(ISNUMBER(outYear),CG62*(1+inflation_rate/100 + escalation_rate/100),"")</f>
        <v/>
      </c>
      <c r="CI62" s="101">
        <f>IF(ISNUMBER(outYear),CH62*(1+inflation_rate/100 + escalation_rate/100),"")</f>
        <v/>
      </c>
      <c r="CJ62" s="101">
        <f>IF(ISNUMBER(outYear),CI62*(1+inflation_rate/100 + escalation_rate/100),"")</f>
        <v/>
      </c>
      <c r="CK62" s="101">
        <f>IF(ISNUMBER(outYear),CJ62*(1+inflation_rate/100 + escalation_rate/100),"")</f>
        <v/>
      </c>
      <c r="CL62" s="101">
        <f>IF(ISNUMBER(outYear),CK62*(1+inflation_rate/100 + escalation_rate/100),"")</f>
        <v/>
      </c>
      <c r="CM62" s="101">
        <f>IF(ISNUMBER(outYear),CL62*(1+inflation_rate/100 + escalation_rate/100),"")</f>
        <v/>
      </c>
      <c r="CN62" s="101">
        <f>IF(ISNUMBER(outYear),CM62*(1+inflation_rate/100 + escalation_rate/100),"")</f>
        <v/>
      </c>
      <c r="CO62" s="101">
        <f>IF(ISNUMBER(outYear),CN62*(1+inflation_rate/100 + escalation_rate/100),"")</f>
        <v/>
      </c>
      <c r="CP62" s="101">
        <f>IF(ISNUMBER(outYear),CO62*(1+inflation_rate/100 + escalation_rate/100),"")</f>
        <v/>
      </c>
      <c r="CQ62" s="101">
        <f>IF(ISNUMBER(outYear),CP62*(1+inflation_rate/100 + escalation_rate/100),"")</f>
        <v/>
      </c>
      <c r="CR62" s="101">
        <f>IF(ISNUMBER(outYear),CQ62*(1+inflation_rate/100 + escalation_rate/100),"")</f>
        <v/>
      </c>
      <c r="CS62" s="101">
        <f>IF(ISNUMBER(outYear),CR62*(1+inflation_rate/100 + escalation_rate/100),"")</f>
        <v/>
      </c>
      <c r="CT62" s="101">
        <f>IF(ISNUMBER(outYear),CS62*(1+inflation_rate/100 + escalation_rate/100),"")</f>
        <v/>
      </c>
      <c r="CU62" s="101">
        <f>IF(ISNUMBER(outYear),CT62*(1+inflation_rate/100 + escalation_rate/100),"")</f>
        <v/>
      </c>
      <c r="CV62" s="101">
        <f>IF(ISNUMBER(outYear),CU62*(1+inflation_rate/100 + escalation_rate/100),"")</f>
        <v/>
      </c>
      <c r="CW62" s="101">
        <f>IF(ISNUMBER(outYear),CV62*(1+inflation_rate/100 + escalation_rate/100),"")</f>
        <v/>
      </c>
      <c r="CX62" s="101">
        <f>IF(ISNUMBER(outYear),CW62*(1+inflation_rate/100 + escalation_rate/100),"")</f>
        <v/>
      </c>
    </row>
    <row customHeight="1" ht="12.75" r="63" s="175" spans="1:1024">
      <c r="A63" s="96" t="s">
        <v>69</v>
      </c>
      <c r="B63" s="97" t="n">
        <v>0</v>
      </c>
      <c r="C63" s="98">
        <f>C61-C62</f>
        <v/>
      </c>
      <c r="D63" s="99">
        <f>D61-D62</f>
        <v/>
      </c>
      <c r="E63" s="99">
        <f>E61-E62</f>
        <v/>
      </c>
      <c r="F63" s="99">
        <f>F61-F62</f>
        <v/>
      </c>
      <c r="G63" s="99">
        <f>G61-G62</f>
        <v/>
      </c>
      <c r="H63" s="99">
        <f>H61-H62</f>
        <v/>
      </c>
      <c r="I63" s="99">
        <f>I61-I62</f>
        <v/>
      </c>
      <c r="J63" s="99">
        <f>J61-J62</f>
        <v/>
      </c>
      <c r="K63" s="99">
        <f>K61-K62</f>
        <v/>
      </c>
      <c r="L63" s="99">
        <f>L61-L62</f>
        <v/>
      </c>
      <c r="M63" s="99">
        <f>M61-M62</f>
        <v/>
      </c>
      <c r="N63" s="99">
        <f>N61-N62</f>
        <v/>
      </c>
      <c r="O63" s="99">
        <f>O61-O62</f>
        <v/>
      </c>
      <c r="P63" s="99">
        <f>P61-P62</f>
        <v/>
      </c>
      <c r="Q63" s="99">
        <f>Q61-Q62</f>
        <v/>
      </c>
      <c r="R63" s="99">
        <f>R61-R62</f>
        <v/>
      </c>
      <c r="S63" s="99">
        <f>S61-S62</f>
        <v/>
      </c>
      <c r="T63" s="99">
        <f>T61-T62</f>
        <v/>
      </c>
      <c r="U63" s="99">
        <f>U61-U62</f>
        <v/>
      </c>
      <c r="V63" s="99">
        <f>V61-V62</f>
        <v/>
      </c>
      <c r="W63" s="99">
        <f>W61-W62</f>
        <v/>
      </c>
      <c r="X63" s="99">
        <f>X61-X62</f>
        <v/>
      </c>
      <c r="Y63" s="99">
        <f>Y61-Y62</f>
        <v/>
      </c>
      <c r="Z63" s="99">
        <f>Z61-Z62</f>
        <v/>
      </c>
      <c r="AA63" s="99">
        <f>AA61-AA62</f>
        <v/>
      </c>
      <c r="AB63" s="102" t="n"/>
      <c r="AC63" s="102" t="n"/>
      <c r="AD63" s="102" t="n"/>
      <c r="AE63" s="102" t="n"/>
      <c r="AF63" s="102" t="n"/>
      <c r="AG63" s="102" t="n"/>
      <c r="AH63" s="102" t="n"/>
      <c r="AI63" s="102" t="n"/>
      <c r="AJ63" s="102" t="n"/>
      <c r="AK63" s="102" t="n"/>
      <c r="AL63" s="102" t="n"/>
      <c r="AM63" s="102" t="n"/>
      <c r="AN63" s="102" t="n"/>
      <c r="AO63" s="102" t="n"/>
      <c r="AP63" s="102" t="n"/>
      <c r="AQ63" s="102" t="n"/>
      <c r="AR63" s="102" t="n"/>
      <c r="AS63" s="102" t="n"/>
      <c r="AT63" s="102" t="n"/>
      <c r="AU63" s="102" t="n"/>
      <c r="AV63" s="102" t="n"/>
      <c r="AW63" s="102" t="n"/>
      <c r="AX63" s="102" t="n"/>
      <c r="AY63" s="102" t="n"/>
      <c r="AZ63" s="102" t="n"/>
      <c r="BA63" s="102" t="n"/>
      <c r="BB63" s="102" t="n"/>
      <c r="BC63" s="102" t="n"/>
      <c r="BD63" s="102" t="n"/>
      <c r="BE63" s="102" t="n"/>
      <c r="BF63" s="102" t="n"/>
      <c r="BG63" s="102" t="n"/>
      <c r="BH63" s="102" t="n"/>
      <c r="BI63" s="102" t="n"/>
      <c r="BJ63" s="102" t="n"/>
      <c r="BK63" s="102" t="n"/>
      <c r="BL63" s="102" t="n"/>
      <c r="BM63" s="102" t="n"/>
      <c r="BN63" s="102" t="n"/>
      <c r="BO63" s="102" t="n"/>
      <c r="BP63" s="102" t="n"/>
      <c r="BQ63" s="102" t="n"/>
      <c r="BR63" s="102" t="n"/>
      <c r="BS63" s="102" t="n"/>
      <c r="BT63" s="102" t="n"/>
      <c r="BU63" s="102" t="n"/>
      <c r="BV63" s="102" t="n"/>
      <c r="BW63" s="102" t="n"/>
      <c r="BX63" s="102" t="n"/>
      <c r="BY63" s="102" t="n"/>
      <c r="BZ63" s="102" t="n"/>
      <c r="CA63" s="102" t="n"/>
      <c r="CB63" s="102" t="n"/>
      <c r="CC63" s="102" t="n"/>
      <c r="CD63" s="102" t="n"/>
      <c r="CE63" s="102" t="n"/>
      <c r="CF63" s="102" t="n"/>
      <c r="CG63" s="102" t="n"/>
      <c r="CH63" s="102" t="n"/>
      <c r="CI63" s="102" t="n"/>
      <c r="CJ63" s="102" t="n"/>
      <c r="CK63" s="102" t="n"/>
      <c r="CL63" s="102" t="n"/>
      <c r="CM63" s="102" t="n"/>
      <c r="CN63" s="102" t="n"/>
      <c r="CO63" s="102" t="n"/>
      <c r="CP63" s="102" t="n"/>
      <c r="CQ63" s="102" t="n"/>
      <c r="CR63" s="102" t="n"/>
      <c r="CS63" s="102" t="n"/>
      <c r="CT63" s="102" t="n"/>
      <c r="CU63" s="102" t="n"/>
      <c r="CV63" s="102" t="n"/>
      <c r="CW63" s="102" t="n"/>
      <c r="CX63" s="102" t="n"/>
    </row>
    <row customHeight="1" ht="12.75" r="64" s="175" spans="1:1024">
      <c r="A64" s="96" t="s">
        <v>70</v>
      </c>
      <c r="B64" s="103" t="n">
        <v>0</v>
      </c>
      <c r="C64" s="104" t="n">
        <v>0.2</v>
      </c>
      <c r="D64" s="104" t="n">
        <v>0.32</v>
      </c>
      <c r="E64" s="104" t="n">
        <v>0.192</v>
      </c>
      <c r="F64" s="104" t="n">
        <v>0.1152</v>
      </c>
      <c r="G64" s="104" t="n">
        <v>0.1152</v>
      </c>
      <c r="H64" s="104" t="n">
        <v>0.0576</v>
      </c>
      <c r="I64" s="104" t="n">
        <v>0</v>
      </c>
      <c r="J64" s="104" t="n">
        <v>0</v>
      </c>
      <c r="K64" s="104" t="n">
        <v>0</v>
      </c>
      <c r="L64" s="104" t="n">
        <v>0</v>
      </c>
      <c r="M64" s="104" t="n">
        <v>0</v>
      </c>
      <c r="N64" s="104" t="n">
        <v>0</v>
      </c>
      <c r="O64" s="104" t="n">
        <v>0</v>
      </c>
      <c r="P64" s="104" t="n">
        <v>0</v>
      </c>
      <c r="Q64" s="104" t="n">
        <v>0</v>
      </c>
      <c r="R64" s="104" t="n">
        <v>0</v>
      </c>
      <c r="S64" s="104" t="n">
        <v>0</v>
      </c>
      <c r="T64" s="104" t="n">
        <v>0</v>
      </c>
      <c r="U64" s="104" t="n">
        <v>0</v>
      </c>
      <c r="V64" s="104" t="n">
        <v>0</v>
      </c>
      <c r="W64" s="104" t="n">
        <v>0</v>
      </c>
      <c r="X64" s="104" t="n">
        <v>0</v>
      </c>
      <c r="Y64" s="104" t="n">
        <v>0</v>
      </c>
      <c r="Z64" s="104" t="n">
        <v>0</v>
      </c>
      <c r="AA64" s="104" t="n">
        <v>0</v>
      </c>
      <c r="AB64" s="105" t="n"/>
      <c r="AC64" s="105" t="n"/>
      <c r="AD64" s="105" t="n"/>
      <c r="AE64" s="105" t="n"/>
      <c r="AF64" s="105" t="n"/>
      <c r="AG64" s="105" t="n"/>
      <c r="AH64" s="105" t="n"/>
      <c r="AI64" s="105" t="n"/>
      <c r="AJ64" s="105" t="n"/>
      <c r="AK64" s="105" t="n"/>
      <c r="AL64" s="105" t="n"/>
      <c r="AM64" s="105" t="n"/>
      <c r="AN64" s="105" t="n"/>
      <c r="AO64" s="105" t="n"/>
      <c r="AP64" s="105" t="n"/>
      <c r="AQ64" s="105" t="n"/>
      <c r="AR64" s="105" t="n"/>
      <c r="AS64" s="105" t="n"/>
      <c r="AT64" s="105" t="n"/>
      <c r="AU64" s="105" t="n"/>
      <c r="AV64" s="105" t="n"/>
      <c r="AW64" s="105" t="n"/>
      <c r="AX64" s="105" t="n"/>
      <c r="AY64" s="105" t="n"/>
      <c r="AZ64" s="105" t="n"/>
      <c r="BA64" s="105" t="n"/>
      <c r="BB64" s="105" t="n"/>
      <c r="BC64" s="105" t="n"/>
      <c r="BD64" s="105" t="n"/>
      <c r="BE64" s="105" t="n"/>
      <c r="BF64" s="105" t="n"/>
      <c r="BG64" s="105" t="n"/>
      <c r="BH64" s="105" t="n"/>
      <c r="BI64" s="105" t="n"/>
      <c r="BJ64" s="105" t="n"/>
      <c r="BK64" s="105" t="n"/>
      <c r="BL64" s="105" t="n"/>
      <c r="BM64" s="105" t="n"/>
      <c r="BN64" s="105" t="n"/>
      <c r="BO64" s="105" t="n"/>
      <c r="BP64" s="105" t="n"/>
      <c r="BQ64" s="105" t="n"/>
      <c r="BR64" s="105" t="n"/>
      <c r="BS64" s="105" t="n"/>
      <c r="BT64" s="105" t="n"/>
      <c r="BU64" s="105" t="n"/>
      <c r="BV64" s="105" t="n"/>
      <c r="BW64" s="105" t="n"/>
      <c r="BX64" s="105" t="n"/>
      <c r="BY64" s="105" t="n"/>
      <c r="BZ64" s="105" t="n"/>
      <c r="CA64" s="105" t="n"/>
      <c r="CB64" s="105" t="n"/>
      <c r="CC64" s="105" t="n"/>
      <c r="CD64" s="105" t="n"/>
      <c r="CE64" s="105" t="n"/>
      <c r="CF64" s="105" t="n"/>
      <c r="CG64" s="105" t="n"/>
      <c r="CH64" s="105" t="n"/>
      <c r="CI64" s="105" t="n"/>
      <c r="CJ64" s="105" t="n"/>
      <c r="CK64" s="105" t="n"/>
      <c r="CL64" s="105" t="n"/>
      <c r="CM64" s="105" t="n"/>
      <c r="CN64" s="105" t="n"/>
      <c r="CO64" s="105" t="n"/>
      <c r="CP64" s="105" t="n"/>
      <c r="CQ64" s="105" t="n"/>
      <c r="CR64" s="105" t="n"/>
      <c r="CS64" s="105" t="n"/>
      <c r="CT64" s="105" t="n"/>
      <c r="CU64" s="105" t="n"/>
      <c r="CV64" s="105" t="n"/>
      <c r="CW64" s="105" t="n"/>
      <c r="CX64" s="105" t="n"/>
    </row>
    <row customHeight="1" ht="12.75" r="65" s="175" spans="1:1024">
      <c r="A65" s="96" t="s">
        <v>71</v>
      </c>
      <c r="B65" s="103" t="n">
        <v>0</v>
      </c>
      <c r="C65" s="104" t="n">
        <v>0.2</v>
      </c>
      <c r="D65" s="104" t="n">
        <v>0.32</v>
      </c>
      <c r="E65" s="104" t="n">
        <v>0.192</v>
      </c>
      <c r="F65" s="104" t="n">
        <v>0.1152</v>
      </c>
      <c r="G65" s="104" t="n">
        <v>0.1152</v>
      </c>
      <c r="H65" s="104" t="n">
        <v>0.0576</v>
      </c>
      <c r="I65" s="104" t="n">
        <v>0</v>
      </c>
      <c r="J65" s="104" t="n">
        <v>0</v>
      </c>
      <c r="K65" s="104" t="n">
        <v>0</v>
      </c>
      <c r="L65" s="104" t="n">
        <v>0</v>
      </c>
      <c r="M65" s="104" t="n">
        <v>0</v>
      </c>
      <c r="N65" s="104" t="n">
        <v>0</v>
      </c>
      <c r="O65" s="104" t="n">
        <v>0</v>
      </c>
      <c r="P65" s="104" t="n">
        <v>0</v>
      </c>
      <c r="Q65" s="104" t="n">
        <v>0</v>
      </c>
      <c r="R65" s="104" t="n">
        <v>0</v>
      </c>
      <c r="S65" s="104" t="n">
        <v>0</v>
      </c>
      <c r="T65" s="104" t="n">
        <v>0</v>
      </c>
      <c r="U65" s="104" t="n">
        <v>0</v>
      </c>
      <c r="V65" s="104" t="n">
        <v>0</v>
      </c>
      <c r="W65" s="104" t="n">
        <v>0</v>
      </c>
      <c r="X65" s="104" t="n">
        <v>0</v>
      </c>
      <c r="Y65" s="104" t="n">
        <v>0</v>
      </c>
      <c r="Z65" s="104" t="n">
        <v>0</v>
      </c>
      <c r="AA65" s="104" t="n">
        <v>0</v>
      </c>
      <c r="AB65" s="105" t="n"/>
      <c r="AC65" s="105" t="n"/>
      <c r="AD65" s="105" t="n"/>
      <c r="AE65" s="105" t="n"/>
      <c r="AF65" s="105" t="n"/>
      <c r="AG65" s="105" t="n"/>
      <c r="AH65" s="105" t="n"/>
      <c r="AI65" s="105" t="n"/>
      <c r="AJ65" s="105" t="n"/>
      <c r="AK65" s="105" t="n"/>
      <c r="AL65" s="105" t="n"/>
      <c r="AM65" s="105" t="n"/>
      <c r="AN65" s="105" t="n"/>
      <c r="AO65" s="105" t="n"/>
      <c r="AP65" s="105" t="n"/>
      <c r="AQ65" s="105" t="n"/>
      <c r="AR65" s="105" t="n"/>
      <c r="AS65" s="105" t="n"/>
      <c r="AT65" s="105" t="n"/>
      <c r="AU65" s="105" t="n"/>
      <c r="AV65" s="105" t="n"/>
      <c r="AW65" s="105" t="n"/>
      <c r="AX65" s="105" t="n"/>
      <c r="AY65" s="105" t="n"/>
      <c r="AZ65" s="105" t="n"/>
      <c r="BA65" s="105" t="n"/>
      <c r="BB65" s="105" t="n"/>
      <c r="BC65" s="105" t="n"/>
      <c r="BD65" s="105" t="n"/>
      <c r="BE65" s="105" t="n"/>
      <c r="BF65" s="105" t="n"/>
      <c r="BG65" s="105" t="n"/>
      <c r="BH65" s="105" t="n"/>
      <c r="BI65" s="105" t="n"/>
      <c r="BJ65" s="105" t="n"/>
      <c r="BK65" s="105" t="n"/>
      <c r="BL65" s="105" t="n"/>
      <c r="BM65" s="105" t="n"/>
      <c r="BN65" s="105" t="n"/>
      <c r="BO65" s="105" t="n"/>
      <c r="BP65" s="105" t="n"/>
      <c r="BQ65" s="105" t="n"/>
      <c r="BR65" s="105" t="n"/>
      <c r="BS65" s="105" t="n"/>
      <c r="BT65" s="105" t="n"/>
      <c r="BU65" s="105" t="n"/>
      <c r="BV65" s="105" t="n"/>
      <c r="BW65" s="105" t="n"/>
      <c r="BX65" s="105" t="n"/>
      <c r="BY65" s="105" t="n"/>
      <c r="BZ65" s="105" t="n"/>
      <c r="CA65" s="105" t="n"/>
      <c r="CB65" s="105" t="n"/>
      <c r="CC65" s="105" t="n"/>
      <c r="CD65" s="105" t="n"/>
      <c r="CE65" s="105" t="n"/>
      <c r="CF65" s="105" t="n"/>
      <c r="CG65" s="105" t="n"/>
      <c r="CH65" s="105" t="n"/>
      <c r="CI65" s="105" t="n"/>
      <c r="CJ65" s="105" t="n"/>
      <c r="CK65" s="105" t="n"/>
      <c r="CL65" s="105" t="n"/>
      <c r="CM65" s="105" t="n"/>
      <c r="CN65" s="105" t="n"/>
      <c r="CO65" s="105" t="n"/>
      <c r="CP65" s="105" t="n"/>
      <c r="CQ65" s="105" t="n"/>
      <c r="CR65" s="105" t="n"/>
      <c r="CS65" s="105" t="n"/>
      <c r="CT65" s="105" t="n"/>
      <c r="CU65" s="105" t="n"/>
      <c r="CV65" s="105" t="n"/>
      <c r="CW65" s="105" t="n"/>
      <c r="CX65" s="105" t="n"/>
    </row>
  </sheetData>
  <conditionalFormatting sqref="B42">
    <cfRule aboveAverage="0" bottom="0" dxfId="0" equalAverage="0" percent="0" priority="2" rank="0" text="" type="expression">
      <formula>#ref!="Fixed"</formula>
    </cfRule>
  </conditionalFormatting>
  <conditionalFormatting sqref="B47">
    <cfRule aboveAverage="0" bottom="0" dxfId="0" equalAverage="0" percent="0" priority="3" rank="0" text="" type="expression">
      <formula>#ref!="Fixed"</formula>
    </cfRule>
  </conditionalFormatting>
  <conditionalFormatting sqref="B48">
    <cfRule aboveAverage="0" bottom="0" dxfId="0" equalAverage="0" percent="0" priority="4" rank="0" text="" type="expression">
      <formula>#ref!="Fixed"</formula>
    </cfRule>
  </conditionalFormatting>
  <dataValidations count="2">
    <dataValidation allowBlank="0" operator="between" showDropDown="0" showErrorMessage="1" showInputMessage="1" sqref="B55:B56" type="list">
      <formula1>"No Depreciation,5-yr MACRS,Straight Line,Custom,N/A"</formula1>
      <formula2>0</formula2>
    </dataValidation>
    <dataValidation allowBlank="0" operator="between" showDropDown="0" showErrorMessage="1" showInputMessage="1" sqref="B57" type="list">
      <formula1>"Yes,No"</formula1>
      <formula2>0</formula2>
    </dataValidation>
  </dataValidation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81"/>
  <sheetViews>
    <sheetView colorId="64" defaultGridColor="1" rightToLeft="0" showFormulas="0" showGridLines="1" showOutlineSymbols="1" showRowColHeaders="1" showZeros="1" tabSelected="0" topLeftCell="A1" view="normal" windowProtection="1" workbookViewId="0" zoomScale="100" zoomScaleNormal="100" zoomScalePageLayoutView="100">
      <pane activePane="bottomRight" state="frozen" topLeftCell="B3" xSplit="1" ySplit="2"/>
      <selection activeCell="A1" activeCellId="0" pane="topLeft" sqref="A1"/>
      <selection activeCell="B1" activeCellId="0" pane="topRight" sqref="B1"/>
      <selection activeCell="A3" activeCellId="0" pane="bottomLeft" sqref="A3"/>
      <selection activeCell="L8" activeCellId="0" pane="bottomRight" sqref="L8"/>
    </sheetView>
  </sheetViews>
  <sheetFormatPr baseColWidth="8" defaultRowHeight="12.75" outlineLevelCol="0"/>
  <cols>
    <col customWidth="1" max="1" min="1" style="168" width="53.7244897959184"/>
    <col customWidth="1" max="102" min="2" style="168" width="15.5255102040816"/>
    <col customWidth="1" max="1025" min="103" style="168" width="8.505102040816331"/>
  </cols>
  <sheetData>
    <row customHeight="1" ht="20.25" r="1" s="175" spans="1:1024">
      <c r="A1" s="106" t="s">
        <v>72</v>
      </c>
      <c r="B1" s="173" t="n"/>
      <c r="C1" s="111" t="n"/>
      <c r="D1" s="109" t="n"/>
      <c r="E1" s="111" t="n"/>
      <c r="F1" s="111" t="n"/>
      <c r="G1" s="111" t="n"/>
      <c r="H1" s="111" t="n"/>
      <c r="I1" s="111" t="n"/>
      <c r="J1" s="111" t="n"/>
      <c r="K1" s="111" t="n"/>
      <c r="L1" s="111" t="n"/>
      <c r="M1" s="111" t="n"/>
      <c r="N1" s="111" t="n"/>
      <c r="O1" s="111" t="n"/>
      <c r="P1" s="111" t="n"/>
      <c r="Q1" s="111" t="n"/>
      <c r="R1" s="111" t="n"/>
      <c r="S1" s="111" t="n"/>
      <c r="T1" s="111" t="n"/>
      <c r="U1" s="111" t="n"/>
      <c r="V1" s="111" t="n"/>
      <c r="W1" s="111" t="n"/>
      <c r="X1" s="111" t="n"/>
      <c r="Y1" s="111" t="n"/>
      <c r="Z1" s="111" t="n"/>
      <c r="AA1" s="111" t="n"/>
      <c r="AB1" s="111" t="n"/>
      <c r="AC1" s="111" t="n"/>
      <c r="AD1" s="111" t="n"/>
      <c r="AE1" s="111" t="n"/>
      <c r="AF1" s="111" t="n"/>
      <c r="AG1" s="111" t="n"/>
      <c r="AH1" s="111" t="n"/>
      <c r="AI1" s="111" t="n"/>
      <c r="AJ1" s="111" t="n"/>
      <c r="AK1" s="111" t="n"/>
      <c r="AL1" s="111" t="n"/>
      <c r="AM1" s="111" t="n"/>
      <c r="AN1" s="111" t="n"/>
      <c r="AO1" s="111" t="n"/>
      <c r="AP1" s="111" t="n"/>
      <c r="AQ1" s="111" t="n"/>
      <c r="AR1" s="111" t="n"/>
      <c r="AS1" s="111" t="n"/>
      <c r="AT1" s="111" t="n"/>
      <c r="AU1" s="111" t="n"/>
      <c r="AV1" s="111" t="n"/>
      <c r="AW1" s="111" t="n"/>
      <c r="AX1" s="111" t="n"/>
      <c r="AY1" s="111" t="n"/>
      <c r="AZ1" s="111" t="n"/>
      <c r="BA1" s="111" t="n"/>
      <c r="BB1" s="111" t="n"/>
      <c r="BC1" s="111" t="n"/>
      <c r="BD1" s="111" t="n"/>
      <c r="BE1" s="111" t="n"/>
      <c r="BF1" s="111" t="n"/>
      <c r="BG1" s="111" t="n"/>
      <c r="BH1" s="111" t="n"/>
      <c r="BI1" s="111" t="n"/>
      <c r="BJ1" s="111" t="n"/>
      <c r="BK1" s="111" t="n"/>
      <c r="BL1" s="111" t="n"/>
      <c r="BM1" s="111" t="n"/>
      <c r="BN1" s="111" t="n"/>
      <c r="BO1" s="111" t="n"/>
      <c r="BP1" s="111" t="n"/>
      <c r="BQ1" s="111" t="n"/>
      <c r="BR1" s="111" t="n"/>
      <c r="BS1" s="111" t="n"/>
      <c r="BT1" s="111" t="n"/>
      <c r="BU1" s="111" t="n"/>
      <c r="BV1" s="111" t="n"/>
      <c r="BW1" s="111" t="n"/>
      <c r="BX1" s="111" t="n"/>
      <c r="BY1" s="111" t="n"/>
      <c r="BZ1" s="111" t="n"/>
      <c r="CA1" s="111" t="n"/>
      <c r="CB1" s="111" t="n"/>
      <c r="CC1" s="111" t="n"/>
      <c r="CD1" s="111" t="n"/>
      <c r="CE1" s="111" t="n"/>
      <c r="CF1" s="111" t="n"/>
      <c r="CG1" s="111" t="n"/>
      <c r="CH1" s="111" t="n"/>
      <c r="CI1" s="111" t="n"/>
      <c r="CJ1" s="111" t="n"/>
      <c r="CK1" s="111" t="n"/>
      <c r="CL1" s="111" t="n"/>
      <c r="CM1" s="111" t="n"/>
      <c r="CN1" s="111" t="n"/>
      <c r="CO1" s="111" t="n"/>
      <c r="CP1" s="111" t="n"/>
      <c r="CQ1" s="111" t="n"/>
      <c r="CR1" s="111" t="n"/>
      <c r="CS1" s="111" t="n"/>
      <c r="CT1" s="111" t="n"/>
      <c r="CU1" s="111" t="n"/>
      <c r="CV1" s="111" t="n"/>
      <c r="CW1" s="111" t="n"/>
      <c r="CX1" s="111" t="n"/>
    </row>
    <row customHeight="1" ht="12.75" r="2" s="175" spans="1:1024">
      <c r="A2" s="112" t="s">
        <v>73</v>
      </c>
      <c r="B2" s="113" t="n">
        <v>0</v>
      </c>
      <c r="C2" s="113">
        <f>IF(B2="","",IF(B2+1&lt;=analysis_period,B2+1,""))</f>
        <v/>
      </c>
      <c r="D2" s="113">
        <f>IF(C2="","",IF(C2+1&lt;=analysis_period,C2+1,""))</f>
        <v/>
      </c>
      <c r="E2" s="113">
        <f>IF(D2="","",IF(D2+1&lt;=analysis_period,D2+1,""))</f>
        <v/>
      </c>
      <c r="F2" s="113">
        <f>IF(E2="","",IF(E2+1&lt;=analysis_period,E2+1,""))</f>
        <v/>
      </c>
      <c r="G2" s="113">
        <f>IF(F2="","",IF(F2+1&lt;=analysis_period,F2+1,""))</f>
        <v/>
      </c>
      <c r="H2" s="113">
        <f>IF(G2="","",IF(G2+1&lt;=analysis_period,G2+1,""))</f>
        <v/>
      </c>
      <c r="I2" s="113">
        <f>IF(H2="","",IF(H2+1&lt;=analysis_period,H2+1,""))</f>
        <v/>
      </c>
      <c r="J2" s="113">
        <f>IF(I2="","",IF(I2+1&lt;=analysis_period,I2+1,""))</f>
        <v/>
      </c>
      <c r="K2" s="113">
        <f>IF(J2="","",IF(J2+1&lt;=analysis_period,J2+1,""))</f>
        <v/>
      </c>
      <c r="L2" s="113">
        <f>IF(K2="","",IF(K2+1&lt;=analysis_period,K2+1,""))</f>
        <v/>
      </c>
      <c r="M2" s="113">
        <f>IF(L2="","",IF(L2+1&lt;=analysis_period,L2+1,""))</f>
        <v/>
      </c>
      <c r="N2" s="113">
        <f>IF(M2="","",IF(M2+1&lt;=analysis_period,M2+1,""))</f>
        <v/>
      </c>
      <c r="O2" s="113">
        <f>IF(N2="","",IF(N2+1&lt;=analysis_period,N2+1,""))</f>
        <v/>
      </c>
      <c r="P2" s="113">
        <f>IF(O2="","",IF(O2+1&lt;=analysis_period,O2+1,""))</f>
        <v/>
      </c>
      <c r="Q2" s="113">
        <f>IF(P2="","",IF(P2+1&lt;=analysis_period,P2+1,""))</f>
        <v/>
      </c>
      <c r="R2" s="113">
        <f>IF(Q2="","",IF(Q2+1&lt;=analysis_period,Q2+1,""))</f>
        <v/>
      </c>
      <c r="S2" s="113">
        <f>IF(R2="","",IF(R2+1&lt;=analysis_period,R2+1,""))</f>
        <v/>
      </c>
      <c r="T2" s="113">
        <f>IF(S2="","",IF(S2+1&lt;=analysis_period,S2+1,""))</f>
        <v/>
      </c>
      <c r="U2" s="113">
        <f>IF(T2="","",IF(T2+1&lt;=analysis_period,T2+1,""))</f>
        <v/>
      </c>
      <c r="V2" s="113">
        <f>IF(U2="","",IF(U2+1&lt;=analysis_period,U2+1,""))</f>
        <v/>
      </c>
      <c r="W2" s="113">
        <f>IF(V2="","",IF(V2+1&lt;=analysis_period,V2+1,""))</f>
        <v/>
      </c>
      <c r="X2" s="113">
        <f>IF(W2="","",IF(W2+1&lt;=analysis_period,W2+1,""))</f>
        <v/>
      </c>
      <c r="Y2" s="113">
        <f>IF(X2="","",IF(X2+1&lt;=analysis_period,X2+1,""))</f>
        <v/>
      </c>
      <c r="Z2" s="113">
        <f>IF(Y2="","",IF(Y2+1&lt;=analysis_period,Y2+1,""))</f>
        <v/>
      </c>
      <c r="AA2" s="113">
        <f>IF(Z2="","",IF(Z2+1&lt;=analysis_period,Z2+1,""))</f>
        <v/>
      </c>
      <c r="AB2" s="113">
        <f>IF(AA2="","",IF(AA2+1&lt;=analysis_period,AA2+1,""))</f>
        <v/>
      </c>
      <c r="AC2" s="113">
        <f>IF(AB2="","",IF(AB2+1&lt;=analysis_period,AB2+1,""))</f>
        <v/>
      </c>
      <c r="AD2" s="113">
        <f>IF(AC2="","",IF(AC2+1&lt;=analysis_period,AC2+1,""))</f>
        <v/>
      </c>
      <c r="AE2" s="113">
        <f>IF(AD2="","",IF(AD2+1&lt;=analysis_period,AD2+1,""))</f>
        <v/>
      </c>
      <c r="AF2" s="113">
        <f>IF(AE2="","",IF(AE2+1&lt;=analysis_period,AE2+1,""))</f>
        <v/>
      </c>
      <c r="AG2" s="113">
        <f>IF(AF2="","",IF(AF2+1&lt;=analysis_period,AF2+1,""))</f>
        <v/>
      </c>
      <c r="AH2" s="113">
        <f>IF(AG2="","",IF(AG2+1&lt;=analysis_period,AG2+1,""))</f>
        <v/>
      </c>
      <c r="AI2" s="113">
        <f>IF(AH2="","",IF(AH2+1&lt;=analysis_period,AH2+1,""))</f>
        <v/>
      </c>
      <c r="AJ2" s="113">
        <f>IF(AI2="","",IF(AI2+1&lt;=analysis_period,AI2+1,""))</f>
        <v/>
      </c>
      <c r="AK2" s="113">
        <f>IF(AJ2="","",IF(AJ2+1&lt;=analysis_period,AJ2+1,""))</f>
        <v/>
      </c>
      <c r="AL2" s="113">
        <f>IF(AK2="","",IF(AK2+1&lt;=analysis_period,AK2+1,""))</f>
        <v/>
      </c>
      <c r="AM2" s="113">
        <f>IF(AL2="","",IF(AL2+1&lt;=analysis_period,AL2+1,""))</f>
        <v/>
      </c>
      <c r="AN2" s="113">
        <f>IF(AM2="","",IF(AM2+1&lt;=analysis_period,AM2+1,""))</f>
        <v/>
      </c>
      <c r="AO2" s="113">
        <f>IF(AN2="","",IF(AN2+1&lt;=analysis_period,AN2+1,""))</f>
        <v/>
      </c>
      <c r="AP2" s="113">
        <f>IF(AO2="","",IF(AO2+1&lt;=analysis_period,AO2+1,""))</f>
        <v/>
      </c>
      <c r="AQ2" s="113">
        <f>IF(AP2="","",IF(AP2+1&lt;=analysis_period,AP2+1,""))</f>
        <v/>
      </c>
      <c r="AR2" s="113">
        <f>IF(AQ2="","",IF(AQ2+1&lt;=analysis_period,AQ2+1,""))</f>
        <v/>
      </c>
      <c r="AS2" s="113">
        <f>IF(AR2="","",IF(AR2+1&lt;=analysis_period,AR2+1,""))</f>
        <v/>
      </c>
      <c r="AT2" s="113">
        <f>IF(AS2="","",IF(AS2+1&lt;=analysis_period,AS2+1,""))</f>
        <v/>
      </c>
      <c r="AU2" s="113">
        <f>IF(AT2="","",IF(AT2+1&lt;=analysis_period,AT2+1,""))</f>
        <v/>
      </c>
      <c r="AV2" s="113">
        <f>IF(AU2="","",IF(AU2+1&lt;=analysis_period,AU2+1,""))</f>
        <v/>
      </c>
      <c r="AW2" s="113">
        <f>IF(AV2="","",IF(AV2+1&lt;=analysis_period,AV2+1,""))</f>
        <v/>
      </c>
      <c r="AX2" s="113">
        <f>IF(AW2="","",IF(AW2+1&lt;=analysis_period,AW2+1,""))</f>
        <v/>
      </c>
      <c r="AY2" s="113">
        <f>IF(AX2="","",IF(AX2+1&lt;=analysis_period,AX2+1,""))</f>
        <v/>
      </c>
      <c r="AZ2" s="113">
        <f>IF(AY2="","",IF(AY2+1&lt;=analysis_period,AY2+1,""))</f>
        <v/>
      </c>
      <c r="BA2" s="113">
        <f>IF(AZ2="","",IF(AZ2+1&lt;=analysis_period,AZ2+1,""))</f>
        <v/>
      </c>
      <c r="BB2" s="113">
        <f>IF(BA2="","",IF(BA2+1&lt;=analysis_period,BA2+1,""))</f>
        <v/>
      </c>
      <c r="BC2" s="113">
        <f>IF(BB2="","",IF(BB2+1&lt;=analysis_period,BB2+1,""))</f>
        <v/>
      </c>
      <c r="BD2" s="113">
        <f>IF(BC2="","",IF(BC2+1&lt;=analysis_period,BC2+1,""))</f>
        <v/>
      </c>
      <c r="BE2" s="113">
        <f>IF(BD2="","",IF(BD2+1&lt;=analysis_period,BD2+1,""))</f>
        <v/>
      </c>
      <c r="BF2" s="113">
        <f>IF(BE2="","",IF(BE2+1&lt;=analysis_period,BE2+1,""))</f>
        <v/>
      </c>
      <c r="BG2" s="113">
        <f>IF(BF2="","",IF(BF2+1&lt;=analysis_period,BF2+1,""))</f>
        <v/>
      </c>
      <c r="BH2" s="113">
        <f>IF(BG2="","",IF(BG2+1&lt;=analysis_period,BG2+1,""))</f>
        <v/>
      </c>
      <c r="BI2" s="113">
        <f>IF(BH2="","",IF(BH2+1&lt;=analysis_period,BH2+1,""))</f>
        <v/>
      </c>
      <c r="BJ2" s="113">
        <f>IF(BI2="","",IF(BI2+1&lt;=analysis_period,BI2+1,""))</f>
        <v/>
      </c>
      <c r="BK2" s="113">
        <f>IF(BJ2="","",IF(BJ2+1&lt;=analysis_period,BJ2+1,""))</f>
        <v/>
      </c>
      <c r="BL2" s="113">
        <f>IF(BK2="","",IF(BK2+1&lt;=analysis_period,BK2+1,""))</f>
        <v/>
      </c>
      <c r="BM2" s="113">
        <f>IF(BL2="","",IF(BL2+1&lt;=analysis_period,BL2+1,""))</f>
        <v/>
      </c>
      <c r="BN2" s="113">
        <f>IF(BM2="","",IF(BM2+1&lt;=analysis_period,BM2+1,""))</f>
        <v/>
      </c>
      <c r="BO2" s="113">
        <f>IF(BN2="","",IF(BN2+1&lt;=analysis_period,BN2+1,""))</f>
        <v/>
      </c>
      <c r="BP2" s="113">
        <f>IF(BO2="","",IF(BO2+1&lt;=analysis_period,BO2+1,""))</f>
        <v/>
      </c>
      <c r="BQ2" s="113">
        <f>IF(BP2="","",IF(BP2+1&lt;=analysis_period,BP2+1,""))</f>
        <v/>
      </c>
      <c r="BR2" s="113">
        <f>IF(BQ2="","",IF(BQ2+1&lt;=analysis_period,BQ2+1,""))</f>
        <v/>
      </c>
      <c r="BS2" s="113">
        <f>IF(BR2="","",IF(BR2+1&lt;=analysis_period,BR2+1,""))</f>
        <v/>
      </c>
      <c r="BT2" s="113">
        <f>IF(BS2="","",IF(BS2+1&lt;=analysis_period,BS2+1,""))</f>
        <v/>
      </c>
      <c r="BU2" s="113">
        <f>IF(BT2="","",IF(BT2+1&lt;=analysis_period,BT2+1,""))</f>
        <v/>
      </c>
      <c r="BV2" s="113">
        <f>IF(BU2="","",IF(BU2+1&lt;=analysis_period,BU2+1,""))</f>
        <v/>
      </c>
      <c r="BW2" s="113">
        <f>IF(BV2="","",IF(BV2+1&lt;=analysis_period,BV2+1,""))</f>
        <v/>
      </c>
      <c r="BX2" s="113">
        <f>IF(BW2="","",IF(BW2+1&lt;=analysis_period,BW2+1,""))</f>
        <v/>
      </c>
      <c r="BY2" s="113">
        <f>IF(BX2="","",IF(BX2+1&lt;=analysis_period,BX2+1,""))</f>
        <v/>
      </c>
      <c r="BZ2" s="113">
        <f>IF(BY2="","",IF(BY2+1&lt;=analysis_period,BY2+1,""))</f>
        <v/>
      </c>
      <c r="CA2" s="113">
        <f>IF(BZ2="","",IF(BZ2+1&lt;=analysis_period,BZ2+1,""))</f>
        <v/>
      </c>
      <c r="CB2" s="113">
        <f>IF(CA2="","",IF(CA2+1&lt;=analysis_period,CA2+1,""))</f>
        <v/>
      </c>
      <c r="CC2" s="113">
        <f>IF(CB2="","",IF(CB2+1&lt;=analysis_period,CB2+1,""))</f>
        <v/>
      </c>
      <c r="CD2" s="113">
        <f>IF(CC2="","",IF(CC2+1&lt;=analysis_period,CC2+1,""))</f>
        <v/>
      </c>
      <c r="CE2" s="113">
        <f>IF(CD2="","",IF(CD2+1&lt;=analysis_period,CD2+1,""))</f>
        <v/>
      </c>
      <c r="CF2" s="113">
        <f>IF(CE2="","",IF(CE2+1&lt;=analysis_period,CE2+1,""))</f>
        <v/>
      </c>
      <c r="CG2" s="113">
        <f>IF(CF2="","",IF(CF2+1&lt;=analysis_period,CF2+1,""))</f>
        <v/>
      </c>
      <c r="CH2" s="113">
        <f>IF(CG2="","",IF(CG2+1&lt;=analysis_period,CG2+1,""))</f>
        <v/>
      </c>
      <c r="CI2" s="113">
        <f>IF(CH2="","",IF(CH2+1&lt;=analysis_period,CH2+1,""))</f>
        <v/>
      </c>
      <c r="CJ2" s="113">
        <f>IF(CI2="","",IF(CI2+1&lt;=analysis_period,CI2+1,""))</f>
        <v/>
      </c>
      <c r="CK2" s="113">
        <f>IF(CJ2="","",IF(CJ2+1&lt;=analysis_period,CJ2+1,""))</f>
        <v/>
      </c>
      <c r="CL2" s="113">
        <f>IF(CK2="","",IF(CK2+1&lt;=analysis_period,CK2+1,""))</f>
        <v/>
      </c>
      <c r="CM2" s="113">
        <f>IF(CL2="","",IF(CL2+1&lt;=analysis_period,CL2+1,""))</f>
        <v/>
      </c>
      <c r="CN2" s="113">
        <f>IF(CM2="","",IF(CM2+1&lt;=analysis_period,CM2+1,""))</f>
        <v/>
      </c>
      <c r="CO2" s="113">
        <f>IF(CN2="","",IF(CN2+1&lt;=analysis_period,CN2+1,""))</f>
        <v/>
      </c>
      <c r="CP2" s="113">
        <f>IF(CO2="","",IF(CO2+1&lt;=analysis_period,CO2+1,""))</f>
        <v/>
      </c>
      <c r="CQ2" s="113">
        <f>IF(CP2="","",IF(CP2+1&lt;=analysis_period,CP2+1,""))</f>
        <v/>
      </c>
      <c r="CR2" s="113">
        <f>IF(CQ2="","",IF(CQ2+1&lt;=analysis_period,CQ2+1,""))</f>
        <v/>
      </c>
      <c r="CS2" s="113">
        <f>IF(CR2="","",IF(CR2+1&lt;=analysis_period,CR2+1,""))</f>
        <v/>
      </c>
      <c r="CT2" s="113">
        <f>IF(CS2="","",IF(CS2+1&lt;=analysis_period,CS2+1,""))</f>
        <v/>
      </c>
      <c r="CU2" s="113">
        <f>IF(CT2="","",IF(CT2+1&lt;=analysis_period,CT2+1,""))</f>
        <v/>
      </c>
      <c r="CV2" s="113">
        <f>IF(CU2="","",IF(CU2+1&lt;=analysis_period,CU2+1,""))</f>
        <v/>
      </c>
      <c r="CW2" s="113">
        <f>IF(CV2="","",IF(CV2+1&lt;=analysis_period,CV2+1,""))</f>
        <v/>
      </c>
      <c r="CX2" s="113">
        <f>IF(CW2="","",IF(CW2+1&lt;=analysis_period,CW2+1,""))</f>
        <v/>
      </c>
    </row>
    <row customHeight="1" ht="12.75" r="3" s="175" spans="1:1024">
      <c r="A3" s="114" t="n"/>
      <c r="B3" s="115" t="n"/>
      <c r="C3" s="115" t="n"/>
      <c r="D3" s="115" t="n"/>
      <c r="E3" s="115" t="n"/>
      <c r="F3" s="115" t="n"/>
      <c r="G3" s="115" t="n"/>
      <c r="H3" s="115" t="n"/>
      <c r="I3" s="115" t="n"/>
      <c r="J3" s="115" t="n"/>
      <c r="K3" s="115" t="n"/>
      <c r="L3" s="115" t="n"/>
      <c r="M3" s="115" t="n"/>
      <c r="N3" s="115" t="n"/>
      <c r="O3" s="115" t="n"/>
      <c r="P3" s="115" t="n"/>
      <c r="Q3" s="115" t="n"/>
      <c r="R3" s="115" t="n"/>
      <c r="S3" s="115" t="n"/>
      <c r="T3" s="115" t="n"/>
      <c r="U3" s="115" t="n"/>
      <c r="V3" s="115" t="n"/>
      <c r="W3" s="115" t="n"/>
      <c r="X3" s="115" t="n"/>
      <c r="Y3" s="115" t="n"/>
      <c r="Z3" s="115" t="n"/>
      <c r="AA3" s="115" t="n"/>
      <c r="AB3" s="115" t="n"/>
      <c r="AC3" s="115" t="n"/>
      <c r="AD3" s="115" t="n"/>
      <c r="AE3" s="115" t="n"/>
      <c r="AF3" s="115" t="n"/>
      <c r="AG3" s="115" t="n"/>
      <c r="AH3" s="115" t="n"/>
      <c r="AI3" s="115" t="n"/>
      <c r="AJ3" s="115" t="n"/>
      <c r="AK3" s="115" t="n"/>
      <c r="AL3" s="115" t="n"/>
      <c r="AM3" s="115" t="n"/>
      <c r="AN3" s="115" t="n"/>
      <c r="AO3" s="115" t="n"/>
      <c r="AP3" s="115" t="n"/>
      <c r="AQ3" s="115" t="n"/>
      <c r="AR3" s="115" t="n"/>
      <c r="AS3" s="115" t="n"/>
      <c r="AT3" s="115" t="n"/>
      <c r="AU3" s="115" t="n"/>
      <c r="AV3" s="115" t="n"/>
      <c r="AW3" s="115" t="n"/>
      <c r="AX3" s="115" t="n"/>
      <c r="AY3" s="115" t="n"/>
      <c r="AZ3" s="115" t="n"/>
      <c r="BA3" s="115" t="n"/>
      <c r="BB3" s="115" t="n"/>
      <c r="BC3" s="115" t="n"/>
      <c r="BD3" s="115" t="n"/>
      <c r="BE3" s="115" t="n"/>
      <c r="BF3" s="115" t="n"/>
      <c r="BG3" s="115" t="n"/>
      <c r="BH3" s="115" t="n"/>
      <c r="BI3" s="115" t="n"/>
      <c r="BJ3" s="115" t="n"/>
      <c r="BK3" s="115" t="n"/>
      <c r="BL3" s="115" t="n"/>
      <c r="BM3" s="115" t="n"/>
      <c r="BN3" s="115" t="n"/>
      <c r="BO3" s="115" t="n"/>
      <c r="BP3" s="115" t="n"/>
      <c r="BQ3" s="115" t="n"/>
      <c r="BR3" s="115" t="n"/>
      <c r="BS3" s="115" t="n"/>
      <c r="BT3" s="115" t="n"/>
      <c r="BU3" s="115" t="n"/>
      <c r="BV3" s="115" t="n"/>
      <c r="BW3" s="115" t="n"/>
      <c r="BX3" s="115" t="n"/>
      <c r="BY3" s="115" t="n"/>
      <c r="BZ3" s="115" t="n"/>
      <c r="CA3" s="115" t="n"/>
      <c r="CB3" s="115" t="n"/>
      <c r="CC3" s="115" t="n"/>
      <c r="CD3" s="115" t="n"/>
      <c r="CE3" s="115" t="n"/>
      <c r="CF3" s="115" t="n"/>
      <c r="CG3" s="115" t="n"/>
      <c r="CH3" s="115" t="n"/>
      <c r="CI3" s="115" t="n"/>
      <c r="CJ3" s="115" t="n"/>
      <c r="CK3" s="115" t="n"/>
      <c r="CL3" s="115" t="n"/>
      <c r="CM3" s="115" t="n"/>
      <c r="CN3" s="115" t="n"/>
      <c r="CO3" s="115" t="n"/>
      <c r="CP3" s="115" t="n"/>
      <c r="CQ3" s="115" t="n"/>
      <c r="CR3" s="115" t="n"/>
      <c r="CS3" s="115" t="n"/>
      <c r="CT3" s="115" t="n"/>
      <c r="CU3" s="115" t="n"/>
      <c r="CV3" s="115" t="n"/>
      <c r="CW3" s="115" t="n"/>
      <c r="CX3" s="115" t="n"/>
    </row>
    <row customHeight="1" ht="12.75" r="4" s="175" spans="1:1024">
      <c r="A4" s="112" t="s">
        <v>74</v>
      </c>
      <c r="B4" s="116" t="n"/>
      <c r="C4" s="113" t="n"/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3" t="n"/>
      <c r="X4" s="113" t="n"/>
      <c r="Y4" s="113" t="n"/>
      <c r="Z4" s="113" t="n"/>
      <c r="AA4" s="113" t="n"/>
      <c r="AB4" s="113" t="n"/>
      <c r="AC4" s="113" t="n"/>
      <c r="AD4" s="113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  <c r="AP4" s="113" t="n"/>
      <c r="AQ4" s="113" t="n"/>
      <c r="AR4" s="113" t="n"/>
      <c r="AS4" s="113" t="n"/>
      <c r="AT4" s="113" t="n"/>
      <c r="AU4" s="113" t="n"/>
      <c r="AV4" s="113" t="n"/>
      <c r="AW4" s="113" t="n"/>
      <c r="AX4" s="113" t="n"/>
      <c r="AY4" s="113" t="n"/>
      <c r="AZ4" s="113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7" t="n"/>
    </row>
    <row customHeight="1" ht="12.75" r="5" s="175" spans="1:1024">
      <c r="A5" s="155" t="s">
        <v>75</v>
      </c>
      <c r="B5" s="119">
        <f aca="false" ref="B5:CX5" t="array">'Inputs and Outputs'!B60:CX60</f>
        <v/>
      </c>
      <c r="C5" s="119" t="n">
        <v>411626</v>
      </c>
      <c r="D5" s="119" t="n">
        <v>409567.87</v>
      </c>
      <c r="E5" s="119" t="n">
        <v>407520.03065</v>
      </c>
      <c r="F5" s="119" t="n">
        <v>405482.43049675</v>
      </c>
      <c r="G5" s="119" t="n">
        <v>403455.018344266</v>
      </c>
      <c r="H5" s="119" t="n">
        <v>401437.743252545</v>
      </c>
      <c r="I5" s="119" t="n">
        <v>399430.554536282</v>
      </c>
      <c r="J5" s="119" t="n">
        <v>397433.401763601</v>
      </c>
      <c r="K5" s="119" t="n">
        <v>395446.234754783</v>
      </c>
      <c r="L5" s="119" t="n">
        <v>393469.003581009</v>
      </c>
      <c r="M5" s="119" t="n">
        <v>391501.658563104</v>
      </c>
      <c r="N5" s="119" t="n">
        <v>389544.150270288</v>
      </c>
      <c r="O5" s="119" t="n">
        <v>387596.429518937</v>
      </c>
      <c r="P5" s="119" t="n">
        <v>385658.447371342</v>
      </c>
      <c r="Q5" s="119" t="n">
        <v>383730.155134485</v>
      </c>
      <c r="R5" s="119" t="n">
        <v>381811.504358813</v>
      </c>
      <c r="S5" s="119" t="n">
        <v>379902.446837019</v>
      </c>
      <c r="T5" s="119" t="n">
        <v>378002.934602834</v>
      </c>
      <c r="U5" s="119" t="n">
        <v>376112.91992982</v>
      </c>
      <c r="V5" s="119" t="n">
        <v>374232.35533017</v>
      </c>
      <c r="W5" s="119" t="n">
        <v>372361.19355352</v>
      </c>
      <c r="X5" s="119" t="n">
        <v>370499.387585752</v>
      </c>
      <c r="Y5" s="119" t="n">
        <v>368646.890647823</v>
      </c>
      <c r="Z5" s="119" t="n">
        <v>366803.656194584</v>
      </c>
      <c r="AA5" s="119" t="n">
        <v>364969.637913611</v>
      </c>
      <c r="AB5" s="119" t="n"/>
      <c r="AC5" s="119" t="n"/>
      <c r="AD5" s="119" t="n"/>
      <c r="AE5" s="119" t="n"/>
      <c r="AF5" s="119" t="n"/>
      <c r="AG5" s="119" t="n"/>
      <c r="AH5" s="119" t="n"/>
      <c r="AI5" s="119" t="n"/>
      <c r="AJ5" s="119" t="n"/>
      <c r="AK5" s="119" t="n"/>
      <c r="AL5" s="119" t="n"/>
      <c r="AM5" s="119" t="n"/>
      <c r="AN5" s="119" t="n"/>
      <c r="AO5" s="119" t="n"/>
      <c r="AP5" s="119" t="n"/>
      <c r="AQ5" s="119" t="n"/>
      <c r="AR5" s="119" t="n"/>
      <c r="AS5" s="119" t="n"/>
      <c r="AT5" s="119" t="n"/>
      <c r="AU5" s="119" t="n"/>
      <c r="AV5" s="119" t="n"/>
      <c r="AW5" s="119" t="n"/>
      <c r="AX5" s="119" t="n"/>
      <c r="AY5" s="119" t="n"/>
      <c r="AZ5" s="119" t="n"/>
      <c r="BA5" s="119" t="n"/>
      <c r="BB5" s="119" t="n"/>
      <c r="BC5" s="119" t="n"/>
      <c r="BD5" s="119" t="n"/>
      <c r="BE5" s="119" t="n"/>
      <c r="BF5" s="119" t="n"/>
      <c r="BG5" s="119" t="n"/>
      <c r="BH5" s="119" t="n"/>
      <c r="BI5" s="119" t="n"/>
      <c r="BJ5" s="119" t="n"/>
      <c r="BK5" s="119" t="n"/>
      <c r="BL5" s="119" t="n"/>
      <c r="BM5" s="119" t="n"/>
      <c r="BN5" s="119" t="n"/>
      <c r="BO5" s="119" t="n"/>
      <c r="BP5" s="119" t="n"/>
      <c r="BQ5" s="119" t="n"/>
      <c r="BR5" s="119" t="n"/>
      <c r="BS5" s="119" t="n"/>
      <c r="BT5" s="119" t="n"/>
      <c r="BU5" s="119" t="n"/>
      <c r="BV5" s="119" t="n"/>
      <c r="BW5" s="119" t="n"/>
      <c r="BX5" s="119" t="n"/>
      <c r="BY5" s="119" t="n"/>
      <c r="BZ5" s="119" t="n"/>
      <c r="CA5" s="119" t="n"/>
      <c r="CB5" s="119" t="n"/>
      <c r="CC5" s="119" t="n"/>
      <c r="CD5" s="119" t="n"/>
      <c r="CE5" s="119" t="n"/>
      <c r="CF5" s="119" t="n"/>
      <c r="CG5" s="119" t="n"/>
      <c r="CH5" s="119" t="n"/>
      <c r="CI5" s="119" t="n"/>
      <c r="CJ5" s="119" t="n"/>
      <c r="CK5" s="119" t="n"/>
      <c r="CL5" s="119" t="n"/>
      <c r="CM5" s="119" t="n"/>
      <c r="CN5" s="119" t="n"/>
      <c r="CO5" s="119" t="n"/>
      <c r="CP5" s="119" t="n"/>
      <c r="CQ5" s="119" t="n"/>
      <c r="CR5" s="119" t="n"/>
      <c r="CS5" s="119" t="n"/>
      <c r="CT5" s="119" t="n"/>
      <c r="CU5" s="119" t="n"/>
      <c r="CV5" s="119" t="n"/>
      <c r="CW5" s="119" t="n"/>
      <c r="CX5" s="119" t="n"/>
    </row>
    <row customHeight="1" ht="12.75" r="6" s="175" spans="1:1024">
      <c r="A6" s="155" t="n"/>
      <c r="B6" s="119" t="n"/>
      <c r="C6" s="119" t="n"/>
      <c r="D6" s="119" t="n"/>
      <c r="E6" s="119" t="n"/>
      <c r="F6" s="119" t="n"/>
      <c r="G6" s="119" t="n"/>
      <c r="H6" s="119" t="n"/>
      <c r="I6" s="119" t="n"/>
      <c r="J6" s="119" t="n"/>
      <c r="K6" s="119" t="n"/>
      <c r="L6" s="119" t="n"/>
      <c r="M6" s="119" t="n"/>
      <c r="N6" s="119" t="n"/>
      <c r="O6" s="119" t="n"/>
      <c r="P6" s="119" t="n"/>
      <c r="Q6" s="119" t="n"/>
      <c r="R6" s="119" t="n"/>
      <c r="S6" s="119" t="n"/>
      <c r="T6" s="119" t="n"/>
      <c r="U6" s="119" t="n"/>
      <c r="V6" s="119" t="n"/>
      <c r="W6" s="119" t="n"/>
      <c r="X6" s="119" t="n"/>
      <c r="Y6" s="119" t="n"/>
      <c r="Z6" s="119" t="n"/>
      <c r="AA6" s="119" t="n"/>
      <c r="AB6" s="119" t="n"/>
      <c r="AC6" s="119" t="n"/>
      <c r="AD6" s="119" t="n"/>
      <c r="AE6" s="119" t="n"/>
      <c r="AF6" s="119" t="n"/>
      <c r="AG6" s="119" t="n"/>
      <c r="AH6" s="119" t="n"/>
      <c r="AI6" s="119" t="n"/>
      <c r="AJ6" s="119" t="n"/>
      <c r="AK6" s="119" t="n"/>
      <c r="AL6" s="119" t="n"/>
      <c r="AM6" s="119" t="n"/>
      <c r="AN6" s="119" t="n"/>
      <c r="AO6" s="119" t="n"/>
      <c r="AP6" s="119" t="n"/>
      <c r="AQ6" s="119" t="n"/>
      <c r="AR6" s="119" t="n"/>
      <c r="AS6" s="119" t="n"/>
      <c r="AT6" s="119" t="n"/>
      <c r="AU6" s="119" t="n"/>
      <c r="AV6" s="119" t="n"/>
      <c r="AW6" s="119" t="n"/>
      <c r="AX6" s="119" t="n"/>
      <c r="AY6" s="119" t="n"/>
      <c r="AZ6" s="119" t="n"/>
      <c r="BA6" s="119" t="n"/>
      <c r="BB6" s="119" t="n"/>
      <c r="BC6" s="119" t="n"/>
      <c r="BD6" s="119" t="n"/>
      <c r="BE6" s="119" t="n"/>
      <c r="BF6" s="119" t="n"/>
      <c r="BG6" s="119" t="n"/>
      <c r="BH6" s="119" t="n"/>
      <c r="BI6" s="119" t="n"/>
      <c r="BJ6" s="119" t="n"/>
      <c r="BK6" s="119" t="n"/>
      <c r="BL6" s="119" t="n"/>
      <c r="BM6" s="119" t="n"/>
      <c r="BN6" s="119" t="n"/>
      <c r="BO6" s="119" t="n"/>
      <c r="BP6" s="119" t="n"/>
      <c r="BQ6" s="119" t="n"/>
      <c r="BR6" s="119" t="n"/>
      <c r="BS6" s="119" t="n"/>
      <c r="BT6" s="119" t="n"/>
      <c r="BU6" s="119" t="n"/>
      <c r="BV6" s="119" t="n"/>
      <c r="BW6" s="119" t="n"/>
      <c r="BX6" s="119" t="n"/>
      <c r="BY6" s="119" t="n"/>
      <c r="BZ6" s="119" t="n"/>
      <c r="CA6" s="119" t="n"/>
      <c r="CB6" s="119" t="n"/>
      <c r="CC6" s="119" t="n"/>
      <c r="CD6" s="119" t="n"/>
      <c r="CE6" s="119" t="n"/>
      <c r="CF6" s="119" t="n"/>
      <c r="CG6" s="119" t="n"/>
      <c r="CH6" s="119" t="n"/>
      <c r="CI6" s="119" t="n"/>
      <c r="CJ6" s="119" t="n"/>
      <c r="CK6" s="119" t="n"/>
      <c r="CL6" s="119" t="n"/>
      <c r="CM6" s="119" t="n"/>
      <c r="CN6" s="119" t="n"/>
      <c r="CO6" s="119" t="n"/>
      <c r="CP6" s="119" t="n"/>
      <c r="CQ6" s="119" t="n"/>
      <c r="CR6" s="119" t="n"/>
      <c r="CS6" s="119" t="n"/>
      <c r="CT6" s="119" t="n"/>
      <c r="CU6" s="119" t="n"/>
      <c r="CV6" s="119" t="n"/>
      <c r="CW6" s="119" t="n"/>
      <c r="CX6" s="119" t="n"/>
    </row>
    <row customHeight="1" ht="12.75" r="7" s="175" spans="1:1024">
      <c r="A7" s="112" t="s">
        <v>76</v>
      </c>
      <c r="B7" s="120" t="n"/>
      <c r="C7" s="120" t="n"/>
      <c r="D7" s="120" t="n"/>
      <c r="E7" s="120" t="n"/>
      <c r="F7" s="120" t="n"/>
      <c r="G7" s="120" t="n"/>
      <c r="H7" s="120" t="n"/>
      <c r="I7" s="120" t="n"/>
      <c r="J7" s="120" t="n"/>
      <c r="K7" s="120" t="n"/>
      <c r="L7" s="120" t="n"/>
      <c r="M7" s="120" t="n"/>
      <c r="N7" s="120" t="n"/>
      <c r="O7" s="120" t="n"/>
      <c r="P7" s="120" t="n"/>
      <c r="Q7" s="120" t="n"/>
      <c r="R7" s="120" t="n"/>
      <c r="S7" s="120" t="n"/>
      <c r="T7" s="120" t="n"/>
      <c r="U7" s="120" t="n"/>
      <c r="V7" s="120" t="n"/>
      <c r="W7" s="120" t="n"/>
      <c r="X7" s="120" t="n"/>
      <c r="Y7" s="120" t="n"/>
      <c r="Z7" s="120" t="n"/>
      <c r="AA7" s="120" t="n"/>
      <c r="AB7" s="120" t="n"/>
      <c r="AC7" s="120" t="n"/>
      <c r="AD7" s="120" t="n"/>
      <c r="AE7" s="120" t="n"/>
      <c r="AF7" s="120" t="n"/>
      <c r="AG7" s="120" t="n"/>
      <c r="AH7" s="120" t="n"/>
      <c r="AI7" s="120" t="n"/>
      <c r="AJ7" s="120" t="n"/>
      <c r="AK7" s="120" t="n"/>
      <c r="AL7" s="120" t="n"/>
      <c r="AM7" s="120" t="n"/>
      <c r="AN7" s="120" t="n"/>
      <c r="AO7" s="120" t="n"/>
      <c r="AP7" s="120" t="n"/>
      <c r="AQ7" s="120" t="n"/>
      <c r="AR7" s="120" t="n"/>
      <c r="AS7" s="120" t="n"/>
      <c r="AT7" s="120" t="n"/>
      <c r="AU7" s="120" t="n"/>
      <c r="AV7" s="120" t="n"/>
      <c r="AW7" s="120" t="n"/>
      <c r="AX7" s="120" t="n"/>
      <c r="AY7" s="120" t="n"/>
      <c r="AZ7" s="120" t="n"/>
      <c r="BA7" s="120" t="n"/>
      <c r="BB7" s="120" t="n"/>
      <c r="BC7" s="120" t="n"/>
      <c r="BD7" s="120" t="n"/>
      <c r="BE7" s="120" t="n"/>
      <c r="BF7" s="120" t="n"/>
      <c r="BG7" s="120" t="n"/>
      <c r="BH7" s="120" t="n"/>
      <c r="BI7" s="120" t="n"/>
      <c r="BJ7" s="120" t="n"/>
      <c r="BK7" s="120" t="n"/>
      <c r="BL7" s="120" t="n"/>
      <c r="BM7" s="120" t="n"/>
      <c r="BN7" s="120" t="n"/>
      <c r="BO7" s="120" t="n"/>
      <c r="BP7" s="120" t="n"/>
      <c r="BQ7" s="120" t="n"/>
      <c r="BR7" s="120" t="n"/>
      <c r="BS7" s="120" t="n"/>
      <c r="BT7" s="120" t="n"/>
      <c r="BU7" s="120" t="n"/>
      <c r="BV7" s="120" t="n"/>
      <c r="BW7" s="120" t="n"/>
      <c r="BX7" s="120" t="n"/>
      <c r="BY7" s="120" t="n"/>
      <c r="BZ7" s="120" t="n"/>
      <c r="CA7" s="120" t="n"/>
      <c r="CB7" s="120" t="n"/>
      <c r="CC7" s="120" t="n"/>
      <c r="CD7" s="120" t="n"/>
      <c r="CE7" s="120" t="n"/>
      <c r="CF7" s="120" t="n"/>
      <c r="CG7" s="120" t="n"/>
      <c r="CH7" s="120" t="n"/>
      <c r="CI7" s="120" t="n"/>
      <c r="CJ7" s="120" t="n"/>
      <c r="CK7" s="120" t="n"/>
      <c r="CL7" s="120" t="n"/>
      <c r="CM7" s="120" t="n"/>
      <c r="CN7" s="120" t="n"/>
      <c r="CO7" s="120" t="n"/>
      <c r="CP7" s="120" t="n"/>
      <c r="CQ7" s="120" t="n"/>
      <c r="CR7" s="120" t="n"/>
      <c r="CS7" s="120" t="n"/>
      <c r="CT7" s="120" t="n"/>
      <c r="CU7" s="120" t="n"/>
      <c r="CV7" s="120" t="n"/>
      <c r="CW7" s="120" t="n"/>
      <c r="CX7" s="121" t="n"/>
    </row>
    <row customHeight="1" ht="12.75" r="8" s="175" spans="1:1024">
      <c r="A8" s="122" t="s">
        <v>69</v>
      </c>
      <c r="B8" s="172">
        <f aca="false" ref="B8:CX8" t="array">'Inputs and Outputs'!B63:CX63</f>
        <v/>
      </c>
      <c r="C8" s="172" t="n">
        <v>42815</v>
      </c>
      <c r="D8" s="172" t="n">
        <v>43671.2999999999</v>
      </c>
      <c r="E8" s="172" t="n">
        <v>44544.7259999999</v>
      </c>
      <c r="F8" s="172" t="n">
        <v>45435.6205199999</v>
      </c>
      <c r="G8" s="172" t="n">
        <v>46344.3329303999</v>
      </c>
      <c r="H8" s="172" t="n">
        <v>47271.219589008</v>
      </c>
      <c r="I8" s="172" t="n">
        <v>48216.6439807882</v>
      </c>
      <c r="J8" s="172" t="n">
        <v>49180.976860404</v>
      </c>
      <c r="K8" s="172" t="n">
        <v>50164.5963976121</v>
      </c>
      <c r="L8" s="172" t="n">
        <v>51167.8883255645</v>
      </c>
      <c r="M8" s="172" t="n">
        <v>52191.2460920757</v>
      </c>
      <c r="N8" s="172" t="n">
        <v>53235.0710139172</v>
      </c>
      <c r="O8" s="172" t="n">
        <v>54299.7724341956</v>
      </c>
      <c r="P8" s="172" t="n">
        <v>55385.7678828796</v>
      </c>
      <c r="Q8" s="172" t="n">
        <v>56493.4832405372</v>
      </c>
      <c r="R8" s="172" t="n">
        <v>57623.3529053482</v>
      </c>
      <c r="S8" s="172" t="n">
        <v>58775.819963455</v>
      </c>
      <c r="T8" s="172" t="n">
        <v>59951.336362724</v>
      </c>
      <c r="U8" s="172" t="n">
        <v>61150.3630899782</v>
      </c>
      <c r="V8" s="172" t="n">
        <v>62373.3703517777</v>
      </c>
      <c r="W8" s="172" t="n">
        <v>63620.8377588133</v>
      </c>
      <c r="X8" s="172" t="n">
        <v>64893.2545139897</v>
      </c>
      <c r="Y8" s="172" t="n">
        <v>66191.11960426949</v>
      </c>
      <c r="Z8" s="172" t="n">
        <v>67514.9419963548</v>
      </c>
      <c r="AA8" s="172" t="n">
        <v>68865.240836282</v>
      </c>
      <c r="AB8" s="172" t="n">
        <v>0</v>
      </c>
      <c r="AC8" s="172" t="n">
        <v>0</v>
      </c>
      <c r="AD8" s="172" t="n">
        <v>0</v>
      </c>
      <c r="AE8" s="172" t="n">
        <v>0</v>
      </c>
      <c r="AF8" s="172" t="n">
        <v>0</v>
      </c>
      <c r="AG8" s="172" t="n">
        <v>0</v>
      </c>
      <c r="AH8" s="172" t="n">
        <v>0</v>
      </c>
      <c r="AI8" s="172" t="n">
        <v>0</v>
      </c>
      <c r="AJ8" s="172" t="n">
        <v>0</v>
      </c>
      <c r="AK8" s="172" t="n">
        <v>0</v>
      </c>
      <c r="AL8" s="172" t="n">
        <v>0</v>
      </c>
      <c r="AM8" s="172" t="n">
        <v>0</v>
      </c>
      <c r="AN8" s="172" t="n">
        <v>0</v>
      </c>
      <c r="AO8" s="172" t="n">
        <v>0</v>
      </c>
      <c r="AP8" s="172" t="n">
        <v>0</v>
      </c>
      <c r="AQ8" s="172" t="n">
        <v>0</v>
      </c>
      <c r="AR8" s="172" t="n">
        <v>0</v>
      </c>
      <c r="AS8" s="172" t="n">
        <v>0</v>
      </c>
      <c r="AT8" s="172" t="n">
        <v>0</v>
      </c>
      <c r="AU8" s="172" t="n">
        <v>0</v>
      </c>
      <c r="AV8" s="172" t="n">
        <v>0</v>
      </c>
      <c r="AW8" s="172" t="n">
        <v>0</v>
      </c>
      <c r="AX8" s="172" t="n">
        <v>0</v>
      </c>
      <c r="AY8" s="172" t="n">
        <v>0</v>
      </c>
      <c r="AZ8" s="172" t="n">
        <v>0</v>
      </c>
      <c r="BA8" s="172" t="n">
        <v>0</v>
      </c>
      <c r="BB8" s="172" t="n">
        <v>0</v>
      </c>
      <c r="BC8" s="172" t="n">
        <v>0</v>
      </c>
      <c r="BD8" s="172" t="n">
        <v>0</v>
      </c>
      <c r="BE8" s="172" t="n">
        <v>0</v>
      </c>
      <c r="BF8" s="172" t="n">
        <v>0</v>
      </c>
      <c r="BG8" s="172" t="n">
        <v>0</v>
      </c>
      <c r="BH8" s="172" t="n">
        <v>0</v>
      </c>
      <c r="BI8" s="172" t="n">
        <v>0</v>
      </c>
      <c r="BJ8" s="172" t="n">
        <v>0</v>
      </c>
      <c r="BK8" s="172" t="n">
        <v>0</v>
      </c>
      <c r="BL8" s="172" t="n">
        <v>0</v>
      </c>
      <c r="BM8" s="172" t="n">
        <v>0</v>
      </c>
      <c r="BN8" s="172" t="n">
        <v>0</v>
      </c>
      <c r="BO8" s="172" t="n">
        <v>0</v>
      </c>
      <c r="BP8" s="172" t="n">
        <v>0</v>
      </c>
      <c r="BQ8" s="172" t="n">
        <v>0</v>
      </c>
      <c r="BR8" s="172" t="n">
        <v>0</v>
      </c>
      <c r="BS8" s="172" t="n">
        <v>0</v>
      </c>
      <c r="BT8" s="172" t="n">
        <v>0</v>
      </c>
      <c r="BU8" s="172" t="n">
        <v>0</v>
      </c>
      <c r="BV8" s="172" t="n">
        <v>0</v>
      </c>
      <c r="BW8" s="172" t="n">
        <v>0</v>
      </c>
      <c r="BX8" s="172" t="n">
        <v>0</v>
      </c>
      <c r="BY8" s="172" t="n">
        <v>0</v>
      </c>
      <c r="BZ8" s="172" t="n">
        <v>0</v>
      </c>
      <c r="CA8" s="172" t="n">
        <v>0</v>
      </c>
      <c r="CB8" s="172" t="n">
        <v>0</v>
      </c>
      <c r="CC8" s="172" t="n">
        <v>0</v>
      </c>
      <c r="CD8" s="172" t="n">
        <v>0</v>
      </c>
      <c r="CE8" s="172" t="n">
        <v>0</v>
      </c>
      <c r="CF8" s="172" t="n">
        <v>0</v>
      </c>
      <c r="CG8" s="172" t="n">
        <v>0</v>
      </c>
      <c r="CH8" s="172" t="n">
        <v>0</v>
      </c>
      <c r="CI8" s="172" t="n">
        <v>0</v>
      </c>
      <c r="CJ8" s="172" t="n">
        <v>0</v>
      </c>
      <c r="CK8" s="172" t="n">
        <v>0</v>
      </c>
      <c r="CL8" s="172" t="n">
        <v>0</v>
      </c>
      <c r="CM8" s="172" t="n">
        <v>0</v>
      </c>
      <c r="CN8" s="172" t="n">
        <v>0</v>
      </c>
      <c r="CO8" s="172" t="n">
        <v>0</v>
      </c>
      <c r="CP8" s="172" t="n">
        <v>0</v>
      </c>
      <c r="CQ8" s="172" t="n">
        <v>0</v>
      </c>
      <c r="CR8" s="172" t="n">
        <v>0</v>
      </c>
      <c r="CS8" s="172" t="n">
        <v>0</v>
      </c>
      <c r="CT8" s="172" t="n">
        <v>0</v>
      </c>
      <c r="CU8" s="172" t="n">
        <v>0</v>
      </c>
      <c r="CV8" s="172" t="n">
        <v>0</v>
      </c>
      <c r="CW8" s="172" t="n">
        <v>0</v>
      </c>
      <c r="CX8" s="172" t="n">
        <v>0</v>
      </c>
    </row>
    <row customHeight="1" ht="12.75" r="9" s="175" spans="1:1024">
      <c r="A9" s="124" t="n"/>
      <c r="B9" s="168" t="n"/>
      <c r="C9" s="126" t="n"/>
      <c r="D9" s="126" t="n"/>
      <c r="E9" s="126" t="n"/>
      <c r="F9" s="126" t="n"/>
      <c r="G9" s="126" t="n"/>
      <c r="H9" s="126" t="n"/>
      <c r="I9" s="126" t="n"/>
      <c r="J9" s="126" t="n"/>
      <c r="K9" s="126" t="n"/>
      <c r="L9" s="126" t="n"/>
      <c r="M9" s="126" t="n"/>
      <c r="N9" s="126" t="n"/>
      <c r="O9" s="126" t="n"/>
      <c r="P9" s="126" t="n"/>
      <c r="Q9" s="126" t="n"/>
      <c r="R9" s="126" t="n"/>
      <c r="S9" s="126" t="n"/>
      <c r="T9" s="126" t="n"/>
      <c r="U9" s="126" t="n"/>
      <c r="V9" s="126" t="n"/>
      <c r="W9" s="126" t="n"/>
      <c r="X9" s="126" t="n"/>
      <c r="Y9" s="126" t="n"/>
      <c r="Z9" s="126" t="n"/>
      <c r="AA9" s="126" t="n"/>
      <c r="AB9" s="126" t="n"/>
      <c r="AC9" s="126" t="n"/>
      <c r="AD9" s="126" t="n"/>
      <c r="AE9" s="126" t="n"/>
      <c r="AF9" s="126" t="n"/>
      <c r="AG9" s="126" t="n"/>
      <c r="AH9" s="126" t="n"/>
      <c r="AI9" s="126" t="n"/>
      <c r="AJ9" s="126" t="n"/>
      <c r="AK9" s="126" t="n"/>
      <c r="AL9" s="126" t="n"/>
      <c r="AM9" s="126" t="n"/>
      <c r="AN9" s="126" t="n"/>
      <c r="AO9" s="126" t="n"/>
      <c r="AP9" s="126" t="n"/>
      <c r="AQ9" s="126" t="n"/>
      <c r="AR9" s="126" t="n"/>
      <c r="AS9" s="126" t="n"/>
      <c r="AT9" s="126" t="n"/>
      <c r="AU9" s="126" t="n"/>
      <c r="AV9" s="126" t="n"/>
      <c r="AW9" s="126" t="n"/>
      <c r="AX9" s="126" t="n"/>
      <c r="AY9" s="126" t="n"/>
      <c r="AZ9" s="126" t="n"/>
      <c r="BA9" s="126" t="n"/>
      <c r="BB9" s="126" t="n"/>
      <c r="BC9" s="126" t="n"/>
      <c r="BD9" s="126" t="n"/>
      <c r="BE9" s="126" t="n"/>
      <c r="BF9" s="126" t="n"/>
      <c r="BG9" s="126" t="n"/>
      <c r="BH9" s="126" t="n"/>
      <c r="BI9" s="126" t="n"/>
      <c r="BJ9" s="126" t="n"/>
      <c r="BK9" s="126" t="n"/>
      <c r="BL9" s="126" t="n"/>
      <c r="BM9" s="126" t="n"/>
      <c r="BN9" s="126" t="n"/>
      <c r="BO9" s="126" t="n"/>
      <c r="BP9" s="126" t="n"/>
      <c r="BQ9" s="126" t="n"/>
      <c r="BR9" s="126" t="n"/>
      <c r="BS9" s="126" t="n"/>
      <c r="BT9" s="126" t="n"/>
      <c r="BU9" s="126" t="n"/>
      <c r="BV9" s="126" t="n"/>
      <c r="BW9" s="126" t="n"/>
      <c r="BX9" s="126" t="n"/>
      <c r="BY9" s="126" t="n"/>
      <c r="BZ9" s="126" t="n"/>
      <c r="CA9" s="126" t="n"/>
      <c r="CB9" s="126" t="n"/>
      <c r="CC9" s="126" t="n"/>
      <c r="CD9" s="126" t="n"/>
      <c r="CE9" s="126" t="n"/>
      <c r="CF9" s="126" t="n"/>
      <c r="CG9" s="126" t="n"/>
      <c r="CH9" s="126" t="n"/>
      <c r="CI9" s="126" t="n"/>
      <c r="CJ9" s="126" t="n"/>
      <c r="CK9" s="126" t="n"/>
      <c r="CL9" s="126" t="n"/>
      <c r="CM9" s="126" t="n"/>
      <c r="CN9" s="126" t="n"/>
      <c r="CO9" s="126" t="n"/>
      <c r="CP9" s="126" t="n"/>
      <c r="CQ9" s="126" t="n"/>
      <c r="CR9" s="126" t="n"/>
      <c r="CS9" s="126" t="n"/>
      <c r="CT9" s="126" t="n"/>
      <c r="CU9" s="126" t="n"/>
      <c r="CV9" s="126" t="n"/>
      <c r="CW9" s="126" t="n"/>
      <c r="CX9" s="126" t="n"/>
    </row>
    <row customHeight="1" ht="12.75" r="10" s="175" spans="1:1024">
      <c r="A10" s="127" t="s">
        <v>77</v>
      </c>
      <c r="B10" s="128" t="n"/>
      <c r="C10" s="129" t="n"/>
      <c r="D10" s="129" t="n"/>
      <c r="E10" s="129" t="n"/>
      <c r="F10" s="129" t="n"/>
      <c r="G10" s="129" t="n"/>
      <c r="H10" s="129" t="n"/>
      <c r="I10" s="129" t="n"/>
      <c r="J10" s="129" t="n"/>
      <c r="K10" s="129" t="n"/>
      <c r="L10" s="129" t="n"/>
      <c r="M10" s="129" t="n"/>
      <c r="N10" s="129" t="n"/>
      <c r="O10" s="129" t="n"/>
      <c r="P10" s="129" t="n"/>
      <c r="Q10" s="129" t="n"/>
      <c r="R10" s="129" t="n"/>
      <c r="S10" s="129" t="n"/>
      <c r="T10" s="129" t="n"/>
      <c r="U10" s="129" t="n"/>
      <c r="V10" s="129" t="n"/>
      <c r="W10" s="129" t="n"/>
      <c r="X10" s="129" t="n"/>
      <c r="Y10" s="129" t="n"/>
      <c r="Z10" s="129" t="n"/>
      <c r="AA10" s="129" t="n"/>
      <c r="AB10" s="129" t="n"/>
      <c r="AC10" s="129" t="n"/>
      <c r="AD10" s="129" t="n"/>
      <c r="AE10" s="129" t="n"/>
      <c r="AF10" s="129" t="n"/>
      <c r="AG10" s="129" t="n"/>
      <c r="AH10" s="129" t="n"/>
      <c r="AI10" s="129" t="n"/>
      <c r="AJ10" s="129" t="n"/>
      <c r="AK10" s="129" t="n"/>
      <c r="AL10" s="129" t="n"/>
      <c r="AM10" s="129" t="n"/>
      <c r="AN10" s="129" t="n"/>
      <c r="AO10" s="129" t="n"/>
      <c r="AP10" s="129" t="n"/>
      <c r="AQ10" s="129" t="n"/>
      <c r="AR10" s="129" t="n"/>
      <c r="AS10" s="129" t="n"/>
      <c r="AT10" s="129" t="n"/>
      <c r="AU10" s="129" t="n"/>
      <c r="AV10" s="129" t="n"/>
      <c r="AW10" s="129" t="n"/>
      <c r="AX10" s="129" t="n"/>
      <c r="AY10" s="129" t="n"/>
      <c r="AZ10" s="129" t="n"/>
      <c r="BA10" s="129" t="n"/>
      <c r="BB10" s="129" t="n"/>
      <c r="BC10" s="129" t="n"/>
      <c r="BD10" s="129" t="n"/>
      <c r="BE10" s="129" t="n"/>
      <c r="BF10" s="129" t="n"/>
      <c r="BG10" s="129" t="n"/>
      <c r="BH10" s="129" t="n"/>
      <c r="BI10" s="129" t="n"/>
      <c r="BJ10" s="129" t="n"/>
      <c r="BK10" s="129" t="n"/>
      <c r="BL10" s="129" t="n"/>
      <c r="BM10" s="129" t="n"/>
      <c r="BN10" s="129" t="n"/>
      <c r="BO10" s="129" t="n"/>
      <c r="BP10" s="129" t="n"/>
      <c r="BQ10" s="129" t="n"/>
      <c r="BR10" s="129" t="n"/>
      <c r="BS10" s="129" t="n"/>
      <c r="BT10" s="129" t="n"/>
      <c r="BU10" s="129" t="n"/>
      <c r="BV10" s="129" t="n"/>
      <c r="BW10" s="129" t="n"/>
      <c r="BX10" s="129" t="n"/>
      <c r="BY10" s="129" t="n"/>
      <c r="BZ10" s="129" t="n"/>
      <c r="CA10" s="129" t="n"/>
      <c r="CB10" s="129" t="n"/>
      <c r="CC10" s="129" t="n"/>
      <c r="CD10" s="129" t="n"/>
      <c r="CE10" s="129" t="n"/>
      <c r="CF10" s="129" t="n"/>
      <c r="CG10" s="129" t="n"/>
      <c r="CH10" s="129" t="n"/>
      <c r="CI10" s="129" t="n"/>
      <c r="CJ10" s="129" t="n"/>
      <c r="CK10" s="129" t="n"/>
      <c r="CL10" s="129" t="n"/>
      <c r="CM10" s="129" t="n"/>
      <c r="CN10" s="129" t="n"/>
      <c r="CO10" s="129" t="n"/>
      <c r="CP10" s="129" t="n"/>
      <c r="CQ10" s="129" t="n"/>
      <c r="CR10" s="129" t="n"/>
      <c r="CS10" s="129" t="n"/>
      <c r="CT10" s="129" t="n"/>
      <c r="CU10" s="129" t="n"/>
      <c r="CV10" s="129" t="n"/>
      <c r="CW10" s="129" t="n"/>
      <c r="CX10" s="130" t="n"/>
    </row>
    <row customFormat="1" customHeight="1" ht="12.75" r="11" s="168" spans="1:1024">
      <c r="A11" s="155" t="s">
        <v>16</v>
      </c>
      <c r="B11" s="168" t="n"/>
      <c r="C11" s="126" t="n"/>
      <c r="D11" s="126" t="n"/>
      <c r="E11" s="126" t="n"/>
      <c r="F11" s="126" t="n"/>
      <c r="G11" s="126" t="n"/>
      <c r="H11" s="126" t="n"/>
      <c r="I11" s="126" t="n"/>
      <c r="J11" s="126" t="n"/>
      <c r="K11" s="126" t="n"/>
      <c r="L11" s="126" t="n"/>
      <c r="M11" s="126" t="n"/>
      <c r="N11" s="126" t="n"/>
      <c r="O11" s="126" t="n"/>
      <c r="P11" s="126" t="n"/>
      <c r="Q11" s="126" t="n"/>
      <c r="R11" s="126" t="n"/>
      <c r="S11" s="126" t="n"/>
      <c r="T11" s="126" t="n"/>
      <c r="U11" s="126" t="n"/>
      <c r="V11" s="126" t="n"/>
      <c r="W11" s="126" t="n"/>
      <c r="X11" s="126" t="n"/>
      <c r="Y11" s="126" t="n"/>
      <c r="Z11" s="126" t="n"/>
      <c r="AA11" s="126" t="n"/>
      <c r="AB11" s="126" t="n"/>
      <c r="AC11" s="126" t="n"/>
      <c r="AD11" s="126" t="n"/>
      <c r="AE11" s="126" t="n"/>
      <c r="AF11" s="126" t="n"/>
      <c r="AG11" s="126" t="n"/>
      <c r="AH11" s="126" t="n"/>
      <c r="AI11" s="126" t="n"/>
      <c r="AJ11" s="126" t="n"/>
      <c r="AK11" s="126" t="n"/>
      <c r="AL11" s="126" t="n"/>
      <c r="AM11" s="126" t="n"/>
      <c r="AN11" s="126" t="n"/>
      <c r="AO11" s="126" t="n"/>
      <c r="AP11" s="126" t="n"/>
      <c r="AQ11" s="126" t="n"/>
      <c r="AR11" s="126" t="n"/>
      <c r="AS11" s="126" t="n"/>
      <c r="AT11" s="126" t="n"/>
      <c r="AU11" s="126" t="n"/>
      <c r="AV11" s="126" t="n"/>
      <c r="AW11" s="126" t="n"/>
      <c r="AX11" s="126" t="n"/>
      <c r="AY11" s="126" t="n"/>
      <c r="AZ11" s="126" t="n"/>
      <c r="BA11" s="126" t="n"/>
      <c r="BB11" s="126" t="n"/>
      <c r="BC11" s="126" t="n"/>
      <c r="BD11" s="126" t="n"/>
      <c r="BE11" s="126" t="n"/>
      <c r="BF11" s="126" t="n"/>
      <c r="BG11" s="126" t="n"/>
      <c r="BH11" s="126" t="n"/>
      <c r="BI11" s="126" t="n"/>
      <c r="BJ11" s="126" t="n"/>
      <c r="BK11" s="126" t="n"/>
      <c r="BL11" s="126" t="n"/>
      <c r="BM11" s="126" t="n"/>
      <c r="BN11" s="126" t="n"/>
      <c r="BO11" s="126" t="n"/>
      <c r="BP11" s="126" t="n"/>
      <c r="BQ11" s="126" t="n"/>
      <c r="BR11" s="126" t="n"/>
      <c r="BS11" s="126" t="n"/>
      <c r="BT11" s="126" t="n"/>
      <c r="BU11" s="126" t="n"/>
      <c r="BV11" s="126" t="n"/>
      <c r="BW11" s="126" t="n"/>
      <c r="BX11" s="126" t="n"/>
      <c r="BY11" s="126" t="n"/>
      <c r="BZ11" s="126" t="n"/>
      <c r="CA11" s="126" t="n"/>
      <c r="CB11" s="126" t="n"/>
      <c r="CC11" s="126" t="n"/>
      <c r="CD11" s="126" t="n"/>
      <c r="CE11" s="126" t="n"/>
      <c r="CF11" s="126" t="n"/>
      <c r="CG11" s="126" t="n"/>
      <c r="CH11" s="126" t="n"/>
      <c r="CI11" s="126" t="n"/>
      <c r="CJ11" s="126" t="n"/>
      <c r="CK11" s="126" t="n"/>
      <c r="CL11" s="126" t="n"/>
      <c r="CM11" s="126" t="n"/>
      <c r="CN11" s="126" t="n"/>
      <c r="CO11" s="126" t="n"/>
      <c r="CP11" s="126" t="n"/>
      <c r="CQ11" s="126" t="n"/>
      <c r="CR11" s="126" t="n"/>
      <c r="CS11" s="126" t="n"/>
      <c r="CT11" s="126" t="n"/>
      <c r="CU11" s="126" t="n"/>
      <c r="CV11" s="126" t="n"/>
      <c r="CW11" s="126" t="n"/>
      <c r="CX11" s="126" t="n"/>
    </row>
    <row customHeight="1" ht="12.75" r="12" s="175" spans="1:1024">
      <c r="A12" s="132" t="s">
        <v>78</v>
      </c>
      <c r="B12" s="156" t="n"/>
      <c r="C12" s="172">
        <f>IF(AND(ISNUMBER(outYear),ISNUMBER(om_capacity)),om_capacity*(1+inflation_rate/100+escalation_rate/100)^B2*system_capacity,"")</f>
        <v/>
      </c>
      <c r="D12" s="172">
        <f>IF(AND(ISNUMBER(outYear),ISNUMBER(om_capacity)),om_capacity*(1+inflation_rate/100+escalation_rate/100)^C2*system_capacity,"")</f>
        <v/>
      </c>
      <c r="E12" s="172">
        <f>IF(AND(ISNUMBER(outYear),ISNUMBER(om_capacity)),om_capacity*(1+inflation_rate/100+escalation_rate/100)^D2*system_capacity,"")</f>
        <v/>
      </c>
      <c r="F12" s="172">
        <f>IF(AND(ISNUMBER(outYear),ISNUMBER(om_capacity)),om_capacity*(1+inflation_rate/100+escalation_rate/100)^E2*system_capacity,"")</f>
        <v/>
      </c>
      <c r="G12" s="172">
        <f>IF(AND(ISNUMBER(outYear),ISNUMBER(om_capacity)),om_capacity*(1+inflation_rate/100+escalation_rate/100)^F2*system_capacity,"")</f>
        <v/>
      </c>
      <c r="H12" s="172">
        <f>IF(AND(ISNUMBER(outYear),ISNUMBER(om_capacity)),om_capacity*(1+inflation_rate/100+escalation_rate/100)^G2*system_capacity,"")</f>
        <v/>
      </c>
      <c r="I12" s="172">
        <f>IF(AND(ISNUMBER(outYear),ISNUMBER(om_capacity)),om_capacity*(1+inflation_rate/100+escalation_rate/100)^H2*system_capacity,"")</f>
        <v/>
      </c>
      <c r="J12" s="172">
        <f>IF(AND(ISNUMBER(outYear),ISNUMBER(om_capacity)),om_capacity*(1+inflation_rate/100+escalation_rate/100)^I2*system_capacity,"")</f>
        <v/>
      </c>
      <c r="K12" s="172">
        <f>IF(AND(ISNUMBER(outYear),ISNUMBER(om_capacity)),om_capacity*(1+inflation_rate/100+escalation_rate/100)^J2*system_capacity,"")</f>
        <v/>
      </c>
      <c r="L12" s="172">
        <f>IF(AND(ISNUMBER(outYear),ISNUMBER(om_capacity)),om_capacity*(1+inflation_rate/100+escalation_rate/100)^K2*system_capacity,"")</f>
        <v/>
      </c>
      <c r="M12" s="172">
        <f>IF(AND(ISNUMBER(outYear),ISNUMBER(om_capacity)),om_capacity*(1+inflation_rate/100+escalation_rate/100)^L2*system_capacity,"")</f>
        <v/>
      </c>
      <c r="N12" s="172">
        <f>IF(AND(ISNUMBER(outYear),ISNUMBER(om_capacity)),om_capacity*(1+inflation_rate/100+escalation_rate/100)^M2*system_capacity,"")</f>
        <v/>
      </c>
      <c r="O12" s="172">
        <f>IF(AND(ISNUMBER(outYear),ISNUMBER(om_capacity)),om_capacity*(1+inflation_rate/100+escalation_rate/100)^N2*system_capacity,"")</f>
        <v/>
      </c>
      <c r="P12" s="172">
        <f>IF(AND(ISNUMBER(outYear),ISNUMBER(om_capacity)),om_capacity*(1+inflation_rate/100+escalation_rate/100)^O2*system_capacity,"")</f>
        <v/>
      </c>
      <c r="Q12" s="172">
        <f>IF(AND(ISNUMBER(outYear),ISNUMBER(om_capacity)),om_capacity*(1+inflation_rate/100+escalation_rate/100)^P2*system_capacity,"")</f>
        <v/>
      </c>
      <c r="R12" s="172">
        <f>IF(AND(ISNUMBER(outYear),ISNUMBER(om_capacity)),om_capacity*(1+inflation_rate/100+escalation_rate/100)^Q2*system_capacity,"")</f>
        <v/>
      </c>
      <c r="S12" s="172">
        <f>IF(AND(ISNUMBER(outYear),ISNUMBER(om_capacity)),om_capacity*(1+inflation_rate/100+escalation_rate/100)^R2*system_capacity,"")</f>
        <v/>
      </c>
      <c r="T12" s="172">
        <f>IF(AND(ISNUMBER(outYear),ISNUMBER(om_capacity)),om_capacity*(1+inflation_rate/100+escalation_rate/100)^S2*system_capacity,"")</f>
        <v/>
      </c>
      <c r="U12" s="172">
        <f>IF(AND(ISNUMBER(outYear),ISNUMBER(om_capacity)),om_capacity*(1+inflation_rate/100+escalation_rate/100)^T2*system_capacity,"")</f>
        <v/>
      </c>
      <c r="V12" s="172">
        <f>IF(AND(ISNUMBER(outYear),ISNUMBER(om_capacity)),om_capacity*(1+inflation_rate/100+escalation_rate/100)^U2*system_capacity,"")</f>
        <v/>
      </c>
      <c r="W12" s="172">
        <f>IF(AND(ISNUMBER(outYear),ISNUMBER(om_capacity)),om_capacity*(1+inflation_rate/100+escalation_rate/100)^V2*system_capacity,"")</f>
        <v/>
      </c>
      <c r="X12" s="172">
        <f>IF(AND(ISNUMBER(outYear),ISNUMBER(om_capacity)),om_capacity*(1+inflation_rate/100+escalation_rate/100)^W2*system_capacity,"")</f>
        <v/>
      </c>
      <c r="Y12" s="172">
        <f>IF(AND(ISNUMBER(outYear),ISNUMBER(om_capacity)),om_capacity*(1+inflation_rate/100+escalation_rate/100)^X2*system_capacity,"")</f>
        <v/>
      </c>
      <c r="Z12" s="172">
        <f>IF(AND(ISNUMBER(outYear),ISNUMBER(om_capacity)),om_capacity*(1+inflation_rate/100+escalation_rate/100)^Y2*system_capacity,"")</f>
        <v/>
      </c>
      <c r="AA12" s="172">
        <f>IF(AND(ISNUMBER(outYear),ISNUMBER(om_capacity)),om_capacity*(1+inflation_rate/100+escalation_rate/100)^Z2*system_capacity,"")</f>
        <v/>
      </c>
      <c r="AB12" s="172">
        <f>IF(AND(ISNUMBER(outYear),ISNUMBER(om_capacity)),om_capacity*(1+inflation_rate/100+om_capacity_escal/100)^AA2*system_capacity,"")</f>
        <v/>
      </c>
      <c r="AC12" s="172">
        <f>IF(AND(ISNUMBER(outYear),ISNUMBER(om_capacity)),om_capacity*(1+inflation_rate/100+om_capacity_escal/100)^AB2*system_capacity,"")</f>
        <v/>
      </c>
      <c r="AD12" s="172">
        <f>IF(AND(ISNUMBER(outYear),ISNUMBER(om_capacity)),om_capacity*(1+inflation_rate/100+om_capacity_escal/100)^AC2*system_capacity,"")</f>
        <v/>
      </c>
      <c r="AE12" s="172">
        <f>IF(AND(ISNUMBER(outYear),ISNUMBER(om_capacity)),om_capacity*(1+inflation_rate/100+om_capacity_escal/100)^AD2*system_capacity,"")</f>
        <v/>
      </c>
      <c r="AF12" s="172">
        <f>IF(AND(ISNUMBER(outYear),ISNUMBER(om_capacity)),om_capacity*(1+inflation_rate/100+om_capacity_escal/100)^AE2*system_capacity,"")</f>
        <v/>
      </c>
      <c r="AG12" s="172">
        <f>IF(AND(ISNUMBER(outYear),ISNUMBER(om_capacity)),om_capacity*(1+inflation_rate/100+om_capacity_escal/100)^AF2*system_capacity,"")</f>
        <v/>
      </c>
      <c r="AH12" s="172">
        <f>IF(AND(ISNUMBER(outYear),ISNUMBER(om_capacity)),om_capacity*(1+inflation_rate/100+om_capacity_escal/100)^AG2*system_capacity,"")</f>
        <v/>
      </c>
      <c r="AI12" s="172">
        <f>IF(AND(ISNUMBER(outYear),ISNUMBER(om_capacity)),om_capacity*(1+inflation_rate/100+om_capacity_escal/100)^AH2*system_capacity,"")</f>
        <v/>
      </c>
      <c r="AJ12" s="172">
        <f>IF(AND(ISNUMBER(outYear),ISNUMBER(om_capacity)),om_capacity*(1+inflation_rate/100+om_capacity_escal/100)^AI2*system_capacity,"")</f>
        <v/>
      </c>
      <c r="AK12" s="172">
        <f>IF(AND(ISNUMBER(outYear),ISNUMBER(om_capacity)),om_capacity*(1+inflation_rate/100+om_capacity_escal/100)^AJ2*system_capacity,"")</f>
        <v/>
      </c>
      <c r="AL12" s="172">
        <f>IF(AND(ISNUMBER(outYear),ISNUMBER(om_capacity)),om_capacity*(1+inflation_rate/100+om_capacity_escal/100)^AK2*system_capacity,"")</f>
        <v/>
      </c>
      <c r="AM12" s="172">
        <f>IF(AND(ISNUMBER(outYear),ISNUMBER(om_capacity)),om_capacity*(1+inflation_rate/100+om_capacity_escal/100)^AL2*system_capacity,"")</f>
        <v/>
      </c>
      <c r="AN12" s="172">
        <f>IF(AND(ISNUMBER(outYear),ISNUMBER(om_capacity)),om_capacity*(1+inflation_rate/100+om_capacity_escal/100)^AM2*system_capacity,"")</f>
        <v/>
      </c>
      <c r="AO12" s="172">
        <f>IF(AND(ISNUMBER(outYear),ISNUMBER(om_capacity)),om_capacity*(1+inflation_rate/100+om_capacity_escal/100)^AN2*system_capacity,"")</f>
        <v/>
      </c>
      <c r="AP12" s="172">
        <f>IF(AND(ISNUMBER(outYear),ISNUMBER(om_capacity)),om_capacity*(1+inflation_rate/100+om_capacity_escal/100)^AO2*system_capacity,"")</f>
        <v/>
      </c>
      <c r="AQ12" s="172">
        <f>IF(AND(ISNUMBER(outYear),ISNUMBER(om_capacity)),om_capacity*(1+inflation_rate/100+om_capacity_escal/100)^AP2*system_capacity,"")</f>
        <v/>
      </c>
      <c r="AR12" s="172">
        <f>IF(AND(ISNUMBER(outYear),ISNUMBER(om_capacity)),om_capacity*(1+inflation_rate/100+om_capacity_escal/100)^AQ2*system_capacity,"")</f>
        <v/>
      </c>
      <c r="AS12" s="172">
        <f>IF(AND(ISNUMBER(outYear),ISNUMBER(om_capacity)),om_capacity*(1+inflation_rate/100+om_capacity_escal/100)^AR2*system_capacity,"")</f>
        <v/>
      </c>
      <c r="AT12" s="172">
        <f>IF(AND(ISNUMBER(outYear),ISNUMBER(om_capacity)),om_capacity*(1+inflation_rate/100+om_capacity_escal/100)^AS2*system_capacity,"")</f>
        <v/>
      </c>
      <c r="AU12" s="172">
        <f>IF(AND(ISNUMBER(outYear),ISNUMBER(om_capacity)),om_capacity*(1+inflation_rate/100+om_capacity_escal/100)^AT2*system_capacity,"")</f>
        <v/>
      </c>
      <c r="AV12" s="172">
        <f>IF(AND(ISNUMBER(outYear),ISNUMBER(om_capacity)),om_capacity*(1+inflation_rate/100+om_capacity_escal/100)^AU2*system_capacity,"")</f>
        <v/>
      </c>
      <c r="AW12" s="172">
        <f>IF(AND(ISNUMBER(outYear),ISNUMBER(om_capacity)),om_capacity*(1+inflation_rate/100+om_capacity_escal/100)^AV2*system_capacity,"")</f>
        <v/>
      </c>
      <c r="AX12" s="172">
        <f>IF(AND(ISNUMBER(outYear),ISNUMBER(om_capacity)),om_capacity*(1+inflation_rate/100+om_capacity_escal/100)^AW2*system_capacity,"")</f>
        <v/>
      </c>
      <c r="AY12" s="172">
        <f>IF(AND(ISNUMBER(outYear),ISNUMBER(om_capacity)),om_capacity*(1+inflation_rate/100+om_capacity_escal/100)^AX2*system_capacity,"")</f>
        <v/>
      </c>
      <c r="AZ12" s="172">
        <f>IF(AND(ISNUMBER(outYear),ISNUMBER(om_capacity)),om_capacity*(1+inflation_rate/100+om_capacity_escal/100)^AY2*system_capacity,"")</f>
        <v/>
      </c>
      <c r="BA12" s="172">
        <f>IF(AND(ISNUMBER(outYear),ISNUMBER(om_capacity)),om_capacity*(1+inflation_rate/100+om_capacity_escal/100)^AZ2*system_capacity,"")</f>
        <v/>
      </c>
      <c r="BB12" s="172">
        <f>IF(AND(ISNUMBER(outYear),ISNUMBER(om_capacity)),om_capacity*(1+inflation_rate/100+om_capacity_escal/100)^BA2*system_capacity,"")</f>
        <v/>
      </c>
      <c r="BC12" s="172">
        <f>IF(AND(ISNUMBER(outYear),ISNUMBER(om_capacity)),om_capacity*(1+inflation_rate/100+om_capacity_escal/100)^BB2*system_capacity,"")</f>
        <v/>
      </c>
      <c r="BD12" s="172">
        <f>IF(AND(ISNUMBER(outYear),ISNUMBER(om_capacity)),om_capacity*(1+inflation_rate/100+om_capacity_escal/100)^BC2*system_capacity,"")</f>
        <v/>
      </c>
      <c r="BE12" s="172">
        <f>IF(AND(ISNUMBER(outYear),ISNUMBER(om_capacity)),om_capacity*(1+inflation_rate/100+om_capacity_escal/100)^BD2*system_capacity,"")</f>
        <v/>
      </c>
      <c r="BF12" s="172">
        <f>IF(AND(ISNUMBER(outYear),ISNUMBER(om_capacity)),om_capacity*(1+inflation_rate/100+om_capacity_escal/100)^BE2*system_capacity,"")</f>
        <v/>
      </c>
      <c r="BG12" s="172">
        <f>IF(AND(ISNUMBER(outYear),ISNUMBER(om_capacity)),om_capacity*(1+inflation_rate/100+om_capacity_escal/100)^BF2*system_capacity,"")</f>
        <v/>
      </c>
      <c r="BH12" s="172">
        <f>IF(AND(ISNUMBER(outYear),ISNUMBER(om_capacity)),om_capacity*(1+inflation_rate/100+om_capacity_escal/100)^BG2*system_capacity,"")</f>
        <v/>
      </c>
      <c r="BI12" s="172">
        <f>IF(AND(ISNUMBER(outYear),ISNUMBER(om_capacity)),om_capacity*(1+inflation_rate/100+om_capacity_escal/100)^BH2*system_capacity,"")</f>
        <v/>
      </c>
      <c r="BJ12" s="172">
        <f>IF(AND(ISNUMBER(outYear),ISNUMBER(om_capacity)),om_capacity*(1+inflation_rate/100+om_capacity_escal/100)^BI2*system_capacity,"")</f>
        <v/>
      </c>
      <c r="BK12" s="172">
        <f>IF(AND(ISNUMBER(outYear),ISNUMBER(om_capacity)),om_capacity*(1+inflation_rate/100+om_capacity_escal/100)^BJ2*system_capacity,"")</f>
        <v/>
      </c>
      <c r="BL12" s="172">
        <f>IF(AND(ISNUMBER(outYear),ISNUMBER(om_capacity)),om_capacity*(1+inflation_rate/100+om_capacity_escal/100)^BK2*system_capacity,"")</f>
        <v/>
      </c>
      <c r="BM12" s="172">
        <f>IF(AND(ISNUMBER(outYear),ISNUMBER(om_capacity)),om_capacity*(1+inflation_rate/100+om_capacity_escal/100)^BL2*system_capacity,"")</f>
        <v/>
      </c>
      <c r="BN12" s="172">
        <f>IF(AND(ISNUMBER(outYear),ISNUMBER(om_capacity)),om_capacity*(1+inflation_rate/100+om_capacity_escal/100)^BM2*system_capacity,"")</f>
        <v/>
      </c>
      <c r="BO12" s="172">
        <f>IF(AND(ISNUMBER(outYear),ISNUMBER(om_capacity)),om_capacity*(1+inflation_rate/100+om_capacity_escal/100)^BN2*system_capacity,"")</f>
        <v/>
      </c>
      <c r="BP12" s="172">
        <f>IF(AND(ISNUMBER(outYear),ISNUMBER(om_capacity)),om_capacity*(1+inflation_rate/100+om_capacity_escal/100)^BO2*system_capacity,"")</f>
        <v/>
      </c>
      <c r="BQ12" s="172">
        <f>IF(AND(ISNUMBER(outYear),ISNUMBER(om_capacity)),om_capacity*(1+inflation_rate/100+om_capacity_escal/100)^BP2*system_capacity,"")</f>
        <v/>
      </c>
      <c r="BR12" s="172">
        <f>IF(AND(ISNUMBER(outYear),ISNUMBER(om_capacity)),om_capacity*(1+inflation_rate/100+om_capacity_escal/100)^BQ2*system_capacity,"")</f>
        <v/>
      </c>
      <c r="BS12" s="172">
        <f>IF(AND(ISNUMBER(outYear),ISNUMBER(om_capacity)),om_capacity*(1+inflation_rate/100+om_capacity_escal/100)^BR2*system_capacity,"")</f>
        <v/>
      </c>
      <c r="BT12" s="172">
        <f>IF(AND(ISNUMBER(outYear),ISNUMBER(om_capacity)),om_capacity*(1+inflation_rate/100+om_capacity_escal/100)^BS2*system_capacity,"")</f>
        <v/>
      </c>
      <c r="BU12" s="172">
        <f>IF(AND(ISNUMBER(outYear),ISNUMBER(om_capacity)),om_capacity*(1+inflation_rate/100+om_capacity_escal/100)^BT2*system_capacity,"")</f>
        <v/>
      </c>
      <c r="BV12" s="172">
        <f>IF(AND(ISNUMBER(outYear),ISNUMBER(om_capacity)),om_capacity*(1+inflation_rate/100+om_capacity_escal/100)^BU2*system_capacity,"")</f>
        <v/>
      </c>
      <c r="BW12" s="172">
        <f>IF(AND(ISNUMBER(outYear),ISNUMBER(om_capacity)),om_capacity*(1+inflation_rate/100+om_capacity_escal/100)^BV2*system_capacity,"")</f>
        <v/>
      </c>
      <c r="BX12" s="172">
        <f>IF(AND(ISNUMBER(outYear),ISNUMBER(om_capacity)),om_capacity*(1+inflation_rate/100+om_capacity_escal/100)^BW2*system_capacity,"")</f>
        <v/>
      </c>
      <c r="BY12" s="172">
        <f>IF(AND(ISNUMBER(outYear),ISNUMBER(om_capacity)),om_capacity*(1+inflation_rate/100+om_capacity_escal/100)^BX2*system_capacity,"")</f>
        <v/>
      </c>
      <c r="BZ12" s="172">
        <f>IF(AND(ISNUMBER(outYear),ISNUMBER(om_capacity)),om_capacity*(1+inflation_rate/100+om_capacity_escal/100)^BY2*system_capacity,"")</f>
        <v/>
      </c>
      <c r="CA12" s="172">
        <f>IF(AND(ISNUMBER(outYear),ISNUMBER(om_capacity)),om_capacity*(1+inflation_rate/100+om_capacity_escal/100)^BZ2*system_capacity,"")</f>
        <v/>
      </c>
      <c r="CB12" s="172">
        <f>IF(AND(ISNUMBER(outYear),ISNUMBER(om_capacity)),om_capacity*(1+inflation_rate/100+om_capacity_escal/100)^CA2*system_capacity,"")</f>
        <v/>
      </c>
      <c r="CC12" s="172">
        <f>IF(AND(ISNUMBER(outYear),ISNUMBER(om_capacity)),om_capacity*(1+inflation_rate/100+om_capacity_escal/100)^CB2*system_capacity,"")</f>
        <v/>
      </c>
      <c r="CD12" s="172">
        <f>IF(AND(ISNUMBER(outYear),ISNUMBER(om_capacity)),om_capacity*(1+inflation_rate/100+om_capacity_escal/100)^CC2*system_capacity,"")</f>
        <v/>
      </c>
      <c r="CE12" s="172">
        <f>IF(AND(ISNUMBER(outYear),ISNUMBER(om_capacity)),om_capacity*(1+inflation_rate/100+om_capacity_escal/100)^CD2*system_capacity,"")</f>
        <v/>
      </c>
      <c r="CF12" s="172">
        <f>IF(AND(ISNUMBER(outYear),ISNUMBER(om_capacity)),om_capacity*(1+inflation_rate/100+om_capacity_escal/100)^CE2*system_capacity,"")</f>
        <v/>
      </c>
      <c r="CG12" s="172">
        <f>IF(AND(ISNUMBER(outYear),ISNUMBER(om_capacity)),om_capacity*(1+inflation_rate/100+om_capacity_escal/100)^CF2*system_capacity,"")</f>
        <v/>
      </c>
      <c r="CH12" s="172">
        <f>IF(AND(ISNUMBER(outYear),ISNUMBER(om_capacity)),om_capacity*(1+inflation_rate/100+om_capacity_escal/100)^CG2*system_capacity,"")</f>
        <v/>
      </c>
      <c r="CI12" s="172">
        <f>IF(AND(ISNUMBER(outYear),ISNUMBER(om_capacity)),om_capacity*(1+inflation_rate/100+om_capacity_escal/100)^CH2*system_capacity,"")</f>
        <v/>
      </c>
      <c r="CJ12" s="172">
        <f>IF(AND(ISNUMBER(outYear),ISNUMBER(om_capacity)),om_capacity*(1+inflation_rate/100+om_capacity_escal/100)^CI2*system_capacity,"")</f>
        <v/>
      </c>
      <c r="CK12" s="172">
        <f>IF(AND(ISNUMBER(outYear),ISNUMBER(om_capacity)),om_capacity*(1+inflation_rate/100+om_capacity_escal/100)^CJ2*system_capacity,"")</f>
        <v/>
      </c>
      <c r="CL12" s="172">
        <f>IF(AND(ISNUMBER(outYear),ISNUMBER(om_capacity)),om_capacity*(1+inflation_rate/100+om_capacity_escal/100)^CK2*system_capacity,"")</f>
        <v/>
      </c>
      <c r="CM12" s="172">
        <f>IF(AND(ISNUMBER(outYear),ISNUMBER(om_capacity)),om_capacity*(1+inflation_rate/100+om_capacity_escal/100)^CL2*system_capacity,"")</f>
        <v/>
      </c>
      <c r="CN12" s="172">
        <f>IF(AND(ISNUMBER(outYear),ISNUMBER(om_capacity)),om_capacity*(1+inflation_rate/100+om_capacity_escal/100)^CM2*system_capacity,"")</f>
        <v/>
      </c>
      <c r="CO12" s="172">
        <f>IF(AND(ISNUMBER(outYear),ISNUMBER(om_capacity)),om_capacity*(1+inflation_rate/100+om_capacity_escal/100)^CN2*system_capacity,"")</f>
        <v/>
      </c>
      <c r="CP12" s="172">
        <f>IF(AND(ISNUMBER(outYear),ISNUMBER(om_capacity)),om_capacity*(1+inflation_rate/100+om_capacity_escal/100)^CO2*system_capacity,"")</f>
        <v/>
      </c>
      <c r="CQ12" s="172">
        <f>IF(AND(ISNUMBER(outYear),ISNUMBER(om_capacity)),om_capacity*(1+inflation_rate/100+om_capacity_escal/100)^CP2*system_capacity,"")</f>
        <v/>
      </c>
      <c r="CR12" s="172">
        <f>IF(AND(ISNUMBER(outYear),ISNUMBER(om_capacity)),om_capacity*(1+inflation_rate/100+om_capacity_escal/100)^CQ2*system_capacity,"")</f>
        <v/>
      </c>
      <c r="CS12" s="172">
        <f>IF(AND(ISNUMBER(outYear),ISNUMBER(om_capacity)),om_capacity*(1+inflation_rate/100+om_capacity_escal/100)^CR2*system_capacity,"")</f>
        <v/>
      </c>
      <c r="CT12" s="172">
        <f>IF(AND(ISNUMBER(outYear),ISNUMBER(om_capacity)),om_capacity*(1+inflation_rate/100+om_capacity_escal/100)^CS2*system_capacity,"")</f>
        <v/>
      </c>
      <c r="CU12" s="172">
        <f>IF(AND(ISNUMBER(outYear),ISNUMBER(om_capacity)),om_capacity*(1+inflation_rate/100+om_capacity_escal/100)^CT2*system_capacity,"")</f>
        <v/>
      </c>
      <c r="CV12" s="172">
        <f>IF(AND(ISNUMBER(outYear),ISNUMBER(om_capacity)),om_capacity*(1+inflation_rate/100+om_capacity_escal/100)^CU2*system_capacity,"")</f>
        <v/>
      </c>
      <c r="CW12" s="172">
        <f>IF(AND(ISNUMBER(outYear),ISNUMBER(om_capacity)),om_capacity*(1+inflation_rate/100+om_capacity_escal/100)^CV2*system_capacity,"")</f>
        <v/>
      </c>
      <c r="CX12" s="172">
        <f>IF(AND(ISNUMBER(outYear),ISNUMBER(om_capacity)),om_capacity*(1+inflation_rate/100+om_capacity_escal/100)^CW2*system_capacity,"")</f>
        <v/>
      </c>
    </row>
    <row customHeight="1" ht="12.75" r="13" s="175" spans="1:1024">
      <c r="A13" s="132" t="s">
        <v>79</v>
      </c>
      <c r="B13" s="156" t="n"/>
      <c r="C13" s="172">
        <f>IF(EXACT(batt_repl_kw_year,C2), IF(AND(ISNUMBER(outYear),ISNUMBER(batt_repl_cost_kw)),(batt_kw * batt_repl_cost_kw)*(1+inflation_rate/100+escalation_rate/100)^B2,""), 0)</f>
        <v/>
      </c>
      <c r="D13" s="172">
        <f>IF(EXACT(batt_repl_kw_year,D2), IF(AND(ISNUMBER(outYear),ISNUMBER(batt_repl_cost_kw)),(batt_kw * batt_repl_cost_kw)*(1+inflation_rate/100+escalation_rate/100)^C2,""), 0)</f>
        <v/>
      </c>
      <c r="E13" s="172">
        <f>IF(EXACT(batt_repl_kw_year,E2), IF(AND(ISNUMBER(outYear),ISNUMBER(batt_repl_cost_kw)),(batt_kw * batt_repl_cost_kw)*(1+inflation_rate/100+escalation_rate/100)^D2,""), 0)</f>
        <v/>
      </c>
      <c r="F13" s="172">
        <f>IF(EXACT(batt_repl_kw_year,F2), IF(AND(ISNUMBER(outYear),ISNUMBER(batt_repl_cost_kw)),(batt_kw * batt_repl_cost_kw)*(1+inflation_rate/100+escalation_rate/100)^E2,""), 0)</f>
        <v/>
      </c>
      <c r="G13" s="172">
        <f>IF(EXACT(batt_repl_kw_year,G2), IF(AND(ISNUMBER(outYear),ISNUMBER(batt_repl_cost_kw)),(batt_kw * batt_repl_cost_kw)*(1+inflation_rate/100+escalation_rate/100)^F2,""), 0)</f>
        <v/>
      </c>
      <c r="H13" s="172">
        <f>IF(EXACT(batt_repl_kw_year,H2), IF(AND(ISNUMBER(outYear),ISNUMBER(batt_repl_cost_kw)),(batt_kw * batt_repl_cost_kw)*(1+inflation_rate/100+escalation_rate/100)^G2,""), 0)</f>
        <v/>
      </c>
      <c r="I13" s="172">
        <f>IF(EXACT(batt_repl_kw_year,I2), IF(AND(ISNUMBER(outYear),ISNUMBER(batt_repl_cost_kw)),(batt_kw * batt_repl_cost_kw)*(1+inflation_rate/100+escalation_rate/100)^H2,""), 0)</f>
        <v/>
      </c>
      <c r="J13" s="172">
        <f>IF(EXACT(batt_repl_kw_year,J2), IF(AND(ISNUMBER(outYear),ISNUMBER(batt_repl_cost_kw)),(batt_kw * batt_repl_cost_kw)*(1+inflation_rate/100+escalation_rate/100)^I2,""), 0)</f>
        <v/>
      </c>
      <c r="K13" s="172">
        <f>IF(EXACT(batt_repl_kw_year,K2), IF(AND(ISNUMBER(outYear),ISNUMBER(batt_repl_cost_kw)),(batt_kw * batt_repl_cost_kw)*(1+inflation_rate/100+escalation_rate/100)^J2,""), 0)</f>
        <v/>
      </c>
      <c r="L13" s="172">
        <f>IF(EXACT(batt_repl_kw_year,L2), IF(AND(ISNUMBER(outYear),ISNUMBER(batt_repl_cost_kw)),(batt_kw * batt_repl_cost_kw)*(1+inflation_rate/100+escalation_rate/100)^K2,""), 0)</f>
        <v/>
      </c>
      <c r="M13" s="172">
        <f>IF(EXACT(batt_repl_kw_year,M2), IF(AND(ISNUMBER(outYear),ISNUMBER(batt_repl_cost_kw)),(batt_kw * batt_repl_cost_kw)*(1+inflation_rate/100+escalation_rate/100)^L2,""), 0)</f>
        <v/>
      </c>
      <c r="N13" s="172">
        <f>IF(EXACT(batt_repl_kw_year,N2), IF(AND(ISNUMBER(outYear),ISNUMBER(batt_repl_cost_kw)),(batt_kw * batt_repl_cost_kw)*(1+inflation_rate/100+escalation_rate/100)^M2,""), 0)</f>
        <v/>
      </c>
      <c r="O13" s="172">
        <f>IF(EXACT(batt_repl_kw_year,O2), IF(AND(ISNUMBER(outYear),ISNUMBER(batt_repl_cost_kw)),(batt_kw * batt_repl_cost_kw)*(1+inflation_rate/100+escalation_rate/100)^N2,""), 0)</f>
        <v/>
      </c>
      <c r="P13" s="172">
        <f>IF(EXACT(batt_repl_kw_year,P2), IF(AND(ISNUMBER(outYear),ISNUMBER(batt_repl_cost_kw)),(batt_kw * batt_repl_cost_kw)*(1+inflation_rate/100+escalation_rate/100)^O2,""), 0)</f>
        <v/>
      </c>
      <c r="Q13" s="172">
        <f>IF(EXACT(batt_repl_kw_year,Q2), IF(AND(ISNUMBER(outYear),ISNUMBER(batt_repl_cost_kw)),(batt_kw * batt_repl_cost_kw)*(1+inflation_rate/100+escalation_rate/100)^P2,""), 0)</f>
        <v/>
      </c>
      <c r="R13" s="172">
        <f>IF(EXACT(batt_repl_kw_year,R2), IF(AND(ISNUMBER(outYear),ISNUMBER(batt_repl_cost_kw)),(batt_kw * batt_repl_cost_kw)*(1+inflation_rate/100+escalation_rate/100)^Q2,""), 0)</f>
        <v/>
      </c>
      <c r="S13" s="172">
        <f>IF(EXACT(batt_repl_kw_year,S2), IF(AND(ISNUMBER(outYear),ISNUMBER(batt_repl_cost_kw)),(batt_kw * batt_repl_cost_kw)*(1+inflation_rate/100+escalation_rate/100)^R2,""), 0)</f>
        <v/>
      </c>
      <c r="T13" s="172">
        <f>IF(EXACT(batt_repl_kw_year,T2), IF(AND(ISNUMBER(outYear),ISNUMBER(batt_repl_cost_kw)),(batt_kw * batt_repl_cost_kw)*(1+inflation_rate/100+escalation_rate/100)^S2,""), 0)</f>
        <v/>
      </c>
      <c r="U13" s="172">
        <f>IF(EXACT(batt_repl_kw_year,U2), IF(AND(ISNUMBER(outYear),ISNUMBER(batt_repl_cost_kw)),(batt_kw * batt_repl_cost_kw)*(1+inflation_rate/100+escalation_rate/100)^T2,""), 0)</f>
        <v/>
      </c>
      <c r="V13" s="172">
        <f>IF(EXACT(batt_repl_kw_year,V2), IF(AND(ISNUMBER(outYear),ISNUMBER(batt_repl_cost_kw)),(batt_kw * batt_repl_cost_kw)*(1+inflation_rate/100+escalation_rate/100)^U2,""), 0)</f>
        <v/>
      </c>
      <c r="W13" s="172">
        <f>IF(EXACT(batt_repl_kw_year,W2), IF(AND(ISNUMBER(outYear),ISNUMBER(batt_repl_cost_kw)),(batt_kw * batt_repl_cost_kw)*(1+inflation_rate/100+escalation_rate/100)^V2,""), 0)</f>
        <v/>
      </c>
      <c r="X13" s="172">
        <f>IF(EXACT(batt_repl_kw_year,X2), IF(AND(ISNUMBER(outYear),ISNUMBER(batt_repl_cost_kw)),(batt_kw * batt_repl_cost_kw)*(1+inflation_rate/100+escalation_rate/100)^W2,""), 0)</f>
        <v/>
      </c>
      <c r="Y13" s="172">
        <f>IF(EXACT(batt_repl_kw_year,Y2), IF(AND(ISNUMBER(outYear),ISNUMBER(batt_repl_cost_kw)),(batt_kw * batt_repl_cost_kw)*(1+inflation_rate/100+escalation_rate/100)^X2,""), 0)</f>
        <v/>
      </c>
      <c r="Z13" s="172">
        <f>IF(EXACT(batt_repl_kw_year,Z2), IF(AND(ISNUMBER(outYear),ISNUMBER(batt_repl_cost_kw)),(batt_kw * batt_repl_cost_kw)*(1+inflation_rate/100+escalation_rate/100)^Y2,""), 0)</f>
        <v/>
      </c>
      <c r="AA13" s="172">
        <f>IF(EXACT(batt_repl_kw_year,AA2), IF(AND(ISNUMBER(outYear),ISNUMBER(batt_repl_cost_kw)),(batt_kw * batt_repl_cost_kw)*(1+inflation_rate/100+escalation_rate/100)^Z2,""), 0)</f>
        <v/>
      </c>
      <c r="AB13" s="172" t="n"/>
      <c r="AC13" s="172" t="n"/>
      <c r="AD13" s="172" t="n"/>
      <c r="AE13" s="172" t="n"/>
      <c r="AF13" s="172" t="n"/>
      <c r="AG13" s="172" t="n"/>
      <c r="AH13" s="172" t="n"/>
      <c r="AI13" s="172" t="n"/>
      <c r="AJ13" s="172" t="n"/>
      <c r="AK13" s="172" t="n"/>
      <c r="AL13" s="172" t="n"/>
      <c r="AM13" s="172" t="n"/>
      <c r="AN13" s="172" t="n"/>
      <c r="AO13" s="172" t="n"/>
      <c r="AP13" s="172" t="n"/>
      <c r="AQ13" s="172" t="n"/>
      <c r="AR13" s="172" t="n"/>
      <c r="AS13" s="172" t="n"/>
      <c r="AT13" s="172" t="n"/>
      <c r="AU13" s="172" t="n"/>
      <c r="AV13" s="172" t="n"/>
      <c r="AW13" s="172" t="n"/>
      <c r="AX13" s="172" t="n"/>
      <c r="AY13" s="172" t="n"/>
      <c r="AZ13" s="172" t="n"/>
      <c r="BA13" s="172" t="n"/>
      <c r="BB13" s="172" t="n"/>
      <c r="BC13" s="172" t="n"/>
      <c r="BD13" s="172" t="n"/>
      <c r="BE13" s="172" t="n"/>
      <c r="BF13" s="172" t="n"/>
      <c r="BG13" s="172" t="n"/>
      <c r="BH13" s="172" t="n"/>
      <c r="BI13" s="172" t="n"/>
      <c r="BJ13" s="172" t="n"/>
      <c r="BK13" s="172" t="n"/>
      <c r="BL13" s="172" t="n"/>
      <c r="BM13" s="172" t="n"/>
      <c r="BN13" s="172" t="n"/>
      <c r="BO13" s="172" t="n"/>
      <c r="BP13" s="172" t="n"/>
      <c r="BQ13" s="172" t="n"/>
      <c r="BR13" s="172" t="n"/>
      <c r="BS13" s="172" t="n"/>
      <c r="BT13" s="172" t="n"/>
      <c r="BU13" s="172" t="n"/>
      <c r="BV13" s="172" t="n"/>
      <c r="BW13" s="172" t="n"/>
      <c r="BX13" s="172" t="n"/>
      <c r="BY13" s="172" t="n"/>
      <c r="BZ13" s="172" t="n"/>
      <c r="CA13" s="172" t="n"/>
      <c r="CB13" s="172" t="n"/>
      <c r="CC13" s="172" t="n"/>
      <c r="CD13" s="172" t="n"/>
      <c r="CE13" s="172" t="n"/>
      <c r="CF13" s="172" t="n"/>
      <c r="CG13" s="172" t="n"/>
      <c r="CH13" s="172" t="n"/>
      <c r="CI13" s="172" t="n"/>
      <c r="CJ13" s="172" t="n"/>
      <c r="CK13" s="172" t="n"/>
      <c r="CL13" s="172" t="n"/>
      <c r="CM13" s="172" t="n"/>
      <c r="CN13" s="172" t="n"/>
      <c r="CO13" s="172" t="n"/>
      <c r="CP13" s="172" t="n"/>
      <c r="CQ13" s="172" t="n"/>
      <c r="CR13" s="172" t="n"/>
      <c r="CS13" s="172" t="n"/>
      <c r="CT13" s="172" t="n"/>
      <c r="CU13" s="172" t="n"/>
      <c r="CV13" s="172" t="n"/>
      <c r="CW13" s="172" t="n"/>
      <c r="CX13" s="172" t="n"/>
    </row>
    <row customHeight="1" ht="12.75" r="14" s="175" spans="1:1024">
      <c r="A14" s="132" t="s">
        <v>80</v>
      </c>
      <c r="B14" s="156" t="n"/>
      <c r="C14" s="172">
        <f>IF(EXACT(batt_repl_year_kwh, C2), IF(AND(ISNUMBER(outYear),ISNUMBER(batt_repl_cost_kwh)),(batt_kwh * batt_repl_cost_kwh)*(1+inflation_rate/100+escalation_rate/100)^B3,""), 0)</f>
        <v/>
      </c>
      <c r="D14" s="172">
        <f>IF(EXACT(batt_repl_year_kwh, D2), IF(AND(ISNUMBER(outYear),ISNUMBER(batt_repl_cost_kwh)),(batt_kwh * batt_repl_cost_kwh)*(1+inflation_rate/100+escalation_rate/100)^C3,""), 0)</f>
        <v/>
      </c>
      <c r="E14" s="172">
        <f>IF(EXACT(batt_repl_year_kwh, E2), IF(AND(ISNUMBER(outYear),ISNUMBER(batt_repl_cost_kwh)),(batt_kwh * batt_repl_cost_kwh)*(1+inflation_rate/100+escalation_rate/100)^D3,""), 0)</f>
        <v/>
      </c>
      <c r="F14" s="172">
        <f>IF(EXACT(batt_repl_year_kwh, F2), IF(AND(ISNUMBER(outYear),ISNUMBER(batt_repl_cost_kwh)),(batt_kwh * batt_repl_cost_kwh)*(1+inflation_rate/100+escalation_rate/100)^E3,""), 0)</f>
        <v/>
      </c>
      <c r="G14" s="172">
        <f>IF(EXACT(batt_repl_year_kwh, G2), IF(AND(ISNUMBER(outYear),ISNUMBER(batt_repl_cost_kwh)),(batt_kwh * batt_repl_cost_kwh)*(1+inflation_rate/100+escalation_rate/100)^F3,""), 0)</f>
        <v/>
      </c>
      <c r="H14" s="172">
        <f>IF(EXACT(batt_repl_year_kwh, H2), IF(AND(ISNUMBER(outYear),ISNUMBER(batt_repl_cost_kwh)),(batt_kwh * batt_repl_cost_kwh)*(1+inflation_rate/100+escalation_rate/100)^G3,""), 0)</f>
        <v/>
      </c>
      <c r="I14" s="172">
        <f>IF(EXACT(batt_repl_year_kwh, I2), IF(AND(ISNUMBER(outYear),ISNUMBER(batt_repl_cost_kwh)),(batt_kwh * batt_repl_cost_kwh)*(1+inflation_rate/100+escalation_rate/100)^H3,""), 0)</f>
        <v/>
      </c>
      <c r="J14" s="172">
        <f>IF(EXACT(batt_repl_year_kwh, J2), IF(AND(ISNUMBER(outYear),ISNUMBER(batt_repl_cost_kwh)),(batt_kwh * batt_repl_cost_kwh)*(1+inflation_rate/100+escalation_rate/100)^I3,""), 0)</f>
        <v/>
      </c>
      <c r="K14" s="172">
        <f>IF(EXACT(batt_repl_year_kwh, K2), IF(AND(ISNUMBER(outYear),ISNUMBER(batt_repl_cost_kwh)),(batt_kwh * batt_repl_cost_kwh)*(1+inflation_rate/100+escalation_rate/100)^J3,""), 0)</f>
        <v/>
      </c>
      <c r="L14" s="172">
        <f>IF(EXACT(batt_repl_year_kwh, L2), IF(AND(ISNUMBER(outYear),ISNUMBER(batt_repl_cost_kwh)),(batt_kwh * batt_repl_cost_kwh)*(1+inflation_rate/100+escalation_rate/100)^K2,""), 0)</f>
        <v/>
      </c>
      <c r="M14" s="172">
        <f>IF(EXACT(batt_repl_year_kwh, M2), IF(AND(ISNUMBER(outYear),ISNUMBER(batt_repl_cost_kwh)),(batt_kwh * batt_repl_cost_kwh)*(1+inflation_rate/100+escalation_rate/100)^L3,""), 0)</f>
        <v/>
      </c>
      <c r="N14" s="172">
        <f>IF(EXACT(batt_repl_year_kwh, N2), IF(AND(ISNUMBER(outYear),ISNUMBER(batt_repl_cost_kwh)),(batt_kwh * batt_repl_cost_kwh)*(1+inflation_rate/100+escalation_rate/100)^M3,""), 0)</f>
        <v/>
      </c>
      <c r="O14" s="172">
        <f>IF(EXACT(batt_repl_year_kwh, O2), IF(AND(ISNUMBER(outYear),ISNUMBER(batt_repl_cost_kwh)),(batt_kwh * batt_repl_cost_kwh)*(1+inflation_rate/100+escalation_rate/100)^N3,""), 0)</f>
        <v/>
      </c>
      <c r="P14" s="172">
        <f>IF(EXACT(batt_repl_year_kwh, P2), IF(AND(ISNUMBER(outYear),ISNUMBER(batt_repl_cost_kwh)),(batt_kwh * batt_repl_cost_kwh)*(1+inflation_rate/100+escalation_rate/100)^O3,""), 0)</f>
        <v/>
      </c>
      <c r="Q14" s="172">
        <f>IF(EXACT(batt_repl_year_kwh, Q2), IF(AND(ISNUMBER(outYear),ISNUMBER(batt_repl_cost_kwh)),(batt_kwh * batt_repl_cost_kwh)*(1+inflation_rate/100+escalation_rate/100)^P3,""), 0)</f>
        <v/>
      </c>
      <c r="R14" s="172">
        <f>IF(EXACT(batt_repl_year_kwh, R2), IF(AND(ISNUMBER(outYear),ISNUMBER(batt_repl_cost_kwh)),(batt_kwh * batt_repl_cost_kwh)*(1+inflation_rate/100+escalation_rate/100)^Q3,""), 0)</f>
        <v/>
      </c>
      <c r="S14" s="172">
        <f>IF(EXACT(batt_repl_year_kwh, S2), IF(AND(ISNUMBER(outYear),ISNUMBER(batt_repl_cost_kwh)),(batt_kwh * batt_repl_cost_kwh)*(1+inflation_rate/100+escalation_rate/100)^R3,""), 0)</f>
        <v/>
      </c>
      <c r="T14" s="172">
        <f>IF(EXACT(batt_repl_year_kwh, T2), IF(AND(ISNUMBER(outYear),ISNUMBER(batt_repl_cost_kwh)),(batt_kwh * batt_repl_cost_kwh)*(1+inflation_rate/100+escalation_rate/100)^S3,""), 0)</f>
        <v/>
      </c>
      <c r="U14" s="172">
        <f>IF(EXACT(batt_repl_year_kwh, U2), IF(AND(ISNUMBER(outYear),ISNUMBER(batt_repl_cost_kwh)),(batt_kwh * batt_repl_cost_kwh)*(1+inflation_rate/100+escalation_rate/100)^T3,""), 0)</f>
        <v/>
      </c>
      <c r="V14" s="172">
        <f>IF(EXACT(batt_repl_year_kwh, V2), IF(AND(ISNUMBER(outYear),ISNUMBER(batt_repl_cost_kwh)),(batt_kwh * batt_repl_cost_kwh)*(1+inflation_rate/100+escalation_rate/100)^U3,""), 0)</f>
        <v/>
      </c>
      <c r="W14" s="172">
        <f>IF(EXACT(batt_repl_year_kwh, W2), IF(AND(ISNUMBER(outYear),ISNUMBER(batt_repl_cost_kwh)),(batt_kwh * batt_repl_cost_kwh)*(1+inflation_rate/100+escalation_rate/100)^V3,""), 0)</f>
        <v/>
      </c>
      <c r="X14" s="172">
        <f>IF(EXACT(batt_repl_year_kwh, X2), IF(AND(ISNUMBER(outYear),ISNUMBER(batt_repl_cost_kwh)),(batt_kwh * batt_repl_cost_kwh)*(1+inflation_rate/100+escalation_rate/100)^W3,""), 0)</f>
        <v/>
      </c>
      <c r="Y14" s="172">
        <f>IF(EXACT(batt_repl_year_kwh, Y2), IF(AND(ISNUMBER(outYear),ISNUMBER(batt_repl_cost_kwh)),(batt_kwh * batt_repl_cost_kwh)*(1+inflation_rate/100+escalation_rate/100)^X3,""), 0)</f>
        <v/>
      </c>
      <c r="Z14" s="172">
        <f>IF(EXACT(batt_repl_year_kwh, Z2), IF(AND(ISNUMBER(outYear),ISNUMBER(batt_repl_cost_kwh)),(batt_kwh * batt_repl_cost_kwh)*(1+inflation_rate/100+escalation_rate/100)^Y3,""), 0)</f>
        <v/>
      </c>
      <c r="AA14" s="172">
        <f>IF(EXACT(batt_repl_year_kwh, AA2), IF(AND(ISNUMBER(outYear),ISNUMBER(batt_repl_cost_kwh)),(batt_kwh * batt_repl_cost_kwh)*(1+inflation_rate/100+escalation_rate/100)^Z3,""), 0)</f>
        <v/>
      </c>
      <c r="AB14" s="172" t="n"/>
      <c r="AC14" s="172" t="n"/>
      <c r="AD14" s="172" t="n"/>
      <c r="AE14" s="172" t="n"/>
      <c r="AF14" s="172" t="n"/>
      <c r="AG14" s="172" t="n"/>
      <c r="AH14" s="172" t="n"/>
      <c r="AI14" s="172" t="n"/>
      <c r="AJ14" s="172" t="n"/>
      <c r="AK14" s="172" t="n"/>
      <c r="AL14" s="172" t="n"/>
      <c r="AM14" s="172" t="n"/>
      <c r="AN14" s="172" t="n"/>
      <c r="AO14" s="172" t="n"/>
      <c r="AP14" s="172" t="n"/>
      <c r="AQ14" s="172" t="n"/>
      <c r="AR14" s="172" t="n"/>
      <c r="AS14" s="172" t="n"/>
      <c r="AT14" s="172" t="n"/>
      <c r="AU14" s="172" t="n"/>
      <c r="AV14" s="172" t="n"/>
      <c r="AW14" s="172" t="n"/>
      <c r="AX14" s="172" t="n"/>
      <c r="AY14" s="172" t="n"/>
      <c r="AZ14" s="172" t="n"/>
      <c r="BA14" s="172" t="n"/>
      <c r="BB14" s="172" t="n"/>
      <c r="BC14" s="172" t="n"/>
      <c r="BD14" s="172" t="n"/>
      <c r="BE14" s="172" t="n"/>
      <c r="BF14" s="172" t="n"/>
      <c r="BG14" s="172" t="n"/>
      <c r="BH14" s="172" t="n"/>
      <c r="BI14" s="172" t="n"/>
      <c r="BJ14" s="172" t="n"/>
      <c r="BK14" s="172" t="n"/>
      <c r="BL14" s="172" t="n"/>
      <c r="BM14" s="172" t="n"/>
      <c r="BN14" s="172" t="n"/>
      <c r="BO14" s="172" t="n"/>
      <c r="BP14" s="172" t="n"/>
      <c r="BQ14" s="172" t="n"/>
      <c r="BR14" s="172" t="n"/>
      <c r="BS14" s="172" t="n"/>
      <c r="BT14" s="172" t="n"/>
      <c r="BU14" s="172" t="n"/>
      <c r="BV14" s="172" t="n"/>
      <c r="BW14" s="172" t="n"/>
      <c r="BX14" s="172" t="n"/>
      <c r="BY14" s="172" t="n"/>
      <c r="BZ14" s="172" t="n"/>
      <c r="CA14" s="172" t="n"/>
      <c r="CB14" s="172" t="n"/>
      <c r="CC14" s="172" t="n"/>
      <c r="CD14" s="172" t="n"/>
      <c r="CE14" s="172" t="n"/>
      <c r="CF14" s="172" t="n"/>
      <c r="CG14" s="172" t="n"/>
      <c r="CH14" s="172" t="n"/>
      <c r="CI14" s="172" t="n"/>
      <c r="CJ14" s="172" t="n"/>
      <c r="CK14" s="172" t="n"/>
      <c r="CL14" s="172" t="n"/>
      <c r="CM14" s="172" t="n"/>
      <c r="CN14" s="172" t="n"/>
      <c r="CO14" s="172" t="n"/>
      <c r="CP14" s="172" t="n"/>
      <c r="CQ14" s="172" t="n"/>
      <c r="CR14" s="172" t="n"/>
      <c r="CS14" s="172" t="n"/>
      <c r="CT14" s="172" t="n"/>
      <c r="CU14" s="172" t="n"/>
      <c r="CV14" s="172" t="n"/>
      <c r="CW14" s="172" t="n"/>
      <c r="CX14" s="172" t="n"/>
    </row>
    <row customHeight="1" ht="12.75" r="15" s="175" spans="1:1024">
      <c r="A15" s="134" t="s">
        <v>81</v>
      </c>
      <c r="B15" s="135" t="n"/>
      <c r="C15" s="136">
        <f>IF(ISNUMBER(outYear),SUM(C12:C14),"")</f>
        <v/>
      </c>
      <c r="D15" s="136">
        <f>IF(ISNUMBER(outYear),SUM(D12:D14),"")</f>
        <v/>
      </c>
      <c r="E15" s="136">
        <f>IF(ISNUMBER(outYear),SUM(E12:E14),"")</f>
        <v/>
      </c>
      <c r="F15" s="136">
        <f>IF(ISNUMBER(outYear),SUM(F12:F14),"")</f>
        <v/>
      </c>
      <c r="G15" s="136">
        <f>IF(ISNUMBER(outYear),SUM(G12:G14),"")</f>
        <v/>
      </c>
      <c r="H15" s="136">
        <f>IF(ISNUMBER(outYear),SUM(H12:H14),"")</f>
        <v/>
      </c>
      <c r="I15" s="136">
        <f>IF(ISNUMBER(outYear),SUM(I12:I14),"")</f>
        <v/>
      </c>
      <c r="J15" s="136">
        <f>IF(ISNUMBER(outYear),SUM(J12:J14),"")</f>
        <v/>
      </c>
      <c r="K15" s="136">
        <f>IF(ISNUMBER(outYear),SUM(K12:K14),"")</f>
        <v/>
      </c>
      <c r="L15" s="136">
        <f>IF(ISNUMBER(outYear),SUM(L12:L14),"")</f>
        <v/>
      </c>
      <c r="M15" s="136">
        <f>IF(ISNUMBER(outYear),SUM(M12:M14),"")</f>
        <v/>
      </c>
      <c r="N15" s="136">
        <f>IF(ISNUMBER(outYear),SUM(N12:N14),"")</f>
        <v/>
      </c>
      <c r="O15" s="136">
        <f>IF(ISNUMBER(outYear),SUM(O12:O14),"")</f>
        <v/>
      </c>
      <c r="P15" s="136">
        <f>IF(ISNUMBER(outYear),SUM(P12:P14),"")</f>
        <v/>
      </c>
      <c r="Q15" s="136">
        <f>IF(ISNUMBER(outYear),SUM(Q12:Q14),"")</f>
        <v/>
      </c>
      <c r="R15" s="136">
        <f>IF(ISNUMBER(outYear),SUM(R12:R14),"")</f>
        <v/>
      </c>
      <c r="S15" s="136">
        <f>IF(ISNUMBER(outYear),SUM(S12:S14),"")</f>
        <v/>
      </c>
      <c r="T15" s="136">
        <f>IF(ISNUMBER(outYear),SUM(T12:T14),"")</f>
        <v/>
      </c>
      <c r="U15" s="136">
        <f>IF(ISNUMBER(outYear),SUM(U12:U14),"")</f>
        <v/>
      </c>
      <c r="V15" s="136">
        <f>IF(ISNUMBER(outYear),SUM(V12:V14),"")</f>
        <v/>
      </c>
      <c r="W15" s="136">
        <f>IF(ISNUMBER(outYear),SUM(W12:W14),"")</f>
        <v/>
      </c>
      <c r="X15" s="136">
        <f>IF(ISNUMBER(outYear),SUM(X12:X14),"")</f>
        <v/>
      </c>
      <c r="Y15" s="136">
        <f>IF(ISNUMBER(outYear),SUM(Y12:Y14),"")</f>
        <v/>
      </c>
      <c r="Z15" s="136">
        <f>IF(ISNUMBER(outYear),SUM(Z12:Z14),"")</f>
        <v/>
      </c>
      <c r="AA15" s="136">
        <f>IF(ISNUMBER(outYear),SUM(AA12:AA14),"")</f>
        <v/>
      </c>
      <c r="AB15" s="136">
        <f>IF(ISNUMBER(outYear),SUM(AB12:AB12)-#REF!,"")</f>
        <v/>
      </c>
      <c r="AC15" s="136">
        <f>IF(ISNUMBER(outYear),SUM(AC12:AC12)-#REF!,"")</f>
        <v/>
      </c>
      <c r="AD15" s="136">
        <f>IF(ISNUMBER(outYear),SUM(AD12:AD12)-#REF!,"")</f>
        <v/>
      </c>
      <c r="AE15" s="136">
        <f>IF(ISNUMBER(outYear),SUM(AE12:AE12)-#REF!,"")</f>
        <v/>
      </c>
      <c r="AF15" s="136">
        <f>IF(ISNUMBER(outYear),SUM(AF12:AF12)-#REF!,"")</f>
        <v/>
      </c>
      <c r="AG15" s="136">
        <f>IF(ISNUMBER(outYear),SUM(AG12:AG12)-#REF!,"")</f>
        <v/>
      </c>
      <c r="AH15" s="136">
        <f>IF(ISNUMBER(outYear),SUM(AH12:AH12)-#REF!,"")</f>
        <v/>
      </c>
      <c r="AI15" s="136">
        <f>IF(ISNUMBER(outYear),SUM(AI12:AI12)-#REF!,"")</f>
        <v/>
      </c>
      <c r="AJ15" s="136">
        <f>IF(ISNUMBER(outYear),SUM(AJ12:AJ12)-#REF!,"")</f>
        <v/>
      </c>
      <c r="AK15" s="136">
        <f>IF(ISNUMBER(outYear),SUM(AK12:AK12)-#REF!,"")</f>
        <v/>
      </c>
      <c r="AL15" s="136">
        <f>IF(ISNUMBER(outYear),SUM(AL12:AL12)-#REF!,"")</f>
        <v/>
      </c>
      <c r="AM15" s="136">
        <f>IF(ISNUMBER(outYear),SUM(AM12:AM12)-#REF!,"")</f>
        <v/>
      </c>
      <c r="AN15" s="136">
        <f>IF(ISNUMBER(outYear),SUM(AN12:AN12)-#REF!,"")</f>
        <v/>
      </c>
      <c r="AO15" s="136">
        <f>IF(ISNUMBER(outYear),SUM(AO12:AO12)-#REF!,"")</f>
        <v/>
      </c>
      <c r="AP15" s="136">
        <f>IF(ISNUMBER(outYear),SUM(AP12:AP12)-#REF!,"")</f>
        <v/>
      </c>
      <c r="AQ15" s="136">
        <f>IF(ISNUMBER(outYear),SUM(AQ12:AQ12)-#REF!,"")</f>
        <v/>
      </c>
      <c r="AR15" s="136">
        <f>IF(ISNUMBER(outYear),SUM(AR12:AR12)-#REF!,"")</f>
        <v/>
      </c>
      <c r="AS15" s="136">
        <f>IF(ISNUMBER(outYear),SUM(AS12:AS12)-#REF!,"")</f>
        <v/>
      </c>
      <c r="AT15" s="136">
        <f>IF(ISNUMBER(outYear),SUM(AT12:AT12)-#REF!,"")</f>
        <v/>
      </c>
      <c r="AU15" s="136">
        <f>IF(ISNUMBER(outYear),SUM(AU12:AU12)-#REF!,"")</f>
        <v/>
      </c>
      <c r="AV15" s="136">
        <f>IF(ISNUMBER(outYear),SUM(AV12:AV12)-#REF!,"")</f>
        <v/>
      </c>
      <c r="AW15" s="136">
        <f>IF(ISNUMBER(outYear),SUM(AW12:AW12)-#REF!,"")</f>
        <v/>
      </c>
      <c r="AX15" s="136">
        <f>IF(ISNUMBER(outYear),SUM(AX12:AX12)-#REF!,"")</f>
        <v/>
      </c>
      <c r="AY15" s="136">
        <f>IF(ISNUMBER(outYear),SUM(AY12:AY12)-#REF!,"")</f>
        <v/>
      </c>
      <c r="AZ15" s="136">
        <f>IF(ISNUMBER(outYear),SUM(AZ12:AZ12)-#REF!,"")</f>
        <v/>
      </c>
      <c r="BA15" s="136">
        <f>IF(ISNUMBER(outYear),SUM(BA12:BA12)-#REF!,"")</f>
        <v/>
      </c>
      <c r="BB15" s="136">
        <f>IF(ISNUMBER(outYear),SUM(BB12:BB12)-#REF!,"")</f>
        <v/>
      </c>
      <c r="BC15" s="136">
        <f>IF(ISNUMBER(outYear),SUM(BC12:BC12)-#REF!,"")</f>
        <v/>
      </c>
      <c r="BD15" s="136">
        <f>IF(ISNUMBER(outYear),SUM(BD12:BD12)-#REF!,"")</f>
        <v/>
      </c>
      <c r="BE15" s="136">
        <f>IF(ISNUMBER(outYear),SUM(BE12:BE12)-#REF!,"")</f>
        <v/>
      </c>
      <c r="BF15" s="136">
        <f>IF(ISNUMBER(outYear),SUM(BF12:BF12)-#REF!,"")</f>
        <v/>
      </c>
      <c r="BG15" s="136">
        <f>IF(ISNUMBER(outYear),SUM(BG12:BG12)-#REF!,"")</f>
        <v/>
      </c>
      <c r="BH15" s="136">
        <f>IF(ISNUMBER(outYear),SUM(BH12:BH12)-#REF!,"")</f>
        <v/>
      </c>
      <c r="BI15" s="136">
        <f>IF(ISNUMBER(outYear),SUM(BI12:BI12)-#REF!,"")</f>
        <v/>
      </c>
      <c r="BJ15" s="136">
        <f>IF(ISNUMBER(outYear),SUM(BJ12:BJ12)-#REF!,"")</f>
        <v/>
      </c>
      <c r="BK15" s="136">
        <f>IF(ISNUMBER(outYear),SUM(BK12:BK12)-#REF!,"")</f>
        <v/>
      </c>
      <c r="BL15" s="136">
        <f>IF(ISNUMBER(outYear),SUM(BL12:BL12)-#REF!,"")</f>
        <v/>
      </c>
      <c r="BM15" s="136">
        <f>IF(ISNUMBER(outYear),SUM(BM12:BM12)-#REF!,"")</f>
        <v/>
      </c>
      <c r="BN15" s="136">
        <f>IF(ISNUMBER(outYear),SUM(BN12:BN12)-#REF!,"")</f>
        <v/>
      </c>
      <c r="BO15" s="136">
        <f>IF(ISNUMBER(outYear),SUM(BO12:BO12)-#REF!,"")</f>
        <v/>
      </c>
      <c r="BP15" s="136">
        <f>IF(ISNUMBER(outYear),SUM(BP12:BP12)-#REF!,"")</f>
        <v/>
      </c>
      <c r="BQ15" s="136">
        <f>IF(ISNUMBER(outYear),SUM(BQ12:BQ12)-#REF!,"")</f>
        <v/>
      </c>
      <c r="BR15" s="136">
        <f>IF(ISNUMBER(outYear),SUM(BR12:BR12)-#REF!,"")</f>
        <v/>
      </c>
      <c r="BS15" s="136">
        <f>IF(ISNUMBER(outYear),SUM(BS12:BS12)-#REF!,"")</f>
        <v/>
      </c>
      <c r="BT15" s="136">
        <f>IF(ISNUMBER(outYear),SUM(BT12:BT12)-#REF!,"")</f>
        <v/>
      </c>
      <c r="BU15" s="136">
        <f>IF(ISNUMBER(outYear),SUM(BU12:BU12)-#REF!,"")</f>
        <v/>
      </c>
      <c r="BV15" s="136">
        <f>IF(ISNUMBER(outYear),SUM(BV12:BV12)-#REF!,"")</f>
        <v/>
      </c>
      <c r="BW15" s="136">
        <f>IF(ISNUMBER(outYear),SUM(BW12:BW12)-#REF!,"")</f>
        <v/>
      </c>
      <c r="BX15" s="136">
        <f>IF(ISNUMBER(outYear),SUM(BX12:BX12)-#REF!,"")</f>
        <v/>
      </c>
      <c r="BY15" s="136">
        <f>IF(ISNUMBER(outYear),SUM(BY12:BY12)-#REF!,"")</f>
        <v/>
      </c>
      <c r="BZ15" s="136">
        <f>IF(ISNUMBER(outYear),SUM(BZ12:BZ12)-#REF!,"")</f>
        <v/>
      </c>
      <c r="CA15" s="136">
        <f>IF(ISNUMBER(outYear),SUM(CA12:CA12)-#REF!,"")</f>
        <v/>
      </c>
      <c r="CB15" s="136">
        <f>IF(ISNUMBER(outYear),SUM(CB12:CB12)-#REF!,"")</f>
        <v/>
      </c>
      <c r="CC15" s="136">
        <f>IF(ISNUMBER(outYear),SUM(CC12:CC12)-#REF!,"")</f>
        <v/>
      </c>
      <c r="CD15" s="136">
        <f>IF(ISNUMBER(outYear),SUM(CD12:CD12)-#REF!,"")</f>
        <v/>
      </c>
      <c r="CE15" s="136">
        <f>IF(ISNUMBER(outYear),SUM(CE12:CE12)-#REF!,"")</f>
        <v/>
      </c>
      <c r="CF15" s="136">
        <f>IF(ISNUMBER(outYear),SUM(CF12:CF12)-#REF!,"")</f>
        <v/>
      </c>
      <c r="CG15" s="136">
        <f>IF(ISNUMBER(outYear),SUM(CG12:CG12)-#REF!,"")</f>
        <v/>
      </c>
      <c r="CH15" s="136">
        <f>IF(ISNUMBER(outYear),SUM(CH12:CH12)-#REF!,"")</f>
        <v/>
      </c>
      <c r="CI15" s="136">
        <f>IF(ISNUMBER(outYear),SUM(CI12:CI12)-#REF!,"")</f>
        <v/>
      </c>
      <c r="CJ15" s="136">
        <f>IF(ISNUMBER(outYear),SUM(CJ12:CJ12)-#REF!,"")</f>
        <v/>
      </c>
      <c r="CK15" s="136">
        <f>IF(ISNUMBER(outYear),SUM(CK12:CK12)-#REF!,"")</f>
        <v/>
      </c>
      <c r="CL15" s="136">
        <f>IF(ISNUMBER(outYear),SUM(CL12:CL12)-#REF!,"")</f>
        <v/>
      </c>
      <c r="CM15" s="136">
        <f>IF(ISNUMBER(outYear),SUM(CM12:CM12)-#REF!,"")</f>
        <v/>
      </c>
      <c r="CN15" s="136">
        <f>IF(ISNUMBER(outYear),SUM(CN12:CN12)-#REF!,"")</f>
        <v/>
      </c>
      <c r="CO15" s="136">
        <f>IF(ISNUMBER(outYear),SUM(CO12:CO12)-#REF!,"")</f>
        <v/>
      </c>
      <c r="CP15" s="136">
        <f>IF(ISNUMBER(outYear),SUM(CP12:CP12)-#REF!,"")</f>
        <v/>
      </c>
      <c r="CQ15" s="136">
        <f>IF(ISNUMBER(outYear),SUM(CQ12:CQ12)-#REF!,"")</f>
        <v/>
      </c>
      <c r="CR15" s="136">
        <f>IF(ISNUMBER(outYear),SUM(CR12:CR12)-#REF!,"")</f>
        <v/>
      </c>
      <c r="CS15" s="136">
        <f>IF(ISNUMBER(outYear),SUM(CS12:CS12)-#REF!,"")</f>
        <v/>
      </c>
      <c r="CT15" s="136">
        <f>IF(ISNUMBER(outYear),SUM(CT12:CT12)-#REF!,"")</f>
        <v/>
      </c>
      <c r="CU15" s="136">
        <f>IF(ISNUMBER(outYear),SUM(CU12:CU12)-#REF!,"")</f>
        <v/>
      </c>
      <c r="CV15" s="136">
        <f>IF(ISNUMBER(outYear),SUM(CV12:CV12)-#REF!,"")</f>
        <v/>
      </c>
      <c r="CW15" s="136">
        <f>IF(ISNUMBER(outYear),SUM(CW12:CW12)-#REF!,"")</f>
        <v/>
      </c>
      <c r="CX15" s="136">
        <f>IF(ISNUMBER(outYear),SUM(CX12:CX12)-#REF!,"")</f>
        <v/>
      </c>
    </row>
    <row customHeight="1" ht="12.75" r="16" s="175" spans="1:1024">
      <c r="A16" s="122" t="n"/>
      <c r="B16" s="156" t="n"/>
      <c r="C16" s="157" t="n"/>
      <c r="D16" s="157" t="n"/>
      <c r="E16" s="157" t="n"/>
      <c r="F16" s="157" t="n"/>
      <c r="G16" s="157" t="n"/>
      <c r="H16" s="157" t="n"/>
      <c r="I16" s="157" t="n"/>
      <c r="J16" s="157" t="n"/>
      <c r="K16" s="157" t="n"/>
      <c r="L16" s="157" t="n"/>
      <c r="M16" s="157" t="n"/>
      <c r="N16" s="157" t="n"/>
      <c r="O16" s="157" t="n"/>
      <c r="P16" s="157" t="n"/>
      <c r="Q16" s="157" t="n"/>
      <c r="R16" s="157" t="n"/>
      <c r="S16" s="157" t="n"/>
      <c r="T16" s="157" t="n"/>
      <c r="U16" s="157" t="n"/>
      <c r="V16" s="157" t="n"/>
      <c r="W16" s="157" t="n"/>
      <c r="X16" s="157" t="n"/>
      <c r="Y16" s="157" t="n"/>
      <c r="Z16" s="157" t="n"/>
      <c r="AA16" s="157" t="n"/>
      <c r="AB16" s="157" t="n"/>
      <c r="AC16" s="157" t="n"/>
      <c r="AD16" s="157" t="n"/>
      <c r="AE16" s="157" t="n"/>
      <c r="AF16" s="157" t="n"/>
      <c r="AG16" s="157" t="n"/>
      <c r="AH16" s="157" t="n"/>
      <c r="AI16" s="157" t="n"/>
      <c r="AJ16" s="157" t="n"/>
      <c r="AK16" s="157" t="n"/>
      <c r="AL16" s="157" t="n"/>
      <c r="AM16" s="157" t="n"/>
      <c r="AN16" s="157" t="n"/>
      <c r="AO16" s="157" t="n"/>
      <c r="AP16" s="157" t="n"/>
      <c r="AQ16" s="157" t="n"/>
      <c r="AR16" s="157" t="n"/>
      <c r="AS16" s="157" t="n"/>
      <c r="AT16" s="157" t="n"/>
      <c r="AU16" s="157" t="n"/>
      <c r="AV16" s="157" t="n"/>
      <c r="AW16" s="157" t="n"/>
      <c r="AX16" s="157" t="n"/>
      <c r="AY16" s="157" t="n"/>
      <c r="AZ16" s="157" t="n"/>
      <c r="BA16" s="157" t="n"/>
      <c r="BB16" s="157" t="n"/>
      <c r="BC16" s="157" t="n"/>
      <c r="BD16" s="157" t="n"/>
      <c r="BE16" s="157" t="n"/>
      <c r="BF16" s="157" t="n"/>
      <c r="BG16" s="157" t="n"/>
      <c r="BH16" s="157" t="n"/>
      <c r="BI16" s="157" t="n"/>
      <c r="BJ16" s="157" t="n"/>
      <c r="BK16" s="157" t="n"/>
      <c r="BL16" s="157" t="n"/>
      <c r="BM16" s="157" t="n"/>
      <c r="BN16" s="157" t="n"/>
      <c r="BO16" s="157" t="n"/>
      <c r="BP16" s="157" t="n"/>
      <c r="BQ16" s="157" t="n"/>
      <c r="BR16" s="157" t="n"/>
      <c r="BS16" s="157" t="n"/>
      <c r="BT16" s="157" t="n"/>
      <c r="BU16" s="157" t="n"/>
      <c r="BV16" s="157" t="n"/>
      <c r="BW16" s="157" t="n"/>
      <c r="BX16" s="157" t="n"/>
      <c r="BY16" s="157" t="n"/>
      <c r="BZ16" s="157" t="n"/>
      <c r="CA16" s="157" t="n"/>
      <c r="CB16" s="157" t="n"/>
      <c r="CC16" s="157" t="n"/>
      <c r="CD16" s="157" t="n"/>
      <c r="CE16" s="157" t="n"/>
      <c r="CF16" s="157" t="n"/>
      <c r="CG16" s="157" t="n"/>
      <c r="CH16" s="157" t="n"/>
      <c r="CI16" s="157" t="n"/>
      <c r="CJ16" s="157" t="n"/>
      <c r="CK16" s="157" t="n"/>
      <c r="CL16" s="157" t="n"/>
      <c r="CM16" s="157" t="n"/>
      <c r="CN16" s="157" t="n"/>
      <c r="CO16" s="157" t="n"/>
      <c r="CP16" s="157" t="n"/>
      <c r="CQ16" s="157" t="n"/>
      <c r="CR16" s="157" t="n"/>
      <c r="CS16" s="157" t="n"/>
      <c r="CT16" s="157" t="n"/>
      <c r="CU16" s="157" t="n"/>
      <c r="CV16" s="157" t="n"/>
      <c r="CW16" s="157" t="n"/>
      <c r="CX16" s="157" t="n"/>
    </row>
    <row customHeight="1" ht="12.75" r="17" s="175" spans="1:1024">
      <c r="A17" s="127" t="s">
        <v>82</v>
      </c>
      <c r="B17" s="138" t="n"/>
      <c r="C17" s="139" t="n"/>
      <c r="D17" s="139" t="n"/>
      <c r="E17" s="139" t="n"/>
      <c r="F17" s="139" t="n"/>
      <c r="G17" s="139" t="n"/>
      <c r="H17" s="139" t="n"/>
      <c r="I17" s="139" t="n"/>
      <c r="J17" s="139" t="n"/>
      <c r="K17" s="139" t="n"/>
      <c r="L17" s="139" t="n"/>
      <c r="M17" s="139" t="n"/>
      <c r="N17" s="139" t="n"/>
      <c r="O17" s="139" t="n"/>
      <c r="P17" s="139" t="n"/>
      <c r="Q17" s="139" t="n"/>
      <c r="R17" s="139" t="n"/>
      <c r="S17" s="139" t="n"/>
      <c r="T17" s="139" t="n"/>
      <c r="U17" s="139" t="n"/>
      <c r="V17" s="139" t="n"/>
      <c r="W17" s="139" t="n"/>
      <c r="X17" s="139" t="n"/>
      <c r="Y17" s="139" t="n"/>
      <c r="Z17" s="139" t="n"/>
      <c r="AA17" s="139" t="n"/>
      <c r="AB17" s="139" t="n"/>
      <c r="AC17" s="139" t="n"/>
      <c r="AD17" s="139" t="n"/>
      <c r="AE17" s="139" t="n"/>
      <c r="AF17" s="139" t="n"/>
      <c r="AG17" s="139" t="n"/>
      <c r="AH17" s="139" t="n"/>
      <c r="AI17" s="139" t="n"/>
      <c r="AJ17" s="139" t="n"/>
      <c r="AK17" s="139" t="n"/>
      <c r="AL17" s="139" t="n"/>
      <c r="AM17" s="139" t="n"/>
      <c r="AN17" s="139" t="n"/>
      <c r="AO17" s="139" t="n"/>
      <c r="AP17" s="139" t="n"/>
      <c r="AQ17" s="139" t="n"/>
      <c r="AR17" s="139" t="n"/>
      <c r="AS17" s="139" t="n"/>
      <c r="AT17" s="139" t="n"/>
      <c r="AU17" s="139" t="n"/>
      <c r="AV17" s="139" t="n"/>
      <c r="AW17" s="139" t="n"/>
      <c r="AX17" s="139" t="n"/>
      <c r="AY17" s="139" t="n"/>
      <c r="AZ17" s="139" t="n"/>
      <c r="BA17" s="139" t="n"/>
      <c r="BB17" s="139" t="n"/>
      <c r="BC17" s="139" t="n"/>
      <c r="BD17" s="139" t="n"/>
      <c r="BE17" s="139" t="n"/>
      <c r="BF17" s="139" t="n"/>
      <c r="BG17" s="139" t="n"/>
      <c r="BH17" s="139" t="n"/>
      <c r="BI17" s="139" t="n"/>
      <c r="BJ17" s="139" t="n"/>
      <c r="BK17" s="139" t="n"/>
      <c r="BL17" s="139" t="n"/>
      <c r="BM17" s="139" t="n"/>
      <c r="BN17" s="139" t="n"/>
      <c r="BO17" s="139" t="n"/>
      <c r="BP17" s="139" t="n"/>
      <c r="BQ17" s="139" t="n"/>
      <c r="BR17" s="139" t="n"/>
      <c r="BS17" s="139" t="n"/>
      <c r="BT17" s="139" t="n"/>
      <c r="BU17" s="139" t="n"/>
      <c r="BV17" s="139" t="n"/>
      <c r="BW17" s="139" t="n"/>
      <c r="BX17" s="139" t="n"/>
      <c r="BY17" s="139" t="n"/>
      <c r="BZ17" s="139" t="n"/>
      <c r="CA17" s="139" t="n"/>
      <c r="CB17" s="139" t="n"/>
      <c r="CC17" s="139" t="n"/>
      <c r="CD17" s="139" t="n"/>
      <c r="CE17" s="139" t="n"/>
      <c r="CF17" s="139" t="n"/>
      <c r="CG17" s="139" t="n"/>
      <c r="CH17" s="139" t="n"/>
      <c r="CI17" s="139" t="n"/>
      <c r="CJ17" s="139" t="n"/>
      <c r="CK17" s="139" t="n"/>
      <c r="CL17" s="139" t="n"/>
      <c r="CM17" s="139" t="n"/>
      <c r="CN17" s="139" t="n"/>
      <c r="CO17" s="139" t="n"/>
      <c r="CP17" s="139" t="n"/>
      <c r="CQ17" s="139" t="n"/>
      <c r="CR17" s="139" t="n"/>
      <c r="CS17" s="139" t="n"/>
      <c r="CT17" s="139" t="n"/>
      <c r="CU17" s="139" t="n"/>
      <c r="CV17" s="139" t="n"/>
      <c r="CW17" s="139" t="n"/>
      <c r="CX17" s="140" t="n"/>
    </row>
    <row customHeight="1" ht="12.75" r="18" s="175" spans="1:1024">
      <c r="A18" s="132" t="s">
        <v>83</v>
      </c>
      <c r="B18" s="156" t="n"/>
      <c r="C18" s="172">
        <f>IF(ISNUMBER(outYear),IF(FederalDepreciation&lt;&gt;"N/A",C15,0),"")</f>
        <v/>
      </c>
      <c r="D18" s="172">
        <f>IF(ISNUMBER(outYear),IF(FederalDepreciation&lt;&gt;"N/A",D15,0),"")</f>
        <v/>
      </c>
      <c r="E18" s="172">
        <f>IF(ISNUMBER(outYear),IF(FederalDepreciation&lt;&gt;"N/A",E15,0),"")</f>
        <v/>
      </c>
      <c r="F18" s="172">
        <f>IF(ISNUMBER(outYear),IF(FederalDepreciation&lt;&gt;"N/A",F15,0),"")</f>
        <v/>
      </c>
      <c r="G18" s="172">
        <f>IF(ISNUMBER(outYear),IF(FederalDepreciation&lt;&gt;"N/A",G15,0),"")</f>
        <v/>
      </c>
      <c r="H18" s="172">
        <f>IF(ISNUMBER(outYear),IF(FederalDepreciation&lt;&gt;"N/A",H15,0),"")</f>
        <v/>
      </c>
      <c r="I18" s="172">
        <f>IF(ISNUMBER(outYear),IF(FederalDepreciation&lt;&gt;"N/A",I15,0),"")</f>
        <v/>
      </c>
      <c r="J18" s="172">
        <f>IF(ISNUMBER(outYear),IF(FederalDepreciation&lt;&gt;"N/A",J15,0),"")</f>
        <v/>
      </c>
      <c r="K18" s="172">
        <f>IF(ISNUMBER(outYear),IF(FederalDepreciation&lt;&gt;"N/A",K15,0),"")</f>
        <v/>
      </c>
      <c r="L18" s="172">
        <f>IF(ISNUMBER(outYear),IF(FederalDepreciation&lt;&gt;"N/A",L15,0),"")</f>
        <v/>
      </c>
      <c r="M18" s="172">
        <f>IF(ISNUMBER(outYear),IF(FederalDepreciation&lt;&gt;"N/A",M15,0),"")</f>
        <v/>
      </c>
      <c r="N18" s="172">
        <f>IF(ISNUMBER(outYear),IF(FederalDepreciation&lt;&gt;"N/A",N15,0),"")</f>
        <v/>
      </c>
      <c r="O18" s="172">
        <f>IF(ISNUMBER(outYear),IF(FederalDepreciation&lt;&gt;"N/A",O15,0),"")</f>
        <v/>
      </c>
      <c r="P18" s="172">
        <f>IF(ISNUMBER(outYear),IF(FederalDepreciation&lt;&gt;"N/A",P15,0),"")</f>
        <v/>
      </c>
      <c r="Q18" s="172">
        <f>IF(ISNUMBER(outYear),IF(FederalDepreciation&lt;&gt;"N/A",Q15,0),"")</f>
        <v/>
      </c>
      <c r="R18" s="172">
        <f>IF(ISNUMBER(outYear),IF(FederalDepreciation&lt;&gt;"N/A",R15,0),"")</f>
        <v/>
      </c>
      <c r="S18" s="172">
        <f>IF(ISNUMBER(outYear),IF(FederalDepreciation&lt;&gt;"N/A",S15,0),"")</f>
        <v/>
      </c>
      <c r="T18" s="172">
        <f>IF(ISNUMBER(outYear),IF(FederalDepreciation&lt;&gt;"N/A",T15,0),"")</f>
        <v/>
      </c>
      <c r="U18" s="172">
        <f>IF(ISNUMBER(outYear),IF(FederalDepreciation&lt;&gt;"N/A",U15,0),"")</f>
        <v/>
      </c>
      <c r="V18" s="172">
        <f>IF(ISNUMBER(outYear),IF(FederalDepreciation&lt;&gt;"N/A",V15,0),"")</f>
        <v/>
      </c>
      <c r="W18" s="172">
        <f>IF(ISNUMBER(outYear),IF(FederalDepreciation&lt;&gt;"N/A",W15,0),"")</f>
        <v/>
      </c>
      <c r="X18" s="172">
        <f>IF(ISNUMBER(outYear),IF(FederalDepreciation&lt;&gt;"N/A",X15,0),"")</f>
        <v/>
      </c>
      <c r="Y18" s="172">
        <f>IF(ISNUMBER(outYear),IF(FederalDepreciation&lt;&gt;"N/A",Y15,0),"")</f>
        <v/>
      </c>
      <c r="Z18" s="172">
        <f>IF(ISNUMBER(outYear),IF(FederalDepreciation&lt;&gt;"N/A",Z15,0),"")</f>
        <v/>
      </c>
      <c r="AA18" s="172">
        <f>IF(ISNUMBER(outYear),IF(FederalDepreciation&lt;&gt;"N/A",AA15,0),"")</f>
        <v/>
      </c>
      <c r="AB18" s="172">
        <f>IF(ISNUMBER(outYear),IF(FederalDepreciation&lt;&gt;"N/A",AB15,0),"")</f>
        <v/>
      </c>
      <c r="AC18" s="172">
        <f>IF(ISNUMBER(outYear),IF(FederalDepreciation&lt;&gt;"N/A",AC15,0),"")</f>
        <v/>
      </c>
      <c r="AD18" s="172">
        <f>IF(ISNUMBER(outYear),IF(FederalDepreciation&lt;&gt;"N/A",AD15,0),"")</f>
        <v/>
      </c>
      <c r="AE18" s="172">
        <f>IF(ISNUMBER(outYear),IF(FederalDepreciation&lt;&gt;"N/A",AE15,0),"")</f>
        <v/>
      </c>
      <c r="AF18" s="172">
        <f>IF(ISNUMBER(outYear),IF(FederalDepreciation&lt;&gt;"N/A",AF15,0),"")</f>
        <v/>
      </c>
      <c r="AG18" s="172">
        <f>IF(ISNUMBER(outYear),IF(FederalDepreciation&lt;&gt;"N/A",AG15,0),"")</f>
        <v/>
      </c>
      <c r="AH18" s="172">
        <f>IF(ISNUMBER(outYear),IF(FederalDepreciation&lt;&gt;"N/A",AH15,0),"")</f>
        <v/>
      </c>
      <c r="AI18" s="172">
        <f>IF(ISNUMBER(outYear),IF(FederalDepreciation&lt;&gt;"N/A",AI15,0),"")</f>
        <v/>
      </c>
      <c r="AJ18" s="172">
        <f>IF(ISNUMBER(outYear),IF(FederalDepreciation&lt;&gt;"N/A",AJ15,0),"")</f>
        <v/>
      </c>
      <c r="AK18" s="172">
        <f>IF(ISNUMBER(outYear),IF(FederalDepreciation&lt;&gt;"N/A",AK15,0),"")</f>
        <v/>
      </c>
      <c r="AL18" s="172">
        <f>IF(ISNUMBER(outYear),IF(FederalDepreciation&lt;&gt;"N/A",AL15,0),"")</f>
        <v/>
      </c>
      <c r="AM18" s="172">
        <f>IF(ISNUMBER(outYear),IF(FederalDepreciation&lt;&gt;"N/A",AM15,0),"")</f>
        <v/>
      </c>
      <c r="AN18" s="172">
        <f>IF(ISNUMBER(outYear),IF(FederalDepreciation&lt;&gt;"N/A",AN15,0),"")</f>
        <v/>
      </c>
      <c r="AO18" s="172">
        <f>IF(ISNUMBER(outYear),IF(FederalDepreciation&lt;&gt;"N/A",AO15,0),"")</f>
        <v/>
      </c>
      <c r="AP18" s="172">
        <f>IF(ISNUMBER(outYear),IF(FederalDepreciation&lt;&gt;"N/A",AP15,0),"")</f>
        <v/>
      </c>
      <c r="AQ18" s="172">
        <f>IF(ISNUMBER(outYear),IF(FederalDepreciation&lt;&gt;"N/A",AQ15,0),"")</f>
        <v/>
      </c>
      <c r="AR18" s="172">
        <f>IF(ISNUMBER(outYear),IF(FederalDepreciation&lt;&gt;"N/A",AR15,0),"")</f>
        <v/>
      </c>
      <c r="AS18" s="172">
        <f>IF(ISNUMBER(outYear),IF(FederalDepreciation&lt;&gt;"N/A",AS15,0),"")</f>
        <v/>
      </c>
      <c r="AT18" s="172">
        <f>IF(ISNUMBER(outYear),IF(FederalDepreciation&lt;&gt;"N/A",AT15,0),"")</f>
        <v/>
      </c>
      <c r="AU18" s="172">
        <f>IF(ISNUMBER(outYear),IF(FederalDepreciation&lt;&gt;"N/A",AU15,0),"")</f>
        <v/>
      </c>
      <c r="AV18" s="172">
        <f>IF(ISNUMBER(outYear),IF(FederalDepreciation&lt;&gt;"N/A",AV15,0),"")</f>
        <v/>
      </c>
      <c r="AW18" s="172">
        <f>IF(ISNUMBER(outYear),IF(FederalDepreciation&lt;&gt;"N/A",AW15,0),"")</f>
        <v/>
      </c>
      <c r="AX18" s="172">
        <f>IF(ISNUMBER(outYear),IF(FederalDepreciation&lt;&gt;"N/A",AX15,0),"")</f>
        <v/>
      </c>
      <c r="AY18" s="172">
        <f>IF(ISNUMBER(outYear),IF(FederalDepreciation&lt;&gt;"N/A",AY15,0),"")</f>
        <v/>
      </c>
      <c r="AZ18" s="172">
        <f>IF(ISNUMBER(outYear),IF(FederalDepreciation&lt;&gt;"N/A",AZ15,0),"")</f>
        <v/>
      </c>
      <c r="BA18" s="172">
        <f>IF(ISNUMBER(outYear),IF(FederalDepreciation&lt;&gt;"N/A",BA15,0),"")</f>
        <v/>
      </c>
      <c r="BB18" s="172">
        <f>IF(ISNUMBER(outYear),IF(FederalDepreciation&lt;&gt;"N/A",BB15,0),"")</f>
        <v/>
      </c>
      <c r="BC18" s="172">
        <f>IF(ISNUMBER(outYear),IF(FederalDepreciation&lt;&gt;"N/A",BC15,0),"")</f>
        <v/>
      </c>
      <c r="BD18" s="172">
        <f>IF(ISNUMBER(outYear),IF(FederalDepreciation&lt;&gt;"N/A",BD15,0),"")</f>
        <v/>
      </c>
      <c r="BE18" s="172">
        <f>IF(ISNUMBER(outYear),IF(FederalDepreciation&lt;&gt;"N/A",BE15,0),"")</f>
        <v/>
      </c>
      <c r="BF18" s="172">
        <f>IF(ISNUMBER(outYear),IF(FederalDepreciation&lt;&gt;"N/A",BF15,0),"")</f>
        <v/>
      </c>
      <c r="BG18" s="172">
        <f>IF(ISNUMBER(outYear),IF(FederalDepreciation&lt;&gt;"N/A",BG15,0),"")</f>
        <v/>
      </c>
      <c r="BH18" s="172">
        <f>IF(ISNUMBER(outYear),IF(FederalDepreciation&lt;&gt;"N/A",BH15,0),"")</f>
        <v/>
      </c>
      <c r="BI18" s="172">
        <f>IF(ISNUMBER(outYear),IF(FederalDepreciation&lt;&gt;"N/A",BI15,0),"")</f>
        <v/>
      </c>
      <c r="BJ18" s="172">
        <f>IF(ISNUMBER(outYear),IF(FederalDepreciation&lt;&gt;"N/A",BJ15,0),"")</f>
        <v/>
      </c>
      <c r="BK18" s="172">
        <f>IF(ISNUMBER(outYear),IF(FederalDepreciation&lt;&gt;"N/A",BK15,0),"")</f>
        <v/>
      </c>
      <c r="BL18" s="172">
        <f>IF(ISNUMBER(outYear),IF(FederalDepreciation&lt;&gt;"N/A",BL15,0),"")</f>
        <v/>
      </c>
      <c r="BM18" s="172">
        <f>IF(ISNUMBER(outYear),IF(FederalDepreciation&lt;&gt;"N/A",BM15,0),"")</f>
        <v/>
      </c>
      <c r="BN18" s="172">
        <f>IF(ISNUMBER(outYear),IF(FederalDepreciation&lt;&gt;"N/A",BN15,0),"")</f>
        <v/>
      </c>
      <c r="BO18" s="172">
        <f>IF(ISNUMBER(outYear),IF(FederalDepreciation&lt;&gt;"N/A",BO15,0),"")</f>
        <v/>
      </c>
      <c r="BP18" s="172">
        <f>IF(ISNUMBER(outYear),IF(FederalDepreciation&lt;&gt;"N/A",BP15,0),"")</f>
        <v/>
      </c>
      <c r="BQ18" s="172">
        <f>IF(ISNUMBER(outYear),IF(FederalDepreciation&lt;&gt;"N/A",BQ15,0),"")</f>
        <v/>
      </c>
      <c r="BR18" s="172">
        <f>IF(ISNUMBER(outYear),IF(FederalDepreciation&lt;&gt;"N/A",BR15,0),"")</f>
        <v/>
      </c>
      <c r="BS18" s="172">
        <f>IF(ISNUMBER(outYear),IF(FederalDepreciation&lt;&gt;"N/A",BS15,0),"")</f>
        <v/>
      </c>
      <c r="BT18" s="172">
        <f>IF(ISNUMBER(outYear),IF(FederalDepreciation&lt;&gt;"N/A",BT15,0),"")</f>
        <v/>
      </c>
      <c r="BU18" s="172">
        <f>IF(ISNUMBER(outYear),IF(FederalDepreciation&lt;&gt;"N/A",BU15,0),"")</f>
        <v/>
      </c>
      <c r="BV18" s="172">
        <f>IF(ISNUMBER(outYear),IF(FederalDepreciation&lt;&gt;"N/A",BV15,0),"")</f>
        <v/>
      </c>
      <c r="BW18" s="172">
        <f>IF(ISNUMBER(outYear),IF(FederalDepreciation&lt;&gt;"N/A",BW15,0),"")</f>
        <v/>
      </c>
      <c r="BX18" s="172">
        <f>IF(ISNUMBER(outYear),IF(FederalDepreciation&lt;&gt;"N/A",BX15,0),"")</f>
        <v/>
      </c>
      <c r="BY18" s="172">
        <f>IF(ISNUMBER(outYear),IF(FederalDepreciation&lt;&gt;"N/A",BY15,0),"")</f>
        <v/>
      </c>
      <c r="BZ18" s="172">
        <f>IF(ISNUMBER(outYear),IF(FederalDepreciation&lt;&gt;"N/A",BZ15,0),"")</f>
        <v/>
      </c>
      <c r="CA18" s="172">
        <f>IF(ISNUMBER(outYear),IF(FederalDepreciation&lt;&gt;"N/A",CA15,0),"")</f>
        <v/>
      </c>
      <c r="CB18" s="172">
        <f>IF(ISNUMBER(outYear),IF(FederalDepreciation&lt;&gt;"N/A",CB15,0),"")</f>
        <v/>
      </c>
      <c r="CC18" s="172">
        <f>IF(ISNUMBER(outYear),IF(FederalDepreciation&lt;&gt;"N/A",CC15,0),"")</f>
        <v/>
      </c>
      <c r="CD18" s="172">
        <f>IF(ISNUMBER(outYear),IF(FederalDepreciation&lt;&gt;"N/A",CD15,0),"")</f>
        <v/>
      </c>
      <c r="CE18" s="172">
        <f>IF(ISNUMBER(outYear),IF(FederalDepreciation&lt;&gt;"N/A",CE15,0),"")</f>
        <v/>
      </c>
      <c r="CF18" s="172">
        <f>IF(ISNUMBER(outYear),IF(FederalDepreciation&lt;&gt;"N/A",CF15,0),"")</f>
        <v/>
      </c>
      <c r="CG18" s="172">
        <f>IF(ISNUMBER(outYear),IF(FederalDepreciation&lt;&gt;"N/A",CG15,0),"")</f>
        <v/>
      </c>
      <c r="CH18" s="172">
        <f>IF(ISNUMBER(outYear),IF(FederalDepreciation&lt;&gt;"N/A",CH15,0),"")</f>
        <v/>
      </c>
      <c r="CI18" s="172">
        <f>IF(ISNUMBER(outYear),IF(FederalDepreciation&lt;&gt;"N/A",CI15,0),"")</f>
        <v/>
      </c>
      <c r="CJ18" s="172">
        <f>IF(ISNUMBER(outYear),IF(FederalDepreciation&lt;&gt;"N/A",CJ15,0),"")</f>
        <v/>
      </c>
      <c r="CK18" s="172">
        <f>IF(ISNUMBER(outYear),IF(FederalDepreciation&lt;&gt;"N/A",CK15,0),"")</f>
        <v/>
      </c>
      <c r="CL18" s="172">
        <f>IF(ISNUMBER(outYear),IF(FederalDepreciation&lt;&gt;"N/A",CL15,0),"")</f>
        <v/>
      </c>
      <c r="CM18" s="172">
        <f>IF(ISNUMBER(outYear),IF(FederalDepreciation&lt;&gt;"N/A",CM15,0),"")</f>
        <v/>
      </c>
      <c r="CN18" s="172">
        <f>IF(ISNUMBER(outYear),IF(FederalDepreciation&lt;&gt;"N/A",CN15,0),"")</f>
        <v/>
      </c>
      <c r="CO18" s="172">
        <f>IF(ISNUMBER(outYear),IF(FederalDepreciation&lt;&gt;"N/A",CO15,0),"")</f>
        <v/>
      </c>
      <c r="CP18" s="172">
        <f>IF(ISNUMBER(outYear),IF(FederalDepreciation&lt;&gt;"N/A",CP15,0),"")</f>
        <v/>
      </c>
      <c r="CQ18" s="172">
        <f>IF(ISNUMBER(outYear),IF(FederalDepreciation&lt;&gt;"N/A",CQ15,0),"")</f>
        <v/>
      </c>
      <c r="CR18" s="172">
        <f>IF(ISNUMBER(outYear),IF(FederalDepreciation&lt;&gt;"N/A",CR15,0),"")</f>
        <v/>
      </c>
      <c r="CS18" s="172">
        <f>IF(ISNUMBER(outYear),IF(FederalDepreciation&lt;&gt;"N/A",CS15,0),"")</f>
        <v/>
      </c>
      <c r="CT18" s="172">
        <f>IF(ISNUMBER(outYear),IF(FederalDepreciation&lt;&gt;"N/A",CT15,0),"")</f>
        <v/>
      </c>
      <c r="CU18" s="172">
        <f>IF(ISNUMBER(outYear),IF(FederalDepreciation&lt;&gt;"N/A",CU15,0),"")</f>
        <v/>
      </c>
      <c r="CV18" s="172">
        <f>IF(ISNUMBER(outYear),IF(FederalDepreciation&lt;&gt;"N/A",CV15,0),"")</f>
        <v/>
      </c>
      <c r="CW18" s="172">
        <f>IF(ISNUMBER(outYear),IF(FederalDepreciation&lt;&gt;"N/A",CW15,0),"")</f>
        <v/>
      </c>
      <c r="CX18" s="172">
        <f>IF(ISNUMBER(outYear),IF(FederalDepreciation&lt;&gt;"N/A",CX15,0),"")</f>
        <v/>
      </c>
    </row>
    <row customHeight="1" ht="12.75" r="19" s="175" spans="1:1024">
      <c r="A19" s="155" t="n"/>
      <c r="B19" s="156" t="n"/>
      <c r="C19" s="157" t="n"/>
      <c r="D19" s="157" t="n"/>
      <c r="E19" s="157" t="n"/>
      <c r="F19" s="157" t="n"/>
      <c r="G19" s="157" t="n"/>
      <c r="H19" s="157" t="n"/>
      <c r="I19" s="157" t="n"/>
      <c r="J19" s="157" t="n"/>
      <c r="K19" s="157" t="n"/>
      <c r="L19" s="157" t="n"/>
      <c r="M19" s="157" t="n"/>
      <c r="N19" s="157" t="n"/>
      <c r="O19" s="157" t="n"/>
      <c r="P19" s="157" t="n"/>
      <c r="Q19" s="157" t="n"/>
      <c r="R19" s="157" t="n"/>
      <c r="S19" s="157" t="n"/>
      <c r="T19" s="157" t="n"/>
      <c r="U19" s="157" t="n"/>
      <c r="V19" s="157" t="n"/>
      <c r="W19" s="157" t="n"/>
      <c r="X19" s="157" t="n"/>
      <c r="Y19" s="157" t="n"/>
      <c r="Z19" s="157" t="n"/>
      <c r="AA19" s="157" t="n"/>
      <c r="AB19" s="157" t="n"/>
      <c r="AC19" s="157" t="n"/>
      <c r="AD19" s="157" t="n"/>
      <c r="AE19" s="157" t="n"/>
      <c r="AF19" s="157" t="n"/>
      <c r="AG19" s="157" t="n"/>
      <c r="AH19" s="157" t="n"/>
      <c r="AI19" s="157" t="n"/>
      <c r="AJ19" s="157" t="n"/>
      <c r="AK19" s="157" t="n"/>
      <c r="AL19" s="157" t="n"/>
      <c r="AM19" s="157" t="n"/>
      <c r="AN19" s="157" t="n"/>
      <c r="AO19" s="157" t="n"/>
      <c r="AP19" s="157" t="n"/>
      <c r="AQ19" s="157" t="n"/>
      <c r="AR19" s="157" t="n"/>
      <c r="AS19" s="157" t="n"/>
      <c r="AT19" s="157" t="n"/>
      <c r="AU19" s="157" t="n"/>
      <c r="AV19" s="157" t="n"/>
      <c r="AW19" s="157" t="n"/>
      <c r="AX19" s="157" t="n"/>
      <c r="AY19" s="157" t="n"/>
      <c r="AZ19" s="157" t="n"/>
      <c r="BA19" s="157" t="n"/>
      <c r="BB19" s="157" t="n"/>
      <c r="BC19" s="157" t="n"/>
      <c r="BD19" s="157" t="n"/>
      <c r="BE19" s="157" t="n"/>
      <c r="BF19" s="157" t="n"/>
      <c r="BG19" s="157" t="n"/>
      <c r="BH19" s="157" t="n"/>
      <c r="BI19" s="157" t="n"/>
      <c r="BJ19" s="157" t="n"/>
      <c r="BK19" s="157" t="n"/>
      <c r="BL19" s="157" t="n"/>
      <c r="BM19" s="157" t="n"/>
      <c r="BN19" s="157" t="n"/>
      <c r="BO19" s="157" t="n"/>
      <c r="BP19" s="157" t="n"/>
      <c r="BQ19" s="157" t="n"/>
      <c r="BR19" s="157" t="n"/>
      <c r="BS19" s="157" t="n"/>
      <c r="BT19" s="157" t="n"/>
      <c r="BU19" s="157" t="n"/>
      <c r="BV19" s="157" t="n"/>
      <c r="BW19" s="157" t="n"/>
      <c r="BX19" s="157" t="n"/>
      <c r="BY19" s="157" t="n"/>
      <c r="BZ19" s="157" t="n"/>
      <c r="CA19" s="157" t="n"/>
      <c r="CB19" s="157" t="n"/>
      <c r="CC19" s="157" t="n"/>
      <c r="CD19" s="157" t="n"/>
      <c r="CE19" s="157" t="n"/>
      <c r="CF19" s="157" t="n"/>
      <c r="CG19" s="157" t="n"/>
      <c r="CH19" s="157" t="n"/>
      <c r="CI19" s="157" t="n"/>
      <c r="CJ19" s="157" t="n"/>
      <c r="CK19" s="157" t="n"/>
      <c r="CL19" s="157" t="n"/>
      <c r="CM19" s="157" t="n"/>
      <c r="CN19" s="157" t="n"/>
      <c r="CO19" s="157" t="n"/>
      <c r="CP19" s="157" t="n"/>
      <c r="CQ19" s="157" t="n"/>
      <c r="CR19" s="157" t="n"/>
      <c r="CS19" s="157" t="n"/>
      <c r="CT19" s="157" t="n"/>
      <c r="CU19" s="157" t="n"/>
      <c r="CV19" s="157" t="n"/>
      <c r="CW19" s="157" t="n"/>
      <c r="CX19" s="157" t="n"/>
    </row>
    <row customHeight="1" ht="12.75" r="20" s="175" spans="1:1024">
      <c r="A20" s="141" t="s">
        <v>84</v>
      </c>
      <c r="B20" s="142" t="n"/>
      <c r="C20" s="142" t="n"/>
      <c r="D20" s="142" t="n"/>
      <c r="E20" s="142" t="n"/>
      <c r="F20" s="142" t="n"/>
      <c r="G20" s="142" t="n"/>
      <c r="H20" s="142" t="n"/>
      <c r="I20" s="142" t="n"/>
      <c r="J20" s="142" t="n"/>
      <c r="K20" s="142" t="n"/>
      <c r="L20" s="142" t="n"/>
      <c r="M20" s="142" t="n"/>
      <c r="N20" s="142" t="n"/>
      <c r="O20" s="142" t="n"/>
      <c r="P20" s="142" t="n"/>
      <c r="Q20" s="142" t="n"/>
      <c r="R20" s="142" t="n"/>
      <c r="S20" s="142" t="n"/>
      <c r="T20" s="142" t="n"/>
      <c r="U20" s="142" t="n"/>
      <c r="V20" s="142" t="n"/>
      <c r="W20" s="142" t="n"/>
      <c r="X20" s="142" t="n"/>
      <c r="Y20" s="142" t="n"/>
      <c r="Z20" s="142" t="n"/>
      <c r="AA20" s="142" t="n"/>
      <c r="AB20" s="142" t="n"/>
      <c r="AC20" s="142" t="n"/>
      <c r="AD20" s="142" t="n"/>
      <c r="AE20" s="142" t="n"/>
      <c r="AF20" s="142" t="n"/>
      <c r="AG20" s="142" t="n"/>
      <c r="AH20" s="142" t="n"/>
      <c r="AI20" s="142" t="n"/>
      <c r="AJ20" s="142" t="n"/>
      <c r="AK20" s="142" t="n"/>
      <c r="AL20" s="142" t="n"/>
      <c r="AM20" s="142" t="n"/>
      <c r="AN20" s="142" t="n"/>
      <c r="AO20" s="142" t="n"/>
      <c r="AP20" s="142" t="n"/>
      <c r="AQ20" s="142" t="n"/>
      <c r="AR20" s="142" t="n"/>
      <c r="AS20" s="142" t="n"/>
      <c r="AT20" s="142" t="n"/>
      <c r="AU20" s="142" t="n"/>
      <c r="AV20" s="142" t="n"/>
      <c r="AW20" s="142" t="n"/>
      <c r="AX20" s="142" t="n"/>
      <c r="AY20" s="142" t="n"/>
      <c r="AZ20" s="142" t="n"/>
      <c r="BA20" s="142" t="n"/>
      <c r="BB20" s="142" t="n"/>
      <c r="BC20" s="142" t="n"/>
      <c r="BD20" s="142" t="n"/>
      <c r="BE20" s="142" t="n"/>
      <c r="BF20" s="142" t="n"/>
      <c r="BG20" s="142" t="n"/>
      <c r="BH20" s="142" t="n"/>
      <c r="BI20" s="142" t="n"/>
      <c r="BJ20" s="142" t="n"/>
      <c r="BK20" s="142" t="n"/>
      <c r="BL20" s="142" t="n"/>
      <c r="BM20" s="142" t="n"/>
      <c r="BN20" s="142" t="n"/>
      <c r="BO20" s="142" t="n"/>
      <c r="BP20" s="142" t="n"/>
      <c r="BQ20" s="142" t="n"/>
      <c r="BR20" s="142" t="n"/>
      <c r="BS20" s="142" t="n"/>
      <c r="BT20" s="142" t="n"/>
      <c r="BU20" s="142" t="n"/>
      <c r="BV20" s="142" t="n"/>
      <c r="BW20" s="142" t="n"/>
      <c r="BX20" s="142" t="n"/>
      <c r="BY20" s="142" t="n"/>
      <c r="BZ20" s="142" t="n"/>
      <c r="CA20" s="142" t="n"/>
      <c r="CB20" s="142" t="n"/>
      <c r="CC20" s="142" t="n"/>
      <c r="CD20" s="142" t="n"/>
      <c r="CE20" s="142" t="n"/>
      <c r="CF20" s="142" t="n"/>
      <c r="CG20" s="142" t="n"/>
      <c r="CH20" s="142" t="n"/>
      <c r="CI20" s="142" t="n"/>
      <c r="CJ20" s="142" t="n"/>
      <c r="CK20" s="142" t="n"/>
      <c r="CL20" s="142" t="n"/>
      <c r="CM20" s="142" t="n"/>
      <c r="CN20" s="142" t="n"/>
      <c r="CO20" s="142" t="n"/>
      <c r="CP20" s="142" t="n"/>
      <c r="CQ20" s="142" t="n"/>
      <c r="CR20" s="142" t="n"/>
      <c r="CS20" s="142" t="n"/>
      <c r="CT20" s="142" t="n"/>
      <c r="CU20" s="142" t="n"/>
      <c r="CV20" s="142" t="n"/>
      <c r="CW20" s="142" t="n"/>
      <c r="CX20" s="143" t="n"/>
    </row>
    <row customHeight="1" ht="12.75" r="21" s="175" spans="1:1024">
      <c r="A21" s="165" t="s">
        <v>85</v>
      </c>
      <c r="B21" s="145" t="n"/>
      <c r="C21" s="145" t="n"/>
      <c r="D21" s="145" t="n"/>
      <c r="E21" s="145" t="n"/>
      <c r="F21" s="145" t="n"/>
      <c r="G21" s="145" t="n"/>
      <c r="H21" s="145" t="n"/>
      <c r="I21" s="145" t="n"/>
      <c r="J21" s="145" t="n"/>
      <c r="K21" s="145" t="n"/>
      <c r="L21" s="145" t="n"/>
      <c r="M21" s="145" t="n"/>
      <c r="N21" s="145" t="n"/>
      <c r="O21" s="145" t="n"/>
      <c r="P21" s="145" t="n"/>
      <c r="Q21" s="145" t="n"/>
      <c r="R21" s="145" t="n"/>
      <c r="S21" s="145" t="n"/>
      <c r="T21" s="145" t="n"/>
      <c r="U21" s="145" t="n"/>
      <c r="V21" s="145" t="n"/>
      <c r="W21" s="145" t="n"/>
      <c r="X21" s="145" t="n"/>
      <c r="Y21" s="145" t="n"/>
      <c r="Z21" s="145" t="n"/>
      <c r="AA21" s="145" t="n"/>
      <c r="AB21" s="145" t="n"/>
      <c r="AC21" s="145" t="n"/>
      <c r="AD21" s="145" t="n"/>
      <c r="AE21" s="145" t="n"/>
      <c r="AF21" s="145" t="n"/>
      <c r="AG21" s="145" t="n"/>
      <c r="AH21" s="145" t="n"/>
      <c r="AI21" s="145" t="n"/>
      <c r="AJ21" s="145" t="n"/>
      <c r="AK21" s="145" t="n"/>
      <c r="AL21" s="145" t="n"/>
      <c r="AM21" s="145" t="n"/>
      <c r="AN21" s="145" t="n"/>
      <c r="AO21" s="145" t="n"/>
      <c r="AP21" s="145" t="n"/>
      <c r="AQ21" s="145" t="n"/>
      <c r="AR21" s="145" t="n"/>
      <c r="AS21" s="145" t="n"/>
      <c r="AT21" s="145" t="n"/>
      <c r="AU21" s="145" t="n"/>
      <c r="AV21" s="145" t="n"/>
      <c r="AW21" s="145" t="n"/>
      <c r="AX21" s="145" t="n"/>
      <c r="AY21" s="145" t="n"/>
      <c r="AZ21" s="145" t="n"/>
      <c r="BA21" s="145" t="n"/>
      <c r="BB21" s="145" t="n"/>
      <c r="BC21" s="145" t="n"/>
      <c r="BD21" s="145" t="n"/>
      <c r="BE21" s="145" t="n"/>
      <c r="BF21" s="145" t="n"/>
      <c r="BG21" s="145" t="n"/>
      <c r="BH21" s="145" t="n"/>
      <c r="BI21" s="145" t="n"/>
      <c r="BJ21" s="145" t="n"/>
      <c r="BK21" s="145" t="n"/>
      <c r="BL21" s="145" t="n"/>
      <c r="BM21" s="145" t="n"/>
      <c r="BN21" s="145" t="n"/>
      <c r="BO21" s="145" t="n"/>
      <c r="BP21" s="145" t="n"/>
      <c r="BQ21" s="145" t="n"/>
      <c r="BR21" s="145" t="n"/>
      <c r="BS21" s="145" t="n"/>
      <c r="BT21" s="145" t="n"/>
      <c r="BU21" s="145" t="n"/>
      <c r="BV21" s="145" t="n"/>
      <c r="BW21" s="145" t="n"/>
      <c r="BX21" s="145" t="n"/>
      <c r="BY21" s="145" t="n"/>
      <c r="BZ21" s="145" t="n"/>
      <c r="CA21" s="145" t="n"/>
      <c r="CB21" s="145" t="n"/>
      <c r="CC21" s="145" t="n"/>
      <c r="CD21" s="145" t="n"/>
      <c r="CE21" s="145" t="n"/>
      <c r="CF21" s="145" t="n"/>
      <c r="CG21" s="145" t="n"/>
      <c r="CH21" s="145" t="n"/>
      <c r="CI21" s="145" t="n"/>
      <c r="CJ21" s="145" t="n"/>
      <c r="CK21" s="145" t="n"/>
      <c r="CL21" s="145" t="n"/>
      <c r="CM21" s="145" t="n"/>
      <c r="CN21" s="145" t="n"/>
      <c r="CO21" s="145" t="n"/>
      <c r="CP21" s="145" t="n"/>
      <c r="CQ21" s="145" t="n"/>
      <c r="CR21" s="145" t="n"/>
      <c r="CS21" s="145" t="n"/>
      <c r="CT21" s="145" t="n"/>
      <c r="CU21" s="145" t="n"/>
      <c r="CV21" s="145" t="n"/>
      <c r="CW21" s="145" t="n"/>
      <c r="CX21" s="146" t="n"/>
    </row>
    <row customHeight="1" ht="12.75" r="22" s="175" spans="1:1024">
      <c r="A22" s="147" t="s">
        <v>86</v>
      </c>
      <c r="B22" s="148">
        <f>total_installed_cost-C37-C42</f>
        <v/>
      </c>
      <c r="C22" s="145" t="n"/>
      <c r="D22" s="145" t="n"/>
      <c r="E22" s="145" t="n"/>
      <c r="F22" s="145" t="n"/>
      <c r="G22" s="145" t="n"/>
      <c r="H22" s="145" t="n"/>
      <c r="I22" s="145" t="n"/>
      <c r="J22" s="145" t="n"/>
      <c r="K22" s="145" t="n"/>
      <c r="L22" s="145" t="n"/>
      <c r="M22" s="145" t="n"/>
      <c r="N22" s="145" t="n"/>
      <c r="O22" s="145" t="n"/>
      <c r="P22" s="145" t="n"/>
      <c r="Q22" s="145" t="n"/>
      <c r="R22" s="145" t="n"/>
      <c r="S22" s="145" t="n"/>
      <c r="T22" s="145" t="n"/>
      <c r="U22" s="145" t="n"/>
      <c r="V22" s="145" t="n"/>
      <c r="W22" s="145" t="n"/>
      <c r="X22" s="145" t="n"/>
      <c r="Y22" s="145" t="n"/>
      <c r="Z22" s="145" t="n"/>
      <c r="AA22" s="145" t="n"/>
      <c r="AB22" s="145" t="n"/>
      <c r="AC22" s="145" t="n"/>
      <c r="AD22" s="145" t="n"/>
      <c r="AE22" s="145" t="n"/>
      <c r="AF22" s="145" t="n"/>
      <c r="AG22" s="145" t="n"/>
      <c r="AH22" s="145" t="n"/>
      <c r="AI22" s="145" t="n"/>
      <c r="AJ22" s="145" t="n"/>
      <c r="AK22" s="145" t="n"/>
      <c r="AL22" s="145" t="n"/>
      <c r="AM22" s="145" t="n"/>
      <c r="AN22" s="145" t="n"/>
      <c r="AO22" s="145" t="n"/>
      <c r="AP22" s="145" t="n"/>
      <c r="AQ22" s="145" t="n"/>
      <c r="AR22" s="145" t="n"/>
      <c r="AS22" s="145" t="n"/>
      <c r="AT22" s="145" t="n"/>
      <c r="AU22" s="145" t="n"/>
      <c r="AV22" s="145" t="n"/>
      <c r="AW22" s="145" t="n"/>
      <c r="AX22" s="145" t="n"/>
      <c r="AY22" s="145" t="n"/>
      <c r="AZ22" s="145" t="n"/>
      <c r="BA22" s="145" t="n"/>
      <c r="BB22" s="145" t="n"/>
      <c r="BC22" s="145" t="n"/>
      <c r="BD22" s="145" t="n"/>
      <c r="BE22" s="145" t="n"/>
      <c r="BF22" s="145" t="n"/>
      <c r="BG22" s="145" t="n"/>
      <c r="BH22" s="145" t="n"/>
      <c r="BI22" s="145" t="n"/>
      <c r="BJ22" s="145" t="n"/>
      <c r="BK22" s="145" t="n"/>
      <c r="BL22" s="145" t="n"/>
      <c r="BM22" s="145" t="n"/>
      <c r="BN22" s="145" t="n"/>
      <c r="BO22" s="145" t="n"/>
      <c r="BP22" s="145" t="n"/>
      <c r="BQ22" s="145" t="n"/>
      <c r="BR22" s="145" t="n"/>
      <c r="BS22" s="145" t="n"/>
      <c r="BT22" s="145" t="n"/>
      <c r="BU22" s="145" t="n"/>
      <c r="BV22" s="145" t="n"/>
      <c r="BW22" s="145" t="n"/>
      <c r="BX22" s="145" t="n"/>
      <c r="BY22" s="145" t="n"/>
      <c r="BZ22" s="145" t="n"/>
      <c r="CA22" s="145" t="n"/>
      <c r="CB22" s="145" t="n"/>
      <c r="CC22" s="145" t="n"/>
      <c r="CD22" s="145" t="n"/>
      <c r="CE22" s="145" t="n"/>
      <c r="CF22" s="145" t="n"/>
      <c r="CG22" s="145" t="n"/>
      <c r="CH22" s="145" t="n"/>
      <c r="CI22" s="145" t="n"/>
      <c r="CJ22" s="145" t="n"/>
      <c r="CK22" s="145" t="n"/>
      <c r="CL22" s="145" t="n"/>
      <c r="CM22" s="145" t="n"/>
      <c r="CN22" s="145" t="n"/>
      <c r="CO22" s="145" t="n"/>
      <c r="CP22" s="145" t="n"/>
      <c r="CQ22" s="145" t="n"/>
      <c r="CR22" s="145" t="n"/>
      <c r="CS22" s="145" t="n"/>
      <c r="CT22" s="145" t="n"/>
      <c r="CU22" s="145" t="n"/>
      <c r="CV22" s="145" t="n"/>
      <c r="CW22" s="145" t="n"/>
      <c r="CX22" s="146" t="n"/>
    </row>
    <row customHeight="1" ht="12.75" r="23" s="175" spans="1:1024">
      <c r="A23" s="147" t="s">
        <v>87</v>
      </c>
      <c r="B23" s="149">
        <f>B22*debt_fraction/100</f>
        <v/>
      </c>
      <c r="C23" s="145" t="n"/>
      <c r="D23" s="145" t="n"/>
      <c r="E23" s="145" t="n"/>
      <c r="F23" s="145" t="n"/>
      <c r="G23" s="145" t="n"/>
      <c r="H23" s="145" t="n"/>
      <c r="I23" s="145" t="n"/>
      <c r="J23" s="145" t="n"/>
      <c r="K23" s="145" t="n"/>
      <c r="L23" s="145" t="n"/>
      <c r="M23" s="145" t="n"/>
      <c r="N23" s="145" t="n"/>
      <c r="O23" s="145" t="n"/>
      <c r="P23" s="145" t="n"/>
      <c r="Q23" s="145" t="n"/>
      <c r="R23" s="145" t="n"/>
      <c r="S23" s="145" t="n"/>
      <c r="T23" s="145" t="n"/>
      <c r="U23" s="145" t="n"/>
      <c r="V23" s="145" t="n"/>
      <c r="W23" s="145" t="n"/>
      <c r="X23" s="145" t="n"/>
      <c r="Y23" s="145" t="n"/>
      <c r="Z23" s="145" t="n"/>
      <c r="AA23" s="145" t="n"/>
      <c r="AB23" s="145" t="n"/>
      <c r="AC23" s="145" t="n"/>
      <c r="AD23" s="145" t="n"/>
      <c r="AE23" s="145" t="n"/>
      <c r="AF23" s="145" t="n"/>
      <c r="AG23" s="145" t="n"/>
      <c r="AH23" s="145" t="n"/>
      <c r="AI23" s="145" t="n"/>
      <c r="AJ23" s="145" t="n"/>
      <c r="AK23" s="145" t="n"/>
      <c r="AL23" s="145" t="n"/>
      <c r="AM23" s="145" t="n"/>
      <c r="AN23" s="145" t="n"/>
      <c r="AO23" s="145" t="n"/>
      <c r="AP23" s="145" t="n"/>
      <c r="AQ23" s="145" t="n"/>
      <c r="AR23" s="145" t="n"/>
      <c r="AS23" s="145" t="n"/>
      <c r="AT23" s="145" t="n"/>
      <c r="AU23" s="145" t="n"/>
      <c r="AV23" s="145" t="n"/>
      <c r="AW23" s="145" t="n"/>
      <c r="AX23" s="145" t="n"/>
      <c r="AY23" s="145" t="n"/>
      <c r="AZ23" s="145" t="n"/>
      <c r="BA23" s="145" t="n"/>
      <c r="BB23" s="145" t="n"/>
      <c r="BC23" s="145" t="n"/>
      <c r="BD23" s="145" t="n"/>
      <c r="BE23" s="145" t="n"/>
      <c r="BF23" s="145" t="n"/>
      <c r="BG23" s="145" t="n"/>
      <c r="BH23" s="145" t="n"/>
      <c r="BI23" s="145" t="n"/>
      <c r="BJ23" s="145" t="n"/>
      <c r="BK23" s="145" t="n"/>
      <c r="BL23" s="145" t="n"/>
      <c r="BM23" s="145" t="n"/>
      <c r="BN23" s="145" t="n"/>
      <c r="BO23" s="145" t="n"/>
      <c r="BP23" s="145" t="n"/>
      <c r="BQ23" s="145" t="n"/>
      <c r="BR23" s="145" t="n"/>
      <c r="BS23" s="145" t="n"/>
      <c r="BT23" s="145" t="n"/>
      <c r="BU23" s="145" t="n"/>
      <c r="BV23" s="145" t="n"/>
      <c r="BW23" s="145" t="n"/>
      <c r="BX23" s="145" t="n"/>
      <c r="BY23" s="145" t="n"/>
      <c r="BZ23" s="145" t="n"/>
      <c r="CA23" s="145" t="n"/>
      <c r="CB23" s="145" t="n"/>
      <c r="CC23" s="145" t="n"/>
      <c r="CD23" s="145" t="n"/>
      <c r="CE23" s="145" t="n"/>
      <c r="CF23" s="145" t="n"/>
      <c r="CG23" s="145" t="n"/>
      <c r="CH23" s="145" t="n"/>
      <c r="CI23" s="145" t="n"/>
      <c r="CJ23" s="145" t="n"/>
      <c r="CK23" s="145" t="n"/>
      <c r="CL23" s="145" t="n"/>
      <c r="CM23" s="145" t="n"/>
      <c r="CN23" s="145" t="n"/>
      <c r="CO23" s="145" t="n"/>
      <c r="CP23" s="145" t="n"/>
      <c r="CQ23" s="145" t="n"/>
      <c r="CR23" s="145" t="n"/>
      <c r="CS23" s="145" t="n"/>
      <c r="CT23" s="145" t="n"/>
      <c r="CU23" s="145" t="n"/>
      <c r="CV23" s="145" t="n"/>
      <c r="CW23" s="145" t="n"/>
      <c r="CX23" s="146" t="n"/>
    </row>
    <row customHeight="1" ht="12.75" r="24" s="175" spans="1:1024">
      <c r="A24" s="147" t="s">
        <v>88</v>
      </c>
      <c r="B24" s="148" t="n">
        <v>0</v>
      </c>
      <c r="C24" s="145" t="n"/>
      <c r="D24" s="145" t="n"/>
      <c r="E24" s="145" t="n"/>
      <c r="F24" s="145" t="n"/>
      <c r="G24" s="145" t="n"/>
      <c r="H24" s="145" t="n"/>
      <c r="I24" s="145" t="n"/>
      <c r="J24" s="145" t="n"/>
      <c r="K24" s="145" t="n"/>
      <c r="L24" s="145" t="n"/>
      <c r="M24" s="145" t="n"/>
      <c r="N24" s="145" t="n"/>
      <c r="O24" s="145" t="n"/>
      <c r="P24" s="145" t="n"/>
      <c r="Q24" s="145" t="n"/>
      <c r="R24" s="145" t="n"/>
      <c r="S24" s="145" t="n"/>
      <c r="T24" s="145" t="n"/>
      <c r="U24" s="145" t="n"/>
      <c r="V24" s="145" t="n"/>
      <c r="W24" s="145" t="n"/>
      <c r="X24" s="145" t="n"/>
      <c r="Y24" s="145" t="n"/>
      <c r="Z24" s="145" t="n"/>
      <c r="AA24" s="145" t="n"/>
      <c r="AB24" s="145" t="n"/>
      <c r="AC24" s="145" t="n"/>
      <c r="AD24" s="145" t="n"/>
      <c r="AE24" s="145" t="n"/>
      <c r="AF24" s="145" t="n"/>
      <c r="AG24" s="145" t="n"/>
      <c r="AH24" s="145" t="n"/>
      <c r="AI24" s="145" t="n"/>
      <c r="AJ24" s="145" t="n"/>
      <c r="AK24" s="145" t="n"/>
      <c r="AL24" s="145" t="n"/>
      <c r="AM24" s="145" t="n"/>
      <c r="AN24" s="145" t="n"/>
      <c r="AO24" s="145" t="n"/>
      <c r="AP24" s="145" t="n"/>
      <c r="AQ24" s="145" t="n"/>
      <c r="AR24" s="145" t="n"/>
      <c r="AS24" s="145" t="n"/>
      <c r="AT24" s="145" t="n"/>
      <c r="AU24" s="145" t="n"/>
      <c r="AV24" s="145" t="n"/>
      <c r="AW24" s="145" t="n"/>
      <c r="AX24" s="145" t="n"/>
      <c r="AY24" s="145" t="n"/>
      <c r="AZ24" s="145" t="n"/>
      <c r="BA24" s="145" t="n"/>
      <c r="BB24" s="145" t="n"/>
      <c r="BC24" s="145" t="n"/>
      <c r="BD24" s="145" t="n"/>
      <c r="BE24" s="145" t="n"/>
      <c r="BF24" s="145" t="n"/>
      <c r="BG24" s="145" t="n"/>
      <c r="BH24" s="145" t="n"/>
      <c r="BI24" s="145" t="n"/>
      <c r="BJ24" s="145" t="n"/>
      <c r="BK24" s="145" t="n"/>
      <c r="BL24" s="145" t="n"/>
      <c r="BM24" s="145" t="n"/>
      <c r="BN24" s="145" t="n"/>
      <c r="BO24" s="145" t="n"/>
      <c r="BP24" s="145" t="n"/>
      <c r="BQ24" s="145" t="n"/>
      <c r="BR24" s="145" t="n"/>
      <c r="BS24" s="145" t="n"/>
      <c r="BT24" s="145" t="n"/>
      <c r="BU24" s="145" t="n"/>
      <c r="BV24" s="145" t="n"/>
      <c r="BW24" s="145" t="n"/>
      <c r="BX24" s="145" t="n"/>
      <c r="BY24" s="145" t="n"/>
      <c r="BZ24" s="145" t="n"/>
      <c r="CA24" s="145" t="n"/>
      <c r="CB24" s="145" t="n"/>
      <c r="CC24" s="145" t="n"/>
      <c r="CD24" s="145" t="n"/>
      <c r="CE24" s="145" t="n"/>
      <c r="CF24" s="145" t="n"/>
      <c r="CG24" s="145" t="n"/>
      <c r="CH24" s="145" t="n"/>
      <c r="CI24" s="145" t="n"/>
      <c r="CJ24" s="145" t="n"/>
      <c r="CK24" s="145" t="n"/>
      <c r="CL24" s="145" t="n"/>
      <c r="CM24" s="145" t="n"/>
      <c r="CN24" s="145" t="n"/>
      <c r="CO24" s="145" t="n"/>
      <c r="CP24" s="145" t="n"/>
      <c r="CQ24" s="145" t="n"/>
      <c r="CR24" s="145" t="n"/>
      <c r="CS24" s="145" t="n"/>
      <c r="CT24" s="145" t="n"/>
      <c r="CU24" s="145" t="n"/>
      <c r="CV24" s="145" t="n"/>
      <c r="CW24" s="145" t="n"/>
      <c r="CX24" s="146" t="n"/>
    </row>
    <row customHeight="1" ht="12.75" r="25" s="175" spans="1:1024">
      <c r="A25" s="165" t="s">
        <v>89</v>
      </c>
      <c r="B25" s="148" t="n"/>
      <c r="C25" s="145" t="n"/>
      <c r="D25" s="145" t="n"/>
      <c r="E25" s="145" t="n"/>
      <c r="F25" s="145" t="n"/>
      <c r="G25" s="145" t="n"/>
      <c r="H25" s="145" t="n"/>
      <c r="I25" s="145" t="n"/>
      <c r="J25" s="145" t="n"/>
      <c r="K25" s="145" t="n"/>
      <c r="L25" s="145" t="n"/>
      <c r="M25" s="145" t="n"/>
      <c r="N25" s="145" t="n"/>
      <c r="O25" s="145" t="n"/>
      <c r="P25" s="145" t="n"/>
      <c r="Q25" s="145" t="n"/>
      <c r="R25" s="145" t="n"/>
      <c r="S25" s="145" t="n"/>
      <c r="T25" s="145" t="n"/>
      <c r="U25" s="145" t="n"/>
      <c r="V25" s="145" t="n"/>
      <c r="W25" s="145" t="n"/>
      <c r="X25" s="145" t="n"/>
      <c r="Y25" s="145" t="n"/>
      <c r="Z25" s="145" t="n"/>
      <c r="AA25" s="145" t="n"/>
      <c r="AB25" s="145" t="n"/>
      <c r="AC25" s="145" t="n"/>
      <c r="AD25" s="145" t="n"/>
      <c r="AE25" s="145" t="n"/>
      <c r="AF25" s="145" t="n"/>
      <c r="AG25" s="145" t="n"/>
      <c r="AH25" s="145" t="n"/>
      <c r="AI25" s="145" t="n"/>
      <c r="AJ25" s="145" t="n"/>
      <c r="AK25" s="145" t="n"/>
      <c r="AL25" s="145" t="n"/>
      <c r="AM25" s="145" t="n"/>
      <c r="AN25" s="145" t="n"/>
      <c r="AO25" s="145" t="n"/>
      <c r="AP25" s="145" t="n"/>
      <c r="AQ25" s="145" t="n"/>
      <c r="AR25" s="145" t="n"/>
      <c r="AS25" s="145" t="n"/>
      <c r="AT25" s="145" t="n"/>
      <c r="AU25" s="145" t="n"/>
      <c r="AV25" s="145" t="n"/>
      <c r="AW25" s="145" t="n"/>
      <c r="AX25" s="145" t="n"/>
      <c r="AY25" s="145" t="n"/>
      <c r="AZ25" s="145" t="n"/>
      <c r="BA25" s="145" t="n"/>
      <c r="BB25" s="145" t="n"/>
      <c r="BC25" s="145" t="n"/>
      <c r="BD25" s="145" t="n"/>
      <c r="BE25" s="145" t="n"/>
      <c r="BF25" s="145" t="n"/>
      <c r="BG25" s="145" t="n"/>
      <c r="BH25" s="145" t="n"/>
      <c r="BI25" s="145" t="n"/>
      <c r="BJ25" s="145" t="n"/>
      <c r="BK25" s="145" t="n"/>
      <c r="BL25" s="145" t="n"/>
      <c r="BM25" s="145" t="n"/>
      <c r="BN25" s="145" t="n"/>
      <c r="BO25" s="145" t="n"/>
      <c r="BP25" s="145" t="n"/>
      <c r="BQ25" s="145" t="n"/>
      <c r="BR25" s="145" t="n"/>
      <c r="BS25" s="145" t="n"/>
      <c r="BT25" s="145" t="n"/>
      <c r="BU25" s="145" t="n"/>
      <c r="BV25" s="145" t="n"/>
      <c r="BW25" s="145" t="n"/>
      <c r="BX25" s="145" t="n"/>
      <c r="BY25" s="145" t="n"/>
      <c r="BZ25" s="145" t="n"/>
      <c r="CA25" s="145" t="n"/>
      <c r="CB25" s="145" t="n"/>
      <c r="CC25" s="145" t="n"/>
      <c r="CD25" s="145" t="n"/>
      <c r="CE25" s="145" t="n"/>
      <c r="CF25" s="145" t="n"/>
      <c r="CG25" s="145" t="n"/>
      <c r="CH25" s="145" t="n"/>
      <c r="CI25" s="145" t="n"/>
      <c r="CJ25" s="145" t="n"/>
      <c r="CK25" s="145" t="n"/>
      <c r="CL25" s="145" t="n"/>
      <c r="CM25" s="145" t="n"/>
      <c r="CN25" s="145" t="n"/>
      <c r="CO25" s="145" t="n"/>
      <c r="CP25" s="145" t="n"/>
      <c r="CQ25" s="145" t="n"/>
      <c r="CR25" s="145" t="n"/>
      <c r="CS25" s="145" t="n"/>
      <c r="CT25" s="145" t="n"/>
      <c r="CU25" s="145" t="n"/>
      <c r="CV25" s="145" t="n"/>
      <c r="CW25" s="145" t="n"/>
      <c r="CX25" s="146" t="n"/>
    </row>
    <row customHeight="1" ht="12.75" r="26" s="175" spans="1:1024">
      <c r="A26" s="147" t="s">
        <v>90</v>
      </c>
      <c r="B26" s="148" t="n"/>
      <c r="C26" s="148">
        <f>IF(loan_term=0, 0, B23)</f>
        <v/>
      </c>
      <c r="D26" s="148">
        <f>IF(ISNUMBER(outYear),C26-C28,"")</f>
        <v/>
      </c>
      <c r="E26" s="148">
        <f>IF(ISNUMBER(outYear),D26-D28,"")</f>
        <v/>
      </c>
      <c r="F26" s="148">
        <f>IF(ISNUMBER(outYear),E26-E28,"")</f>
        <v/>
      </c>
      <c r="G26" s="148">
        <f>IF(ISNUMBER(outYear),F26-F28,"")</f>
        <v/>
      </c>
      <c r="H26" s="148">
        <f>IF(ISNUMBER(outYear),G26-G28,"")</f>
        <v/>
      </c>
      <c r="I26" s="148">
        <f>IF(ISNUMBER(outYear),H26-H28,"")</f>
        <v/>
      </c>
      <c r="J26" s="148">
        <f>IF(ISNUMBER(outYear),I26-I28,"")</f>
        <v/>
      </c>
      <c r="K26" s="148">
        <f>IF(ISNUMBER(outYear),J26-J28,"")</f>
        <v/>
      </c>
      <c r="L26" s="148">
        <f>IF(ISNUMBER(outYear),K26-K28,"")</f>
        <v/>
      </c>
      <c r="M26" s="148">
        <f>IF(ISNUMBER(outYear),L26-L28,"")</f>
        <v/>
      </c>
      <c r="N26" s="148">
        <f>IF(ISNUMBER(outYear),M26-M28,"")</f>
        <v/>
      </c>
      <c r="O26" s="148">
        <f>IF(ISNUMBER(outYear),N26-N28,"")</f>
        <v/>
      </c>
      <c r="P26" s="148">
        <f>IF(ISNUMBER(outYear),O26-O28,"")</f>
        <v/>
      </c>
      <c r="Q26" s="148">
        <f>IF(ISNUMBER(outYear),P26-P28,"")</f>
        <v/>
      </c>
      <c r="R26" s="148">
        <f>IF(ISNUMBER(outYear),Q26-Q28,"")</f>
        <v/>
      </c>
      <c r="S26" s="148">
        <f>IF(ISNUMBER(outYear),R26-R28,"")</f>
        <v/>
      </c>
      <c r="T26" s="148">
        <f>IF(ISNUMBER(outYear),S26-S28,"")</f>
        <v/>
      </c>
      <c r="U26" s="148">
        <f>IF(ISNUMBER(outYear),T26-T28,"")</f>
        <v/>
      </c>
      <c r="V26" s="148">
        <f>IF(ISNUMBER(outYear),U26-U28,"")</f>
        <v/>
      </c>
      <c r="W26" s="148">
        <f>IF(ISNUMBER(outYear),V26-V28,"")</f>
        <v/>
      </c>
      <c r="X26" s="148">
        <f>IF(ISNUMBER(outYear),W26-W28,"")</f>
        <v/>
      </c>
      <c r="Y26" s="148">
        <f>IF(ISNUMBER(outYear),X26-X28,"")</f>
        <v/>
      </c>
      <c r="Z26" s="148">
        <f>IF(ISNUMBER(outYear),Y26-Y28,"")</f>
        <v/>
      </c>
      <c r="AA26" s="148">
        <f>IF(ISNUMBER(outYear),Z26-Z28,"")</f>
        <v/>
      </c>
      <c r="AB26" s="148" t="n"/>
      <c r="AC26" s="148" t="n"/>
      <c r="AD26" s="148" t="n"/>
      <c r="AE26" s="148" t="n"/>
      <c r="AF26" s="148" t="n"/>
      <c r="AG26" s="148" t="n"/>
      <c r="AH26" s="148" t="n"/>
      <c r="AI26" s="148" t="n"/>
      <c r="AJ26" s="148" t="n"/>
      <c r="AK26" s="148" t="n"/>
      <c r="AL26" s="148" t="n"/>
      <c r="AM26" s="148" t="n"/>
      <c r="AN26" s="148" t="n"/>
      <c r="AO26" s="148" t="n"/>
      <c r="AP26" s="148" t="n"/>
      <c r="AQ26" s="148" t="n"/>
      <c r="AR26" s="148" t="n"/>
      <c r="AS26" s="148" t="n"/>
      <c r="AT26" s="148" t="n"/>
      <c r="AU26" s="148" t="n"/>
      <c r="AV26" s="148" t="n"/>
      <c r="AW26" s="148" t="n"/>
      <c r="AX26" s="148" t="n"/>
      <c r="AY26" s="148" t="n"/>
      <c r="AZ26" s="148" t="n"/>
      <c r="BA26" s="148" t="n"/>
      <c r="BB26" s="148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8" t="n"/>
      <c r="BR26" s="148" t="n"/>
      <c r="BS26" s="148" t="n"/>
      <c r="BT26" s="148" t="n"/>
      <c r="BU26" s="148" t="n"/>
      <c r="BV26" s="148" t="n"/>
      <c r="BW26" s="148" t="n"/>
      <c r="BX26" s="148" t="n"/>
      <c r="BY26" s="148" t="n"/>
      <c r="BZ26" s="148" t="n"/>
      <c r="CA26" s="148" t="n"/>
      <c r="CB26" s="148" t="n"/>
      <c r="CC26" s="148" t="n"/>
      <c r="CD26" s="148" t="n"/>
      <c r="CE26" s="148" t="n"/>
      <c r="CF26" s="148" t="n"/>
      <c r="CG26" s="148" t="n"/>
      <c r="CH26" s="148" t="n"/>
      <c r="CI26" s="148" t="n"/>
      <c r="CJ26" s="148" t="n"/>
      <c r="CK26" s="148" t="n"/>
      <c r="CL26" s="148" t="n"/>
      <c r="CM26" s="148" t="n"/>
      <c r="CN26" s="148" t="n"/>
      <c r="CO26" s="148" t="n"/>
      <c r="CP26" s="148" t="n"/>
      <c r="CQ26" s="148" t="n"/>
      <c r="CR26" s="148" t="n"/>
      <c r="CS26" s="148" t="n"/>
      <c r="CT26" s="148" t="n"/>
      <c r="CU26" s="148" t="n"/>
      <c r="CV26" s="148" t="n"/>
      <c r="CW26" s="148" t="n"/>
      <c r="CX26" s="148" t="n"/>
    </row>
    <row customHeight="1" ht="12.75" r="27" s="175" spans="1:1024">
      <c r="A27" s="147" t="s">
        <v>91</v>
      </c>
      <c r="B27" s="145" t="n"/>
      <c r="C27" s="148">
        <f>IF(ISNUMBER(outYear),IF(outYear&gt;loan_term,0,C26*loan_rate/100),"")</f>
        <v/>
      </c>
      <c r="D27" s="148">
        <f>IF(ISNUMBER(outYear),IF(outYear&gt;loan_term,0,D26*loan_rate/100),"")</f>
        <v/>
      </c>
      <c r="E27" s="148">
        <f>IF(ISNUMBER(outYear),IF(outYear&gt;loan_term,0,E26*loan_rate/100),"")</f>
        <v/>
      </c>
      <c r="F27" s="148">
        <f>IF(ISNUMBER(outYear),IF(outYear&gt;loan_term,0,F26*loan_rate/100),"")</f>
        <v/>
      </c>
      <c r="G27" s="148">
        <f>IF(ISNUMBER(outYear),IF(outYear&gt;loan_term,0,G26*loan_rate/100),"")</f>
        <v/>
      </c>
      <c r="H27" s="148">
        <f>IF(ISNUMBER(outYear),IF(outYear&gt;loan_term,0,H26*loan_rate/100),"")</f>
        <v/>
      </c>
      <c r="I27" s="148">
        <f>IF(ISNUMBER(outYear),IF(outYear&gt;loan_term,0,I26*loan_rate/100),"")</f>
        <v/>
      </c>
      <c r="J27" s="148">
        <f>IF(ISNUMBER(outYear),IF(outYear&gt;loan_term,0,J26*loan_rate/100),"")</f>
        <v/>
      </c>
      <c r="K27" s="148">
        <f>IF(ISNUMBER(outYear),IF(outYear&gt;loan_term,0,K26*loan_rate/100),"")</f>
        <v/>
      </c>
      <c r="L27" s="148">
        <f>IF(ISNUMBER(outYear),IF(outYear&gt;loan_term,0,L26*loan_rate/100),"")</f>
        <v/>
      </c>
      <c r="M27" s="148">
        <f>IF(ISNUMBER(outYear),IF(outYear&gt;loan_term,0,M26*loan_rate/100),"")</f>
        <v/>
      </c>
      <c r="N27" s="148">
        <f>IF(ISNUMBER(outYear),IF(outYear&gt;loan_term,0,N26*loan_rate/100),"")</f>
        <v/>
      </c>
      <c r="O27" s="148">
        <f>IF(ISNUMBER(outYear),IF(outYear&gt;loan_term,0,O26*loan_rate/100),"")</f>
        <v/>
      </c>
      <c r="P27" s="148">
        <f>IF(ISNUMBER(outYear),IF(outYear&gt;loan_term,0,P26*loan_rate/100),"")</f>
        <v/>
      </c>
      <c r="Q27" s="148">
        <f>IF(ISNUMBER(outYear),IF(outYear&gt;loan_term,0,Q26*loan_rate/100),"")</f>
        <v/>
      </c>
      <c r="R27" s="148">
        <f>IF(ISNUMBER(outYear),IF(outYear&gt;loan_term,0,R26*loan_rate/100),"")</f>
        <v/>
      </c>
      <c r="S27" s="148">
        <f>IF(ISNUMBER(outYear),IF(outYear&gt;loan_term,0,S26*loan_rate/100),"")</f>
        <v/>
      </c>
      <c r="T27" s="148">
        <f>IF(ISNUMBER(outYear),IF(outYear&gt;loan_term,0,T26*loan_rate/100),"")</f>
        <v/>
      </c>
      <c r="U27" s="148">
        <f>IF(ISNUMBER(outYear),IF(outYear&gt;loan_term,0,U26*loan_rate/100),"")</f>
        <v/>
      </c>
      <c r="V27" s="148">
        <f>IF(ISNUMBER(outYear),IF(outYear&gt;loan_term,0,V26*loan_rate/100),"")</f>
        <v/>
      </c>
      <c r="W27" s="148">
        <f>IF(ISNUMBER(outYear),IF(outYear&gt;loan_term,0,W26*loan_rate/100),"")</f>
        <v/>
      </c>
      <c r="X27" s="148">
        <f>IF(ISNUMBER(outYear),IF(outYear&gt;loan_term,0,X26*loan_rate/100),"")</f>
        <v/>
      </c>
      <c r="Y27" s="148">
        <f>IF(ISNUMBER(outYear),IF(outYear&gt;loan_term,0,Y26*loan_rate/100),"")</f>
        <v/>
      </c>
      <c r="Z27" s="148">
        <f>IF(ISNUMBER(outYear),IF(outYear&gt;loan_term,0,Z26*loan_rate/100),"")</f>
        <v/>
      </c>
      <c r="AA27" s="148">
        <f>IF(ISNUMBER(outYear),IF(outYear&gt;loan_term,0,AA26*loan_rate/100),"")</f>
        <v/>
      </c>
      <c r="AB27" s="148" t="n"/>
      <c r="AC27" s="148" t="n"/>
      <c r="AD27" s="148" t="n"/>
      <c r="AE27" s="148" t="n"/>
      <c r="AF27" s="148" t="n"/>
      <c r="AG27" s="148" t="n"/>
      <c r="AH27" s="148" t="n"/>
      <c r="AI27" s="148" t="n"/>
      <c r="AJ27" s="148" t="n"/>
      <c r="AK27" s="148" t="n"/>
      <c r="AL27" s="148" t="n"/>
      <c r="AM27" s="148" t="n"/>
      <c r="AN27" s="148" t="n"/>
      <c r="AO27" s="148" t="n"/>
      <c r="AP27" s="148" t="n"/>
      <c r="AQ27" s="148" t="n"/>
      <c r="AR27" s="148" t="n"/>
      <c r="AS27" s="148" t="n"/>
      <c r="AT27" s="148" t="n"/>
      <c r="AU27" s="148" t="n"/>
      <c r="AV27" s="148" t="n"/>
      <c r="AW27" s="148" t="n"/>
      <c r="AX27" s="148" t="n"/>
      <c r="AY27" s="148" t="n"/>
      <c r="AZ27" s="148" t="n"/>
      <c r="BA27" s="148" t="n"/>
      <c r="BB27" s="148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8" t="n"/>
      <c r="BR27" s="148" t="n"/>
      <c r="BS27" s="148" t="n"/>
      <c r="BT27" s="148" t="n"/>
      <c r="BU27" s="148" t="n"/>
      <c r="BV27" s="148" t="n"/>
      <c r="BW27" s="148" t="n"/>
      <c r="BX27" s="148" t="n"/>
      <c r="BY27" s="148" t="n"/>
      <c r="BZ27" s="148" t="n"/>
      <c r="CA27" s="148" t="n"/>
      <c r="CB27" s="148" t="n"/>
      <c r="CC27" s="148" t="n"/>
      <c r="CD27" s="148" t="n"/>
      <c r="CE27" s="148" t="n"/>
      <c r="CF27" s="148" t="n"/>
      <c r="CG27" s="148" t="n"/>
      <c r="CH27" s="148" t="n"/>
      <c r="CI27" s="148" t="n"/>
      <c r="CJ27" s="148" t="n"/>
      <c r="CK27" s="148" t="n"/>
      <c r="CL27" s="148" t="n"/>
      <c r="CM27" s="148" t="n"/>
      <c r="CN27" s="148" t="n"/>
      <c r="CO27" s="148" t="n"/>
      <c r="CP27" s="148" t="n"/>
      <c r="CQ27" s="148" t="n"/>
      <c r="CR27" s="148" t="n"/>
      <c r="CS27" s="148" t="n"/>
      <c r="CT27" s="148" t="n"/>
      <c r="CU27" s="148" t="n"/>
      <c r="CV27" s="148" t="n"/>
      <c r="CW27" s="148" t="n"/>
      <c r="CX27" s="148" t="n"/>
    </row>
    <row customHeight="1" ht="12.75" r="28" s="175" spans="1:1024">
      <c r="A28" s="147" t="s">
        <v>92</v>
      </c>
      <c r="B28" s="145" t="n"/>
      <c r="C28" s="148">
        <f>IF(ISNUMBER(outYear),IF(outYear&gt;loan_term,0,-PPMT(loan_rate/100,outYear,loan_term,$B$23,0,0)),"")</f>
        <v/>
      </c>
      <c r="D28" s="148">
        <f>IF(ISNUMBER(outYear),IF(outYear&gt;loan_term,0,-PPMT(loan_rate/100,outYear,loan_term,$B$23,0,0)),"")</f>
        <v/>
      </c>
      <c r="E28" s="148">
        <f>IF(ISNUMBER(outYear),IF(outYear&gt;loan_term,0,-PPMT(loan_rate/100,outYear,loan_term,$B$23,0,0)),"")</f>
        <v/>
      </c>
      <c r="F28" s="148">
        <f>IF(ISNUMBER(outYear),IF(outYear&gt;loan_term,0,-PPMT(loan_rate/100,outYear,loan_term,$B$23,0,0)),"")</f>
        <v/>
      </c>
      <c r="G28" s="148">
        <f>IF(ISNUMBER(outYear),IF(outYear&gt;loan_term,0,-PPMT(loan_rate/100,outYear,loan_term,$B$23,0,0)),"")</f>
        <v/>
      </c>
      <c r="H28" s="148">
        <f>IF(ISNUMBER(outYear),IF(outYear&gt;loan_term,0,-PPMT(loan_rate/100,outYear,loan_term,$B$23,0,0)),"")</f>
        <v/>
      </c>
      <c r="I28" s="148">
        <f>IF(ISNUMBER(outYear),IF(outYear&gt;loan_term,0,-PPMT(loan_rate/100,outYear,loan_term,$B$23,0,0)),"")</f>
        <v/>
      </c>
      <c r="J28" s="148">
        <f>IF(ISNUMBER(outYear),IF(outYear&gt;loan_term,0,-PPMT(loan_rate/100,outYear,loan_term,$B$23,0,0)),"")</f>
        <v/>
      </c>
      <c r="K28" s="148">
        <f>IF(ISNUMBER(outYear),IF(outYear&gt;loan_term,0,-PPMT(loan_rate/100,outYear,loan_term,$B$23,0,0)),"")</f>
        <v/>
      </c>
      <c r="L28" s="148">
        <f>IF(ISNUMBER(outYear),IF(outYear&gt;loan_term,0,-PPMT(loan_rate/100,outYear,loan_term,$B$23,0,0)),"")</f>
        <v/>
      </c>
      <c r="M28" s="148">
        <f>IF(ISNUMBER(outYear),IF(outYear&gt;loan_term,0,-PPMT(loan_rate/100,outYear,loan_term,$B$23,0,0)),"")</f>
        <v/>
      </c>
      <c r="N28" s="148">
        <f>IF(ISNUMBER(outYear),IF(outYear&gt;loan_term,0,-PPMT(loan_rate/100,outYear,loan_term,$B$23,0,0)),"")</f>
        <v/>
      </c>
      <c r="O28" s="148">
        <f>IF(ISNUMBER(outYear),IF(outYear&gt;loan_term,0,-PPMT(loan_rate/100,outYear,loan_term,$B$23,0,0)),"")</f>
        <v/>
      </c>
      <c r="P28" s="148">
        <f>IF(ISNUMBER(outYear),IF(outYear&gt;loan_term,0,-PPMT(loan_rate/100,outYear,loan_term,$B$23,0,0)),"")</f>
        <v/>
      </c>
      <c r="Q28" s="148">
        <f>IF(ISNUMBER(outYear),IF(outYear&gt;loan_term,0,-PPMT(loan_rate/100,outYear,loan_term,$B$23,0,0)),"")</f>
        <v/>
      </c>
      <c r="R28" s="148">
        <f>IF(ISNUMBER(outYear),IF(outYear&gt;loan_term,0,-PPMT(loan_rate/100,outYear,loan_term,$B$23,0,0)),"")</f>
        <v/>
      </c>
      <c r="S28" s="148">
        <f>IF(ISNUMBER(outYear),IF(outYear&gt;loan_term,0,-PPMT(loan_rate/100,outYear,loan_term,$B$23,0,0)),"")</f>
        <v/>
      </c>
      <c r="T28" s="148">
        <f>IF(ISNUMBER(outYear),IF(outYear&gt;loan_term,0,-PPMT(loan_rate/100,outYear,loan_term,$B$23,0,0)),"")</f>
        <v/>
      </c>
      <c r="U28" s="148">
        <f>IF(ISNUMBER(outYear),IF(outYear&gt;loan_term,0,-PPMT(loan_rate/100,outYear,loan_term,$B$23,0,0)),"")</f>
        <v/>
      </c>
      <c r="V28" s="148">
        <f>IF(ISNUMBER(outYear),IF(outYear&gt;loan_term,0,-PPMT(loan_rate/100,outYear,loan_term,$B$23,0,0)),"")</f>
        <v/>
      </c>
      <c r="W28" s="148">
        <f>IF(ISNUMBER(outYear),IF(outYear&gt;loan_term,0,-PPMT(loan_rate/100,outYear,loan_term,$B$23,0,0)),"")</f>
        <v/>
      </c>
      <c r="X28" s="148">
        <f>IF(ISNUMBER(outYear),IF(outYear&gt;loan_term,0,-PPMT(loan_rate/100,outYear,loan_term,$B$23,0,0)),"")</f>
        <v/>
      </c>
      <c r="Y28" s="148">
        <f>IF(ISNUMBER(outYear),IF(outYear&gt;loan_term,0,-PPMT(loan_rate/100,outYear,loan_term,$B$23,0,0)),"")</f>
        <v/>
      </c>
      <c r="Z28" s="148">
        <f>IF(ISNUMBER(outYear),IF(outYear&gt;loan_term,0,-PPMT(loan_rate/100,outYear,loan_term,$B$23,0,0)),"")</f>
        <v/>
      </c>
      <c r="AA28" s="148">
        <f>IF(ISNUMBER(outYear),IF(outYear&gt;loan_term,0,-PPMT(loan_rate/100,outYear,loan_term,$B$23,0,0)),"")</f>
        <v/>
      </c>
      <c r="AB28" s="148" t="n"/>
      <c r="AC28" s="148" t="n"/>
      <c r="AD28" s="148" t="n"/>
      <c r="AE28" s="148" t="n"/>
      <c r="AF28" s="148" t="n"/>
      <c r="AG28" s="148" t="n"/>
      <c r="AH28" s="148" t="n"/>
      <c r="AI28" s="148" t="n"/>
      <c r="AJ28" s="148" t="n"/>
      <c r="AK28" s="148" t="n"/>
      <c r="AL28" s="148" t="n"/>
      <c r="AM28" s="148" t="n"/>
      <c r="AN28" s="148" t="n"/>
      <c r="AO28" s="148" t="n"/>
      <c r="AP28" s="148" t="n"/>
      <c r="AQ28" s="148" t="n"/>
      <c r="AR28" s="148" t="n"/>
      <c r="AS28" s="148" t="n"/>
      <c r="AT28" s="148" t="n"/>
      <c r="AU28" s="148" t="n"/>
      <c r="AV28" s="148" t="n"/>
      <c r="AW28" s="148" t="n"/>
      <c r="AX28" s="148" t="n"/>
      <c r="AY28" s="148" t="n"/>
      <c r="AZ28" s="148" t="n"/>
      <c r="BA28" s="148" t="n"/>
      <c r="BB28" s="148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8" t="n"/>
      <c r="BR28" s="148" t="n"/>
      <c r="BS28" s="148" t="n"/>
      <c r="BT28" s="148" t="n"/>
      <c r="BU28" s="148" t="n"/>
      <c r="BV28" s="148" t="n"/>
      <c r="BW28" s="148" t="n"/>
      <c r="BX28" s="148" t="n"/>
      <c r="BY28" s="148" t="n"/>
      <c r="BZ28" s="148" t="n"/>
      <c r="CA28" s="148" t="n"/>
      <c r="CB28" s="148" t="n"/>
      <c r="CC28" s="148" t="n"/>
      <c r="CD28" s="148" t="n"/>
      <c r="CE28" s="148" t="n"/>
      <c r="CF28" s="148" t="n"/>
      <c r="CG28" s="148" t="n"/>
      <c r="CH28" s="148" t="n"/>
      <c r="CI28" s="148" t="n"/>
      <c r="CJ28" s="148" t="n"/>
      <c r="CK28" s="148" t="n"/>
      <c r="CL28" s="148" t="n"/>
      <c r="CM28" s="148" t="n"/>
      <c r="CN28" s="148" t="n"/>
      <c r="CO28" s="148" t="n"/>
      <c r="CP28" s="148" t="n"/>
      <c r="CQ28" s="148" t="n"/>
      <c r="CR28" s="148" t="n"/>
      <c r="CS28" s="148" t="n"/>
      <c r="CT28" s="148" t="n"/>
      <c r="CU28" s="148" t="n"/>
      <c r="CV28" s="148" t="n"/>
      <c r="CW28" s="148" t="n"/>
      <c r="CX28" s="148" t="n"/>
    </row>
    <row customHeight="1" ht="12.75" r="29" s="175" spans="1:1024">
      <c r="A29" s="150" t="s">
        <v>93</v>
      </c>
      <c r="B29" s="151" t="n"/>
      <c r="C29" s="152">
        <f>IF(ISNUMBER(outYear),+C27+C28,"")</f>
        <v/>
      </c>
      <c r="D29" s="152">
        <f>IF(ISNUMBER(outYear),+D27+D28,"")</f>
        <v/>
      </c>
      <c r="E29" s="152">
        <f>IF(ISNUMBER(outYear),+E27+E28,"")</f>
        <v/>
      </c>
      <c r="F29" s="152">
        <f>IF(ISNUMBER(outYear),+F27+F28,"")</f>
        <v/>
      </c>
      <c r="G29" s="152">
        <f>IF(ISNUMBER(outYear),+G27+G28,"")</f>
        <v/>
      </c>
      <c r="H29" s="152">
        <f>IF(ISNUMBER(outYear),+H27+H28,"")</f>
        <v/>
      </c>
      <c r="I29" s="152">
        <f>IF(ISNUMBER(outYear),+I27+I28,"")</f>
        <v/>
      </c>
      <c r="J29" s="152">
        <f>IF(ISNUMBER(outYear),+J27+J28,"")</f>
        <v/>
      </c>
      <c r="K29" s="152">
        <f>IF(ISNUMBER(outYear),+K27+K28,"")</f>
        <v/>
      </c>
      <c r="L29" s="152">
        <f>IF(ISNUMBER(outYear),+L27+L28,"")</f>
        <v/>
      </c>
      <c r="M29" s="152">
        <f>IF(ISNUMBER(outYear),+M27+M28,"")</f>
        <v/>
      </c>
      <c r="N29" s="152">
        <f>IF(ISNUMBER(outYear),+N27+N28,"")</f>
        <v/>
      </c>
      <c r="O29" s="152">
        <f>IF(ISNUMBER(outYear),+O27+O28,"")</f>
        <v/>
      </c>
      <c r="P29" s="152">
        <f>IF(ISNUMBER(outYear),+P27+P28,"")</f>
        <v/>
      </c>
      <c r="Q29" s="152">
        <f>IF(ISNUMBER(outYear),+Q27+Q28,"")</f>
        <v/>
      </c>
      <c r="R29" s="152">
        <f>IF(ISNUMBER(outYear),+R27+R28,"")</f>
        <v/>
      </c>
      <c r="S29" s="152">
        <f>IF(ISNUMBER(outYear),+S27+S28,"")</f>
        <v/>
      </c>
      <c r="T29" s="152">
        <f>IF(ISNUMBER(outYear),+T27+T28,"")</f>
        <v/>
      </c>
      <c r="U29" s="152">
        <f>IF(ISNUMBER(outYear),+U27+U28,"")</f>
        <v/>
      </c>
      <c r="V29" s="152">
        <f>IF(ISNUMBER(outYear),+V27+V28,"")</f>
        <v/>
      </c>
      <c r="W29" s="152">
        <f>IF(ISNUMBER(outYear),+W27+W28,"")</f>
        <v/>
      </c>
      <c r="X29" s="152">
        <f>IF(ISNUMBER(outYear),+X27+X28,"")</f>
        <v/>
      </c>
      <c r="Y29" s="152">
        <f>IF(ISNUMBER(outYear),+Y27+Y28,"")</f>
        <v/>
      </c>
      <c r="Z29" s="152">
        <f>IF(ISNUMBER(outYear),+Z27+Z28,"")</f>
        <v/>
      </c>
      <c r="AA29" s="152">
        <f>IF(ISNUMBER(outYear),+AA27+AA28,"")</f>
        <v/>
      </c>
      <c r="AB29" s="152" t="n"/>
      <c r="AC29" s="152" t="n"/>
      <c r="AD29" s="152" t="n"/>
      <c r="AE29" s="152" t="n"/>
      <c r="AF29" s="152" t="n"/>
      <c r="AG29" s="152" t="n"/>
      <c r="AH29" s="152" t="n"/>
      <c r="AI29" s="152" t="n"/>
      <c r="AJ29" s="152" t="n"/>
      <c r="AK29" s="152" t="n"/>
      <c r="AL29" s="152" t="n"/>
      <c r="AM29" s="152" t="n"/>
      <c r="AN29" s="152" t="n"/>
      <c r="AO29" s="152" t="n"/>
      <c r="AP29" s="152" t="n"/>
      <c r="AQ29" s="152" t="n"/>
      <c r="AR29" s="152" t="n"/>
      <c r="AS29" s="152" t="n"/>
      <c r="AT29" s="152" t="n"/>
      <c r="AU29" s="152" t="n"/>
      <c r="AV29" s="152" t="n"/>
      <c r="AW29" s="152" t="n"/>
      <c r="AX29" s="152" t="n"/>
      <c r="AY29" s="152" t="n"/>
      <c r="AZ29" s="152" t="n"/>
      <c r="BA29" s="152" t="n"/>
      <c r="BB29" s="152" t="n"/>
      <c r="BC29" s="152" t="n"/>
      <c r="BD29" s="152" t="n"/>
      <c r="BE29" s="152" t="n"/>
      <c r="BF29" s="152" t="n"/>
      <c r="BG29" s="152" t="n"/>
      <c r="BH29" s="152" t="n"/>
      <c r="BI29" s="152" t="n"/>
      <c r="BJ29" s="152" t="n"/>
      <c r="BK29" s="152" t="n"/>
      <c r="BL29" s="152" t="n"/>
      <c r="BM29" s="152" t="n"/>
      <c r="BN29" s="152" t="n"/>
      <c r="BO29" s="152" t="n"/>
      <c r="BP29" s="152" t="n"/>
      <c r="BQ29" s="152" t="n"/>
      <c r="BR29" s="152" t="n"/>
      <c r="BS29" s="152" t="n"/>
      <c r="BT29" s="152" t="n"/>
      <c r="BU29" s="152" t="n"/>
      <c r="BV29" s="152" t="n"/>
      <c r="BW29" s="152" t="n"/>
      <c r="BX29" s="152" t="n"/>
      <c r="BY29" s="152" t="n"/>
      <c r="BZ29" s="152" t="n"/>
      <c r="CA29" s="152" t="n"/>
      <c r="CB29" s="152" t="n"/>
      <c r="CC29" s="152" t="n"/>
      <c r="CD29" s="152" t="n"/>
      <c r="CE29" s="152" t="n"/>
      <c r="CF29" s="152" t="n"/>
      <c r="CG29" s="152" t="n"/>
      <c r="CH29" s="152" t="n"/>
      <c r="CI29" s="152" t="n"/>
      <c r="CJ29" s="152" t="n"/>
      <c r="CK29" s="152" t="n"/>
      <c r="CL29" s="152" t="n"/>
      <c r="CM29" s="152" t="n"/>
      <c r="CN29" s="152" t="n"/>
      <c r="CO29" s="152" t="n"/>
      <c r="CP29" s="152" t="n"/>
      <c r="CQ29" s="152" t="n"/>
      <c r="CR29" s="152" t="n"/>
      <c r="CS29" s="152" t="n"/>
      <c r="CT29" s="152" t="n"/>
      <c r="CU29" s="152" t="n"/>
      <c r="CV29" s="152" t="n"/>
      <c r="CW29" s="152" t="n"/>
      <c r="CX29" s="152" t="n"/>
    </row>
    <row customHeight="1" ht="12.75" r="30" s="175" spans="1:1024">
      <c r="A30" s="165" t="n"/>
      <c r="B30" s="145" t="n"/>
      <c r="C30" s="148" t="n"/>
      <c r="D30" s="148" t="n"/>
      <c r="E30" s="148" t="n"/>
      <c r="F30" s="148" t="n"/>
      <c r="G30" s="148" t="n"/>
      <c r="H30" s="148" t="n"/>
      <c r="I30" s="148" t="n"/>
      <c r="J30" s="148" t="n"/>
      <c r="K30" s="148" t="n"/>
      <c r="L30" s="148" t="n"/>
      <c r="M30" s="148" t="n"/>
      <c r="N30" s="148" t="n"/>
      <c r="O30" s="148" t="n"/>
      <c r="P30" s="148" t="n"/>
      <c r="Q30" s="148" t="n"/>
      <c r="R30" s="148" t="n"/>
      <c r="S30" s="148" t="n"/>
      <c r="T30" s="148" t="n"/>
      <c r="U30" s="148" t="n"/>
      <c r="V30" s="148" t="n"/>
      <c r="W30" s="148" t="n"/>
      <c r="X30" s="148" t="n"/>
      <c r="Y30" s="148" t="n"/>
      <c r="Z30" s="148" t="n"/>
      <c r="AA30" s="148" t="n"/>
      <c r="AB30" s="148" t="n"/>
      <c r="AC30" s="148" t="n"/>
      <c r="AD30" s="148" t="n"/>
      <c r="AE30" s="148" t="n"/>
      <c r="AF30" s="148" t="n"/>
      <c r="AG30" s="148" t="n"/>
      <c r="AH30" s="148" t="n"/>
      <c r="AI30" s="148" t="n"/>
      <c r="AJ30" s="148" t="n"/>
      <c r="AK30" s="148" t="n"/>
      <c r="AL30" s="148" t="n"/>
      <c r="AM30" s="148" t="n"/>
      <c r="AN30" s="148" t="n"/>
      <c r="AO30" s="148" t="n"/>
      <c r="AP30" s="148" t="n"/>
      <c r="AQ30" s="148" t="n"/>
      <c r="AR30" s="148" t="n"/>
      <c r="AS30" s="148" t="n"/>
      <c r="AT30" s="148" t="n"/>
      <c r="AU30" s="148" t="n"/>
      <c r="AV30" s="148" t="n"/>
      <c r="AW30" s="148" t="n"/>
      <c r="AX30" s="148" t="n"/>
      <c r="AY30" s="148" t="n"/>
      <c r="AZ30" s="148" t="n"/>
      <c r="BA30" s="148" t="n"/>
      <c r="BB30" s="148" t="n"/>
      <c r="BC30" s="148" t="n"/>
      <c r="BD30" s="148" t="n"/>
      <c r="BE30" s="148" t="n"/>
      <c r="BF30" s="148" t="n"/>
      <c r="BG30" s="148" t="n"/>
      <c r="BH30" s="148" t="n"/>
      <c r="BI30" s="148" t="n"/>
      <c r="BJ30" s="148" t="n"/>
      <c r="BK30" s="148" t="n"/>
      <c r="BL30" s="148" t="n"/>
      <c r="BM30" s="148" t="n"/>
      <c r="BN30" s="148" t="n"/>
      <c r="BO30" s="148" t="n"/>
      <c r="BP30" s="148" t="n"/>
      <c r="BQ30" s="148" t="n"/>
      <c r="BR30" s="148" t="n"/>
      <c r="BS30" s="148" t="n"/>
      <c r="BT30" s="148" t="n"/>
      <c r="BU30" s="148" t="n"/>
      <c r="BV30" s="148" t="n"/>
      <c r="BW30" s="148" t="n"/>
      <c r="BX30" s="148" t="n"/>
      <c r="BY30" s="148" t="n"/>
      <c r="BZ30" s="148" t="n"/>
      <c r="CA30" s="148" t="n"/>
      <c r="CB30" s="148" t="n"/>
      <c r="CC30" s="148" t="n"/>
      <c r="CD30" s="148" t="n"/>
      <c r="CE30" s="148" t="n"/>
      <c r="CF30" s="148" t="n"/>
      <c r="CG30" s="148" t="n"/>
      <c r="CH30" s="148" t="n"/>
      <c r="CI30" s="148" t="n"/>
      <c r="CJ30" s="148" t="n"/>
      <c r="CK30" s="148" t="n"/>
      <c r="CL30" s="148" t="n"/>
      <c r="CM30" s="148" t="n"/>
      <c r="CN30" s="148" t="n"/>
      <c r="CO30" s="148" t="n"/>
      <c r="CP30" s="148" t="n"/>
      <c r="CQ30" s="148" t="n"/>
      <c r="CR30" s="148" t="n"/>
      <c r="CS30" s="148" t="n"/>
      <c r="CT30" s="148" t="n"/>
      <c r="CU30" s="148" t="n"/>
      <c r="CV30" s="148" t="n"/>
      <c r="CW30" s="148" t="n"/>
      <c r="CX30" s="148" t="n"/>
    </row>
    <row customHeight="1" ht="12.75" r="31" s="175" spans="1:1024">
      <c r="A31" s="171" t="s">
        <v>94</v>
      </c>
      <c r="B31" s="172">
        <f>IF(loan_term=0,-B23,0)</f>
        <v/>
      </c>
      <c r="C31" s="172">
        <f>IF(ISNUMBER(C2),-(C15+C29),"")</f>
        <v/>
      </c>
      <c r="D31" s="172">
        <f>IF(ISNUMBER(D2),-(D15+D29),"")</f>
        <v/>
      </c>
      <c r="E31" s="172">
        <f>IF(ISNUMBER(E2),-(E15+E29),"")</f>
        <v/>
      </c>
      <c r="F31" s="172">
        <f>IF(ISNUMBER(F2),-(F15+F29),"")</f>
        <v/>
      </c>
      <c r="G31" s="172">
        <f>IF(ISNUMBER(G2),-(G15+G29),"")</f>
        <v/>
      </c>
      <c r="H31" s="172">
        <f>IF(ISNUMBER(H2),-(H15+H29),"")</f>
        <v/>
      </c>
      <c r="I31" s="172">
        <f>IF(ISNUMBER(I2),-(I15+I29),"")</f>
        <v/>
      </c>
      <c r="J31" s="172">
        <f>IF(ISNUMBER(J2),-(J15+J29),"")</f>
        <v/>
      </c>
      <c r="K31" s="172">
        <f>IF(ISNUMBER(K2),-(K15+K29),"")</f>
        <v/>
      </c>
      <c r="L31" s="172">
        <f>IF(ISNUMBER(L2),-(L15+L29),"")</f>
        <v/>
      </c>
      <c r="M31" s="172">
        <f>IF(ISNUMBER(M2),-(M15+M29),"")</f>
        <v/>
      </c>
      <c r="N31" s="172">
        <f>IF(ISNUMBER(N2),-(N15+N29),"")</f>
        <v/>
      </c>
      <c r="O31" s="172">
        <f>IF(ISNUMBER(O2),-(O15+O29),"")</f>
        <v/>
      </c>
      <c r="P31" s="172">
        <f>IF(ISNUMBER(P2),-(P15+P29),"")</f>
        <v/>
      </c>
      <c r="Q31" s="172">
        <f>IF(ISNUMBER(Q2),-(Q15+Q29),"")</f>
        <v/>
      </c>
      <c r="R31" s="172">
        <f>IF(ISNUMBER(R2),-(R15+R29),"")</f>
        <v/>
      </c>
      <c r="S31" s="172">
        <f>IF(ISNUMBER(S2),-(S15+S29),"")</f>
        <v/>
      </c>
      <c r="T31" s="172">
        <f>IF(ISNUMBER(T2),-(T15+T29),"")</f>
        <v/>
      </c>
      <c r="U31" s="172">
        <f>IF(ISNUMBER(U2),-(U15+U29),"")</f>
        <v/>
      </c>
      <c r="V31" s="172">
        <f>IF(ISNUMBER(V2),-(V15+V29),"")</f>
        <v/>
      </c>
      <c r="W31" s="172">
        <f>IF(ISNUMBER(W2),-(W15+W29),"")</f>
        <v/>
      </c>
      <c r="X31" s="172">
        <f>IF(ISNUMBER(X2),-(X15+X29),"")</f>
        <v/>
      </c>
      <c r="Y31" s="172">
        <f>IF(ISNUMBER(Y2),-(Y15+Y29),"")</f>
        <v/>
      </c>
      <c r="Z31" s="172">
        <f>IF(ISNUMBER(Z2),-(Z15+Z29),"")</f>
        <v/>
      </c>
      <c r="AA31" s="172">
        <f>IF(ISNUMBER(AA2),-(AA15+AA29),"")</f>
        <v/>
      </c>
      <c r="AB31" s="172">
        <f>IF(ISNUMBER(AB2),-(AB15+#REF!),"")</f>
        <v/>
      </c>
      <c r="AC31" s="172">
        <f>IF(ISNUMBER(AC2),-(AC15+#REF!),"")</f>
        <v/>
      </c>
      <c r="AD31" s="172">
        <f>IF(ISNUMBER(AD2),-(AD15+#REF!),"")</f>
        <v/>
      </c>
      <c r="AE31" s="172">
        <f>IF(ISNUMBER(AE2),-(AE15+#REF!),"")</f>
        <v/>
      </c>
      <c r="AF31" s="172">
        <f>IF(ISNUMBER(AF2),-(AF15+#REF!),"")</f>
        <v/>
      </c>
      <c r="AG31" s="172">
        <f>IF(ISNUMBER(AG2),-(AG15+#REF!),"")</f>
        <v/>
      </c>
      <c r="AH31" s="172">
        <f>IF(ISNUMBER(AH2),-(AH15+#REF!),"")</f>
        <v/>
      </c>
      <c r="AI31" s="172">
        <f>IF(ISNUMBER(AI2),-(AI15+#REF!),"")</f>
        <v/>
      </c>
      <c r="AJ31" s="172">
        <f>IF(ISNUMBER(AJ2),-(AJ15+#REF!),"")</f>
        <v/>
      </c>
      <c r="AK31" s="172">
        <f>IF(ISNUMBER(AK2),-(AK15+#REF!),"")</f>
        <v/>
      </c>
      <c r="AL31" s="172">
        <f>IF(ISNUMBER(AL2),-(AL15+#REF!),"")</f>
        <v/>
      </c>
      <c r="AM31" s="172">
        <f>IF(ISNUMBER(AM2),-(AM15+#REF!),"")</f>
        <v/>
      </c>
      <c r="AN31" s="172">
        <f>IF(ISNUMBER(AN2),-(AN15+#REF!),"")</f>
        <v/>
      </c>
      <c r="AO31" s="172">
        <f>IF(ISNUMBER(AO2),-(AO15+#REF!),"")</f>
        <v/>
      </c>
      <c r="AP31" s="172">
        <f>IF(ISNUMBER(AP2),-(AP15+#REF!),"")</f>
        <v/>
      </c>
      <c r="AQ31" s="172">
        <f>IF(ISNUMBER(AQ2),-(AQ15+#REF!),"")</f>
        <v/>
      </c>
      <c r="AR31" s="172">
        <f>IF(ISNUMBER(AR2),-(AR15+#REF!),"")</f>
        <v/>
      </c>
      <c r="AS31" s="172">
        <f>IF(ISNUMBER(AS2),-(AS15+#REF!),"")</f>
        <v/>
      </c>
      <c r="AT31" s="172">
        <f>IF(ISNUMBER(AT2),-(AT15+#REF!),"")</f>
        <v/>
      </c>
      <c r="AU31" s="172">
        <f>IF(ISNUMBER(AU2),-(AU15+#REF!),"")</f>
        <v/>
      </c>
      <c r="AV31" s="172">
        <f>IF(ISNUMBER(AV2),-(AV15+#REF!),"")</f>
        <v/>
      </c>
      <c r="AW31" s="172">
        <f>IF(ISNUMBER(AW2),-(AW15+#REF!),"")</f>
        <v/>
      </c>
      <c r="AX31" s="172">
        <f>IF(ISNUMBER(AX2),-(AX15+#REF!),"")</f>
        <v/>
      </c>
      <c r="AY31" s="172">
        <f>IF(ISNUMBER(AY2),-(AY15+#REF!),"")</f>
        <v/>
      </c>
      <c r="AZ31" s="172">
        <f>IF(ISNUMBER(AZ2),-(AZ15+#REF!),"")</f>
        <v/>
      </c>
      <c r="BA31" s="172">
        <f>IF(ISNUMBER(BA2),-(BA15+#REF!),"")</f>
        <v/>
      </c>
      <c r="BB31" s="172">
        <f>IF(ISNUMBER(BB2),-(BB15+#REF!),"")</f>
        <v/>
      </c>
      <c r="BC31" s="172">
        <f>IF(ISNUMBER(BC2),-(BC15+#REF!),"")</f>
        <v/>
      </c>
      <c r="BD31" s="172">
        <f>IF(ISNUMBER(BD2),-(BD15+#REF!),"")</f>
        <v/>
      </c>
      <c r="BE31" s="172">
        <f>IF(ISNUMBER(BE2),-(BE15+#REF!),"")</f>
        <v/>
      </c>
      <c r="BF31" s="172">
        <f>IF(ISNUMBER(BF2),-(BF15+#REF!),"")</f>
        <v/>
      </c>
      <c r="BG31" s="172">
        <f>IF(ISNUMBER(BG2),-(BG15+#REF!),"")</f>
        <v/>
      </c>
      <c r="BH31" s="172">
        <f>IF(ISNUMBER(BH2),-(BH15+#REF!),"")</f>
        <v/>
      </c>
      <c r="BI31" s="172">
        <f>IF(ISNUMBER(BI2),-(BI15+#REF!),"")</f>
        <v/>
      </c>
      <c r="BJ31" s="172">
        <f>IF(ISNUMBER(BJ2),-(BJ15+#REF!),"")</f>
        <v/>
      </c>
      <c r="BK31" s="172">
        <f>IF(ISNUMBER(BK2),-(BK15+#REF!),"")</f>
        <v/>
      </c>
      <c r="BL31" s="172">
        <f>IF(ISNUMBER(BL2),-(BL15+#REF!),"")</f>
        <v/>
      </c>
      <c r="BM31" s="172">
        <f>IF(ISNUMBER(BM2),-(BM15+#REF!),"")</f>
        <v/>
      </c>
      <c r="BN31" s="172">
        <f>IF(ISNUMBER(BN2),-(BN15+#REF!),"")</f>
        <v/>
      </c>
      <c r="BO31" s="172">
        <f>IF(ISNUMBER(BO2),-(BO15+#REF!),"")</f>
        <v/>
      </c>
      <c r="BP31" s="172">
        <f>IF(ISNUMBER(BP2),-(BP15+#REF!),"")</f>
        <v/>
      </c>
      <c r="BQ31" s="172">
        <f>IF(ISNUMBER(BQ2),-(BQ15+#REF!),"")</f>
        <v/>
      </c>
      <c r="BR31" s="172">
        <f>IF(ISNUMBER(BR2),-(BR15+#REF!),"")</f>
        <v/>
      </c>
      <c r="BS31" s="172">
        <f>IF(ISNUMBER(BS2),-(BS15+#REF!),"")</f>
        <v/>
      </c>
      <c r="BT31" s="172">
        <f>IF(ISNUMBER(BT2),-(BT15+#REF!),"")</f>
        <v/>
      </c>
      <c r="BU31" s="172">
        <f>IF(ISNUMBER(BU2),-(BU15+#REF!),"")</f>
        <v/>
      </c>
      <c r="BV31" s="172">
        <f>IF(ISNUMBER(BV2),-(BV15+#REF!),"")</f>
        <v/>
      </c>
      <c r="BW31" s="172">
        <f>IF(ISNUMBER(BW2),-(BW15+#REF!),"")</f>
        <v/>
      </c>
      <c r="BX31" s="172">
        <f>IF(ISNUMBER(BX2),-(BX15+#REF!),"")</f>
        <v/>
      </c>
      <c r="BY31" s="172">
        <f>IF(ISNUMBER(BY2),-(BY15+#REF!),"")</f>
        <v/>
      </c>
      <c r="BZ31" s="172">
        <f>IF(ISNUMBER(BZ2),-(BZ15+#REF!),"")</f>
        <v/>
      </c>
      <c r="CA31" s="172">
        <f>IF(ISNUMBER(CA2),-(CA15+#REF!),"")</f>
        <v/>
      </c>
      <c r="CB31" s="172">
        <f>IF(ISNUMBER(CB2),-(CB15+#REF!),"")</f>
        <v/>
      </c>
      <c r="CC31" s="172">
        <f>IF(ISNUMBER(CC2),-(CC15+#REF!),"")</f>
        <v/>
      </c>
      <c r="CD31" s="172">
        <f>IF(ISNUMBER(CD2),-(CD15+#REF!),"")</f>
        <v/>
      </c>
      <c r="CE31" s="172">
        <f>IF(ISNUMBER(CE2),-(CE15+#REF!),"")</f>
        <v/>
      </c>
      <c r="CF31" s="172">
        <f>IF(ISNUMBER(CF2),-(CF15+#REF!),"")</f>
        <v/>
      </c>
      <c r="CG31" s="172">
        <f>IF(ISNUMBER(CG2),-(CG15+#REF!),"")</f>
        <v/>
      </c>
      <c r="CH31" s="172">
        <f>IF(ISNUMBER(CH2),-(CH15+#REF!),"")</f>
        <v/>
      </c>
      <c r="CI31" s="172">
        <f>IF(ISNUMBER(CI2),-(CI15+#REF!),"")</f>
        <v/>
      </c>
      <c r="CJ31" s="172">
        <f>IF(ISNUMBER(CJ2),-(CJ15+#REF!),"")</f>
        <v/>
      </c>
      <c r="CK31" s="172">
        <f>IF(ISNUMBER(CK2),-(CK15+#REF!),"")</f>
        <v/>
      </c>
      <c r="CL31" s="172">
        <f>IF(ISNUMBER(CL2),-(CL15+#REF!),"")</f>
        <v/>
      </c>
      <c r="CM31" s="172">
        <f>IF(ISNUMBER(CM2),-(CM15+#REF!),"")</f>
        <v/>
      </c>
      <c r="CN31" s="172">
        <f>IF(ISNUMBER(CN2),-(CN15+#REF!),"")</f>
        <v/>
      </c>
      <c r="CO31" s="172">
        <f>IF(ISNUMBER(CO2),-(CO15+#REF!),"")</f>
        <v/>
      </c>
      <c r="CP31" s="172">
        <f>IF(ISNUMBER(CP2),-(CP15+#REF!),"")</f>
        <v/>
      </c>
      <c r="CQ31" s="172">
        <f>IF(ISNUMBER(CQ2),-(CQ15+#REF!),"")</f>
        <v/>
      </c>
      <c r="CR31" s="172">
        <f>IF(ISNUMBER(CR2),-(CR15+#REF!),"")</f>
        <v/>
      </c>
      <c r="CS31" s="172">
        <f>IF(ISNUMBER(CS2),-(CS15+#REF!),"")</f>
        <v/>
      </c>
      <c r="CT31" s="172">
        <f>IF(ISNUMBER(CT2),-(CT15+#REF!),"")</f>
        <v/>
      </c>
      <c r="CU31" s="172">
        <f>IF(ISNUMBER(CU2),-(CU15+#REF!),"")</f>
        <v/>
      </c>
      <c r="CV31" s="172">
        <f>IF(ISNUMBER(CV2),-(CV15+#REF!),"")</f>
        <v/>
      </c>
      <c r="CW31" s="172">
        <f>IF(ISNUMBER(CW2),-(CW15+#REF!),"")</f>
        <v/>
      </c>
      <c r="CX31" s="172">
        <f>IF(ISNUMBER(CX2),-(CX15+#REF!),"")</f>
        <v/>
      </c>
    </row>
    <row customHeight="1" ht="12.75" r="32" s="175" spans="1:1024">
      <c r="A32" s="171" t="n"/>
      <c r="B32" s="172" t="n"/>
      <c r="C32" s="172" t="n"/>
      <c r="D32" s="172" t="n"/>
      <c r="E32" s="172" t="n"/>
      <c r="F32" s="172" t="n"/>
      <c r="G32" s="172" t="n"/>
      <c r="H32" s="172" t="n"/>
      <c r="I32" s="172" t="n"/>
      <c r="J32" s="172" t="n"/>
      <c r="K32" s="172" t="n"/>
      <c r="L32" s="172" t="n"/>
      <c r="M32" s="172" t="n"/>
      <c r="N32" s="172" t="n"/>
      <c r="O32" s="172" t="n"/>
      <c r="P32" s="172" t="n"/>
      <c r="Q32" s="172" t="n"/>
      <c r="R32" s="172" t="n"/>
      <c r="S32" s="172" t="n"/>
      <c r="T32" s="172" t="n"/>
      <c r="U32" s="172" t="n"/>
      <c r="V32" s="172" t="n"/>
      <c r="W32" s="172" t="n"/>
      <c r="X32" s="172" t="n"/>
      <c r="Y32" s="172" t="n"/>
      <c r="Z32" s="172" t="n"/>
      <c r="AA32" s="172" t="n"/>
      <c r="AB32" s="172" t="n"/>
      <c r="AC32" s="172" t="n"/>
      <c r="AD32" s="172" t="n"/>
      <c r="AE32" s="172" t="n"/>
      <c r="AF32" s="172" t="n"/>
      <c r="AG32" s="172" t="n"/>
      <c r="AH32" s="172" t="n"/>
      <c r="AI32" s="172" t="n"/>
      <c r="AJ32" s="172" t="n"/>
      <c r="AK32" s="172" t="n"/>
      <c r="AL32" s="172" t="n"/>
      <c r="AM32" s="172" t="n"/>
      <c r="AN32" s="172" t="n"/>
      <c r="AO32" s="172" t="n"/>
      <c r="AP32" s="172" t="n"/>
      <c r="AQ32" s="172" t="n"/>
      <c r="AR32" s="172" t="n"/>
      <c r="AS32" s="172" t="n"/>
      <c r="AT32" s="172" t="n"/>
      <c r="AU32" s="172" t="n"/>
      <c r="AV32" s="172" t="n"/>
      <c r="AW32" s="172" t="n"/>
      <c r="AX32" s="172" t="n"/>
      <c r="AY32" s="172" t="n"/>
      <c r="AZ32" s="172" t="n"/>
      <c r="BA32" s="172" t="n"/>
      <c r="BB32" s="172" t="n"/>
      <c r="BC32" s="172" t="n"/>
      <c r="BD32" s="172" t="n"/>
      <c r="BE32" s="172" t="n"/>
      <c r="BF32" s="172" t="n"/>
      <c r="BG32" s="172" t="n"/>
      <c r="BH32" s="172" t="n"/>
      <c r="BI32" s="172" t="n"/>
      <c r="BJ32" s="172" t="n"/>
      <c r="BK32" s="172" t="n"/>
      <c r="BL32" s="172" t="n"/>
      <c r="BM32" s="172" t="n"/>
      <c r="BN32" s="172" t="n"/>
      <c r="BO32" s="172" t="n"/>
      <c r="BP32" s="172" t="n"/>
      <c r="BQ32" s="172" t="n"/>
      <c r="BR32" s="172" t="n"/>
      <c r="BS32" s="172" t="n"/>
      <c r="BT32" s="172" t="n"/>
      <c r="BU32" s="172" t="n"/>
      <c r="BV32" s="172" t="n"/>
      <c r="BW32" s="172" t="n"/>
      <c r="BX32" s="172" t="n"/>
      <c r="BY32" s="172" t="n"/>
      <c r="BZ32" s="172" t="n"/>
      <c r="CA32" s="172" t="n"/>
      <c r="CB32" s="172" t="n"/>
      <c r="CC32" s="172" t="n"/>
      <c r="CD32" s="172" t="n"/>
      <c r="CE32" s="172" t="n"/>
      <c r="CF32" s="172" t="n"/>
      <c r="CG32" s="172" t="n"/>
      <c r="CH32" s="172" t="n"/>
      <c r="CI32" s="172" t="n"/>
      <c r="CJ32" s="172" t="n"/>
      <c r="CK32" s="172" t="n"/>
      <c r="CL32" s="172" t="n"/>
      <c r="CM32" s="172" t="n"/>
      <c r="CN32" s="172" t="n"/>
      <c r="CO32" s="172" t="n"/>
      <c r="CP32" s="172" t="n"/>
      <c r="CQ32" s="172" t="n"/>
      <c r="CR32" s="172" t="n"/>
      <c r="CS32" s="172" t="n"/>
      <c r="CT32" s="172" t="n"/>
      <c r="CU32" s="172" t="n"/>
      <c r="CV32" s="172" t="n"/>
      <c r="CW32" s="172" t="n"/>
      <c r="CX32" s="172" t="n"/>
    </row>
    <row customHeight="1" ht="12.75" r="33" s="175" spans="1:1024">
      <c r="A33" s="127" t="s">
        <v>95</v>
      </c>
      <c r="B33" s="138" t="n"/>
      <c r="C33" s="138" t="n"/>
      <c r="D33" s="138" t="n"/>
      <c r="E33" s="138" t="n"/>
      <c r="F33" s="138" t="n"/>
      <c r="G33" s="138" t="n"/>
      <c r="H33" s="138" t="n"/>
      <c r="I33" s="138" t="n"/>
      <c r="J33" s="138" t="n"/>
      <c r="K33" s="138" t="n"/>
      <c r="L33" s="138" t="n"/>
      <c r="M33" s="138" t="n"/>
      <c r="N33" s="138" t="n"/>
      <c r="O33" s="138" t="n"/>
      <c r="P33" s="138" t="n"/>
      <c r="Q33" s="138" t="n"/>
      <c r="R33" s="138" t="n"/>
      <c r="S33" s="138" t="n"/>
      <c r="T33" s="138" t="n"/>
      <c r="U33" s="138" t="n"/>
      <c r="V33" s="138" t="n"/>
      <c r="W33" s="138" t="n"/>
      <c r="X33" s="138" t="n"/>
      <c r="Y33" s="138" t="n"/>
      <c r="Z33" s="138" t="n"/>
      <c r="AA33" s="138" t="n"/>
      <c r="AB33" s="138" t="n"/>
      <c r="AC33" s="138" t="n"/>
      <c r="AD33" s="138" t="n"/>
      <c r="AE33" s="138" t="n"/>
      <c r="AF33" s="138" t="n"/>
      <c r="AG33" s="138" t="n"/>
      <c r="AH33" s="138" t="n"/>
      <c r="AI33" s="138" t="n"/>
      <c r="AJ33" s="138" t="n"/>
      <c r="AK33" s="138" t="n"/>
      <c r="AL33" s="138" t="n"/>
      <c r="AM33" s="138" t="n"/>
      <c r="AN33" s="138" t="n"/>
      <c r="AO33" s="138" t="n"/>
      <c r="AP33" s="138" t="n"/>
      <c r="AQ33" s="138" t="n"/>
      <c r="AR33" s="138" t="n"/>
      <c r="AS33" s="138" t="n"/>
      <c r="AT33" s="138" t="n"/>
      <c r="AU33" s="138" t="n"/>
      <c r="AV33" s="138" t="n"/>
      <c r="AW33" s="138" t="n"/>
      <c r="AX33" s="138" t="n"/>
      <c r="AY33" s="138" t="n"/>
      <c r="AZ33" s="138" t="n"/>
      <c r="BA33" s="138" t="n"/>
      <c r="BB33" s="138" t="n"/>
      <c r="BC33" s="138" t="n"/>
      <c r="BD33" s="138" t="n"/>
      <c r="BE33" s="138" t="n"/>
      <c r="BF33" s="138" t="n"/>
      <c r="BG33" s="138" t="n"/>
      <c r="BH33" s="138" t="n"/>
      <c r="BI33" s="138" t="n"/>
      <c r="BJ33" s="138" t="n"/>
      <c r="BK33" s="138" t="n"/>
      <c r="BL33" s="138" t="n"/>
      <c r="BM33" s="138" t="n"/>
      <c r="BN33" s="138" t="n"/>
      <c r="BO33" s="138" t="n"/>
      <c r="BP33" s="138" t="n"/>
      <c r="BQ33" s="138" t="n"/>
      <c r="BR33" s="138" t="n"/>
      <c r="BS33" s="138" t="n"/>
      <c r="BT33" s="138" t="n"/>
      <c r="BU33" s="138" t="n"/>
      <c r="BV33" s="138" t="n"/>
      <c r="BW33" s="138" t="n"/>
      <c r="BX33" s="138" t="n"/>
      <c r="BY33" s="138" t="n"/>
      <c r="BZ33" s="138" t="n"/>
      <c r="CA33" s="138" t="n"/>
      <c r="CB33" s="138" t="n"/>
      <c r="CC33" s="138" t="n"/>
      <c r="CD33" s="138" t="n"/>
      <c r="CE33" s="138" t="n"/>
      <c r="CF33" s="138" t="n"/>
      <c r="CG33" s="138" t="n"/>
      <c r="CH33" s="138" t="n"/>
      <c r="CI33" s="138" t="n"/>
      <c r="CJ33" s="138" t="n"/>
      <c r="CK33" s="138" t="n"/>
      <c r="CL33" s="138" t="n"/>
      <c r="CM33" s="138" t="n"/>
      <c r="CN33" s="138" t="n"/>
      <c r="CO33" s="138" t="n"/>
      <c r="CP33" s="138" t="n"/>
      <c r="CQ33" s="138" t="n"/>
      <c r="CR33" s="138" t="n"/>
      <c r="CS33" s="138" t="n"/>
      <c r="CT33" s="138" t="n"/>
      <c r="CU33" s="138" t="n"/>
      <c r="CV33" s="138" t="n"/>
      <c r="CW33" s="138" t="n"/>
      <c r="CX33" s="140" t="n"/>
    </row>
    <row customHeight="1" ht="12.75" r="34" s="175" spans="1:1024">
      <c r="A34" s="122" t="s">
        <v>96</v>
      </c>
      <c r="B34" s="156" t="n"/>
      <c r="D34" s="154" t="n"/>
      <c r="E34" s="154" t="n"/>
      <c r="F34" s="154" t="n"/>
      <c r="G34" s="154" t="n"/>
      <c r="H34" s="154" t="n"/>
      <c r="I34" s="154" t="n"/>
      <c r="J34" s="154" t="n"/>
      <c r="K34" s="154" t="n"/>
      <c r="L34" s="154" t="n"/>
      <c r="M34" s="154" t="n"/>
      <c r="N34" s="154" t="n"/>
      <c r="O34" s="154" t="n"/>
      <c r="P34" s="154" t="n"/>
      <c r="Q34" s="154" t="n"/>
      <c r="R34" s="154" t="n"/>
      <c r="S34" s="154" t="n"/>
      <c r="T34" s="154" t="n"/>
      <c r="U34" s="154" t="n"/>
      <c r="V34" s="154" t="n"/>
      <c r="W34" s="154" t="n"/>
      <c r="X34" s="154" t="n"/>
      <c r="Y34" s="154" t="n"/>
      <c r="Z34" s="154" t="n"/>
      <c r="AA34" s="154" t="n"/>
      <c r="AB34" s="154" t="n"/>
      <c r="AC34" s="154" t="n"/>
      <c r="AD34" s="154" t="n"/>
      <c r="AE34" s="154" t="n"/>
      <c r="AF34" s="154" t="n"/>
      <c r="AG34" s="154" t="n"/>
      <c r="AH34" s="154" t="n"/>
      <c r="AI34" s="154" t="n"/>
      <c r="AJ34" s="154" t="n"/>
      <c r="AK34" s="154" t="n"/>
      <c r="AL34" s="154" t="n"/>
      <c r="AM34" s="154" t="n"/>
      <c r="AN34" s="154" t="n"/>
      <c r="AO34" s="154" t="n"/>
      <c r="AP34" s="154" t="n"/>
      <c r="AQ34" s="154" t="n"/>
      <c r="AR34" s="154" t="n"/>
      <c r="AS34" s="154" t="n"/>
      <c r="AT34" s="154" t="n"/>
      <c r="AU34" s="154" t="n"/>
      <c r="AV34" s="154" t="n"/>
      <c r="AW34" s="154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4" t="n"/>
      <c r="BI34" s="154" t="n"/>
      <c r="BJ34" s="154" t="n"/>
      <c r="BK34" s="154" t="n"/>
      <c r="BL34" s="154" t="n"/>
      <c r="BM34" s="154" t="n"/>
      <c r="BN34" s="154" t="n"/>
      <c r="BO34" s="154" t="n"/>
      <c r="BP34" s="154" t="n"/>
      <c r="BQ34" s="154" t="n"/>
      <c r="BR34" s="154" t="n"/>
      <c r="BS34" s="154" t="n"/>
      <c r="BT34" s="154" t="n"/>
      <c r="BU34" s="154" t="n"/>
      <c r="BV34" s="154" t="n"/>
      <c r="BW34" s="154" t="n"/>
      <c r="BX34" s="154" t="n"/>
      <c r="BY34" s="154" t="n"/>
      <c r="BZ34" s="154" t="n"/>
      <c r="CA34" s="154" t="n"/>
      <c r="CB34" s="154" t="n"/>
      <c r="CC34" s="154" t="n"/>
      <c r="CD34" s="154" t="n"/>
      <c r="CE34" s="154" t="n"/>
      <c r="CF34" s="154" t="n"/>
      <c r="CG34" s="154" t="n"/>
      <c r="CH34" s="154" t="n"/>
      <c r="CI34" s="154" t="n"/>
      <c r="CJ34" s="154" t="n"/>
      <c r="CK34" s="154" t="n"/>
      <c r="CL34" s="154" t="n"/>
      <c r="CM34" s="154" t="n"/>
      <c r="CN34" s="154" t="n"/>
      <c r="CO34" s="154" t="n"/>
      <c r="CP34" s="154" t="n"/>
      <c r="CQ34" s="154" t="n"/>
      <c r="CR34" s="154" t="n"/>
      <c r="CS34" s="154" t="n"/>
      <c r="CT34" s="154" t="n"/>
      <c r="CU34" s="154" t="n"/>
      <c r="CV34" s="154" t="n"/>
      <c r="CW34" s="154" t="n"/>
      <c r="CX34" s="154" t="n"/>
    </row>
    <row customHeight="1" ht="12.75" r="35" s="175" spans="1:1024">
      <c r="A35" s="132" t="s">
        <v>97</v>
      </c>
      <c r="B35" s="156" t="n"/>
      <c r="C35" s="172">
        <f>MIN(ibi_sta_percent/100*total_installed_cost,ibi_sta_percent_maxvalue)</f>
        <v/>
      </c>
      <c r="D35" s="154" t="n"/>
      <c r="E35" s="154" t="n"/>
      <c r="F35" s="154" t="n"/>
      <c r="G35" s="154" t="n"/>
      <c r="H35" s="154" t="n"/>
      <c r="I35" s="154" t="n"/>
      <c r="J35" s="154" t="n"/>
      <c r="K35" s="154" t="n"/>
      <c r="L35" s="154" t="n"/>
      <c r="M35" s="154" t="n"/>
      <c r="N35" s="154" t="n"/>
      <c r="O35" s="154" t="n"/>
      <c r="P35" s="154" t="n"/>
      <c r="Q35" s="154" t="n"/>
      <c r="R35" s="154" t="n"/>
      <c r="S35" s="154" t="n"/>
      <c r="T35" s="154" t="n"/>
      <c r="U35" s="154" t="n"/>
      <c r="V35" s="154" t="n"/>
      <c r="W35" s="154" t="n"/>
      <c r="X35" s="154" t="n"/>
      <c r="Y35" s="154" t="n"/>
      <c r="Z35" s="154" t="n"/>
      <c r="AA35" s="154" t="n"/>
      <c r="AB35" s="154" t="n"/>
      <c r="AC35" s="154" t="n"/>
      <c r="AD35" s="154" t="n"/>
      <c r="AE35" s="154" t="n"/>
      <c r="AF35" s="154" t="n"/>
      <c r="AG35" s="154" t="n"/>
      <c r="AH35" s="154" t="n"/>
      <c r="AI35" s="154" t="n"/>
      <c r="AJ35" s="154" t="n"/>
      <c r="AK35" s="154" t="n"/>
      <c r="AL35" s="154" t="n"/>
      <c r="AM35" s="154" t="n"/>
      <c r="AN35" s="154" t="n"/>
      <c r="AO35" s="154" t="n"/>
      <c r="AP35" s="154" t="n"/>
      <c r="AQ35" s="154" t="n"/>
      <c r="AR35" s="154" t="n"/>
      <c r="AS35" s="154" t="n"/>
      <c r="AT35" s="154" t="n"/>
      <c r="AU35" s="154" t="n"/>
      <c r="AV35" s="154" t="n"/>
      <c r="AW35" s="154" t="n"/>
      <c r="AX35" s="154" t="n"/>
      <c r="AY35" s="154" t="n"/>
      <c r="AZ35" s="154" t="n"/>
      <c r="BA35" s="154" t="n"/>
      <c r="BB35" s="154" t="n"/>
      <c r="BC35" s="154" t="n"/>
      <c r="BD35" s="154" t="n"/>
      <c r="BE35" s="154" t="n"/>
      <c r="BF35" s="154" t="n"/>
      <c r="BG35" s="154" t="n"/>
      <c r="BH35" s="154" t="n"/>
      <c r="BI35" s="154" t="n"/>
      <c r="BJ35" s="154" t="n"/>
      <c r="BK35" s="154" t="n"/>
      <c r="BL35" s="154" t="n"/>
      <c r="BM35" s="154" t="n"/>
      <c r="BN35" s="154" t="n"/>
      <c r="BO35" s="154" t="n"/>
      <c r="BP35" s="154" t="n"/>
      <c r="BQ35" s="154" t="n"/>
      <c r="BR35" s="154" t="n"/>
      <c r="BS35" s="154" t="n"/>
      <c r="BT35" s="154" t="n"/>
      <c r="BU35" s="154" t="n"/>
      <c r="BV35" s="154" t="n"/>
      <c r="BW35" s="154" t="n"/>
      <c r="BX35" s="154" t="n"/>
      <c r="BY35" s="154" t="n"/>
      <c r="BZ35" s="154" t="n"/>
      <c r="CA35" s="154" t="n"/>
      <c r="CB35" s="154" t="n"/>
      <c r="CC35" s="154" t="n"/>
      <c r="CD35" s="154" t="n"/>
      <c r="CE35" s="154" t="n"/>
      <c r="CF35" s="154" t="n"/>
      <c r="CG35" s="154" t="n"/>
      <c r="CH35" s="154" t="n"/>
      <c r="CI35" s="154" t="n"/>
      <c r="CJ35" s="154" t="n"/>
      <c r="CK35" s="154" t="n"/>
      <c r="CL35" s="154" t="n"/>
      <c r="CM35" s="154" t="n"/>
      <c r="CN35" s="154" t="n"/>
      <c r="CO35" s="154" t="n"/>
      <c r="CP35" s="154" t="n"/>
      <c r="CQ35" s="154" t="n"/>
      <c r="CR35" s="154" t="n"/>
      <c r="CS35" s="154" t="n"/>
      <c r="CT35" s="154" t="n"/>
      <c r="CU35" s="154" t="n"/>
      <c r="CV35" s="154" t="n"/>
      <c r="CW35" s="154" t="n"/>
      <c r="CX35" s="154" t="n"/>
    </row>
    <row customHeight="1" ht="12.75" r="36" s="175" spans="1:1024">
      <c r="A36" s="132" t="s">
        <v>98</v>
      </c>
      <c r="B36" s="156" t="n"/>
      <c r="C36" s="172">
        <f>MIN(ibi_uti_percent/100*total_installed_cost,ibi_uti_percent_maxvalue)</f>
        <v/>
      </c>
      <c r="D36" s="154" t="n"/>
      <c r="E36" s="154" t="n"/>
      <c r="F36" s="154" t="n"/>
      <c r="G36" s="154" t="n"/>
      <c r="H36" s="154" t="n"/>
      <c r="I36" s="154" t="n"/>
      <c r="J36" s="154" t="n"/>
      <c r="K36" s="154" t="n"/>
      <c r="L36" s="154" t="n"/>
      <c r="M36" s="154" t="n"/>
      <c r="N36" s="154" t="n"/>
      <c r="O36" s="154" t="n"/>
      <c r="P36" s="154" t="n"/>
      <c r="Q36" s="154" t="n"/>
      <c r="R36" s="154" t="n"/>
      <c r="S36" s="154" t="n"/>
      <c r="T36" s="154" t="n"/>
      <c r="U36" s="154" t="n"/>
      <c r="V36" s="154" t="n"/>
      <c r="W36" s="154" t="n"/>
      <c r="X36" s="154" t="n"/>
      <c r="Y36" s="154" t="n"/>
      <c r="Z36" s="154" t="n"/>
      <c r="AA36" s="154" t="n"/>
      <c r="AB36" s="154" t="n"/>
      <c r="AC36" s="154" t="n"/>
      <c r="AD36" s="154" t="n"/>
      <c r="AE36" s="154" t="n"/>
      <c r="AF36" s="154" t="n"/>
      <c r="AG36" s="154" t="n"/>
      <c r="AH36" s="154" t="n"/>
      <c r="AI36" s="154" t="n"/>
      <c r="AJ36" s="154" t="n"/>
      <c r="AK36" s="154" t="n"/>
      <c r="AL36" s="154" t="n"/>
      <c r="AM36" s="154" t="n"/>
      <c r="AN36" s="154" t="n"/>
      <c r="AO36" s="154" t="n"/>
      <c r="AP36" s="154" t="n"/>
      <c r="AQ36" s="154" t="n"/>
      <c r="AR36" s="154" t="n"/>
      <c r="AS36" s="154" t="n"/>
      <c r="AT36" s="154" t="n"/>
      <c r="AU36" s="154" t="n"/>
      <c r="AV36" s="154" t="n"/>
      <c r="AW36" s="154" t="n"/>
      <c r="AX36" s="154" t="n"/>
      <c r="AY36" s="154" t="n"/>
      <c r="AZ36" s="154" t="n"/>
      <c r="BA36" s="154" t="n"/>
      <c r="BB36" s="154" t="n"/>
      <c r="BC36" s="154" t="n"/>
      <c r="BD36" s="154" t="n"/>
      <c r="BE36" s="154" t="n"/>
      <c r="BF36" s="154" t="n"/>
      <c r="BG36" s="154" t="n"/>
      <c r="BH36" s="154" t="n"/>
      <c r="BI36" s="154" t="n"/>
      <c r="BJ36" s="154" t="n"/>
      <c r="BK36" s="154" t="n"/>
      <c r="BL36" s="154" t="n"/>
      <c r="BM36" s="154" t="n"/>
      <c r="BN36" s="154" t="n"/>
      <c r="BO36" s="154" t="n"/>
      <c r="BP36" s="154" t="n"/>
      <c r="BQ36" s="154" t="n"/>
      <c r="BR36" s="154" t="n"/>
      <c r="BS36" s="154" t="n"/>
      <c r="BT36" s="154" t="n"/>
      <c r="BU36" s="154" t="n"/>
      <c r="BV36" s="154" t="n"/>
      <c r="BW36" s="154" t="n"/>
      <c r="BX36" s="154" t="n"/>
      <c r="BY36" s="154" t="n"/>
      <c r="BZ36" s="154" t="n"/>
      <c r="CA36" s="154" t="n"/>
      <c r="CB36" s="154" t="n"/>
      <c r="CC36" s="154" t="n"/>
      <c r="CD36" s="154" t="n"/>
      <c r="CE36" s="154" t="n"/>
      <c r="CF36" s="154" t="n"/>
      <c r="CG36" s="154" t="n"/>
      <c r="CH36" s="154" t="n"/>
      <c r="CI36" s="154" t="n"/>
      <c r="CJ36" s="154" t="n"/>
      <c r="CK36" s="154" t="n"/>
      <c r="CL36" s="154" t="n"/>
      <c r="CM36" s="154" t="n"/>
      <c r="CN36" s="154" t="n"/>
      <c r="CO36" s="154" t="n"/>
      <c r="CP36" s="154" t="n"/>
      <c r="CQ36" s="154" t="n"/>
      <c r="CR36" s="154" t="n"/>
      <c r="CS36" s="154" t="n"/>
      <c r="CT36" s="154" t="n"/>
      <c r="CU36" s="154" t="n"/>
      <c r="CV36" s="154" t="n"/>
      <c r="CW36" s="154" t="n"/>
      <c r="CX36" s="154" t="n"/>
    </row>
    <row customHeight="1" ht="12.75" r="37" s="175" spans="1:1024">
      <c r="A37" s="132" t="s">
        <v>99</v>
      </c>
      <c r="B37" s="156" t="n"/>
      <c r="C37" s="172">
        <f>SUM(C35:C36)</f>
        <v/>
      </c>
      <c r="D37" s="154" t="n"/>
      <c r="E37" s="154" t="n"/>
      <c r="F37" s="154" t="n"/>
      <c r="G37" s="154" t="n"/>
      <c r="H37" s="154" t="n"/>
      <c r="I37" s="154" t="n"/>
      <c r="J37" s="154" t="n"/>
      <c r="K37" s="154" t="n"/>
      <c r="L37" s="154" t="n"/>
      <c r="M37" s="154" t="n"/>
      <c r="N37" s="154" t="n"/>
      <c r="O37" s="154" t="n"/>
      <c r="P37" s="154" t="n"/>
      <c r="Q37" s="154" t="n"/>
      <c r="R37" s="154" t="n"/>
      <c r="S37" s="154" t="n"/>
      <c r="T37" s="154" t="n"/>
      <c r="U37" s="154" t="n"/>
      <c r="V37" s="154" t="n"/>
      <c r="W37" s="154" t="n"/>
      <c r="X37" s="154" t="n"/>
      <c r="Y37" s="154" t="n"/>
      <c r="Z37" s="154" t="n"/>
      <c r="AA37" s="154" t="n"/>
      <c r="AB37" s="154" t="n"/>
      <c r="AC37" s="154" t="n"/>
      <c r="AD37" s="154" t="n"/>
      <c r="AE37" s="154" t="n"/>
      <c r="AF37" s="154" t="n"/>
      <c r="AG37" s="154" t="n"/>
      <c r="AH37" s="154" t="n"/>
      <c r="AI37" s="154" t="n"/>
      <c r="AJ37" s="154" t="n"/>
      <c r="AK37" s="154" t="n"/>
      <c r="AL37" s="154" t="n"/>
      <c r="AM37" s="154" t="n"/>
      <c r="AN37" s="154" t="n"/>
      <c r="AO37" s="154" t="n"/>
      <c r="AP37" s="154" t="n"/>
      <c r="AQ37" s="154" t="n"/>
      <c r="AR37" s="154" t="n"/>
      <c r="AS37" s="154" t="n"/>
      <c r="AT37" s="154" t="n"/>
      <c r="AU37" s="154" t="n"/>
      <c r="AV37" s="154" t="n"/>
      <c r="AW37" s="154" t="n"/>
      <c r="AX37" s="154" t="n"/>
      <c r="AY37" s="154" t="n"/>
      <c r="AZ37" s="154" t="n"/>
      <c r="BA37" s="154" t="n"/>
      <c r="BB37" s="154" t="n"/>
      <c r="BC37" s="154" t="n"/>
      <c r="BD37" s="154" t="n"/>
      <c r="BE37" s="154" t="n"/>
      <c r="BF37" s="154" t="n"/>
      <c r="BG37" s="154" t="n"/>
      <c r="BH37" s="154" t="n"/>
      <c r="BI37" s="154" t="n"/>
      <c r="BJ37" s="154" t="n"/>
      <c r="BK37" s="154" t="n"/>
      <c r="BL37" s="154" t="n"/>
      <c r="BM37" s="154" t="n"/>
      <c r="BN37" s="154" t="n"/>
      <c r="BO37" s="154" t="n"/>
      <c r="BP37" s="154" t="n"/>
      <c r="BQ37" s="154" t="n"/>
      <c r="BR37" s="154" t="n"/>
      <c r="BS37" s="154" t="n"/>
      <c r="BT37" s="154" t="n"/>
      <c r="BU37" s="154" t="n"/>
      <c r="BV37" s="154" t="n"/>
      <c r="BW37" s="154" t="n"/>
      <c r="BX37" s="154" t="n"/>
      <c r="BY37" s="154" t="n"/>
      <c r="BZ37" s="154" t="n"/>
      <c r="CA37" s="154" t="n"/>
      <c r="CB37" s="154" t="n"/>
      <c r="CC37" s="154" t="n"/>
      <c r="CD37" s="154" t="n"/>
      <c r="CE37" s="154" t="n"/>
      <c r="CF37" s="154" t="n"/>
      <c r="CG37" s="154" t="n"/>
      <c r="CH37" s="154" t="n"/>
      <c r="CI37" s="154" t="n"/>
      <c r="CJ37" s="154" t="n"/>
      <c r="CK37" s="154" t="n"/>
      <c r="CL37" s="154" t="n"/>
      <c r="CM37" s="154" t="n"/>
      <c r="CN37" s="154" t="n"/>
      <c r="CO37" s="154" t="n"/>
      <c r="CP37" s="154" t="n"/>
      <c r="CQ37" s="154" t="n"/>
      <c r="CR37" s="154" t="n"/>
      <c r="CS37" s="154" t="n"/>
      <c r="CT37" s="154" t="n"/>
      <c r="CU37" s="154" t="n"/>
      <c r="CV37" s="154" t="n"/>
      <c r="CW37" s="154" t="n"/>
      <c r="CX37" s="154" t="n"/>
    </row>
    <row customHeight="1" ht="12.75" r="38" s="175" spans="1:1024">
      <c r="A38" s="122" t="s">
        <v>100</v>
      </c>
      <c r="B38" s="156" t="n"/>
      <c r="D38" s="154" t="n"/>
      <c r="E38" s="154" t="n"/>
      <c r="F38" s="154" t="n"/>
      <c r="G38" s="154" t="n"/>
      <c r="H38" s="154" t="n"/>
      <c r="I38" s="154" t="n"/>
      <c r="J38" s="154" t="n"/>
      <c r="K38" s="154" t="n"/>
      <c r="L38" s="154" t="n"/>
      <c r="M38" s="154" t="n"/>
      <c r="N38" s="154" t="n"/>
      <c r="O38" s="154" t="n"/>
      <c r="P38" s="154" t="n"/>
      <c r="Q38" s="154" t="n"/>
      <c r="R38" s="154" t="n"/>
      <c r="S38" s="154" t="n"/>
      <c r="T38" s="154" t="n"/>
      <c r="U38" s="154" t="n"/>
      <c r="V38" s="154" t="n"/>
      <c r="W38" s="154" t="n"/>
      <c r="X38" s="154" t="n"/>
      <c r="Y38" s="154" t="n"/>
      <c r="Z38" s="154" t="n"/>
      <c r="AA38" s="154" t="n"/>
      <c r="AB38" s="154" t="n"/>
      <c r="AC38" s="154" t="n"/>
      <c r="AD38" s="154" t="n"/>
      <c r="AE38" s="154" t="n"/>
      <c r="AF38" s="154" t="n"/>
      <c r="AG38" s="154" t="n"/>
      <c r="AH38" s="154" t="n"/>
      <c r="AI38" s="154" t="n"/>
      <c r="AJ38" s="154" t="n"/>
      <c r="AK38" s="154" t="n"/>
      <c r="AL38" s="154" t="n"/>
      <c r="AM38" s="154" t="n"/>
      <c r="AN38" s="154" t="n"/>
      <c r="AO38" s="154" t="n"/>
      <c r="AP38" s="154" t="n"/>
      <c r="AQ38" s="154" t="n"/>
      <c r="AR38" s="154" t="n"/>
      <c r="AS38" s="154" t="n"/>
      <c r="AT38" s="154" t="n"/>
      <c r="AU38" s="154" t="n"/>
      <c r="AV38" s="154" t="n"/>
      <c r="AW38" s="154" t="n"/>
      <c r="AX38" s="154" t="n"/>
      <c r="AY38" s="154" t="n"/>
      <c r="AZ38" s="154" t="n"/>
      <c r="BA38" s="154" t="n"/>
      <c r="BB38" s="154" t="n"/>
      <c r="BC38" s="154" t="n"/>
      <c r="BD38" s="154" t="n"/>
      <c r="BE38" s="154" t="n"/>
      <c r="BF38" s="154" t="n"/>
      <c r="BG38" s="154" t="n"/>
      <c r="BH38" s="154" t="n"/>
      <c r="BI38" s="154" t="n"/>
      <c r="BJ38" s="154" t="n"/>
      <c r="BK38" s="154" t="n"/>
      <c r="BL38" s="154" t="n"/>
      <c r="BM38" s="154" t="n"/>
      <c r="BN38" s="154" t="n"/>
      <c r="BO38" s="154" t="n"/>
      <c r="BP38" s="154" t="n"/>
      <c r="BQ38" s="154" t="n"/>
      <c r="BR38" s="154" t="n"/>
      <c r="BS38" s="154" t="n"/>
      <c r="BT38" s="154" t="n"/>
      <c r="BU38" s="154" t="n"/>
      <c r="BV38" s="154" t="n"/>
      <c r="BW38" s="154" t="n"/>
      <c r="BX38" s="154" t="n"/>
      <c r="BY38" s="154" t="n"/>
      <c r="BZ38" s="154" t="n"/>
      <c r="CA38" s="154" t="n"/>
      <c r="CB38" s="154" t="n"/>
      <c r="CC38" s="154" t="n"/>
      <c r="CD38" s="154" t="n"/>
      <c r="CE38" s="154" t="n"/>
      <c r="CF38" s="154" t="n"/>
      <c r="CG38" s="154" t="n"/>
      <c r="CH38" s="154" t="n"/>
      <c r="CI38" s="154" t="n"/>
      <c r="CJ38" s="154" t="n"/>
      <c r="CK38" s="154" t="n"/>
      <c r="CL38" s="154" t="n"/>
      <c r="CM38" s="154" t="n"/>
      <c r="CN38" s="154" t="n"/>
      <c r="CO38" s="154" t="n"/>
      <c r="CP38" s="154" t="n"/>
      <c r="CQ38" s="154" t="n"/>
      <c r="CR38" s="154" t="n"/>
      <c r="CS38" s="154" t="n"/>
      <c r="CT38" s="154" t="n"/>
      <c r="CU38" s="154" t="n"/>
      <c r="CV38" s="154" t="n"/>
      <c r="CW38" s="154" t="n"/>
      <c r="CX38" s="154" t="n"/>
    </row>
    <row customHeight="1" ht="12.75" r="39" s="175" spans="1:1024">
      <c r="A39" s="132" t="s">
        <v>101</v>
      </c>
      <c r="B39" s="156" t="n"/>
      <c r="C39" s="172">
        <f>MIN(cbi_fed_amount*system_capacity*1000,cbi_fed_maxvalue)</f>
        <v/>
      </c>
      <c r="D39" s="154" t="n"/>
      <c r="E39" s="154" t="n"/>
      <c r="F39" s="154" t="n"/>
      <c r="G39" s="154" t="n"/>
      <c r="H39" s="154" t="n"/>
      <c r="I39" s="154" t="n"/>
      <c r="J39" s="154" t="n"/>
      <c r="K39" s="154" t="n"/>
      <c r="L39" s="154" t="n"/>
      <c r="M39" s="154" t="n"/>
      <c r="N39" s="154" t="n"/>
      <c r="O39" s="154" t="n"/>
      <c r="P39" s="154" t="n"/>
      <c r="Q39" s="154" t="n"/>
      <c r="R39" s="154" t="n"/>
      <c r="S39" s="154" t="n"/>
      <c r="T39" s="154" t="n"/>
      <c r="U39" s="154" t="n"/>
      <c r="V39" s="154" t="n"/>
      <c r="W39" s="154" t="n"/>
      <c r="X39" s="154" t="n"/>
      <c r="Y39" s="154" t="n"/>
      <c r="Z39" s="154" t="n"/>
      <c r="AA39" s="154" t="n"/>
      <c r="AB39" s="154" t="n"/>
      <c r="AC39" s="154" t="n"/>
      <c r="AD39" s="154" t="n"/>
      <c r="AE39" s="154" t="n"/>
      <c r="AF39" s="154" t="n"/>
      <c r="AG39" s="154" t="n"/>
      <c r="AH39" s="154" t="n"/>
      <c r="AI39" s="154" t="n"/>
      <c r="AJ39" s="154" t="n"/>
      <c r="AK39" s="154" t="n"/>
      <c r="AL39" s="154" t="n"/>
      <c r="AM39" s="154" t="n"/>
      <c r="AN39" s="154" t="n"/>
      <c r="AO39" s="154" t="n"/>
      <c r="AP39" s="154" t="n"/>
      <c r="AQ39" s="154" t="n"/>
      <c r="AR39" s="154" t="n"/>
      <c r="AS39" s="154" t="n"/>
      <c r="AT39" s="154" t="n"/>
      <c r="AU39" s="154" t="n"/>
      <c r="AV39" s="154" t="n"/>
      <c r="AW39" s="154" t="n"/>
      <c r="AX39" s="154" t="n"/>
      <c r="AY39" s="154" t="n"/>
      <c r="AZ39" s="154" t="n"/>
      <c r="BA39" s="154" t="n"/>
      <c r="BB39" s="154" t="n"/>
      <c r="BC39" s="154" t="n"/>
      <c r="BD39" s="154" t="n"/>
      <c r="BE39" s="154" t="n"/>
      <c r="BF39" s="154" t="n"/>
      <c r="BG39" s="154" t="n"/>
      <c r="BH39" s="154" t="n"/>
      <c r="BI39" s="154" t="n"/>
      <c r="BJ39" s="154" t="n"/>
      <c r="BK39" s="154" t="n"/>
      <c r="BL39" s="154" t="n"/>
      <c r="BM39" s="154" t="n"/>
      <c r="BN39" s="154" t="n"/>
      <c r="BO39" s="154" t="n"/>
      <c r="BP39" s="154" t="n"/>
      <c r="BQ39" s="154" t="n"/>
      <c r="BR39" s="154" t="n"/>
      <c r="BS39" s="154" t="n"/>
      <c r="BT39" s="154" t="n"/>
      <c r="BU39" s="154" t="n"/>
      <c r="BV39" s="154" t="n"/>
      <c r="BW39" s="154" t="n"/>
      <c r="BX39" s="154" t="n"/>
      <c r="BY39" s="154" t="n"/>
      <c r="BZ39" s="154" t="n"/>
      <c r="CA39" s="154" t="n"/>
      <c r="CB39" s="154" t="n"/>
      <c r="CC39" s="154" t="n"/>
      <c r="CD39" s="154" t="n"/>
      <c r="CE39" s="154" t="n"/>
      <c r="CF39" s="154" t="n"/>
      <c r="CG39" s="154" t="n"/>
      <c r="CH39" s="154" t="n"/>
      <c r="CI39" s="154" t="n"/>
      <c r="CJ39" s="154" t="n"/>
      <c r="CK39" s="154" t="n"/>
      <c r="CL39" s="154" t="n"/>
      <c r="CM39" s="154" t="n"/>
      <c r="CN39" s="154" t="n"/>
      <c r="CO39" s="154" t="n"/>
      <c r="CP39" s="154" t="n"/>
      <c r="CQ39" s="154" t="n"/>
      <c r="CR39" s="154" t="n"/>
      <c r="CS39" s="154" t="n"/>
      <c r="CT39" s="154" t="n"/>
      <c r="CU39" s="154" t="n"/>
      <c r="CV39" s="154" t="n"/>
      <c r="CW39" s="154" t="n"/>
      <c r="CX39" s="154" t="n"/>
    </row>
    <row customHeight="1" ht="12.75" r="40" s="175" spans="1:1024">
      <c r="A40" s="132" t="s">
        <v>102</v>
      </c>
      <c r="B40" s="156" t="n"/>
      <c r="C40" s="172">
        <f>MIN(cbi_sta_amount*system_capacity*1000,cbi_sta_maxvalue)</f>
        <v/>
      </c>
      <c r="D40" s="154" t="n"/>
      <c r="E40" s="154" t="n"/>
      <c r="F40" s="154" t="n"/>
      <c r="G40" s="154" t="n"/>
      <c r="H40" s="154" t="n"/>
      <c r="I40" s="154" t="n"/>
      <c r="J40" s="154" t="n"/>
      <c r="K40" s="154" t="n"/>
      <c r="L40" s="154" t="n"/>
      <c r="M40" s="154" t="n"/>
      <c r="N40" s="154" t="n"/>
      <c r="O40" s="154" t="n"/>
      <c r="P40" s="154" t="n"/>
      <c r="Q40" s="154" t="n"/>
      <c r="R40" s="154" t="n"/>
      <c r="S40" s="154" t="n"/>
      <c r="T40" s="154" t="n"/>
      <c r="U40" s="154" t="n"/>
      <c r="V40" s="154" t="n"/>
      <c r="W40" s="154" t="n"/>
      <c r="X40" s="154" t="n"/>
      <c r="Y40" s="154" t="n"/>
      <c r="Z40" s="154" t="n"/>
      <c r="AA40" s="154" t="n"/>
      <c r="AB40" s="154" t="n"/>
      <c r="AC40" s="154" t="n"/>
      <c r="AD40" s="154" t="n"/>
      <c r="AE40" s="154" t="n"/>
      <c r="AF40" s="154" t="n"/>
      <c r="AG40" s="154" t="n"/>
      <c r="AH40" s="154" t="n"/>
      <c r="AI40" s="154" t="n"/>
      <c r="AJ40" s="154" t="n"/>
      <c r="AK40" s="154" t="n"/>
      <c r="AL40" s="154" t="n"/>
      <c r="AM40" s="154" t="n"/>
      <c r="AN40" s="154" t="n"/>
      <c r="AO40" s="154" t="n"/>
      <c r="AP40" s="154" t="n"/>
      <c r="AQ40" s="154" t="n"/>
      <c r="AR40" s="154" t="n"/>
      <c r="AS40" s="154" t="n"/>
      <c r="AT40" s="154" t="n"/>
      <c r="AU40" s="154" t="n"/>
      <c r="AV40" s="154" t="n"/>
      <c r="AW40" s="154" t="n"/>
      <c r="AX40" s="154" t="n"/>
      <c r="AY40" s="154" t="n"/>
      <c r="AZ40" s="154" t="n"/>
      <c r="BA40" s="154" t="n"/>
      <c r="BB40" s="154" t="n"/>
      <c r="BC40" s="154" t="n"/>
      <c r="BD40" s="154" t="n"/>
      <c r="BE40" s="154" t="n"/>
      <c r="BF40" s="154" t="n"/>
      <c r="BG40" s="154" t="n"/>
      <c r="BH40" s="154" t="n"/>
      <c r="BI40" s="154" t="n"/>
      <c r="BJ40" s="154" t="n"/>
      <c r="BK40" s="154" t="n"/>
      <c r="BL40" s="154" t="n"/>
      <c r="BM40" s="154" t="n"/>
      <c r="BN40" s="154" t="n"/>
      <c r="BO40" s="154" t="n"/>
      <c r="BP40" s="154" t="n"/>
      <c r="BQ40" s="154" t="n"/>
      <c r="BR40" s="154" t="n"/>
      <c r="BS40" s="154" t="n"/>
      <c r="BT40" s="154" t="n"/>
      <c r="BU40" s="154" t="n"/>
      <c r="BV40" s="154" t="n"/>
      <c r="BW40" s="154" t="n"/>
      <c r="BX40" s="154" t="n"/>
      <c r="BY40" s="154" t="n"/>
      <c r="BZ40" s="154" t="n"/>
      <c r="CA40" s="154" t="n"/>
      <c r="CB40" s="154" t="n"/>
      <c r="CC40" s="154" t="n"/>
      <c r="CD40" s="154" t="n"/>
      <c r="CE40" s="154" t="n"/>
      <c r="CF40" s="154" t="n"/>
      <c r="CG40" s="154" t="n"/>
      <c r="CH40" s="154" t="n"/>
      <c r="CI40" s="154" t="n"/>
      <c r="CJ40" s="154" t="n"/>
      <c r="CK40" s="154" t="n"/>
      <c r="CL40" s="154" t="n"/>
      <c r="CM40" s="154" t="n"/>
      <c r="CN40" s="154" t="n"/>
      <c r="CO40" s="154" t="n"/>
      <c r="CP40" s="154" t="n"/>
      <c r="CQ40" s="154" t="n"/>
      <c r="CR40" s="154" t="n"/>
      <c r="CS40" s="154" t="n"/>
      <c r="CT40" s="154" t="n"/>
      <c r="CU40" s="154" t="n"/>
      <c r="CV40" s="154" t="n"/>
      <c r="CW40" s="154" t="n"/>
      <c r="CX40" s="154" t="n"/>
    </row>
    <row customHeight="1" ht="12.75" r="41" s="175" spans="1:1024">
      <c r="A41" s="132" t="s">
        <v>103</v>
      </c>
      <c r="B41" s="156" t="n"/>
      <c r="C41" s="172">
        <f>MIN(cbi_uti_amount*system_capacity*1000,cbi_uti_maxvalue)</f>
        <v/>
      </c>
      <c r="D41" s="154" t="n"/>
      <c r="E41" s="154" t="n"/>
      <c r="F41" s="154" t="n"/>
      <c r="G41" s="154" t="n"/>
      <c r="H41" s="154" t="n"/>
      <c r="I41" s="154" t="n"/>
      <c r="J41" s="154" t="n"/>
      <c r="K41" s="154" t="n"/>
      <c r="L41" s="154" t="n"/>
      <c r="M41" s="154" t="n"/>
      <c r="N41" s="154" t="n"/>
      <c r="O41" s="154" t="n"/>
      <c r="P41" s="154" t="n"/>
      <c r="Q41" s="154" t="n"/>
      <c r="R41" s="154" t="n"/>
      <c r="S41" s="154" t="n"/>
      <c r="T41" s="154" t="n"/>
      <c r="U41" s="154" t="n"/>
      <c r="V41" s="154" t="n"/>
      <c r="W41" s="154" t="n"/>
      <c r="X41" s="154" t="n"/>
      <c r="Y41" s="154" t="n"/>
      <c r="Z41" s="154" t="n"/>
      <c r="AA41" s="154" t="n"/>
      <c r="AB41" s="154" t="n"/>
      <c r="AC41" s="154" t="n"/>
      <c r="AD41" s="154" t="n"/>
      <c r="AE41" s="154" t="n"/>
      <c r="AF41" s="154" t="n"/>
      <c r="AG41" s="154" t="n"/>
      <c r="AH41" s="154" t="n"/>
      <c r="AI41" s="154" t="n"/>
      <c r="AJ41" s="154" t="n"/>
      <c r="AK41" s="154" t="n"/>
      <c r="AL41" s="154" t="n"/>
      <c r="AM41" s="154" t="n"/>
      <c r="AN41" s="154" t="n"/>
      <c r="AO41" s="154" t="n"/>
      <c r="AP41" s="154" t="n"/>
      <c r="AQ41" s="154" t="n"/>
      <c r="AR41" s="154" t="n"/>
      <c r="AS41" s="154" t="n"/>
      <c r="AT41" s="154" t="n"/>
      <c r="AU41" s="154" t="n"/>
      <c r="AV41" s="154" t="n"/>
      <c r="AW41" s="154" t="n"/>
      <c r="AX41" s="154" t="n"/>
      <c r="AY41" s="154" t="n"/>
      <c r="AZ41" s="154" t="n"/>
      <c r="BA41" s="154" t="n"/>
      <c r="BB41" s="154" t="n"/>
      <c r="BC41" s="154" t="n"/>
      <c r="BD41" s="154" t="n"/>
      <c r="BE41" s="154" t="n"/>
      <c r="BF41" s="154" t="n"/>
      <c r="BG41" s="154" t="n"/>
      <c r="BH41" s="154" t="n"/>
      <c r="BI41" s="154" t="n"/>
      <c r="BJ41" s="154" t="n"/>
      <c r="BK41" s="154" t="n"/>
      <c r="BL41" s="154" t="n"/>
      <c r="BM41" s="154" t="n"/>
      <c r="BN41" s="154" t="n"/>
      <c r="BO41" s="154" t="n"/>
      <c r="BP41" s="154" t="n"/>
      <c r="BQ41" s="154" t="n"/>
      <c r="BR41" s="154" t="n"/>
      <c r="BS41" s="154" t="n"/>
      <c r="BT41" s="154" t="n"/>
      <c r="BU41" s="154" t="n"/>
      <c r="BV41" s="154" t="n"/>
      <c r="BW41" s="154" t="n"/>
      <c r="BX41" s="154" t="n"/>
      <c r="BY41" s="154" t="n"/>
      <c r="BZ41" s="154" t="n"/>
      <c r="CA41" s="154" t="n"/>
      <c r="CB41" s="154" t="n"/>
      <c r="CC41" s="154" t="n"/>
      <c r="CD41" s="154" t="n"/>
      <c r="CE41" s="154" t="n"/>
      <c r="CF41" s="154" t="n"/>
      <c r="CG41" s="154" t="n"/>
      <c r="CH41" s="154" t="n"/>
      <c r="CI41" s="154" t="n"/>
      <c r="CJ41" s="154" t="n"/>
      <c r="CK41" s="154" t="n"/>
      <c r="CL41" s="154" t="n"/>
      <c r="CM41" s="154" t="n"/>
      <c r="CN41" s="154" t="n"/>
      <c r="CO41" s="154" t="n"/>
      <c r="CP41" s="154" t="n"/>
      <c r="CQ41" s="154" t="n"/>
      <c r="CR41" s="154" t="n"/>
      <c r="CS41" s="154" t="n"/>
      <c r="CT41" s="154" t="n"/>
      <c r="CU41" s="154" t="n"/>
      <c r="CV41" s="154" t="n"/>
      <c r="CW41" s="154" t="n"/>
      <c r="CX41" s="154" t="n"/>
    </row>
    <row customHeight="1" ht="12.75" r="42" s="175" spans="1:1024">
      <c r="A42" s="132" t="s">
        <v>99</v>
      </c>
      <c r="B42" s="156" t="n"/>
      <c r="C42" s="172">
        <f>SUM(C39:C41)</f>
        <v/>
      </c>
      <c r="D42" s="154" t="n"/>
      <c r="E42" s="154" t="n"/>
      <c r="F42" s="154" t="n"/>
      <c r="G42" s="154" t="n"/>
      <c r="H42" s="154" t="n"/>
      <c r="I42" s="154" t="n"/>
      <c r="J42" s="154" t="n"/>
      <c r="K42" s="154" t="n"/>
      <c r="L42" s="154" t="n"/>
      <c r="M42" s="154" t="n"/>
      <c r="N42" s="154" t="n"/>
      <c r="O42" s="154" t="n"/>
      <c r="P42" s="154" t="n"/>
      <c r="Q42" s="154" t="n"/>
      <c r="R42" s="154" t="n"/>
      <c r="S42" s="154" t="n"/>
      <c r="T42" s="154" t="n"/>
      <c r="U42" s="154" t="n"/>
      <c r="V42" s="154" t="n"/>
      <c r="W42" s="154" t="n"/>
      <c r="X42" s="154" t="n"/>
      <c r="Y42" s="154" t="n"/>
      <c r="Z42" s="154" t="n"/>
      <c r="AA42" s="154" t="n"/>
      <c r="AB42" s="154" t="n"/>
      <c r="AC42" s="154" t="n"/>
      <c r="AD42" s="154" t="n"/>
      <c r="AE42" s="154" t="n"/>
      <c r="AF42" s="154" t="n"/>
      <c r="AG42" s="154" t="n"/>
      <c r="AH42" s="154" t="n"/>
      <c r="AI42" s="154" t="n"/>
      <c r="AJ42" s="154" t="n"/>
      <c r="AK42" s="154" t="n"/>
      <c r="AL42" s="154" t="n"/>
      <c r="AM42" s="154" t="n"/>
      <c r="AN42" s="154" t="n"/>
      <c r="AO42" s="154" t="n"/>
      <c r="AP42" s="154" t="n"/>
      <c r="AQ42" s="154" t="n"/>
      <c r="AR42" s="154" t="n"/>
      <c r="AS42" s="154" t="n"/>
      <c r="AT42" s="154" t="n"/>
      <c r="AU42" s="154" t="n"/>
      <c r="AV42" s="154" t="n"/>
      <c r="AW42" s="154" t="n"/>
      <c r="AX42" s="154" t="n"/>
      <c r="AY42" s="154" t="n"/>
      <c r="AZ42" s="154" t="n"/>
      <c r="BA42" s="154" t="n"/>
      <c r="BB42" s="154" t="n"/>
      <c r="BC42" s="154" t="n"/>
      <c r="BD42" s="154" t="n"/>
      <c r="BE42" s="154" t="n"/>
      <c r="BF42" s="154" t="n"/>
      <c r="BG42" s="154" t="n"/>
      <c r="BH42" s="154" t="n"/>
      <c r="BI42" s="154" t="n"/>
      <c r="BJ42" s="154" t="n"/>
      <c r="BK42" s="154" t="n"/>
      <c r="BL42" s="154" t="n"/>
      <c r="BM42" s="154" t="n"/>
      <c r="BN42" s="154" t="n"/>
      <c r="BO42" s="154" t="n"/>
      <c r="BP42" s="154" t="n"/>
      <c r="BQ42" s="154" t="n"/>
      <c r="BR42" s="154" t="n"/>
      <c r="BS42" s="154" t="n"/>
      <c r="BT42" s="154" t="n"/>
      <c r="BU42" s="154" t="n"/>
      <c r="BV42" s="154" t="n"/>
      <c r="BW42" s="154" t="n"/>
      <c r="BX42" s="154" t="n"/>
      <c r="BY42" s="154" t="n"/>
      <c r="BZ42" s="154" t="n"/>
      <c r="CA42" s="154" t="n"/>
      <c r="CB42" s="154" t="n"/>
      <c r="CC42" s="154" t="n"/>
      <c r="CD42" s="154" t="n"/>
      <c r="CE42" s="154" t="n"/>
      <c r="CF42" s="154" t="n"/>
      <c r="CG42" s="154" t="n"/>
      <c r="CH42" s="154" t="n"/>
      <c r="CI42" s="154" t="n"/>
      <c r="CJ42" s="154" t="n"/>
      <c r="CK42" s="154" t="n"/>
      <c r="CL42" s="154" t="n"/>
      <c r="CM42" s="154" t="n"/>
      <c r="CN42" s="154" t="n"/>
      <c r="CO42" s="154" t="n"/>
      <c r="CP42" s="154" t="n"/>
      <c r="CQ42" s="154" t="n"/>
      <c r="CR42" s="154" t="n"/>
      <c r="CS42" s="154" t="n"/>
      <c r="CT42" s="154" t="n"/>
      <c r="CU42" s="154" t="n"/>
      <c r="CV42" s="154" t="n"/>
      <c r="CW42" s="154" t="n"/>
      <c r="CX42" s="154" t="n"/>
    </row>
    <row customHeight="1" ht="12.75" r="43" s="175" spans="1:1024">
      <c r="A43" s="155" t="n"/>
      <c r="B43" s="156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</row>
    <row customHeight="1" ht="12.75" r="44" s="175" spans="1:1024">
      <c r="A44" s="127" t="s">
        <v>104</v>
      </c>
      <c r="B44" s="158" t="n"/>
      <c r="C44" s="159" t="n"/>
      <c r="D44" s="159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59" t="n"/>
      <c r="AY44" s="159" t="n"/>
      <c r="AZ44" s="159" t="n"/>
      <c r="BA44" s="159" t="n"/>
      <c r="BB44" s="159" t="n"/>
      <c r="BC44" s="159" t="n"/>
      <c r="BD44" s="159" t="n"/>
      <c r="BE44" s="159" t="n"/>
      <c r="BF44" s="159" t="n"/>
      <c r="BG44" s="159" t="n"/>
      <c r="BH44" s="159" t="n"/>
      <c r="BI44" s="159" t="n"/>
      <c r="BJ44" s="159" t="n"/>
      <c r="BK44" s="159" t="n"/>
      <c r="BL44" s="159" t="n"/>
      <c r="BM44" s="159" t="n"/>
      <c r="BN44" s="159" t="n"/>
      <c r="BO44" s="159" t="n"/>
      <c r="BP44" s="159" t="n"/>
      <c r="BQ44" s="159" t="n"/>
      <c r="BR44" s="159" t="n"/>
      <c r="BS44" s="159" t="n"/>
      <c r="BT44" s="159" t="n"/>
      <c r="BU44" s="159" t="n"/>
      <c r="BV44" s="159" t="n"/>
      <c r="BW44" s="159" t="n"/>
      <c r="BX44" s="159" t="n"/>
      <c r="BY44" s="159" t="n"/>
      <c r="BZ44" s="159" t="n"/>
      <c r="CA44" s="159" t="n"/>
      <c r="CB44" s="159" t="n"/>
      <c r="CC44" s="159" t="n"/>
      <c r="CD44" s="159" t="n"/>
      <c r="CE44" s="159" t="n"/>
      <c r="CF44" s="159" t="n"/>
      <c r="CG44" s="159" t="n"/>
      <c r="CH44" s="159" t="n"/>
      <c r="CI44" s="159" t="n"/>
      <c r="CJ44" s="159" t="n"/>
      <c r="CK44" s="159" t="n"/>
      <c r="CL44" s="159" t="n"/>
      <c r="CM44" s="159" t="n"/>
      <c r="CN44" s="159" t="n"/>
      <c r="CO44" s="159" t="n"/>
      <c r="CP44" s="159" t="n"/>
      <c r="CQ44" s="159" t="n"/>
      <c r="CR44" s="159" t="n"/>
      <c r="CS44" s="159" t="n"/>
      <c r="CT44" s="159" t="n"/>
      <c r="CU44" s="159" t="n"/>
      <c r="CV44" s="159" t="n"/>
      <c r="CW44" s="159" t="n"/>
      <c r="CX44" s="140" t="n"/>
    </row>
    <row customHeight="1" ht="12.75" r="45" s="175" spans="1:1024">
      <c r="A45" s="122" t="s">
        <v>105</v>
      </c>
      <c r="B45" s="156" t="n"/>
      <c r="C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/>
      </c>
      <c r="D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D39,0)+IF(cbi_sta_tax_sta="Yes",D40,0)+IF(cbi_uti_tax_sta="Yes",D41,0),"")</f>
        <v/>
      </c>
      <c r="E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E39,0)+IF(cbi_sta_tax_sta="Yes",E40,0)+IF(cbi_uti_tax_sta="Yes",E41,0),"")</f>
        <v/>
      </c>
      <c r="F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F39,0)+IF(cbi_sta_tax_sta="Yes",F40,0)+IF(cbi_uti_tax_sta="Yes",F41,0),"")</f>
        <v/>
      </c>
      <c r="G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G39,0)+IF(cbi_sta_tax_sta="Yes",G40,0)+IF(cbi_uti_tax_sta="Yes",G41,0),"")</f>
        <v/>
      </c>
      <c r="H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H39,0)+IF(cbi_sta_tax_sta="Yes",H40,0)+IF(cbi_uti_tax_sta="Yes",H41,0),"")</f>
        <v/>
      </c>
      <c r="I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I39,0)+IF(cbi_sta_tax_sta="Yes",I40,0)+IF(cbi_uti_tax_sta="Yes",I41,0),"")</f>
        <v/>
      </c>
      <c r="J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J39,0)+IF(cbi_sta_tax_sta="Yes",J40,0)+IF(cbi_uti_tax_sta="Yes",J41,0),"")</f>
        <v/>
      </c>
      <c r="K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K39,0)+IF(cbi_sta_tax_sta="Yes",K40,0)+IF(cbi_uti_tax_sta="Yes",K41,0),"")</f>
        <v/>
      </c>
      <c r="L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L39,0)+IF(cbi_sta_tax_sta="Yes",L40,0)+IF(cbi_uti_tax_sta="Yes",L41,0),"")</f>
        <v/>
      </c>
      <c r="M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M39,0)+IF(cbi_sta_tax_sta="Yes",M40,0)+IF(cbi_uti_tax_sta="Yes",M41,0),"")</f>
        <v/>
      </c>
      <c r="N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N39,0)+IF(cbi_sta_tax_sta="Yes",N40,0)+IF(cbi_uti_tax_sta="Yes",N41,0),"")</f>
        <v/>
      </c>
      <c r="O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O39,0)+IF(cbi_sta_tax_sta="Yes",O40,0)+IF(cbi_uti_tax_sta="Yes",O41,0),"")</f>
        <v/>
      </c>
      <c r="P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P39,0)+IF(cbi_sta_tax_sta="Yes",P40,0)+IF(cbi_uti_tax_sta="Yes",P41,0),"")</f>
        <v/>
      </c>
      <c r="Q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Q39,0)+IF(cbi_sta_tax_sta="Yes",Q40,0)+IF(cbi_uti_tax_sta="Yes",Q41,0),"")</f>
        <v/>
      </c>
      <c r="R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R39,0)+IF(cbi_sta_tax_sta="Yes",R40,0)+IF(cbi_uti_tax_sta="Yes",R41,0),"")</f>
        <v/>
      </c>
      <c r="S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S39,0)+IF(cbi_sta_tax_sta="Yes",S40,0)+IF(cbi_uti_tax_sta="Yes",S41,0),"")</f>
        <v/>
      </c>
      <c r="T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T39,0)+IF(cbi_sta_tax_sta="Yes",T40,0)+IF(cbi_uti_tax_sta="Yes",T41,0),"")</f>
        <v/>
      </c>
      <c r="U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U39,0)+IF(cbi_sta_tax_sta="Yes",U40,0)+IF(cbi_uti_tax_sta="Yes",U41,0),"")</f>
        <v/>
      </c>
      <c r="V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V39,0)+IF(cbi_sta_tax_sta="Yes",V40,0)+IF(cbi_uti_tax_sta="Yes",V41,0),"")</f>
        <v/>
      </c>
      <c r="W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W39,0)+IF(cbi_sta_tax_sta="Yes",W40,0)+IF(cbi_uti_tax_sta="Yes",W41,0),"")</f>
        <v/>
      </c>
      <c r="X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X39,0)+IF(cbi_sta_tax_sta="Yes",X40,0)+IF(cbi_uti_tax_sta="Yes",X41,0),"")</f>
        <v/>
      </c>
      <c r="Y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Y39,0)+IF(cbi_sta_tax_sta="Yes",Y40,0)+IF(cbi_uti_tax_sta="Yes",Y41,0),"")</f>
        <v/>
      </c>
      <c r="Z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Z39,0)+IF(cbi_sta_tax_sta="Yes",Z40,0)+IF(cbi_uti_tax_sta="Yes",Z41,0),"")</f>
        <v/>
      </c>
      <c r="AA45" s="172">
        <f>IF(ISNUMBER(outYear),IF(ibi_sta_percent_tax_sta="Yes",MIN(ibi_sta_percent/100*total_installed_cost,ibi_sta_percent_maxvalue),0)+IF(ibi_uti_percent_tax_sta="Yes",MIN(ibi_uti_percent/100*total_installed_cost,ibi_uti_percent_maxvalue),0)+IF(cbi_fed_tax_sta="Yes",AA39,0)+IF(cbi_sta_tax_sta="Yes",AA40,0)+IF(cbi_uti_tax_sta="Yes",AA41,0),"")</f>
        <v/>
      </c>
      <c r="AB45" s="172">
        <f>IF(ISNUMBER(outYear),IF(pbi_fed_tax_sta="Yes",#REF!,0)+IF(pbi_sta_tax_sta="Yes",#REF!,0)+IF(pbi_uti_tax_sta="Yes",#REF!,0)+IF(pbi_oth_tax_sta="Yes",#REF!,0),"")</f>
        <v/>
      </c>
      <c r="AC45" s="172">
        <f>IF(ISNUMBER(outYear),IF(pbi_fed_tax_sta="Yes",#REF!,0)+IF(pbi_sta_tax_sta="Yes",#REF!,0)+IF(pbi_uti_tax_sta="Yes",#REF!,0)+IF(pbi_oth_tax_sta="Yes",#REF!,0),"")</f>
        <v/>
      </c>
      <c r="AD45" s="172">
        <f>IF(ISNUMBER(outYear),IF(pbi_fed_tax_sta="Yes",#REF!,0)+IF(pbi_sta_tax_sta="Yes",#REF!,0)+IF(pbi_uti_tax_sta="Yes",#REF!,0)+IF(pbi_oth_tax_sta="Yes",#REF!,0),"")</f>
        <v/>
      </c>
      <c r="AE45" s="172">
        <f>IF(ISNUMBER(outYear),IF(pbi_fed_tax_sta="Yes",#REF!,0)+IF(pbi_sta_tax_sta="Yes",#REF!,0)+IF(pbi_uti_tax_sta="Yes",#REF!,0)+IF(pbi_oth_tax_sta="Yes",#REF!,0),"")</f>
        <v/>
      </c>
      <c r="AF45" s="172">
        <f>IF(ISNUMBER(outYear),IF(pbi_fed_tax_sta="Yes",#REF!,0)+IF(pbi_sta_tax_sta="Yes",#REF!,0)+IF(pbi_uti_tax_sta="Yes",#REF!,0)+IF(pbi_oth_tax_sta="Yes",#REF!,0),"")</f>
        <v/>
      </c>
      <c r="AG45" s="172">
        <f>IF(ISNUMBER(outYear),IF(pbi_fed_tax_sta="Yes",#REF!,0)+IF(pbi_sta_tax_sta="Yes",#REF!,0)+IF(pbi_uti_tax_sta="Yes",#REF!,0)+IF(pbi_oth_tax_sta="Yes",#REF!,0),"")</f>
        <v/>
      </c>
      <c r="AH45" s="172">
        <f>IF(ISNUMBER(outYear),IF(pbi_fed_tax_sta="Yes",#REF!,0)+IF(pbi_sta_tax_sta="Yes",#REF!,0)+IF(pbi_uti_tax_sta="Yes",#REF!,0)+IF(pbi_oth_tax_sta="Yes",#REF!,0),"")</f>
        <v/>
      </c>
      <c r="AI45" s="172">
        <f>IF(ISNUMBER(outYear),IF(pbi_fed_tax_sta="Yes",#REF!,0)+IF(pbi_sta_tax_sta="Yes",#REF!,0)+IF(pbi_uti_tax_sta="Yes",#REF!,0)+IF(pbi_oth_tax_sta="Yes",#REF!,0),"")</f>
        <v/>
      </c>
      <c r="AJ45" s="172">
        <f>IF(ISNUMBER(outYear),IF(pbi_fed_tax_sta="Yes",#REF!,0)+IF(pbi_sta_tax_sta="Yes",#REF!,0)+IF(pbi_uti_tax_sta="Yes",#REF!,0)+IF(pbi_oth_tax_sta="Yes",#REF!,0),"")</f>
        <v/>
      </c>
      <c r="AK45" s="172">
        <f>IF(ISNUMBER(outYear),IF(pbi_fed_tax_sta="Yes",#REF!,0)+IF(pbi_sta_tax_sta="Yes",#REF!,0)+IF(pbi_uti_tax_sta="Yes",#REF!,0)+IF(pbi_oth_tax_sta="Yes",#REF!,0),"")</f>
        <v/>
      </c>
      <c r="AL45" s="172">
        <f>IF(ISNUMBER(outYear),IF(pbi_fed_tax_sta="Yes",#REF!,0)+IF(pbi_sta_tax_sta="Yes",#REF!,0)+IF(pbi_uti_tax_sta="Yes",#REF!,0)+IF(pbi_oth_tax_sta="Yes",#REF!,0),"")</f>
        <v/>
      </c>
      <c r="AM45" s="172">
        <f>IF(ISNUMBER(outYear),IF(pbi_fed_tax_sta="Yes",#REF!,0)+IF(pbi_sta_tax_sta="Yes",#REF!,0)+IF(pbi_uti_tax_sta="Yes",#REF!,0)+IF(pbi_oth_tax_sta="Yes",#REF!,0),"")</f>
        <v/>
      </c>
      <c r="AN45" s="172">
        <f>IF(ISNUMBER(outYear),IF(pbi_fed_tax_sta="Yes",#REF!,0)+IF(pbi_sta_tax_sta="Yes",#REF!,0)+IF(pbi_uti_tax_sta="Yes",#REF!,0)+IF(pbi_oth_tax_sta="Yes",#REF!,0),"")</f>
        <v/>
      </c>
      <c r="AO45" s="172">
        <f>IF(ISNUMBER(outYear),IF(pbi_fed_tax_sta="Yes",#REF!,0)+IF(pbi_sta_tax_sta="Yes",#REF!,0)+IF(pbi_uti_tax_sta="Yes",#REF!,0)+IF(pbi_oth_tax_sta="Yes",#REF!,0),"")</f>
        <v/>
      </c>
      <c r="AP45" s="172">
        <f>IF(ISNUMBER(outYear),IF(pbi_fed_tax_sta="Yes",#REF!,0)+IF(pbi_sta_tax_sta="Yes",#REF!,0)+IF(pbi_uti_tax_sta="Yes",#REF!,0)+IF(pbi_oth_tax_sta="Yes",#REF!,0),"")</f>
        <v/>
      </c>
      <c r="AQ45" s="172">
        <f>IF(ISNUMBER(outYear),IF(pbi_fed_tax_sta="Yes",#REF!,0)+IF(pbi_sta_tax_sta="Yes",#REF!,0)+IF(pbi_uti_tax_sta="Yes",#REF!,0)+IF(pbi_oth_tax_sta="Yes",#REF!,0),"")</f>
        <v/>
      </c>
      <c r="AR45" s="172">
        <f>IF(ISNUMBER(outYear),IF(pbi_fed_tax_sta="Yes",#REF!,0)+IF(pbi_sta_tax_sta="Yes",#REF!,0)+IF(pbi_uti_tax_sta="Yes",#REF!,0)+IF(pbi_oth_tax_sta="Yes",#REF!,0),"")</f>
        <v/>
      </c>
      <c r="AS45" s="172">
        <f>IF(ISNUMBER(outYear),IF(pbi_fed_tax_sta="Yes",#REF!,0)+IF(pbi_sta_tax_sta="Yes",#REF!,0)+IF(pbi_uti_tax_sta="Yes",#REF!,0)+IF(pbi_oth_tax_sta="Yes",#REF!,0),"")</f>
        <v/>
      </c>
      <c r="AT45" s="172">
        <f>IF(ISNUMBER(outYear),IF(pbi_fed_tax_sta="Yes",#REF!,0)+IF(pbi_sta_tax_sta="Yes",#REF!,0)+IF(pbi_uti_tax_sta="Yes",#REF!,0)+IF(pbi_oth_tax_sta="Yes",#REF!,0),"")</f>
        <v/>
      </c>
      <c r="AU45" s="172">
        <f>IF(ISNUMBER(outYear),IF(pbi_fed_tax_sta="Yes",#REF!,0)+IF(pbi_sta_tax_sta="Yes",#REF!,0)+IF(pbi_uti_tax_sta="Yes",#REF!,0)+IF(pbi_oth_tax_sta="Yes",#REF!,0),"")</f>
        <v/>
      </c>
      <c r="AV45" s="172">
        <f>IF(ISNUMBER(outYear),IF(pbi_fed_tax_sta="Yes",#REF!,0)+IF(pbi_sta_tax_sta="Yes",#REF!,0)+IF(pbi_uti_tax_sta="Yes",#REF!,0)+IF(pbi_oth_tax_sta="Yes",#REF!,0),"")</f>
        <v/>
      </c>
      <c r="AW45" s="172">
        <f>IF(ISNUMBER(outYear),IF(pbi_fed_tax_sta="Yes",#REF!,0)+IF(pbi_sta_tax_sta="Yes",#REF!,0)+IF(pbi_uti_tax_sta="Yes",#REF!,0)+IF(pbi_oth_tax_sta="Yes",#REF!,0),"")</f>
        <v/>
      </c>
      <c r="AX45" s="172">
        <f>IF(ISNUMBER(outYear),IF(pbi_fed_tax_sta="Yes",#REF!,0)+IF(pbi_sta_tax_sta="Yes",#REF!,0)+IF(pbi_uti_tax_sta="Yes",#REF!,0)+IF(pbi_oth_tax_sta="Yes",#REF!,0),"")</f>
        <v/>
      </c>
      <c r="AY45" s="172">
        <f>IF(ISNUMBER(outYear),IF(pbi_fed_tax_sta="Yes",#REF!,0)+IF(pbi_sta_tax_sta="Yes",#REF!,0)+IF(pbi_uti_tax_sta="Yes",#REF!,0)+IF(pbi_oth_tax_sta="Yes",#REF!,0),"")</f>
        <v/>
      </c>
      <c r="AZ45" s="172">
        <f>IF(ISNUMBER(outYear),IF(pbi_fed_tax_sta="Yes",#REF!,0)+IF(pbi_sta_tax_sta="Yes",#REF!,0)+IF(pbi_uti_tax_sta="Yes",#REF!,0)+IF(pbi_oth_tax_sta="Yes",#REF!,0),"")</f>
        <v/>
      </c>
      <c r="BA45" s="172">
        <f>IF(ISNUMBER(outYear),IF(pbi_fed_tax_sta="Yes",#REF!,0)+IF(pbi_sta_tax_sta="Yes",#REF!,0)+IF(pbi_uti_tax_sta="Yes",#REF!,0)+IF(pbi_oth_tax_sta="Yes",#REF!,0),"")</f>
        <v/>
      </c>
      <c r="BB45" s="172">
        <f>IF(ISNUMBER(outYear),IF(pbi_fed_tax_sta="Yes",#REF!,0)+IF(pbi_sta_tax_sta="Yes",#REF!,0)+IF(pbi_uti_tax_sta="Yes",#REF!,0)+IF(pbi_oth_tax_sta="Yes",#REF!,0),"")</f>
        <v/>
      </c>
      <c r="BC45" s="172">
        <f>IF(ISNUMBER(outYear),IF(pbi_fed_tax_sta="Yes",#REF!,0)+IF(pbi_sta_tax_sta="Yes",#REF!,0)+IF(pbi_uti_tax_sta="Yes",#REF!,0)+IF(pbi_oth_tax_sta="Yes",#REF!,0),"")</f>
        <v/>
      </c>
      <c r="BD45" s="172">
        <f>IF(ISNUMBER(outYear),IF(pbi_fed_tax_sta="Yes",#REF!,0)+IF(pbi_sta_tax_sta="Yes",#REF!,0)+IF(pbi_uti_tax_sta="Yes",#REF!,0)+IF(pbi_oth_tax_sta="Yes",#REF!,0),"")</f>
        <v/>
      </c>
      <c r="BE45" s="172">
        <f>IF(ISNUMBER(outYear),IF(pbi_fed_tax_sta="Yes",#REF!,0)+IF(pbi_sta_tax_sta="Yes",#REF!,0)+IF(pbi_uti_tax_sta="Yes",#REF!,0)+IF(pbi_oth_tax_sta="Yes",#REF!,0),"")</f>
        <v/>
      </c>
      <c r="BF45" s="172">
        <f>IF(ISNUMBER(outYear),IF(pbi_fed_tax_sta="Yes",#REF!,0)+IF(pbi_sta_tax_sta="Yes",#REF!,0)+IF(pbi_uti_tax_sta="Yes",#REF!,0)+IF(pbi_oth_tax_sta="Yes",#REF!,0),"")</f>
        <v/>
      </c>
      <c r="BG45" s="172">
        <f>IF(ISNUMBER(outYear),IF(pbi_fed_tax_sta="Yes",#REF!,0)+IF(pbi_sta_tax_sta="Yes",#REF!,0)+IF(pbi_uti_tax_sta="Yes",#REF!,0)+IF(pbi_oth_tax_sta="Yes",#REF!,0),"")</f>
        <v/>
      </c>
      <c r="BH45" s="172">
        <f>IF(ISNUMBER(outYear),IF(pbi_fed_tax_sta="Yes",#REF!,0)+IF(pbi_sta_tax_sta="Yes",#REF!,0)+IF(pbi_uti_tax_sta="Yes",#REF!,0)+IF(pbi_oth_tax_sta="Yes",#REF!,0),"")</f>
        <v/>
      </c>
      <c r="BI45" s="172">
        <f>IF(ISNUMBER(outYear),IF(pbi_fed_tax_sta="Yes",#REF!,0)+IF(pbi_sta_tax_sta="Yes",#REF!,0)+IF(pbi_uti_tax_sta="Yes",#REF!,0)+IF(pbi_oth_tax_sta="Yes",#REF!,0),"")</f>
        <v/>
      </c>
      <c r="BJ45" s="172">
        <f>IF(ISNUMBER(outYear),IF(pbi_fed_tax_sta="Yes",#REF!,0)+IF(pbi_sta_tax_sta="Yes",#REF!,0)+IF(pbi_uti_tax_sta="Yes",#REF!,0)+IF(pbi_oth_tax_sta="Yes",#REF!,0),"")</f>
        <v/>
      </c>
      <c r="BK45" s="172">
        <f>IF(ISNUMBER(outYear),IF(pbi_fed_tax_sta="Yes",#REF!,0)+IF(pbi_sta_tax_sta="Yes",#REF!,0)+IF(pbi_uti_tax_sta="Yes",#REF!,0)+IF(pbi_oth_tax_sta="Yes",#REF!,0),"")</f>
        <v/>
      </c>
      <c r="BL45" s="172">
        <f>IF(ISNUMBER(outYear),IF(pbi_fed_tax_sta="Yes",#REF!,0)+IF(pbi_sta_tax_sta="Yes",#REF!,0)+IF(pbi_uti_tax_sta="Yes",#REF!,0)+IF(pbi_oth_tax_sta="Yes",#REF!,0),"")</f>
        <v/>
      </c>
      <c r="BM45" s="172">
        <f>IF(ISNUMBER(outYear),IF(pbi_fed_tax_sta="Yes",#REF!,0)+IF(pbi_sta_tax_sta="Yes",#REF!,0)+IF(pbi_uti_tax_sta="Yes",#REF!,0)+IF(pbi_oth_tax_sta="Yes",#REF!,0),"")</f>
        <v/>
      </c>
      <c r="BN45" s="172">
        <f>IF(ISNUMBER(outYear),IF(pbi_fed_tax_sta="Yes",#REF!,0)+IF(pbi_sta_tax_sta="Yes",#REF!,0)+IF(pbi_uti_tax_sta="Yes",#REF!,0)+IF(pbi_oth_tax_sta="Yes",#REF!,0),"")</f>
        <v/>
      </c>
      <c r="BO45" s="172">
        <f>IF(ISNUMBER(outYear),IF(pbi_fed_tax_sta="Yes",#REF!,0)+IF(pbi_sta_tax_sta="Yes",#REF!,0)+IF(pbi_uti_tax_sta="Yes",#REF!,0)+IF(pbi_oth_tax_sta="Yes",#REF!,0),"")</f>
        <v/>
      </c>
      <c r="BP45" s="172">
        <f>IF(ISNUMBER(outYear),IF(pbi_fed_tax_sta="Yes",#REF!,0)+IF(pbi_sta_tax_sta="Yes",#REF!,0)+IF(pbi_uti_tax_sta="Yes",#REF!,0)+IF(pbi_oth_tax_sta="Yes",#REF!,0),"")</f>
        <v/>
      </c>
      <c r="BQ45" s="172">
        <f>IF(ISNUMBER(outYear),IF(pbi_fed_tax_sta="Yes",#REF!,0)+IF(pbi_sta_tax_sta="Yes",#REF!,0)+IF(pbi_uti_tax_sta="Yes",#REF!,0)+IF(pbi_oth_tax_sta="Yes",#REF!,0),"")</f>
        <v/>
      </c>
      <c r="BR45" s="172">
        <f>IF(ISNUMBER(outYear),IF(pbi_fed_tax_sta="Yes",#REF!,0)+IF(pbi_sta_tax_sta="Yes",#REF!,0)+IF(pbi_uti_tax_sta="Yes",#REF!,0)+IF(pbi_oth_tax_sta="Yes",#REF!,0),"")</f>
        <v/>
      </c>
      <c r="BS45" s="172">
        <f>IF(ISNUMBER(outYear),IF(pbi_fed_tax_sta="Yes",#REF!,0)+IF(pbi_sta_tax_sta="Yes",#REF!,0)+IF(pbi_uti_tax_sta="Yes",#REF!,0)+IF(pbi_oth_tax_sta="Yes",#REF!,0),"")</f>
        <v/>
      </c>
      <c r="BT45" s="172">
        <f>IF(ISNUMBER(outYear),IF(pbi_fed_tax_sta="Yes",#REF!,0)+IF(pbi_sta_tax_sta="Yes",#REF!,0)+IF(pbi_uti_tax_sta="Yes",#REF!,0)+IF(pbi_oth_tax_sta="Yes",#REF!,0),"")</f>
        <v/>
      </c>
      <c r="BU45" s="172">
        <f>IF(ISNUMBER(outYear),IF(pbi_fed_tax_sta="Yes",#REF!,0)+IF(pbi_sta_tax_sta="Yes",#REF!,0)+IF(pbi_uti_tax_sta="Yes",#REF!,0)+IF(pbi_oth_tax_sta="Yes",#REF!,0),"")</f>
        <v/>
      </c>
      <c r="BV45" s="172">
        <f>IF(ISNUMBER(outYear),IF(pbi_fed_tax_sta="Yes",#REF!,0)+IF(pbi_sta_tax_sta="Yes",#REF!,0)+IF(pbi_uti_tax_sta="Yes",#REF!,0)+IF(pbi_oth_tax_sta="Yes",#REF!,0),"")</f>
        <v/>
      </c>
      <c r="BW45" s="172">
        <f>IF(ISNUMBER(outYear),IF(pbi_fed_tax_sta="Yes",#REF!,0)+IF(pbi_sta_tax_sta="Yes",#REF!,0)+IF(pbi_uti_tax_sta="Yes",#REF!,0)+IF(pbi_oth_tax_sta="Yes",#REF!,0),"")</f>
        <v/>
      </c>
      <c r="BX45" s="172">
        <f>IF(ISNUMBER(outYear),IF(pbi_fed_tax_sta="Yes",#REF!,0)+IF(pbi_sta_tax_sta="Yes",#REF!,0)+IF(pbi_uti_tax_sta="Yes",#REF!,0)+IF(pbi_oth_tax_sta="Yes",#REF!,0),"")</f>
        <v/>
      </c>
      <c r="BY45" s="172">
        <f>IF(ISNUMBER(outYear),IF(pbi_fed_tax_sta="Yes",#REF!,0)+IF(pbi_sta_tax_sta="Yes",#REF!,0)+IF(pbi_uti_tax_sta="Yes",#REF!,0)+IF(pbi_oth_tax_sta="Yes",#REF!,0),"")</f>
        <v/>
      </c>
      <c r="BZ45" s="172">
        <f>IF(ISNUMBER(outYear),IF(pbi_fed_tax_sta="Yes",#REF!,0)+IF(pbi_sta_tax_sta="Yes",#REF!,0)+IF(pbi_uti_tax_sta="Yes",#REF!,0)+IF(pbi_oth_tax_sta="Yes",#REF!,0),"")</f>
        <v/>
      </c>
      <c r="CA45" s="172">
        <f>IF(ISNUMBER(outYear),IF(pbi_fed_tax_sta="Yes",#REF!,0)+IF(pbi_sta_tax_sta="Yes",#REF!,0)+IF(pbi_uti_tax_sta="Yes",#REF!,0)+IF(pbi_oth_tax_sta="Yes",#REF!,0),"")</f>
        <v/>
      </c>
      <c r="CB45" s="172">
        <f>IF(ISNUMBER(outYear),IF(pbi_fed_tax_sta="Yes",#REF!,0)+IF(pbi_sta_tax_sta="Yes",#REF!,0)+IF(pbi_uti_tax_sta="Yes",#REF!,0)+IF(pbi_oth_tax_sta="Yes",#REF!,0),"")</f>
        <v/>
      </c>
      <c r="CC45" s="172">
        <f>IF(ISNUMBER(outYear),IF(pbi_fed_tax_sta="Yes",#REF!,0)+IF(pbi_sta_tax_sta="Yes",#REF!,0)+IF(pbi_uti_tax_sta="Yes",#REF!,0)+IF(pbi_oth_tax_sta="Yes",#REF!,0),"")</f>
        <v/>
      </c>
      <c r="CD45" s="172">
        <f>IF(ISNUMBER(outYear),IF(pbi_fed_tax_sta="Yes",#REF!,0)+IF(pbi_sta_tax_sta="Yes",#REF!,0)+IF(pbi_uti_tax_sta="Yes",#REF!,0)+IF(pbi_oth_tax_sta="Yes",#REF!,0),"")</f>
        <v/>
      </c>
      <c r="CE45" s="172">
        <f>IF(ISNUMBER(outYear),IF(pbi_fed_tax_sta="Yes",#REF!,0)+IF(pbi_sta_tax_sta="Yes",#REF!,0)+IF(pbi_uti_tax_sta="Yes",#REF!,0)+IF(pbi_oth_tax_sta="Yes",#REF!,0),"")</f>
        <v/>
      </c>
      <c r="CF45" s="172">
        <f>IF(ISNUMBER(outYear),IF(pbi_fed_tax_sta="Yes",#REF!,0)+IF(pbi_sta_tax_sta="Yes",#REF!,0)+IF(pbi_uti_tax_sta="Yes",#REF!,0)+IF(pbi_oth_tax_sta="Yes",#REF!,0),"")</f>
        <v/>
      </c>
      <c r="CG45" s="172">
        <f>IF(ISNUMBER(outYear),IF(pbi_fed_tax_sta="Yes",#REF!,0)+IF(pbi_sta_tax_sta="Yes",#REF!,0)+IF(pbi_uti_tax_sta="Yes",#REF!,0)+IF(pbi_oth_tax_sta="Yes",#REF!,0),"")</f>
        <v/>
      </c>
      <c r="CH45" s="172">
        <f>IF(ISNUMBER(outYear),IF(pbi_fed_tax_sta="Yes",#REF!,0)+IF(pbi_sta_tax_sta="Yes",#REF!,0)+IF(pbi_uti_tax_sta="Yes",#REF!,0)+IF(pbi_oth_tax_sta="Yes",#REF!,0),"")</f>
        <v/>
      </c>
      <c r="CI45" s="172">
        <f>IF(ISNUMBER(outYear),IF(pbi_fed_tax_sta="Yes",#REF!,0)+IF(pbi_sta_tax_sta="Yes",#REF!,0)+IF(pbi_uti_tax_sta="Yes",#REF!,0)+IF(pbi_oth_tax_sta="Yes",#REF!,0),"")</f>
        <v/>
      </c>
      <c r="CJ45" s="172">
        <f>IF(ISNUMBER(outYear),IF(pbi_fed_tax_sta="Yes",#REF!,0)+IF(pbi_sta_tax_sta="Yes",#REF!,0)+IF(pbi_uti_tax_sta="Yes",#REF!,0)+IF(pbi_oth_tax_sta="Yes",#REF!,0),"")</f>
        <v/>
      </c>
      <c r="CK45" s="172">
        <f>IF(ISNUMBER(outYear),IF(pbi_fed_tax_sta="Yes",#REF!,0)+IF(pbi_sta_tax_sta="Yes",#REF!,0)+IF(pbi_uti_tax_sta="Yes",#REF!,0)+IF(pbi_oth_tax_sta="Yes",#REF!,0),"")</f>
        <v/>
      </c>
      <c r="CL45" s="172">
        <f>IF(ISNUMBER(outYear),IF(pbi_fed_tax_sta="Yes",#REF!,0)+IF(pbi_sta_tax_sta="Yes",#REF!,0)+IF(pbi_uti_tax_sta="Yes",#REF!,0)+IF(pbi_oth_tax_sta="Yes",#REF!,0),"")</f>
        <v/>
      </c>
      <c r="CM45" s="172">
        <f>IF(ISNUMBER(outYear),IF(pbi_fed_tax_sta="Yes",#REF!,0)+IF(pbi_sta_tax_sta="Yes",#REF!,0)+IF(pbi_uti_tax_sta="Yes",#REF!,0)+IF(pbi_oth_tax_sta="Yes",#REF!,0),"")</f>
        <v/>
      </c>
      <c r="CN45" s="172">
        <f>IF(ISNUMBER(outYear),IF(pbi_fed_tax_sta="Yes",#REF!,0)+IF(pbi_sta_tax_sta="Yes",#REF!,0)+IF(pbi_uti_tax_sta="Yes",#REF!,0)+IF(pbi_oth_tax_sta="Yes",#REF!,0),"")</f>
        <v/>
      </c>
      <c r="CO45" s="172">
        <f>IF(ISNUMBER(outYear),IF(pbi_fed_tax_sta="Yes",#REF!,0)+IF(pbi_sta_tax_sta="Yes",#REF!,0)+IF(pbi_uti_tax_sta="Yes",#REF!,0)+IF(pbi_oth_tax_sta="Yes",#REF!,0),"")</f>
        <v/>
      </c>
      <c r="CP45" s="172">
        <f>IF(ISNUMBER(outYear),IF(pbi_fed_tax_sta="Yes",#REF!,0)+IF(pbi_sta_tax_sta="Yes",#REF!,0)+IF(pbi_uti_tax_sta="Yes",#REF!,0)+IF(pbi_oth_tax_sta="Yes",#REF!,0),"")</f>
        <v/>
      </c>
      <c r="CQ45" s="172">
        <f>IF(ISNUMBER(outYear),IF(pbi_fed_tax_sta="Yes",#REF!,0)+IF(pbi_sta_tax_sta="Yes",#REF!,0)+IF(pbi_uti_tax_sta="Yes",#REF!,0)+IF(pbi_oth_tax_sta="Yes",#REF!,0),"")</f>
        <v/>
      </c>
      <c r="CR45" s="172">
        <f>IF(ISNUMBER(outYear),IF(pbi_fed_tax_sta="Yes",#REF!,0)+IF(pbi_sta_tax_sta="Yes",#REF!,0)+IF(pbi_uti_tax_sta="Yes",#REF!,0)+IF(pbi_oth_tax_sta="Yes",#REF!,0),"")</f>
        <v/>
      </c>
      <c r="CS45" s="172">
        <f>IF(ISNUMBER(outYear),IF(pbi_fed_tax_sta="Yes",#REF!,0)+IF(pbi_sta_tax_sta="Yes",#REF!,0)+IF(pbi_uti_tax_sta="Yes",#REF!,0)+IF(pbi_oth_tax_sta="Yes",#REF!,0),"")</f>
        <v/>
      </c>
      <c r="CT45" s="172">
        <f>IF(ISNUMBER(outYear),IF(pbi_fed_tax_sta="Yes",#REF!,0)+IF(pbi_sta_tax_sta="Yes",#REF!,0)+IF(pbi_uti_tax_sta="Yes",#REF!,0)+IF(pbi_oth_tax_sta="Yes",#REF!,0),"")</f>
        <v/>
      </c>
      <c r="CU45" s="172">
        <f>IF(ISNUMBER(outYear),IF(pbi_fed_tax_sta="Yes",#REF!,0)+IF(pbi_sta_tax_sta="Yes",#REF!,0)+IF(pbi_uti_tax_sta="Yes",#REF!,0)+IF(pbi_oth_tax_sta="Yes",#REF!,0),"")</f>
        <v/>
      </c>
      <c r="CV45" s="172">
        <f>IF(ISNUMBER(outYear),IF(pbi_fed_tax_sta="Yes",#REF!,0)+IF(pbi_sta_tax_sta="Yes",#REF!,0)+IF(pbi_uti_tax_sta="Yes",#REF!,0)+IF(pbi_oth_tax_sta="Yes",#REF!,0),"")</f>
        <v/>
      </c>
      <c r="CW45" s="172">
        <f>IF(ISNUMBER(outYear),IF(pbi_fed_tax_sta="Yes",#REF!,0)+IF(pbi_sta_tax_sta="Yes",#REF!,0)+IF(pbi_uti_tax_sta="Yes",#REF!,0)+IF(pbi_oth_tax_sta="Yes",#REF!,0),"")</f>
        <v/>
      </c>
      <c r="CX45" s="172">
        <f>IF(ISNUMBER(outYear),IF(pbi_fed_tax_sta="Yes",#REF!,0)+IF(pbi_sta_tax_sta="Yes",#REF!,0)+IF(pbi_uti_tax_sta="Yes",#REF!,0)+IF(pbi_oth_tax_sta="Yes",#REF!,0),"")</f>
        <v/>
      </c>
    </row>
    <row customHeight="1" ht="12.75" r="46" s="175" spans="1:1024">
      <c r="A46" s="122" t="s">
        <v>106</v>
      </c>
      <c r="B46" s="156" t="n"/>
      <c r="C46" s="157" t="n"/>
      <c r="D46" s="157" t="n"/>
      <c r="E46" s="157" t="n"/>
      <c r="F46" s="157" t="n"/>
      <c r="G46" s="157" t="n"/>
      <c r="H46" s="157" t="n"/>
      <c r="I46" s="157" t="n"/>
      <c r="J46" s="157" t="n"/>
      <c r="K46" s="157" t="n"/>
      <c r="L46" s="157" t="n"/>
      <c r="M46" s="157" t="n"/>
      <c r="N46" s="157" t="n"/>
      <c r="O46" s="157" t="n"/>
      <c r="P46" s="157" t="n"/>
      <c r="Q46" s="157" t="n"/>
      <c r="R46" s="157" t="n"/>
      <c r="S46" s="157" t="n"/>
      <c r="T46" s="157" t="n"/>
      <c r="U46" s="157" t="n"/>
      <c r="V46" s="157" t="n"/>
      <c r="W46" s="157" t="n"/>
      <c r="X46" s="157" t="n"/>
      <c r="Y46" s="157" t="n"/>
      <c r="Z46" s="157" t="n"/>
      <c r="AA46" s="157" t="n"/>
      <c r="AB46" s="157" t="n"/>
      <c r="AC46" s="157" t="n"/>
      <c r="AD46" s="157" t="n"/>
      <c r="AE46" s="157" t="n"/>
      <c r="AF46" s="157" t="n"/>
      <c r="AG46" s="157" t="n"/>
      <c r="AH46" s="157" t="n"/>
      <c r="AI46" s="157" t="n"/>
      <c r="AJ46" s="157" t="n"/>
      <c r="AK46" s="157" t="n"/>
      <c r="AL46" s="157" t="n"/>
      <c r="AM46" s="157" t="n"/>
      <c r="AN46" s="157" t="n"/>
      <c r="AO46" s="157" t="n"/>
      <c r="AP46" s="157" t="n"/>
      <c r="AQ46" s="157" t="n"/>
      <c r="AR46" s="157" t="n"/>
      <c r="AS46" s="157" t="n"/>
      <c r="AT46" s="157" t="n"/>
      <c r="AU46" s="157" t="n"/>
      <c r="AV46" s="157" t="n"/>
      <c r="AW46" s="157" t="n"/>
      <c r="AX46" s="157" t="n"/>
      <c r="AY46" s="157" t="n"/>
      <c r="AZ46" s="157" t="n"/>
      <c r="BA46" s="157" t="n"/>
      <c r="BB46" s="157" t="n"/>
      <c r="BC46" s="157" t="n"/>
      <c r="BD46" s="157" t="n"/>
      <c r="BE46" s="157" t="n"/>
      <c r="BF46" s="157" t="n"/>
      <c r="BG46" s="157" t="n"/>
      <c r="BH46" s="157" t="n"/>
      <c r="BI46" s="157" t="n"/>
      <c r="BJ46" s="157" t="n"/>
      <c r="BK46" s="157" t="n"/>
      <c r="BL46" s="157" t="n"/>
      <c r="BM46" s="157" t="n"/>
      <c r="BN46" s="157" t="n"/>
      <c r="BO46" s="157" t="n"/>
      <c r="BP46" s="157" t="n"/>
      <c r="BQ46" s="157" t="n"/>
      <c r="BR46" s="157" t="n"/>
      <c r="BS46" s="157" t="n"/>
      <c r="BT46" s="157" t="n"/>
      <c r="BU46" s="157" t="n"/>
      <c r="BV46" s="157" t="n"/>
      <c r="BW46" s="157" t="n"/>
      <c r="BX46" s="157" t="n"/>
      <c r="BY46" s="157" t="n"/>
      <c r="BZ46" s="157" t="n"/>
      <c r="CA46" s="157" t="n"/>
      <c r="CB46" s="157" t="n"/>
      <c r="CC46" s="157" t="n"/>
      <c r="CD46" s="157" t="n"/>
      <c r="CE46" s="157" t="n"/>
      <c r="CF46" s="157" t="n"/>
      <c r="CG46" s="157" t="n"/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</row>
    <row customHeight="1" ht="12.75" r="47" s="175" spans="1:1024">
      <c r="A47" s="132" t="s">
        <v>107</v>
      </c>
      <c r="B47" s="156" t="n"/>
      <c r="C47" s="172">
        <f>IF(ISNUMBER(outYear),C18,"")</f>
        <v/>
      </c>
      <c r="D47" s="172">
        <f>IF(ISNUMBER(outYear),D18,"")</f>
        <v/>
      </c>
      <c r="E47" s="172">
        <f>IF(ISNUMBER(outYear),E18,"")</f>
        <v/>
      </c>
      <c r="F47" s="172">
        <f>IF(ISNUMBER(outYear),F18,"")</f>
        <v/>
      </c>
      <c r="G47" s="172">
        <f>IF(ISNUMBER(outYear),G18,"")</f>
        <v/>
      </c>
      <c r="H47" s="172">
        <f>IF(ISNUMBER(outYear),H18,"")</f>
        <v/>
      </c>
      <c r="I47" s="172">
        <f>IF(ISNUMBER(outYear),I18,"")</f>
        <v/>
      </c>
      <c r="J47" s="172">
        <f>IF(ISNUMBER(outYear),J18,"")</f>
        <v/>
      </c>
      <c r="K47" s="172">
        <f>IF(ISNUMBER(outYear),K18,"")</f>
        <v/>
      </c>
      <c r="L47" s="172">
        <f>IF(ISNUMBER(outYear),L18,"")</f>
        <v/>
      </c>
      <c r="M47" s="172">
        <f>IF(ISNUMBER(outYear),M18,"")</f>
        <v/>
      </c>
      <c r="N47" s="172">
        <f>IF(ISNUMBER(outYear),N18,"")</f>
        <v/>
      </c>
      <c r="O47" s="172">
        <f>IF(ISNUMBER(outYear),O18,"")</f>
        <v/>
      </c>
      <c r="P47" s="172">
        <f>IF(ISNUMBER(outYear),P18,"")</f>
        <v/>
      </c>
      <c r="Q47" s="172">
        <f>IF(ISNUMBER(outYear),Q18,"")</f>
        <v/>
      </c>
      <c r="R47" s="172">
        <f>IF(ISNUMBER(outYear),R18,"")</f>
        <v/>
      </c>
      <c r="S47" s="172">
        <f>IF(ISNUMBER(outYear),S18,"")</f>
        <v/>
      </c>
      <c r="T47" s="172">
        <f>IF(ISNUMBER(outYear),T18,"")</f>
        <v/>
      </c>
      <c r="U47" s="172">
        <f>IF(ISNUMBER(outYear),U18,"")</f>
        <v/>
      </c>
      <c r="V47" s="172">
        <f>IF(ISNUMBER(outYear),V18,"")</f>
        <v/>
      </c>
      <c r="W47" s="172">
        <f>IF(ISNUMBER(outYear),W18,"")</f>
        <v/>
      </c>
      <c r="X47" s="172">
        <f>IF(ISNUMBER(outYear),X18,"")</f>
        <v/>
      </c>
      <c r="Y47" s="172">
        <f>IF(ISNUMBER(outYear),Y18,"")</f>
        <v/>
      </c>
      <c r="Z47" s="172">
        <f>IF(ISNUMBER(outYear),Z18,"")</f>
        <v/>
      </c>
      <c r="AA47" s="172">
        <f>IF(ISNUMBER(outYear),AA18,"")</f>
        <v/>
      </c>
      <c r="AB47" s="172">
        <f>IF(ISNUMBER(outYear),#REF!,"")</f>
        <v/>
      </c>
      <c r="AC47" s="172">
        <f>IF(ISNUMBER(outYear),#REF!,"")</f>
        <v/>
      </c>
      <c r="AD47" s="172">
        <f>IF(ISNUMBER(outYear),#REF!,"")</f>
        <v/>
      </c>
      <c r="AE47" s="172">
        <f>IF(ISNUMBER(outYear),#REF!,"")</f>
        <v/>
      </c>
      <c r="AF47" s="172">
        <f>IF(ISNUMBER(outYear),#REF!,"")</f>
        <v/>
      </c>
      <c r="AG47" s="172">
        <f>IF(ISNUMBER(outYear),#REF!,"")</f>
        <v/>
      </c>
      <c r="AH47" s="172">
        <f>IF(ISNUMBER(outYear),#REF!,"")</f>
        <v/>
      </c>
      <c r="AI47" s="172">
        <f>IF(ISNUMBER(outYear),#REF!,"")</f>
        <v/>
      </c>
      <c r="AJ47" s="172">
        <f>IF(ISNUMBER(outYear),#REF!,"")</f>
        <v/>
      </c>
      <c r="AK47" s="172">
        <f>IF(ISNUMBER(outYear),#REF!,"")</f>
        <v/>
      </c>
      <c r="AL47" s="172">
        <f>IF(ISNUMBER(outYear),#REF!,"")</f>
        <v/>
      </c>
      <c r="AM47" s="172">
        <f>IF(ISNUMBER(outYear),#REF!,"")</f>
        <v/>
      </c>
      <c r="AN47" s="172">
        <f>IF(ISNUMBER(outYear),#REF!,"")</f>
        <v/>
      </c>
      <c r="AO47" s="172">
        <f>IF(ISNUMBER(outYear),#REF!,"")</f>
        <v/>
      </c>
      <c r="AP47" s="172">
        <f>IF(ISNUMBER(outYear),#REF!,"")</f>
        <v/>
      </c>
      <c r="AQ47" s="172">
        <f>IF(ISNUMBER(outYear),#REF!,"")</f>
        <v/>
      </c>
      <c r="AR47" s="172">
        <f>IF(ISNUMBER(outYear),#REF!,"")</f>
        <v/>
      </c>
      <c r="AS47" s="172">
        <f>IF(ISNUMBER(outYear),#REF!,"")</f>
        <v/>
      </c>
      <c r="AT47" s="172">
        <f>IF(ISNUMBER(outYear),#REF!,"")</f>
        <v/>
      </c>
      <c r="AU47" s="172">
        <f>IF(ISNUMBER(outYear),#REF!,"")</f>
        <v/>
      </c>
      <c r="AV47" s="172">
        <f>IF(ISNUMBER(outYear),#REF!,"")</f>
        <v/>
      </c>
      <c r="AW47" s="172">
        <f>IF(ISNUMBER(outYear),#REF!,"")</f>
        <v/>
      </c>
      <c r="AX47" s="172">
        <f>IF(ISNUMBER(outYear),#REF!,"")</f>
        <v/>
      </c>
      <c r="AY47" s="172">
        <f>IF(ISNUMBER(outYear),#REF!,"")</f>
        <v/>
      </c>
      <c r="AZ47" s="172">
        <f>IF(ISNUMBER(outYear),#REF!,"")</f>
        <v/>
      </c>
      <c r="BA47" s="172">
        <f>IF(ISNUMBER(outYear),#REF!,"")</f>
        <v/>
      </c>
      <c r="BB47" s="172">
        <f>IF(ISNUMBER(outYear),#REF!,"")</f>
        <v/>
      </c>
      <c r="BC47" s="172">
        <f>IF(ISNUMBER(outYear),#REF!,"")</f>
        <v/>
      </c>
      <c r="BD47" s="172">
        <f>IF(ISNUMBER(outYear),#REF!,"")</f>
        <v/>
      </c>
      <c r="BE47" s="172">
        <f>IF(ISNUMBER(outYear),#REF!,"")</f>
        <v/>
      </c>
      <c r="BF47" s="172">
        <f>IF(ISNUMBER(outYear),#REF!,"")</f>
        <v/>
      </c>
      <c r="BG47" s="172">
        <f>IF(ISNUMBER(outYear),#REF!,"")</f>
        <v/>
      </c>
      <c r="BH47" s="172">
        <f>IF(ISNUMBER(outYear),#REF!,"")</f>
        <v/>
      </c>
      <c r="BI47" s="172">
        <f>IF(ISNUMBER(outYear),#REF!,"")</f>
        <v/>
      </c>
      <c r="BJ47" s="172">
        <f>IF(ISNUMBER(outYear),#REF!,"")</f>
        <v/>
      </c>
      <c r="BK47" s="172">
        <f>IF(ISNUMBER(outYear),#REF!,"")</f>
        <v/>
      </c>
      <c r="BL47" s="172">
        <f>IF(ISNUMBER(outYear),#REF!,"")</f>
        <v/>
      </c>
      <c r="BM47" s="172">
        <f>IF(ISNUMBER(outYear),#REF!,"")</f>
        <v/>
      </c>
      <c r="BN47" s="172">
        <f>IF(ISNUMBER(outYear),#REF!,"")</f>
        <v/>
      </c>
      <c r="BO47" s="172">
        <f>IF(ISNUMBER(outYear),#REF!,"")</f>
        <v/>
      </c>
      <c r="BP47" s="172">
        <f>IF(ISNUMBER(outYear),#REF!,"")</f>
        <v/>
      </c>
      <c r="BQ47" s="172">
        <f>IF(ISNUMBER(outYear),#REF!,"")</f>
        <v/>
      </c>
      <c r="BR47" s="172">
        <f>IF(ISNUMBER(outYear),#REF!,"")</f>
        <v/>
      </c>
      <c r="BS47" s="172">
        <f>IF(ISNUMBER(outYear),#REF!,"")</f>
        <v/>
      </c>
      <c r="BT47" s="172">
        <f>IF(ISNUMBER(outYear),#REF!,"")</f>
        <v/>
      </c>
      <c r="BU47" s="172">
        <f>IF(ISNUMBER(outYear),#REF!,"")</f>
        <v/>
      </c>
      <c r="BV47" s="172">
        <f>IF(ISNUMBER(outYear),#REF!,"")</f>
        <v/>
      </c>
      <c r="BW47" s="172">
        <f>IF(ISNUMBER(outYear),#REF!,"")</f>
        <v/>
      </c>
      <c r="BX47" s="172">
        <f>IF(ISNUMBER(outYear),#REF!,"")</f>
        <v/>
      </c>
      <c r="BY47" s="172">
        <f>IF(ISNUMBER(outYear),#REF!,"")</f>
        <v/>
      </c>
      <c r="BZ47" s="172">
        <f>IF(ISNUMBER(outYear),#REF!,"")</f>
        <v/>
      </c>
      <c r="CA47" s="172">
        <f>IF(ISNUMBER(outYear),#REF!,"")</f>
        <v/>
      </c>
      <c r="CB47" s="172">
        <f>IF(ISNUMBER(outYear),#REF!,"")</f>
        <v/>
      </c>
      <c r="CC47" s="172">
        <f>IF(ISNUMBER(outYear),#REF!,"")</f>
        <v/>
      </c>
      <c r="CD47" s="172">
        <f>IF(ISNUMBER(outYear),#REF!,"")</f>
        <v/>
      </c>
      <c r="CE47" s="172">
        <f>IF(ISNUMBER(outYear),#REF!,"")</f>
        <v/>
      </c>
      <c r="CF47" s="172">
        <f>IF(ISNUMBER(outYear),#REF!,"")</f>
        <v/>
      </c>
      <c r="CG47" s="172">
        <f>IF(ISNUMBER(outYear),#REF!,"")</f>
        <v/>
      </c>
      <c r="CH47" s="172">
        <f>IF(ISNUMBER(outYear),#REF!,"")</f>
        <v/>
      </c>
      <c r="CI47" s="172">
        <f>IF(ISNUMBER(outYear),#REF!,"")</f>
        <v/>
      </c>
      <c r="CJ47" s="172">
        <f>IF(ISNUMBER(outYear),#REF!,"")</f>
        <v/>
      </c>
      <c r="CK47" s="172">
        <f>IF(ISNUMBER(outYear),#REF!,"")</f>
        <v/>
      </c>
      <c r="CL47" s="172">
        <f>IF(ISNUMBER(outYear),#REF!,"")</f>
        <v/>
      </c>
      <c r="CM47" s="172">
        <f>IF(ISNUMBER(outYear),#REF!,"")</f>
        <v/>
      </c>
      <c r="CN47" s="172">
        <f>IF(ISNUMBER(outYear),#REF!,"")</f>
        <v/>
      </c>
      <c r="CO47" s="172">
        <f>IF(ISNUMBER(outYear),#REF!,"")</f>
        <v/>
      </c>
      <c r="CP47" s="172">
        <f>IF(ISNUMBER(outYear),#REF!,"")</f>
        <v/>
      </c>
      <c r="CQ47" s="172">
        <f>IF(ISNUMBER(outYear),#REF!,"")</f>
        <v/>
      </c>
      <c r="CR47" s="172">
        <f>IF(ISNUMBER(outYear),#REF!,"")</f>
        <v/>
      </c>
      <c r="CS47" s="172">
        <f>IF(ISNUMBER(outYear),#REF!,"")</f>
        <v/>
      </c>
      <c r="CT47" s="172">
        <f>IF(ISNUMBER(outYear),#REF!,"")</f>
        <v/>
      </c>
      <c r="CU47" s="172">
        <f>IF(ISNUMBER(outYear),#REF!,"")</f>
        <v/>
      </c>
      <c r="CV47" s="172">
        <f>IF(ISNUMBER(outYear),#REF!,"")</f>
        <v/>
      </c>
      <c r="CW47" s="172">
        <f>IF(ISNUMBER(outYear),#REF!,"")</f>
        <v/>
      </c>
      <c r="CX47" s="172">
        <f>IF(ISNUMBER(outYear),#REF!,"")</f>
        <v/>
      </c>
    </row>
    <row customHeight="1" ht="12.75" r="48" s="175" spans="1:1024">
      <c r="A48" s="132" t="s">
        <v>108</v>
      </c>
      <c r="B48" s="156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7" t="n"/>
      <c r="AA48" s="157" t="n"/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7" t="n"/>
      <c r="AY48" s="157" t="n"/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7" t="n"/>
      <c r="BL48" s="157" t="n"/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7" t="n"/>
      <c r="CG48" s="157" t="n"/>
      <c r="CH48" s="157" t="n"/>
      <c r="CI48" s="157" t="n"/>
      <c r="CJ48" s="157" t="n"/>
      <c r="CK48" s="157" t="n"/>
      <c r="CL48" s="157" t="n"/>
      <c r="CM48" s="157" t="n"/>
      <c r="CN48" s="157" t="n"/>
      <c r="CO48" s="157" t="n"/>
      <c r="CP48" s="157" t="n"/>
      <c r="CQ48" s="157" t="n"/>
      <c r="CR48" s="157" t="n"/>
      <c r="CS48" s="157" t="n"/>
      <c r="CT48" s="157" t="n"/>
      <c r="CU48" s="157" t="n"/>
      <c r="CV48" s="157" t="n"/>
      <c r="CW48" s="157" t="n"/>
      <c r="CX48" s="157" t="n"/>
    </row>
    <row customHeight="1" ht="12.75" r="49" s="175" spans="1:1024">
      <c r="A49" s="160" t="s">
        <v>109</v>
      </c>
      <c r="B49" s="156" t="n"/>
      <c r="C49" s="157">
        <f aca="false" ref="C49:CX49" t="array">'Inputs and Outputs'!C64:CX64</f>
        <v/>
      </c>
      <c r="D49" s="157" t="n">
        <v>0.32</v>
      </c>
      <c r="E49" s="157" t="n">
        <v>0.192</v>
      </c>
      <c r="F49" s="157" t="n">
        <v>0.1152</v>
      </c>
      <c r="G49" s="157" t="n">
        <v>0.1152</v>
      </c>
      <c r="H49" s="157" t="n">
        <v>0.0576</v>
      </c>
      <c r="I49" s="157" t="n">
        <v>0</v>
      </c>
      <c r="J49" s="157" t="n">
        <v>0</v>
      </c>
      <c r="K49" s="157" t="n">
        <v>0</v>
      </c>
      <c r="L49" s="157" t="n">
        <v>0</v>
      </c>
      <c r="M49" s="157" t="n">
        <v>0</v>
      </c>
      <c r="N49" s="157" t="n">
        <v>0</v>
      </c>
      <c r="O49" s="157" t="n">
        <v>0</v>
      </c>
      <c r="P49" s="157" t="n">
        <v>0</v>
      </c>
      <c r="Q49" s="157" t="n">
        <v>0</v>
      </c>
      <c r="R49" s="157" t="n">
        <v>0</v>
      </c>
      <c r="S49" s="157" t="n">
        <v>0</v>
      </c>
      <c r="T49" s="157" t="n">
        <v>0</v>
      </c>
      <c r="U49" s="157" t="n">
        <v>0</v>
      </c>
      <c r="V49" s="157" t="n">
        <v>0</v>
      </c>
      <c r="W49" s="157" t="n">
        <v>0</v>
      </c>
      <c r="X49" s="157" t="n">
        <v>0</v>
      </c>
      <c r="Y49" s="157" t="n">
        <v>0</v>
      </c>
      <c r="Z49" s="157" t="n">
        <v>0</v>
      </c>
      <c r="AA49" s="157" t="n">
        <v>0</v>
      </c>
      <c r="AB49" s="157" t="n">
        <v>0</v>
      </c>
      <c r="AC49" s="157" t="n">
        <v>0</v>
      </c>
      <c r="AD49" s="157" t="n">
        <v>0</v>
      </c>
      <c r="AE49" s="157" t="n">
        <v>0</v>
      </c>
      <c r="AF49" s="157" t="n">
        <v>0</v>
      </c>
      <c r="AG49" s="157" t="n">
        <v>0</v>
      </c>
      <c r="AH49" s="157" t="n">
        <v>0</v>
      </c>
      <c r="AI49" s="157" t="n">
        <v>0</v>
      </c>
      <c r="AJ49" s="157" t="n">
        <v>0</v>
      </c>
      <c r="AK49" s="157" t="n">
        <v>0</v>
      </c>
      <c r="AL49" s="157" t="n">
        <v>0</v>
      </c>
      <c r="AM49" s="157" t="n">
        <v>0</v>
      </c>
      <c r="AN49" s="157" t="n">
        <v>0</v>
      </c>
      <c r="AO49" s="157" t="n">
        <v>0</v>
      </c>
      <c r="AP49" s="157" t="n">
        <v>0</v>
      </c>
      <c r="AQ49" s="157" t="n">
        <v>0</v>
      </c>
      <c r="AR49" s="157" t="n">
        <v>0</v>
      </c>
      <c r="AS49" s="157" t="n">
        <v>0</v>
      </c>
      <c r="AT49" s="157" t="n">
        <v>0</v>
      </c>
      <c r="AU49" s="157" t="n">
        <v>0</v>
      </c>
      <c r="AV49" s="157" t="n">
        <v>0</v>
      </c>
      <c r="AW49" s="157" t="n">
        <v>0</v>
      </c>
      <c r="AX49" s="157" t="n">
        <v>0</v>
      </c>
      <c r="AY49" s="157" t="n">
        <v>0</v>
      </c>
      <c r="AZ49" s="157" t="n">
        <v>0</v>
      </c>
      <c r="BA49" s="157" t="n">
        <v>0</v>
      </c>
      <c r="BB49" s="157" t="n">
        <v>0</v>
      </c>
      <c r="BC49" s="157" t="n">
        <v>0</v>
      </c>
      <c r="BD49" s="157" t="n">
        <v>0</v>
      </c>
      <c r="BE49" s="157" t="n">
        <v>0</v>
      </c>
      <c r="BF49" s="157" t="n">
        <v>0</v>
      </c>
      <c r="BG49" s="157" t="n">
        <v>0</v>
      </c>
      <c r="BH49" s="157" t="n">
        <v>0</v>
      </c>
      <c r="BI49" s="157" t="n">
        <v>0</v>
      </c>
      <c r="BJ49" s="157" t="n">
        <v>0</v>
      </c>
      <c r="BK49" s="157" t="n">
        <v>0</v>
      </c>
      <c r="BL49" s="157" t="n">
        <v>0</v>
      </c>
      <c r="BM49" s="157" t="n">
        <v>0</v>
      </c>
      <c r="BN49" s="157" t="n">
        <v>0</v>
      </c>
      <c r="BO49" s="157" t="n">
        <v>0</v>
      </c>
      <c r="BP49" s="157" t="n">
        <v>0</v>
      </c>
      <c r="BQ49" s="157" t="n">
        <v>0</v>
      </c>
      <c r="BR49" s="157" t="n">
        <v>0</v>
      </c>
      <c r="BS49" s="157" t="n">
        <v>0</v>
      </c>
      <c r="BT49" s="157" t="n">
        <v>0</v>
      </c>
      <c r="BU49" s="157" t="n">
        <v>0</v>
      </c>
      <c r="BV49" s="157" t="n">
        <v>0</v>
      </c>
      <c r="BW49" s="157" t="n">
        <v>0</v>
      </c>
      <c r="BX49" s="157" t="n">
        <v>0</v>
      </c>
      <c r="BY49" s="157" t="n">
        <v>0</v>
      </c>
      <c r="BZ49" s="157" t="n">
        <v>0</v>
      </c>
      <c r="CA49" s="157" t="n">
        <v>0</v>
      </c>
      <c r="CB49" s="157" t="n">
        <v>0</v>
      </c>
      <c r="CC49" s="157" t="n">
        <v>0</v>
      </c>
      <c r="CD49" s="157" t="n">
        <v>0</v>
      </c>
      <c r="CE49" s="157" t="n">
        <v>0</v>
      </c>
      <c r="CF49" s="157" t="n">
        <v>0</v>
      </c>
      <c r="CG49" s="157" t="n">
        <v>0</v>
      </c>
      <c r="CH49" s="157" t="n">
        <v>0</v>
      </c>
      <c r="CI49" s="157" t="n">
        <v>0</v>
      </c>
      <c r="CJ49" s="157" t="n">
        <v>0</v>
      </c>
      <c r="CK49" s="157" t="n">
        <v>0</v>
      </c>
      <c r="CL49" s="157" t="n">
        <v>0</v>
      </c>
      <c r="CM49" s="157" t="n">
        <v>0</v>
      </c>
      <c r="CN49" s="157" t="n">
        <v>0</v>
      </c>
      <c r="CO49" s="157" t="n">
        <v>0</v>
      </c>
      <c r="CP49" s="157" t="n">
        <v>0</v>
      </c>
      <c r="CQ49" s="157" t="n">
        <v>0</v>
      </c>
      <c r="CR49" s="157" t="n">
        <v>0</v>
      </c>
      <c r="CS49" s="157" t="n">
        <v>0</v>
      </c>
      <c r="CT49" s="157" t="n">
        <v>0</v>
      </c>
      <c r="CU49" s="157" t="n">
        <v>0</v>
      </c>
      <c r="CV49" s="157" t="n">
        <v>0</v>
      </c>
      <c r="CW49" s="157" t="n">
        <v>0</v>
      </c>
      <c r="CX49" s="157" t="n">
        <v>0</v>
      </c>
    </row>
    <row customHeight="1" ht="12.75" r="50" s="175" spans="1:1024">
      <c r="A50" s="160" t="s">
        <v>110</v>
      </c>
      <c r="B50" s="172">
        <f>IF(ISNUMBER(outYear),IF(StateDepreciation="N/A",0,($B$55-IF(itc_fed_percent_deprbas_sta="Yes",0.5*MIN(itc_fed_percent/100*$B$70,itc_fed_percent_maxvalue),0))),"")</f>
        <v/>
      </c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7" t="n"/>
      <c r="AA50" s="157" t="n"/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7" t="n"/>
      <c r="AY50" s="157" t="n"/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7" t="n"/>
      <c r="BL50" s="157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7" t="n"/>
      <c r="CG50" s="157" t="n"/>
      <c r="CH50" s="157" t="n"/>
      <c r="CI50" s="157" t="n"/>
      <c r="CJ50" s="157" t="n"/>
      <c r="CK50" s="157" t="n"/>
      <c r="CL50" s="157" t="n"/>
      <c r="CM50" s="157" t="n"/>
      <c r="CN50" s="157" t="n"/>
      <c r="CO50" s="157" t="n"/>
      <c r="CP50" s="157" t="n"/>
      <c r="CQ50" s="157" t="n"/>
      <c r="CR50" s="157" t="n"/>
      <c r="CS50" s="157" t="n"/>
      <c r="CT50" s="157" t="n"/>
      <c r="CU50" s="157" t="n"/>
      <c r="CV50" s="157" t="n"/>
      <c r="CW50" s="157" t="n"/>
      <c r="CX50" s="157" t="n"/>
    </row>
    <row customHeight="1" ht="12.75" r="51" s="175" spans="1:1024">
      <c r="A51" s="161" t="s">
        <v>111</v>
      </c>
      <c r="B51" s="172" t="n"/>
      <c r="C51" s="172">
        <f>IF(ISNUMBER(outYear),$B$50*C49,"")</f>
        <v/>
      </c>
      <c r="D51" s="172">
        <f>IF(ISNUMBER(outYear),$B$50*D49,"")</f>
        <v/>
      </c>
      <c r="E51" s="172">
        <f>IF(ISNUMBER(outYear),$B$50*E49,"")</f>
        <v/>
      </c>
      <c r="F51" s="172">
        <f>IF(ISNUMBER(outYear),$B$50*F49,"")</f>
        <v/>
      </c>
      <c r="G51" s="172">
        <f>IF(ISNUMBER(outYear),$B$50*G49,"")</f>
        <v/>
      </c>
      <c r="H51" s="172">
        <f>IF(ISNUMBER(outYear),$B$50*H49,"")</f>
        <v/>
      </c>
      <c r="I51" s="172">
        <f>IF(ISNUMBER(outYear),$B$50*I49,"")</f>
        <v/>
      </c>
      <c r="J51" s="172">
        <f>IF(ISNUMBER(outYear),$B$50*J49,"")</f>
        <v/>
      </c>
      <c r="K51" s="172">
        <f>IF(ISNUMBER(outYear),$B$50*K49,"")</f>
        <v/>
      </c>
      <c r="L51" s="172">
        <f>IF(ISNUMBER(outYear),$B$50*L49,"")</f>
        <v/>
      </c>
      <c r="M51" s="172">
        <f>IF(ISNUMBER(outYear),$B$50*M49,"")</f>
        <v/>
      </c>
      <c r="N51" s="172">
        <f>IF(ISNUMBER(outYear),$B$50*N49,"")</f>
        <v/>
      </c>
      <c r="O51" s="172">
        <f>IF(ISNUMBER(outYear),$B$50*O49,"")</f>
        <v/>
      </c>
      <c r="P51" s="172">
        <f>IF(ISNUMBER(outYear),$B$50*P49,"")</f>
        <v/>
      </c>
      <c r="Q51" s="172">
        <f>IF(ISNUMBER(outYear),$B$50*Q49,"")</f>
        <v/>
      </c>
      <c r="R51" s="172">
        <f>IF(ISNUMBER(outYear),$B$50*R49,"")</f>
        <v/>
      </c>
      <c r="S51" s="172">
        <f>IF(ISNUMBER(outYear),$B$50*S49,"")</f>
        <v/>
      </c>
      <c r="T51" s="172">
        <f>IF(ISNUMBER(outYear),$B$50*T49,"")</f>
        <v/>
      </c>
      <c r="U51" s="172">
        <f>IF(ISNUMBER(outYear),$B$50*U49,"")</f>
        <v/>
      </c>
      <c r="V51" s="172">
        <f>IF(ISNUMBER(outYear),$B$50*V49,"")</f>
        <v/>
      </c>
      <c r="W51" s="172">
        <f>IF(ISNUMBER(outYear),$B$50*W49,"")</f>
        <v/>
      </c>
      <c r="X51" s="172">
        <f>IF(ISNUMBER(outYear),$B$50*X49,"")</f>
        <v/>
      </c>
      <c r="Y51" s="172">
        <f>IF(ISNUMBER(outYear),$B$50*Y49,"")</f>
        <v/>
      </c>
      <c r="Z51" s="172">
        <f>IF(ISNUMBER(outYear),$B$50*Z49,"")</f>
        <v/>
      </c>
      <c r="AA51" s="172">
        <f>IF(ISNUMBER(outYear),$B$50*AA49,"")</f>
        <v/>
      </c>
      <c r="AB51" s="172">
        <f>IF(ISNUMBER(outYear),$B$50*AB49,"")</f>
        <v/>
      </c>
      <c r="AC51" s="172">
        <f>IF(ISNUMBER(outYear),$B$50*AC49,"")</f>
        <v/>
      </c>
      <c r="AD51" s="172">
        <f>IF(ISNUMBER(outYear),$B$50*AD49,"")</f>
        <v/>
      </c>
      <c r="AE51" s="172">
        <f>IF(ISNUMBER(outYear),$B$50*AE49,"")</f>
        <v/>
      </c>
      <c r="AF51" s="172">
        <f>IF(ISNUMBER(outYear),$B$50*AF49,"")</f>
        <v/>
      </c>
      <c r="AG51" s="172">
        <f>IF(ISNUMBER(outYear),$B$50*AG49,"")</f>
        <v/>
      </c>
      <c r="AH51" s="172">
        <f>IF(ISNUMBER(outYear),$B$50*AH49,"")</f>
        <v/>
      </c>
      <c r="AI51" s="172">
        <f>IF(ISNUMBER(outYear),$B$50*AI49,"")</f>
        <v/>
      </c>
      <c r="AJ51" s="172">
        <f>IF(ISNUMBER(outYear),$B$50*AJ49,"")</f>
        <v/>
      </c>
      <c r="AK51" s="172">
        <f>IF(ISNUMBER(outYear),$B$50*AK49,"")</f>
        <v/>
      </c>
      <c r="AL51" s="172">
        <f>IF(ISNUMBER(outYear),$B$50*AL49,"")</f>
        <v/>
      </c>
      <c r="AM51" s="172">
        <f>IF(ISNUMBER(outYear),$B$50*AM49,"")</f>
        <v/>
      </c>
      <c r="AN51" s="172">
        <f>IF(ISNUMBER(outYear),$B$50*AN49,"")</f>
        <v/>
      </c>
      <c r="AO51" s="172">
        <f>IF(ISNUMBER(outYear),$B$50*AO49,"")</f>
        <v/>
      </c>
      <c r="AP51" s="172">
        <f>IF(ISNUMBER(outYear),$B$50*AP49,"")</f>
        <v/>
      </c>
      <c r="AQ51" s="172">
        <f>IF(ISNUMBER(outYear),$B$50*AQ49,"")</f>
        <v/>
      </c>
      <c r="AR51" s="172">
        <f>IF(ISNUMBER(outYear),$B$50*AR49,"")</f>
        <v/>
      </c>
      <c r="AS51" s="172">
        <f>IF(ISNUMBER(outYear),$B$50*AS49,"")</f>
        <v/>
      </c>
      <c r="AT51" s="172">
        <f>IF(ISNUMBER(outYear),$B$50*AT49,"")</f>
        <v/>
      </c>
      <c r="AU51" s="172">
        <f>IF(ISNUMBER(outYear),$B$50*AU49,"")</f>
        <v/>
      </c>
      <c r="AV51" s="172">
        <f>IF(ISNUMBER(outYear),$B$50*AV49,"")</f>
        <v/>
      </c>
      <c r="AW51" s="172">
        <f>IF(ISNUMBER(outYear),$B$50*AW49,"")</f>
        <v/>
      </c>
      <c r="AX51" s="172">
        <f>IF(ISNUMBER(outYear),$B$50*AX49,"")</f>
        <v/>
      </c>
      <c r="AY51" s="172">
        <f>IF(ISNUMBER(outYear),$B$50*AY49,"")</f>
        <v/>
      </c>
      <c r="AZ51" s="172">
        <f>IF(ISNUMBER(outYear),$B$50*AZ49,"")</f>
        <v/>
      </c>
      <c r="BA51" s="172">
        <f>IF(ISNUMBER(outYear),$B$50*BA49,"")</f>
        <v/>
      </c>
      <c r="BB51" s="172">
        <f>IF(ISNUMBER(outYear),$B$50*BB49,"")</f>
        <v/>
      </c>
      <c r="BC51" s="172">
        <f>IF(ISNUMBER(outYear),$B$50*BC49,"")</f>
        <v/>
      </c>
      <c r="BD51" s="172">
        <f>IF(ISNUMBER(outYear),$B$50*BD49,"")</f>
        <v/>
      </c>
      <c r="BE51" s="172">
        <f>IF(ISNUMBER(outYear),$B$50*BE49,"")</f>
        <v/>
      </c>
      <c r="BF51" s="172">
        <f>IF(ISNUMBER(outYear),$B$50*BF49,"")</f>
        <v/>
      </c>
      <c r="BG51" s="172">
        <f>IF(ISNUMBER(outYear),$B$50*BG49,"")</f>
        <v/>
      </c>
      <c r="BH51" s="172">
        <f>IF(ISNUMBER(outYear),$B$50*BH49,"")</f>
        <v/>
      </c>
      <c r="BI51" s="172">
        <f>IF(ISNUMBER(outYear),$B$50*BI49,"")</f>
        <v/>
      </c>
      <c r="BJ51" s="172">
        <f>IF(ISNUMBER(outYear),$B$50*BJ49,"")</f>
        <v/>
      </c>
      <c r="BK51" s="172">
        <f>IF(ISNUMBER(outYear),$B$50*BK49,"")</f>
        <v/>
      </c>
      <c r="BL51" s="172">
        <f>IF(ISNUMBER(outYear),$B$50*BL49,"")</f>
        <v/>
      </c>
      <c r="BM51" s="172">
        <f>IF(ISNUMBER(outYear),$B$50*BM49,"")</f>
        <v/>
      </c>
      <c r="BN51" s="172">
        <f>IF(ISNUMBER(outYear),$B$50*BN49,"")</f>
        <v/>
      </c>
      <c r="BO51" s="172">
        <f>IF(ISNUMBER(outYear),$B$50*BO49,"")</f>
        <v/>
      </c>
      <c r="BP51" s="172">
        <f>IF(ISNUMBER(outYear),$B$50*BP49,"")</f>
        <v/>
      </c>
      <c r="BQ51" s="172">
        <f>IF(ISNUMBER(outYear),$B$50*BQ49,"")</f>
        <v/>
      </c>
      <c r="BR51" s="172">
        <f>IF(ISNUMBER(outYear),$B$50*BR49,"")</f>
        <v/>
      </c>
      <c r="BS51" s="172">
        <f>IF(ISNUMBER(outYear),$B$50*BS49,"")</f>
        <v/>
      </c>
      <c r="BT51" s="172">
        <f>IF(ISNUMBER(outYear),$B$50*BT49,"")</f>
        <v/>
      </c>
      <c r="BU51" s="172">
        <f>IF(ISNUMBER(outYear),$B$50*BU49,"")</f>
        <v/>
      </c>
      <c r="BV51" s="172">
        <f>IF(ISNUMBER(outYear),$B$50*BV49,"")</f>
        <v/>
      </c>
      <c r="BW51" s="172">
        <f>IF(ISNUMBER(outYear),$B$50*BW49,"")</f>
        <v/>
      </c>
      <c r="BX51" s="172">
        <f>IF(ISNUMBER(outYear),$B$50*BX49,"")</f>
        <v/>
      </c>
      <c r="BY51" s="172">
        <f>IF(ISNUMBER(outYear),$B$50*BY49,"")</f>
        <v/>
      </c>
      <c r="BZ51" s="172">
        <f>IF(ISNUMBER(outYear),$B$50*BZ49,"")</f>
        <v/>
      </c>
      <c r="CA51" s="172">
        <f>IF(ISNUMBER(outYear),$B$50*CA49,"")</f>
        <v/>
      </c>
      <c r="CB51" s="172">
        <f>IF(ISNUMBER(outYear),$B$50*CB49,"")</f>
        <v/>
      </c>
      <c r="CC51" s="172">
        <f>IF(ISNUMBER(outYear),$B$50*CC49,"")</f>
        <v/>
      </c>
      <c r="CD51" s="172">
        <f>IF(ISNUMBER(outYear),$B$50*CD49,"")</f>
        <v/>
      </c>
      <c r="CE51" s="172">
        <f>IF(ISNUMBER(outYear),$B$50*CE49,"")</f>
        <v/>
      </c>
      <c r="CF51" s="172">
        <f>IF(ISNUMBER(outYear),$B$50*CF49,"")</f>
        <v/>
      </c>
      <c r="CG51" s="172">
        <f>IF(ISNUMBER(outYear),$B$50*CG49,"")</f>
        <v/>
      </c>
      <c r="CH51" s="172">
        <f>IF(ISNUMBER(outYear),$B$50*CH49,"")</f>
        <v/>
      </c>
      <c r="CI51" s="172">
        <f>IF(ISNUMBER(outYear),$B$50*CI49,"")</f>
        <v/>
      </c>
      <c r="CJ51" s="172">
        <f>IF(ISNUMBER(outYear),$B$50*CJ49,"")</f>
        <v/>
      </c>
      <c r="CK51" s="172">
        <f>IF(ISNUMBER(outYear),$B$50*CK49,"")</f>
        <v/>
      </c>
      <c r="CL51" s="172">
        <f>IF(ISNUMBER(outYear),$B$50*CL49,"")</f>
        <v/>
      </c>
      <c r="CM51" s="172">
        <f>IF(ISNUMBER(outYear),$B$50*CM49,"")</f>
        <v/>
      </c>
      <c r="CN51" s="172">
        <f>IF(ISNUMBER(outYear),$B$50*CN49,"")</f>
        <v/>
      </c>
      <c r="CO51" s="172">
        <f>IF(ISNUMBER(outYear),$B$50*CO49,"")</f>
        <v/>
      </c>
      <c r="CP51" s="172">
        <f>IF(ISNUMBER(outYear),$B$50*CP49,"")</f>
        <v/>
      </c>
      <c r="CQ51" s="172">
        <f>IF(ISNUMBER(outYear),$B$50*CQ49,"")</f>
        <v/>
      </c>
      <c r="CR51" s="172">
        <f>IF(ISNUMBER(outYear),$B$50*CR49,"")</f>
        <v/>
      </c>
      <c r="CS51" s="172">
        <f>IF(ISNUMBER(outYear),$B$50*CS49,"")</f>
        <v/>
      </c>
      <c r="CT51" s="172">
        <f>IF(ISNUMBER(outYear),$B$50*CT49,"")</f>
        <v/>
      </c>
      <c r="CU51" s="172">
        <f>IF(ISNUMBER(outYear),$B$50*CU49,"")</f>
        <v/>
      </c>
      <c r="CV51" s="172">
        <f>IF(ISNUMBER(outYear),$B$50*CV49,"")</f>
        <v/>
      </c>
      <c r="CW51" s="172">
        <f>IF(ISNUMBER(outYear),$B$50*CW49,"")</f>
        <v/>
      </c>
      <c r="CX51" s="172">
        <f>IF(ISNUMBER(outYear),$B$50*CX49,"")</f>
        <v/>
      </c>
    </row>
    <row customHeight="1" ht="12.75" r="52" s="175" spans="1:1024">
      <c r="A52" s="162" t="s">
        <v>112</v>
      </c>
      <c r="B52" s="172" t="n"/>
      <c r="C52" s="172">
        <f>IF(ISNUMBER(C2),SUM(C47,C51:C51),"")</f>
        <v/>
      </c>
      <c r="D52" s="172">
        <f>IF(ISNUMBER(D2),SUM(D47:D51),"")</f>
        <v/>
      </c>
      <c r="E52" s="172">
        <f>IF(ISNUMBER(E2),SUM(E47:E51),"")</f>
        <v/>
      </c>
      <c r="F52" s="172">
        <f>IF(ISNUMBER(F2),SUM(F47:F51),"")</f>
        <v/>
      </c>
      <c r="G52" s="172">
        <f>IF(ISNUMBER(G2),SUM(G47:G51),"")</f>
        <v/>
      </c>
      <c r="H52" s="172">
        <f>IF(ISNUMBER(H2),SUM(H47:H51),"")</f>
        <v/>
      </c>
      <c r="I52" s="172">
        <f>IF(ISNUMBER(I2),SUM(I47:I51),"")</f>
        <v/>
      </c>
      <c r="J52" s="172">
        <f>IF(ISNUMBER(J2),SUM(J47:J51),"")</f>
        <v/>
      </c>
      <c r="K52" s="172">
        <f>IF(ISNUMBER(K2),SUM(K47:K51),"")</f>
        <v/>
      </c>
      <c r="L52" s="172">
        <f>IF(ISNUMBER(L2),SUM(L47:L51),"")</f>
        <v/>
      </c>
      <c r="M52" s="172">
        <f>IF(ISNUMBER(M2),SUM(M47:M51),"")</f>
        <v/>
      </c>
      <c r="N52" s="172">
        <f>IF(ISNUMBER(N2),SUM(N47:N51),"")</f>
        <v/>
      </c>
      <c r="O52" s="172">
        <f>IF(ISNUMBER(O2),SUM(O47:O51),"")</f>
        <v/>
      </c>
      <c r="P52" s="172">
        <f>IF(ISNUMBER(P2),SUM(P47:P51),"")</f>
        <v/>
      </c>
      <c r="Q52" s="172">
        <f>IF(ISNUMBER(Q2),SUM(Q47:Q51),"")</f>
        <v/>
      </c>
      <c r="R52" s="172">
        <f>IF(ISNUMBER(R2),SUM(R47:R51),"")</f>
        <v/>
      </c>
      <c r="S52" s="172">
        <f>IF(ISNUMBER(S2),SUM(S47:S51),"")</f>
        <v/>
      </c>
      <c r="T52" s="172">
        <f>IF(ISNUMBER(T2),SUM(T47:T51),"")</f>
        <v/>
      </c>
      <c r="U52" s="172">
        <f>IF(ISNUMBER(U2),SUM(U47:U51),"")</f>
        <v/>
      </c>
      <c r="V52" s="172">
        <f>IF(ISNUMBER(V2),SUM(V47:V51),"")</f>
        <v/>
      </c>
      <c r="W52" s="172">
        <f>IF(ISNUMBER(W2),SUM(W47:W51),"")</f>
        <v/>
      </c>
      <c r="X52" s="172">
        <f>IF(ISNUMBER(X2),SUM(X47:X51),"")</f>
        <v/>
      </c>
      <c r="Y52" s="172">
        <f>IF(ISNUMBER(Y2),SUM(Y47:Y51),"")</f>
        <v/>
      </c>
      <c r="Z52" s="172">
        <f>IF(ISNUMBER(Z2),SUM(Z47:Z51),"")</f>
        <v/>
      </c>
      <c r="AA52" s="172">
        <f>IF(ISNUMBER(AA2),SUM(AA47:AA51),"")</f>
        <v/>
      </c>
      <c r="AB52" s="172">
        <f>IF(ISNUMBER(AB2),SUM(AB47:AB51),"")</f>
        <v/>
      </c>
      <c r="AC52" s="172">
        <f>IF(ISNUMBER(AC2),SUM(AC47:AC51),"")</f>
        <v/>
      </c>
      <c r="AD52" s="172">
        <f>IF(ISNUMBER(AD2),SUM(AD47:AD51),"")</f>
        <v/>
      </c>
      <c r="AE52" s="172">
        <f>IF(ISNUMBER(AE2),SUM(AE47:AE51),"")</f>
        <v/>
      </c>
      <c r="AF52" s="172">
        <f>IF(ISNUMBER(AF2),SUM(AF47:AF51),"")</f>
        <v/>
      </c>
      <c r="AG52" s="172">
        <f>IF(ISNUMBER(AG2),SUM(AG47:AG51),"")</f>
        <v/>
      </c>
      <c r="AH52" s="172">
        <f>IF(ISNUMBER(AH2),SUM(AH47:AH51),"")</f>
        <v/>
      </c>
      <c r="AI52" s="172">
        <f>IF(ISNUMBER(AI2),SUM(AI47:AI51),"")</f>
        <v/>
      </c>
      <c r="AJ52" s="172">
        <f>IF(ISNUMBER(AJ2),SUM(AJ47:AJ51),"")</f>
        <v/>
      </c>
      <c r="AK52" s="172">
        <f>IF(ISNUMBER(AK2),SUM(AK47:AK51),"")</f>
        <v/>
      </c>
      <c r="AL52" s="172">
        <f>IF(ISNUMBER(AL2),SUM(AL47:AL51),"")</f>
        <v/>
      </c>
      <c r="AM52" s="172">
        <f>IF(ISNUMBER(AM2),SUM(AM47:AM51),"")</f>
        <v/>
      </c>
      <c r="AN52" s="172">
        <f>IF(ISNUMBER(AN2),SUM(AN47:AN51),"")</f>
        <v/>
      </c>
      <c r="AO52" s="172">
        <f>IF(ISNUMBER(AO2),SUM(AO47:AO51),"")</f>
        <v/>
      </c>
      <c r="AP52" s="172">
        <f>IF(ISNUMBER(AP2),SUM(AP47:AP51),"")</f>
        <v/>
      </c>
      <c r="AQ52" s="172">
        <f>IF(ISNUMBER(AQ2),SUM(AQ47:AQ51),"")</f>
        <v/>
      </c>
      <c r="AR52" s="172">
        <f>IF(ISNUMBER(AR2),SUM(AR47:AR51),"")</f>
        <v/>
      </c>
      <c r="AS52" s="172">
        <f>IF(ISNUMBER(AS2),SUM(AS47:AS51),"")</f>
        <v/>
      </c>
      <c r="AT52" s="172">
        <f>IF(ISNUMBER(AT2),SUM(AT47:AT51),"")</f>
        <v/>
      </c>
      <c r="AU52" s="172">
        <f>IF(ISNUMBER(AU2),SUM(AU47:AU51),"")</f>
        <v/>
      </c>
      <c r="AV52" s="172">
        <f>IF(ISNUMBER(AV2),SUM(AV47:AV51),"")</f>
        <v/>
      </c>
      <c r="AW52" s="172">
        <f>IF(ISNUMBER(AW2),SUM(AW47:AW51),"")</f>
        <v/>
      </c>
      <c r="AX52" s="172">
        <f>IF(ISNUMBER(AX2),SUM(AX47:AX51),"")</f>
        <v/>
      </c>
      <c r="AY52" s="172">
        <f>IF(ISNUMBER(AY2),SUM(AY47:AY51),"")</f>
        <v/>
      </c>
      <c r="AZ52" s="172">
        <f>IF(ISNUMBER(AZ2),SUM(AZ47:AZ51),"")</f>
        <v/>
      </c>
      <c r="BA52" s="172">
        <f>IF(ISNUMBER(BA2),SUM(BA47:BA51),"")</f>
        <v/>
      </c>
      <c r="BB52" s="172">
        <f>IF(ISNUMBER(BB2),SUM(BB47:BB51),"")</f>
        <v/>
      </c>
      <c r="BC52" s="172">
        <f>IF(ISNUMBER(BC2),SUM(BC47:BC51),"")</f>
        <v/>
      </c>
      <c r="BD52" s="172">
        <f>IF(ISNUMBER(BD2),SUM(BD47:BD51),"")</f>
        <v/>
      </c>
      <c r="BE52" s="172">
        <f>IF(ISNUMBER(BE2),SUM(BE47:BE51),"")</f>
        <v/>
      </c>
      <c r="BF52" s="172">
        <f>IF(ISNUMBER(BF2),SUM(BF47:BF51),"")</f>
        <v/>
      </c>
      <c r="BG52" s="172">
        <f>IF(ISNUMBER(BG2),SUM(BG47:BG51),"")</f>
        <v/>
      </c>
      <c r="BH52" s="172">
        <f>IF(ISNUMBER(BH2),SUM(BH47:BH51),"")</f>
        <v/>
      </c>
      <c r="BI52" s="172">
        <f>IF(ISNUMBER(BI2),SUM(BI47:BI51),"")</f>
        <v/>
      </c>
      <c r="BJ52" s="172">
        <f>IF(ISNUMBER(BJ2),SUM(BJ47:BJ51),"")</f>
        <v/>
      </c>
      <c r="BK52" s="172">
        <f>IF(ISNUMBER(BK2),SUM(BK47:BK51),"")</f>
        <v/>
      </c>
      <c r="BL52" s="172">
        <f>IF(ISNUMBER(BL2),SUM(BL47:BL51),"")</f>
        <v/>
      </c>
      <c r="BM52" s="172">
        <f>IF(ISNUMBER(BM2),SUM(BM47:BM51),"")</f>
        <v/>
      </c>
      <c r="BN52" s="172">
        <f>IF(ISNUMBER(BN2),SUM(BN47:BN51),"")</f>
        <v/>
      </c>
      <c r="BO52" s="172">
        <f>IF(ISNUMBER(BO2),SUM(BO47:BO51),"")</f>
        <v/>
      </c>
      <c r="BP52" s="172">
        <f>IF(ISNUMBER(BP2),SUM(BP47:BP51),"")</f>
        <v/>
      </c>
      <c r="BQ52" s="172">
        <f>IF(ISNUMBER(BQ2),SUM(BQ47:BQ51),"")</f>
        <v/>
      </c>
      <c r="BR52" s="172">
        <f>IF(ISNUMBER(BR2),SUM(BR47:BR51),"")</f>
        <v/>
      </c>
      <c r="BS52" s="172">
        <f>IF(ISNUMBER(BS2),SUM(BS47:BS51),"")</f>
        <v/>
      </c>
      <c r="BT52" s="172">
        <f>IF(ISNUMBER(BT2),SUM(BT47:BT51),"")</f>
        <v/>
      </c>
      <c r="BU52" s="172">
        <f>IF(ISNUMBER(BU2),SUM(BU47:BU51),"")</f>
        <v/>
      </c>
      <c r="BV52" s="172">
        <f>IF(ISNUMBER(BV2),SUM(BV47:BV51),"")</f>
        <v/>
      </c>
      <c r="BW52" s="172">
        <f>IF(ISNUMBER(BW2),SUM(BW47:BW51),"")</f>
        <v/>
      </c>
      <c r="BX52" s="172">
        <f>IF(ISNUMBER(BX2),SUM(BX47:BX51),"")</f>
        <v/>
      </c>
      <c r="BY52" s="172">
        <f>IF(ISNUMBER(BY2),SUM(BY47:BY51),"")</f>
        <v/>
      </c>
      <c r="BZ52" s="172">
        <f>IF(ISNUMBER(BZ2),SUM(BZ47:BZ51),"")</f>
        <v/>
      </c>
      <c r="CA52" s="172">
        <f>IF(ISNUMBER(CA2),SUM(CA47:CA51),"")</f>
        <v/>
      </c>
      <c r="CB52" s="172">
        <f>IF(ISNUMBER(CB2),SUM(CB47:CB51),"")</f>
        <v/>
      </c>
      <c r="CC52" s="172">
        <f>IF(ISNUMBER(CC2),SUM(CC47:CC51),"")</f>
        <v/>
      </c>
      <c r="CD52" s="172">
        <f>IF(ISNUMBER(CD2),SUM(CD47:CD51),"")</f>
        <v/>
      </c>
      <c r="CE52" s="172">
        <f>IF(ISNUMBER(CE2),SUM(CE47:CE51),"")</f>
        <v/>
      </c>
      <c r="CF52" s="172">
        <f>IF(ISNUMBER(CF2),SUM(CF47:CF51),"")</f>
        <v/>
      </c>
      <c r="CG52" s="172">
        <f>IF(ISNUMBER(CG2),SUM(CG47:CG51),"")</f>
        <v/>
      </c>
      <c r="CH52" s="172">
        <f>IF(ISNUMBER(CH2),SUM(CH47:CH51),"")</f>
        <v/>
      </c>
      <c r="CI52" s="172">
        <f>IF(ISNUMBER(CI2),SUM(CI47:CI51),"")</f>
        <v/>
      </c>
      <c r="CJ52" s="172">
        <f>IF(ISNUMBER(CJ2),SUM(CJ47:CJ51),"")</f>
        <v/>
      </c>
      <c r="CK52" s="172">
        <f>IF(ISNUMBER(CK2),SUM(CK47:CK51),"")</f>
        <v/>
      </c>
      <c r="CL52" s="172">
        <f>IF(ISNUMBER(CL2),SUM(CL47:CL51),"")</f>
        <v/>
      </c>
      <c r="CM52" s="172">
        <f>IF(ISNUMBER(CM2),SUM(CM47:CM51),"")</f>
        <v/>
      </c>
      <c r="CN52" s="172">
        <f>IF(ISNUMBER(CN2),SUM(CN47:CN51),"")</f>
        <v/>
      </c>
      <c r="CO52" s="172">
        <f>IF(ISNUMBER(CO2),SUM(CO47:CO51),"")</f>
        <v/>
      </c>
      <c r="CP52" s="172">
        <f>IF(ISNUMBER(CP2),SUM(CP47:CP51),"")</f>
        <v/>
      </c>
      <c r="CQ52" s="172">
        <f>IF(ISNUMBER(CQ2),SUM(CQ47:CQ51),"")</f>
        <v/>
      </c>
      <c r="CR52" s="172">
        <f>IF(ISNUMBER(CR2),SUM(CR47:CR51),"")</f>
        <v/>
      </c>
      <c r="CS52" s="172">
        <f>IF(ISNUMBER(CS2),SUM(CS47:CS51),"")</f>
        <v/>
      </c>
      <c r="CT52" s="172">
        <f>IF(ISNUMBER(CT2),SUM(CT47:CT51),"")</f>
        <v/>
      </c>
      <c r="CU52" s="172">
        <f>IF(ISNUMBER(CU2),SUM(CU47:CU51),"")</f>
        <v/>
      </c>
      <c r="CV52" s="172">
        <f>IF(ISNUMBER(CV2),SUM(CV47:CV51),"")</f>
        <v/>
      </c>
      <c r="CW52" s="172">
        <f>IF(ISNUMBER(CW2),SUM(CW47:CW51),"")</f>
        <v/>
      </c>
      <c r="CX52" s="172">
        <f>IF(ISNUMBER(CX2),SUM(CX47:CX51),"")</f>
        <v/>
      </c>
    </row>
    <row customHeight="1" ht="12.75" r="53" s="175" spans="1:1024">
      <c r="A53" s="163" t="s">
        <v>113</v>
      </c>
      <c r="B53" s="172" t="n"/>
      <c r="C53" s="172">
        <f>IF(ISNUMBER(outYear),C45-C52,"")</f>
        <v/>
      </c>
      <c r="D53" s="172">
        <f>IF(ISNUMBER(outYear),D45-D52,"")</f>
        <v/>
      </c>
      <c r="E53" s="172">
        <f>IF(ISNUMBER(outYear),E45-E52,"")</f>
        <v/>
      </c>
      <c r="F53" s="172">
        <f>IF(ISNUMBER(outYear),F45-F52,"")</f>
        <v/>
      </c>
      <c r="G53" s="172">
        <f>IF(ISNUMBER(outYear),G45-G52,"")</f>
        <v/>
      </c>
      <c r="H53" s="172">
        <f>IF(ISNUMBER(outYear),H45-H52,"")</f>
        <v/>
      </c>
      <c r="I53" s="172">
        <f>IF(ISNUMBER(outYear),I45-I52,"")</f>
        <v/>
      </c>
      <c r="J53" s="172">
        <f>IF(ISNUMBER(outYear),J45-J52,"")</f>
        <v/>
      </c>
      <c r="K53" s="172">
        <f>IF(ISNUMBER(outYear),K45-K52,"")</f>
        <v/>
      </c>
      <c r="L53" s="172">
        <f>IF(ISNUMBER(outYear),L45-L52,"")</f>
        <v/>
      </c>
      <c r="M53" s="172">
        <f>IF(ISNUMBER(outYear),M45-M52,"")</f>
        <v/>
      </c>
      <c r="N53" s="172">
        <f>IF(ISNUMBER(outYear),N45-N52,"")</f>
        <v/>
      </c>
      <c r="O53" s="172">
        <f>IF(ISNUMBER(outYear),O45-O52,"")</f>
        <v/>
      </c>
      <c r="P53" s="172">
        <f>IF(ISNUMBER(outYear),P45-P52,"")</f>
        <v/>
      </c>
      <c r="Q53" s="172">
        <f>IF(ISNUMBER(outYear),Q45-Q52,"")</f>
        <v/>
      </c>
      <c r="R53" s="172">
        <f>IF(ISNUMBER(outYear),R45-R52,"")</f>
        <v/>
      </c>
      <c r="S53" s="172">
        <f>IF(ISNUMBER(outYear),S45-S52,"")</f>
        <v/>
      </c>
      <c r="T53" s="172">
        <f>IF(ISNUMBER(outYear),T45-T52,"")</f>
        <v/>
      </c>
      <c r="U53" s="172">
        <f>IF(ISNUMBER(outYear),U45-U52,"")</f>
        <v/>
      </c>
      <c r="V53" s="172">
        <f>IF(ISNUMBER(outYear),V45-V52,"")</f>
        <v/>
      </c>
      <c r="W53" s="172">
        <f>IF(ISNUMBER(outYear),W45-W52,"")</f>
        <v/>
      </c>
      <c r="X53" s="172">
        <f>IF(ISNUMBER(outYear),X45-X52,"")</f>
        <v/>
      </c>
      <c r="Y53" s="172">
        <f>IF(ISNUMBER(outYear),Y45-Y52,"")</f>
        <v/>
      </c>
      <c r="Z53" s="172">
        <f>IF(ISNUMBER(outYear),Z45-Z52,"")</f>
        <v/>
      </c>
      <c r="AA53" s="172">
        <f>IF(ISNUMBER(outYear),AA45-AA52,"")</f>
        <v/>
      </c>
      <c r="AB53" s="172">
        <f>IF(ISNUMBER(outYear),AB45-AB52,"")</f>
        <v/>
      </c>
      <c r="AC53" s="172">
        <f>IF(ISNUMBER(outYear),AC45-AC52,"")</f>
        <v/>
      </c>
      <c r="AD53" s="172">
        <f>IF(ISNUMBER(outYear),AD45-AD52,"")</f>
        <v/>
      </c>
      <c r="AE53" s="172">
        <f>IF(ISNUMBER(outYear),AE45-AE52,"")</f>
        <v/>
      </c>
      <c r="AF53" s="172">
        <f>IF(ISNUMBER(outYear),AF45-AF52,"")</f>
        <v/>
      </c>
      <c r="AG53" s="172">
        <f>IF(ISNUMBER(outYear),AG45-AG52,"")</f>
        <v/>
      </c>
      <c r="AH53" s="172">
        <f>IF(ISNUMBER(outYear),AH45-AH52,"")</f>
        <v/>
      </c>
      <c r="AI53" s="172">
        <f>IF(ISNUMBER(outYear),AI45-AI52,"")</f>
        <v/>
      </c>
      <c r="AJ53" s="172">
        <f>IF(ISNUMBER(outYear),AJ45-AJ52,"")</f>
        <v/>
      </c>
      <c r="AK53" s="172">
        <f>IF(ISNUMBER(outYear),AK45-AK52,"")</f>
        <v/>
      </c>
      <c r="AL53" s="172">
        <f>IF(ISNUMBER(outYear),AL45-AL52,"")</f>
        <v/>
      </c>
      <c r="AM53" s="172">
        <f>IF(ISNUMBER(outYear),AM45-AM52,"")</f>
        <v/>
      </c>
      <c r="AN53" s="172">
        <f>IF(ISNUMBER(outYear),AN45-AN52,"")</f>
        <v/>
      </c>
      <c r="AO53" s="172">
        <f>IF(ISNUMBER(outYear),AO45-AO52,"")</f>
        <v/>
      </c>
      <c r="AP53" s="172">
        <f>IF(ISNUMBER(outYear),AP45-AP52,"")</f>
        <v/>
      </c>
      <c r="AQ53" s="172">
        <f>IF(ISNUMBER(outYear),AQ45-AQ52,"")</f>
        <v/>
      </c>
      <c r="AR53" s="172">
        <f>IF(ISNUMBER(outYear),AR45-AR52,"")</f>
        <v/>
      </c>
      <c r="AS53" s="172">
        <f>IF(ISNUMBER(outYear),AS45-AS52,"")</f>
        <v/>
      </c>
      <c r="AT53" s="172">
        <f>IF(ISNUMBER(outYear),AT45-AT52,"")</f>
        <v/>
      </c>
      <c r="AU53" s="172">
        <f>IF(ISNUMBER(outYear),AU45-AU52,"")</f>
        <v/>
      </c>
      <c r="AV53" s="172">
        <f>IF(ISNUMBER(outYear),AV45-AV52,"")</f>
        <v/>
      </c>
      <c r="AW53" s="172">
        <f>IF(ISNUMBER(outYear),AW45-AW52,"")</f>
        <v/>
      </c>
      <c r="AX53" s="172">
        <f>IF(ISNUMBER(outYear),AX45-AX52,"")</f>
        <v/>
      </c>
      <c r="AY53" s="172">
        <f>IF(ISNUMBER(outYear),AY45-AY52,"")</f>
        <v/>
      </c>
      <c r="AZ53" s="172">
        <f>IF(ISNUMBER(outYear),AZ45-AZ52,"")</f>
        <v/>
      </c>
      <c r="BA53" s="172">
        <f>IF(ISNUMBER(outYear),BA45-BA52,"")</f>
        <v/>
      </c>
      <c r="BB53" s="172">
        <f>IF(ISNUMBER(outYear),BB45-BB52,"")</f>
        <v/>
      </c>
      <c r="BC53" s="172">
        <f>IF(ISNUMBER(outYear),BC45-BC52,"")</f>
        <v/>
      </c>
      <c r="BD53" s="172">
        <f>IF(ISNUMBER(outYear),BD45-BD52,"")</f>
        <v/>
      </c>
      <c r="BE53" s="172">
        <f>IF(ISNUMBER(outYear),BE45-BE52,"")</f>
        <v/>
      </c>
      <c r="BF53" s="172">
        <f>IF(ISNUMBER(outYear),BF45-BF52,"")</f>
        <v/>
      </c>
      <c r="BG53" s="172">
        <f>IF(ISNUMBER(outYear),BG45-BG52,"")</f>
        <v/>
      </c>
      <c r="BH53" s="172">
        <f>IF(ISNUMBER(outYear),BH45-BH52,"")</f>
        <v/>
      </c>
      <c r="BI53" s="172">
        <f>IF(ISNUMBER(outYear),BI45-BI52,"")</f>
        <v/>
      </c>
      <c r="BJ53" s="172">
        <f>IF(ISNUMBER(outYear),BJ45-BJ52,"")</f>
        <v/>
      </c>
      <c r="BK53" s="172">
        <f>IF(ISNUMBER(outYear),BK45-BK52,"")</f>
        <v/>
      </c>
      <c r="BL53" s="172">
        <f>IF(ISNUMBER(outYear),BL45-BL52,"")</f>
        <v/>
      </c>
      <c r="BM53" s="172">
        <f>IF(ISNUMBER(outYear),BM45-BM52,"")</f>
        <v/>
      </c>
      <c r="BN53" s="172">
        <f>IF(ISNUMBER(outYear),BN45-BN52,"")</f>
        <v/>
      </c>
      <c r="BO53" s="172">
        <f>IF(ISNUMBER(outYear),BO45-BO52,"")</f>
        <v/>
      </c>
      <c r="BP53" s="172">
        <f>IF(ISNUMBER(outYear),BP45-BP52,"")</f>
        <v/>
      </c>
      <c r="BQ53" s="172">
        <f>IF(ISNUMBER(outYear),BQ45-BQ52,"")</f>
        <v/>
      </c>
      <c r="BR53" s="172">
        <f>IF(ISNUMBER(outYear),BR45-BR52,"")</f>
        <v/>
      </c>
      <c r="BS53" s="172">
        <f>IF(ISNUMBER(outYear),BS45-BS52,"")</f>
        <v/>
      </c>
      <c r="BT53" s="172">
        <f>IF(ISNUMBER(outYear),BT45-BT52,"")</f>
        <v/>
      </c>
      <c r="BU53" s="172">
        <f>IF(ISNUMBER(outYear),BU45-BU52,"")</f>
        <v/>
      </c>
      <c r="BV53" s="172">
        <f>IF(ISNUMBER(outYear),BV45-BV52,"")</f>
        <v/>
      </c>
      <c r="BW53" s="172">
        <f>IF(ISNUMBER(outYear),BW45-BW52,"")</f>
        <v/>
      </c>
      <c r="BX53" s="172">
        <f>IF(ISNUMBER(outYear),BX45-BX52,"")</f>
        <v/>
      </c>
      <c r="BY53" s="172">
        <f>IF(ISNUMBER(outYear),BY45-BY52,"")</f>
        <v/>
      </c>
      <c r="BZ53" s="172">
        <f>IF(ISNUMBER(outYear),BZ45-BZ52,"")</f>
        <v/>
      </c>
      <c r="CA53" s="172">
        <f>IF(ISNUMBER(outYear),CA45-CA52,"")</f>
        <v/>
      </c>
      <c r="CB53" s="172">
        <f>IF(ISNUMBER(outYear),CB45-CB52,"")</f>
        <v/>
      </c>
      <c r="CC53" s="172">
        <f>IF(ISNUMBER(outYear),CC45-CC52,"")</f>
        <v/>
      </c>
      <c r="CD53" s="172">
        <f>IF(ISNUMBER(outYear),CD45-CD52,"")</f>
        <v/>
      </c>
      <c r="CE53" s="172">
        <f>IF(ISNUMBER(outYear),CE45-CE52,"")</f>
        <v/>
      </c>
      <c r="CF53" s="172">
        <f>IF(ISNUMBER(outYear),CF45-CF52,"")</f>
        <v/>
      </c>
      <c r="CG53" s="172">
        <f>IF(ISNUMBER(outYear),CG45-CG52,"")</f>
        <v/>
      </c>
      <c r="CH53" s="172">
        <f>IF(ISNUMBER(outYear),CH45-CH52,"")</f>
        <v/>
      </c>
      <c r="CI53" s="172">
        <f>IF(ISNUMBER(outYear),CI45-CI52,"")</f>
        <v/>
      </c>
      <c r="CJ53" s="172">
        <f>IF(ISNUMBER(outYear),CJ45-CJ52,"")</f>
        <v/>
      </c>
      <c r="CK53" s="172">
        <f>IF(ISNUMBER(outYear),CK45-CK52,"")</f>
        <v/>
      </c>
      <c r="CL53" s="172">
        <f>IF(ISNUMBER(outYear),CL45-CL52,"")</f>
        <v/>
      </c>
      <c r="CM53" s="172">
        <f>IF(ISNUMBER(outYear),CM45-CM52,"")</f>
        <v/>
      </c>
      <c r="CN53" s="172">
        <f>IF(ISNUMBER(outYear),CN45-CN52,"")</f>
        <v/>
      </c>
      <c r="CO53" s="172">
        <f>IF(ISNUMBER(outYear),CO45-CO52,"")</f>
        <v/>
      </c>
      <c r="CP53" s="172">
        <f>IF(ISNUMBER(outYear),CP45-CP52,"")</f>
        <v/>
      </c>
      <c r="CQ53" s="172">
        <f>IF(ISNUMBER(outYear),CQ45-CQ52,"")</f>
        <v/>
      </c>
      <c r="CR53" s="172">
        <f>IF(ISNUMBER(outYear),CR45-CR52,"")</f>
        <v/>
      </c>
      <c r="CS53" s="172">
        <f>IF(ISNUMBER(outYear),CS45-CS52,"")</f>
        <v/>
      </c>
      <c r="CT53" s="172">
        <f>IF(ISNUMBER(outYear),CT45-CT52,"")</f>
        <v/>
      </c>
      <c r="CU53" s="172">
        <f>IF(ISNUMBER(outYear),CU45-CU52,"")</f>
        <v/>
      </c>
      <c r="CV53" s="172">
        <f>IF(ISNUMBER(outYear),CV45-CV52,"")</f>
        <v/>
      </c>
      <c r="CW53" s="172">
        <f>IF(ISNUMBER(outYear),CW45-CW52,"")</f>
        <v/>
      </c>
      <c r="CX53" s="172">
        <f>IF(ISNUMBER(outYear),CX45-CX52,"")</f>
        <v/>
      </c>
    </row>
    <row customHeight="1" ht="12.75" r="54" s="175" spans="1:1024">
      <c r="A54" s="163" t="s">
        <v>114</v>
      </c>
      <c r="B54" s="172" t="n"/>
      <c r="C54" s="172">
        <f>IF(ISNUMBER(outYear),+C53*state_tax_rate/100,"")</f>
        <v/>
      </c>
      <c r="D54" s="172">
        <f>IF(ISNUMBER(outYear),+D53*state_tax_rate/100,"")</f>
        <v/>
      </c>
      <c r="E54" s="172">
        <f>IF(ISNUMBER(outYear),+E53*state_tax_rate/100,"")</f>
        <v/>
      </c>
      <c r="F54" s="172">
        <f>IF(ISNUMBER(outYear),+F53*state_tax_rate/100,"")</f>
        <v/>
      </c>
      <c r="G54" s="172">
        <f>IF(ISNUMBER(outYear),+G53*state_tax_rate/100,"")</f>
        <v/>
      </c>
      <c r="H54" s="172">
        <f>IF(ISNUMBER(outYear),+H53*state_tax_rate/100,"")</f>
        <v/>
      </c>
      <c r="I54" s="172">
        <f>IF(ISNUMBER(outYear),+I53*state_tax_rate/100,"")</f>
        <v/>
      </c>
      <c r="J54" s="172">
        <f>IF(ISNUMBER(outYear),+J53*state_tax_rate/100,"")</f>
        <v/>
      </c>
      <c r="K54" s="172">
        <f>IF(ISNUMBER(outYear),+K53*state_tax_rate/100,"")</f>
        <v/>
      </c>
      <c r="L54" s="172">
        <f>IF(ISNUMBER(outYear),+L53*state_tax_rate/100,"")</f>
        <v/>
      </c>
      <c r="M54" s="172">
        <f>IF(ISNUMBER(outYear),+M53*state_tax_rate/100,"")</f>
        <v/>
      </c>
      <c r="N54" s="172">
        <f>IF(ISNUMBER(outYear),+N53*state_tax_rate/100,"")</f>
        <v/>
      </c>
      <c r="O54" s="172">
        <f>IF(ISNUMBER(outYear),+O53*state_tax_rate/100,"")</f>
        <v/>
      </c>
      <c r="P54" s="172">
        <f>IF(ISNUMBER(outYear),+P53*state_tax_rate/100,"")</f>
        <v/>
      </c>
      <c r="Q54" s="172">
        <f>IF(ISNUMBER(outYear),+Q53*state_tax_rate/100,"")</f>
        <v/>
      </c>
      <c r="R54" s="172">
        <f>IF(ISNUMBER(outYear),+R53*state_tax_rate/100,"")</f>
        <v/>
      </c>
      <c r="S54" s="172">
        <f>IF(ISNUMBER(outYear),+S53*state_tax_rate/100,"")</f>
        <v/>
      </c>
      <c r="T54" s="172">
        <f>IF(ISNUMBER(outYear),+T53*state_tax_rate/100,"")</f>
        <v/>
      </c>
      <c r="U54" s="172">
        <f>IF(ISNUMBER(outYear),+U53*state_tax_rate/100,"")</f>
        <v/>
      </c>
      <c r="V54" s="172">
        <f>IF(ISNUMBER(outYear),+V53*state_tax_rate/100,"")</f>
        <v/>
      </c>
      <c r="W54" s="172">
        <f>IF(ISNUMBER(outYear),+W53*state_tax_rate/100,"")</f>
        <v/>
      </c>
      <c r="X54" s="172">
        <f>IF(ISNUMBER(outYear),+X53*state_tax_rate/100,"")</f>
        <v/>
      </c>
      <c r="Y54" s="172">
        <f>IF(ISNUMBER(outYear),+Y53*state_tax_rate/100,"")</f>
        <v/>
      </c>
      <c r="Z54" s="172">
        <f>IF(ISNUMBER(outYear),+Z53*state_tax_rate/100,"")</f>
        <v/>
      </c>
      <c r="AA54" s="172">
        <f>IF(ISNUMBER(outYear),+AA53*state_tax_rate/100,"")</f>
        <v/>
      </c>
      <c r="AB54" s="172">
        <f>IF(ISNUMBER(outYear),+AB53*state_tax_rate/100,"")</f>
        <v/>
      </c>
      <c r="AC54" s="172">
        <f>IF(ISNUMBER(outYear),+AC53*state_tax_rate/100,"")</f>
        <v/>
      </c>
      <c r="AD54" s="172">
        <f>IF(ISNUMBER(outYear),+AD53*state_tax_rate/100,"")</f>
        <v/>
      </c>
      <c r="AE54" s="172">
        <f>IF(ISNUMBER(outYear),+AE53*state_tax_rate/100,"")</f>
        <v/>
      </c>
      <c r="AF54" s="172">
        <f>IF(ISNUMBER(outYear),+AF53*state_tax_rate/100,"")</f>
        <v/>
      </c>
      <c r="AG54" s="172">
        <f>IF(ISNUMBER(outYear),+AG53*state_tax_rate/100,"")</f>
        <v/>
      </c>
      <c r="AH54" s="172">
        <f>IF(ISNUMBER(outYear),+AH53*state_tax_rate/100,"")</f>
        <v/>
      </c>
      <c r="AI54" s="172">
        <f>IF(ISNUMBER(outYear),+AI53*state_tax_rate/100,"")</f>
        <v/>
      </c>
      <c r="AJ54" s="172">
        <f>IF(ISNUMBER(outYear),+AJ53*state_tax_rate/100,"")</f>
        <v/>
      </c>
      <c r="AK54" s="172">
        <f>IF(ISNUMBER(outYear),+AK53*state_tax_rate/100,"")</f>
        <v/>
      </c>
      <c r="AL54" s="172">
        <f>IF(ISNUMBER(outYear),+AL53*state_tax_rate/100,"")</f>
        <v/>
      </c>
      <c r="AM54" s="172">
        <f>IF(ISNUMBER(outYear),+AM53*state_tax_rate/100,"")</f>
        <v/>
      </c>
      <c r="AN54" s="172">
        <f>IF(ISNUMBER(outYear),+AN53*state_tax_rate/100,"")</f>
        <v/>
      </c>
      <c r="AO54" s="172">
        <f>IF(ISNUMBER(outYear),+AO53*state_tax_rate/100,"")</f>
        <v/>
      </c>
      <c r="AP54" s="172">
        <f>IF(ISNUMBER(outYear),+AP53*state_tax_rate/100,"")</f>
        <v/>
      </c>
      <c r="AQ54" s="172">
        <f>IF(ISNUMBER(outYear),+AQ53*state_tax_rate/100,"")</f>
        <v/>
      </c>
      <c r="AR54" s="172">
        <f>IF(ISNUMBER(outYear),+AR53*state_tax_rate/100,"")</f>
        <v/>
      </c>
      <c r="AS54" s="172">
        <f>IF(ISNUMBER(outYear),+AS53*state_tax_rate/100,"")</f>
        <v/>
      </c>
      <c r="AT54" s="172">
        <f>IF(ISNUMBER(outYear),+AT53*state_tax_rate/100,"")</f>
        <v/>
      </c>
      <c r="AU54" s="172">
        <f>IF(ISNUMBER(outYear),+AU53*state_tax_rate/100,"")</f>
        <v/>
      </c>
      <c r="AV54" s="172">
        <f>IF(ISNUMBER(outYear),+AV53*state_tax_rate/100,"")</f>
        <v/>
      </c>
      <c r="AW54" s="172">
        <f>IF(ISNUMBER(outYear),+AW53*state_tax_rate/100,"")</f>
        <v/>
      </c>
      <c r="AX54" s="172">
        <f>IF(ISNUMBER(outYear),+AX53*state_tax_rate/100,"")</f>
        <v/>
      </c>
      <c r="AY54" s="172">
        <f>IF(ISNUMBER(outYear),+AY53*state_tax_rate/100,"")</f>
        <v/>
      </c>
      <c r="AZ54" s="172">
        <f>IF(ISNUMBER(outYear),+AZ53*state_tax_rate/100,"")</f>
        <v/>
      </c>
      <c r="BA54" s="172">
        <f>IF(ISNUMBER(outYear),+BA53*state_tax_rate/100,"")</f>
        <v/>
      </c>
      <c r="BB54" s="172">
        <f>IF(ISNUMBER(outYear),+BB53*state_tax_rate/100,"")</f>
        <v/>
      </c>
      <c r="BC54" s="172">
        <f>IF(ISNUMBER(outYear),+BC53*state_tax_rate/100,"")</f>
        <v/>
      </c>
      <c r="BD54" s="172">
        <f>IF(ISNUMBER(outYear),+BD53*state_tax_rate/100,"")</f>
        <v/>
      </c>
      <c r="BE54" s="172">
        <f>IF(ISNUMBER(outYear),+BE53*state_tax_rate/100,"")</f>
        <v/>
      </c>
      <c r="BF54" s="172">
        <f>IF(ISNUMBER(outYear),+BF53*state_tax_rate/100,"")</f>
        <v/>
      </c>
      <c r="BG54" s="172">
        <f>IF(ISNUMBER(outYear),+BG53*state_tax_rate/100,"")</f>
        <v/>
      </c>
      <c r="BH54" s="172">
        <f>IF(ISNUMBER(outYear),+BH53*state_tax_rate/100,"")</f>
        <v/>
      </c>
      <c r="BI54" s="172">
        <f>IF(ISNUMBER(outYear),+BI53*state_tax_rate/100,"")</f>
        <v/>
      </c>
      <c r="BJ54" s="172">
        <f>IF(ISNUMBER(outYear),+BJ53*state_tax_rate/100,"")</f>
        <v/>
      </c>
      <c r="BK54" s="172">
        <f>IF(ISNUMBER(outYear),+BK53*state_tax_rate/100,"")</f>
        <v/>
      </c>
      <c r="BL54" s="172">
        <f>IF(ISNUMBER(outYear),+BL53*state_tax_rate/100,"")</f>
        <v/>
      </c>
      <c r="BM54" s="172">
        <f>IF(ISNUMBER(outYear),+BM53*state_tax_rate/100,"")</f>
        <v/>
      </c>
      <c r="BN54" s="172">
        <f>IF(ISNUMBER(outYear),+BN53*state_tax_rate/100,"")</f>
        <v/>
      </c>
      <c r="BO54" s="172">
        <f>IF(ISNUMBER(outYear),+BO53*state_tax_rate/100,"")</f>
        <v/>
      </c>
      <c r="BP54" s="172">
        <f>IF(ISNUMBER(outYear),+BP53*state_tax_rate/100,"")</f>
        <v/>
      </c>
      <c r="BQ54" s="172">
        <f>IF(ISNUMBER(outYear),+BQ53*state_tax_rate/100,"")</f>
        <v/>
      </c>
      <c r="BR54" s="172">
        <f>IF(ISNUMBER(outYear),+BR53*state_tax_rate/100,"")</f>
        <v/>
      </c>
      <c r="BS54" s="172">
        <f>IF(ISNUMBER(outYear),+BS53*state_tax_rate/100,"")</f>
        <v/>
      </c>
      <c r="BT54" s="172">
        <f>IF(ISNUMBER(outYear),+BT53*state_tax_rate/100,"")</f>
        <v/>
      </c>
      <c r="BU54" s="172">
        <f>IF(ISNUMBER(outYear),+BU53*state_tax_rate/100,"")</f>
        <v/>
      </c>
      <c r="BV54" s="172">
        <f>IF(ISNUMBER(outYear),+BV53*state_tax_rate/100,"")</f>
        <v/>
      </c>
      <c r="BW54" s="172">
        <f>IF(ISNUMBER(outYear),+BW53*state_tax_rate/100,"")</f>
        <v/>
      </c>
      <c r="BX54" s="172">
        <f>IF(ISNUMBER(outYear),+BX53*state_tax_rate/100,"")</f>
        <v/>
      </c>
      <c r="BY54" s="172">
        <f>IF(ISNUMBER(outYear),+BY53*state_tax_rate/100,"")</f>
        <v/>
      </c>
      <c r="BZ54" s="172">
        <f>IF(ISNUMBER(outYear),+BZ53*state_tax_rate/100,"")</f>
        <v/>
      </c>
      <c r="CA54" s="172">
        <f>IF(ISNUMBER(outYear),+CA53*state_tax_rate/100,"")</f>
        <v/>
      </c>
      <c r="CB54" s="172">
        <f>IF(ISNUMBER(outYear),+CB53*state_tax_rate/100,"")</f>
        <v/>
      </c>
      <c r="CC54" s="172">
        <f>IF(ISNUMBER(outYear),+CC53*state_tax_rate/100,"")</f>
        <v/>
      </c>
      <c r="CD54" s="172">
        <f>IF(ISNUMBER(outYear),+CD53*state_tax_rate/100,"")</f>
        <v/>
      </c>
      <c r="CE54" s="172">
        <f>IF(ISNUMBER(outYear),+CE53*state_tax_rate/100,"")</f>
        <v/>
      </c>
      <c r="CF54" s="172">
        <f>IF(ISNUMBER(outYear),+CF53*state_tax_rate/100,"")</f>
        <v/>
      </c>
      <c r="CG54" s="172">
        <f>IF(ISNUMBER(outYear),+CG53*state_tax_rate/100,"")</f>
        <v/>
      </c>
      <c r="CH54" s="172">
        <f>IF(ISNUMBER(outYear),+CH53*state_tax_rate/100,"")</f>
        <v/>
      </c>
      <c r="CI54" s="172">
        <f>IF(ISNUMBER(outYear),+CI53*state_tax_rate/100,"")</f>
        <v/>
      </c>
      <c r="CJ54" s="172">
        <f>IF(ISNUMBER(outYear),+CJ53*state_tax_rate/100,"")</f>
        <v/>
      </c>
      <c r="CK54" s="172">
        <f>IF(ISNUMBER(outYear),+CK53*state_tax_rate/100,"")</f>
        <v/>
      </c>
      <c r="CL54" s="172">
        <f>IF(ISNUMBER(outYear),+CL53*state_tax_rate/100,"")</f>
        <v/>
      </c>
      <c r="CM54" s="172">
        <f>IF(ISNUMBER(outYear),+CM53*state_tax_rate/100,"")</f>
        <v/>
      </c>
      <c r="CN54" s="172">
        <f>IF(ISNUMBER(outYear),+CN53*state_tax_rate/100,"")</f>
        <v/>
      </c>
      <c r="CO54" s="172">
        <f>IF(ISNUMBER(outYear),+CO53*state_tax_rate/100,"")</f>
        <v/>
      </c>
      <c r="CP54" s="172">
        <f>IF(ISNUMBER(outYear),+CP53*state_tax_rate/100,"")</f>
        <v/>
      </c>
      <c r="CQ54" s="172">
        <f>IF(ISNUMBER(outYear),+CQ53*state_tax_rate/100,"")</f>
        <v/>
      </c>
      <c r="CR54" s="172">
        <f>IF(ISNUMBER(outYear),+CR53*state_tax_rate/100,"")</f>
        <v/>
      </c>
      <c r="CS54" s="172">
        <f>IF(ISNUMBER(outYear),+CS53*state_tax_rate/100,"")</f>
        <v/>
      </c>
      <c r="CT54" s="172">
        <f>IF(ISNUMBER(outYear),+CT53*state_tax_rate/100,"")</f>
        <v/>
      </c>
      <c r="CU54" s="172">
        <f>IF(ISNUMBER(outYear),+CU53*state_tax_rate/100,"")</f>
        <v/>
      </c>
      <c r="CV54" s="172">
        <f>IF(ISNUMBER(outYear),+CV53*state_tax_rate/100,"")</f>
        <v/>
      </c>
      <c r="CW54" s="172">
        <f>IF(ISNUMBER(outYear),+CW53*state_tax_rate/100,"")</f>
        <v/>
      </c>
      <c r="CX54" s="172">
        <f>IF(ISNUMBER(outYear),+CX53*state_tax_rate/100,"")</f>
        <v/>
      </c>
    </row>
    <row customFormat="1" customHeight="1" ht="12.75" r="55" s="165" spans="1:1024">
      <c r="A55" s="164" t="s">
        <v>115</v>
      </c>
      <c r="B55" s="148">
        <f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/>
      </c>
      <c r="C55" s="148" t="n"/>
      <c r="D55" s="148" t="n"/>
      <c r="E55" s="148" t="n"/>
      <c r="F55" s="148" t="n"/>
      <c r="G55" s="148" t="n"/>
      <c r="H55" s="148" t="n"/>
      <c r="I55" s="148" t="n"/>
      <c r="J55" s="148" t="n"/>
      <c r="K55" s="148" t="n"/>
      <c r="L55" s="148" t="n"/>
      <c r="M55" s="148" t="n"/>
      <c r="N55" s="148" t="n"/>
      <c r="O55" s="148" t="n"/>
      <c r="P55" s="148" t="n"/>
      <c r="Q55" s="148" t="n"/>
      <c r="R55" s="148" t="n"/>
      <c r="S55" s="148" t="n"/>
      <c r="T55" s="148" t="n"/>
      <c r="U55" s="148" t="n"/>
      <c r="V55" s="148" t="n"/>
      <c r="W55" s="148" t="n"/>
      <c r="X55" s="148" t="n"/>
      <c r="Y55" s="148" t="n"/>
      <c r="Z55" s="148" t="n"/>
      <c r="AA55" s="148" t="n"/>
      <c r="AB55" s="148" t="n"/>
      <c r="AC55" s="148" t="n"/>
      <c r="AD55" s="148" t="n"/>
      <c r="AE55" s="148" t="n"/>
      <c r="AF55" s="148" t="n"/>
      <c r="AG55" s="148" t="n"/>
      <c r="AH55" s="148" t="n"/>
      <c r="AI55" s="148" t="n"/>
      <c r="AJ55" s="148" t="n"/>
      <c r="AK55" s="148" t="n"/>
      <c r="AL55" s="148" t="n"/>
      <c r="AM55" s="148" t="n"/>
      <c r="AN55" s="148" t="n"/>
      <c r="AO55" s="148" t="n"/>
      <c r="AP55" s="148" t="n"/>
      <c r="AQ55" s="148" t="n"/>
      <c r="AR55" s="148" t="n"/>
      <c r="AS55" s="148" t="n"/>
      <c r="AT55" s="148" t="n"/>
      <c r="AU55" s="148" t="n"/>
      <c r="AV55" s="148" t="n"/>
      <c r="AW55" s="148" t="n"/>
      <c r="AX55" s="148" t="n"/>
      <c r="AY55" s="148" t="n"/>
      <c r="AZ55" s="148" t="n"/>
      <c r="BA55" s="148" t="n"/>
      <c r="BB55" s="148" t="n"/>
      <c r="BC55" s="148" t="n"/>
      <c r="BD55" s="148" t="n"/>
      <c r="BE55" s="148" t="n"/>
      <c r="BF55" s="148" t="n"/>
      <c r="BG55" s="148" t="n"/>
      <c r="BH55" s="148" t="n"/>
      <c r="BI55" s="148" t="n"/>
      <c r="BJ55" s="148" t="n"/>
      <c r="BK55" s="148" t="n"/>
      <c r="BL55" s="148" t="n"/>
      <c r="BM55" s="148" t="n"/>
      <c r="BN55" s="148" t="n"/>
      <c r="BO55" s="148" t="n"/>
      <c r="BP55" s="148" t="n"/>
      <c r="BQ55" s="148" t="n"/>
      <c r="BR55" s="148" t="n"/>
      <c r="BS55" s="148" t="n"/>
      <c r="BT55" s="148" t="n"/>
      <c r="BU55" s="148" t="n"/>
      <c r="BV55" s="148" t="n"/>
      <c r="BW55" s="148" t="n"/>
      <c r="BX55" s="148" t="n"/>
      <c r="BY55" s="148" t="n"/>
      <c r="BZ55" s="148" t="n"/>
      <c r="CA55" s="148" t="n"/>
      <c r="CB55" s="148" t="n"/>
      <c r="CC55" s="148" t="n"/>
      <c r="CD55" s="148" t="n"/>
      <c r="CE55" s="148" t="n"/>
      <c r="CF55" s="148" t="n"/>
      <c r="CG55" s="148" t="n"/>
      <c r="CH55" s="148" t="n"/>
      <c r="CI55" s="148" t="n"/>
      <c r="CJ55" s="148" t="n"/>
      <c r="CK55" s="148" t="n"/>
      <c r="CL55" s="148" t="n"/>
      <c r="CM55" s="148" t="n"/>
      <c r="CN55" s="148" t="n"/>
      <c r="CO55" s="148" t="n"/>
      <c r="CP55" s="148" t="n"/>
      <c r="CQ55" s="148" t="n"/>
      <c r="CR55" s="148" t="n"/>
      <c r="CS55" s="148" t="n"/>
      <c r="CT55" s="148" t="n"/>
      <c r="CU55" s="148" t="n"/>
      <c r="CV55" s="148" t="n"/>
      <c r="CW55" s="148" t="n"/>
      <c r="CX55" s="148" t="n"/>
    </row>
    <row customHeight="1" ht="12.75" r="56" s="175" spans="1:1024">
      <c r="A56" s="166" t="s">
        <v>116</v>
      </c>
      <c r="B56" s="136" t="n"/>
      <c r="C56" s="136">
        <f>IF(ISNUMBER(outYear),-C54,"")</f>
        <v/>
      </c>
      <c r="D56" s="136">
        <f>IF(ISNUMBER(outYear),-D54,"")</f>
        <v/>
      </c>
      <c r="E56" s="136">
        <f>IF(ISNUMBER(outYear),-E54,"")</f>
        <v/>
      </c>
      <c r="F56" s="136">
        <f>IF(ISNUMBER(outYear),-F54,"")</f>
        <v/>
      </c>
      <c r="G56" s="136">
        <f>IF(ISNUMBER(outYear),-G54,"")</f>
        <v/>
      </c>
      <c r="H56" s="136">
        <f>IF(ISNUMBER(outYear),-H54,"")</f>
        <v/>
      </c>
      <c r="I56" s="136">
        <f>IF(ISNUMBER(outYear),-I54,"")</f>
        <v/>
      </c>
      <c r="J56" s="136">
        <f>IF(ISNUMBER(outYear),-J54,"")</f>
        <v/>
      </c>
      <c r="K56" s="136">
        <f>IF(ISNUMBER(outYear),-K54,"")</f>
        <v/>
      </c>
      <c r="L56" s="136">
        <f>IF(ISNUMBER(outYear),-L54,"")</f>
        <v/>
      </c>
      <c r="M56" s="136">
        <f>IF(ISNUMBER(outYear),-M54,"")</f>
        <v/>
      </c>
      <c r="N56" s="136">
        <f>IF(ISNUMBER(outYear),-N54,"")</f>
        <v/>
      </c>
      <c r="O56" s="136">
        <f>IF(ISNUMBER(outYear),-O54,"")</f>
        <v/>
      </c>
      <c r="P56" s="136">
        <f>IF(ISNUMBER(outYear),-P54,"")</f>
        <v/>
      </c>
      <c r="Q56" s="136">
        <f>IF(ISNUMBER(outYear),-Q54,"")</f>
        <v/>
      </c>
      <c r="R56" s="136">
        <f>IF(ISNUMBER(outYear),-R54,"")</f>
        <v/>
      </c>
      <c r="S56" s="136">
        <f>IF(ISNUMBER(outYear),-S54,"")</f>
        <v/>
      </c>
      <c r="T56" s="136">
        <f>IF(ISNUMBER(outYear),-T54,"")</f>
        <v/>
      </c>
      <c r="U56" s="136">
        <f>IF(ISNUMBER(outYear),-U54,"")</f>
        <v/>
      </c>
      <c r="V56" s="136">
        <f>IF(ISNUMBER(outYear),-V54,"")</f>
        <v/>
      </c>
      <c r="W56" s="136">
        <f>IF(ISNUMBER(outYear),-W54,"")</f>
        <v/>
      </c>
      <c r="X56" s="136">
        <f>IF(ISNUMBER(outYear),-X54,"")</f>
        <v/>
      </c>
      <c r="Y56" s="136">
        <f>IF(ISNUMBER(outYear),-Y54,"")</f>
        <v/>
      </c>
      <c r="Z56" s="136">
        <f>IF(ISNUMBER(outYear),-Z54,"")</f>
        <v/>
      </c>
      <c r="AA56" s="136">
        <f>IF(ISNUMBER(outYear),-AA54,"")</f>
        <v/>
      </c>
      <c r="AB56" s="136">
        <f>IF(ISNUMBER(outYear),+#REF!-AB54,"")</f>
        <v/>
      </c>
      <c r="AC56" s="136">
        <f>IF(ISNUMBER(outYear),+#REF!-AC54,"")</f>
        <v/>
      </c>
      <c r="AD56" s="136">
        <f>IF(ISNUMBER(outYear),+#REF!-AD54,"")</f>
        <v/>
      </c>
      <c r="AE56" s="136">
        <f>IF(ISNUMBER(outYear),+#REF!-AE54,"")</f>
        <v/>
      </c>
      <c r="AF56" s="136">
        <f>IF(ISNUMBER(outYear),+#REF!-AF54,"")</f>
        <v/>
      </c>
      <c r="AG56" s="136">
        <f>IF(ISNUMBER(outYear),+#REF!-AG54,"")</f>
        <v/>
      </c>
      <c r="AH56" s="136">
        <f>IF(ISNUMBER(outYear),+#REF!-AH54,"")</f>
        <v/>
      </c>
      <c r="AI56" s="136">
        <f>IF(ISNUMBER(outYear),+#REF!-AI54,"")</f>
        <v/>
      </c>
      <c r="AJ56" s="136">
        <f>IF(ISNUMBER(outYear),+#REF!-AJ54,"")</f>
        <v/>
      </c>
      <c r="AK56" s="136">
        <f>IF(ISNUMBER(outYear),+#REF!-AK54,"")</f>
        <v/>
      </c>
      <c r="AL56" s="136">
        <f>IF(ISNUMBER(outYear),+#REF!-AL54,"")</f>
        <v/>
      </c>
      <c r="AM56" s="136">
        <f>IF(ISNUMBER(outYear),+#REF!-AM54,"")</f>
        <v/>
      </c>
      <c r="AN56" s="136">
        <f>IF(ISNUMBER(outYear),+#REF!-AN54,"")</f>
        <v/>
      </c>
      <c r="AO56" s="136">
        <f>IF(ISNUMBER(outYear),+#REF!-AO54,"")</f>
        <v/>
      </c>
      <c r="AP56" s="136">
        <f>IF(ISNUMBER(outYear),+#REF!-AP54,"")</f>
        <v/>
      </c>
      <c r="AQ56" s="136">
        <f>IF(ISNUMBER(outYear),+#REF!-AQ54,"")</f>
        <v/>
      </c>
      <c r="AR56" s="136">
        <f>IF(ISNUMBER(outYear),+#REF!-AR54,"")</f>
        <v/>
      </c>
      <c r="AS56" s="136">
        <f>IF(ISNUMBER(outYear),+#REF!-AS54,"")</f>
        <v/>
      </c>
      <c r="AT56" s="136">
        <f>IF(ISNUMBER(outYear),+#REF!-AT54,"")</f>
        <v/>
      </c>
      <c r="AU56" s="136">
        <f>IF(ISNUMBER(outYear),+#REF!-AU54,"")</f>
        <v/>
      </c>
      <c r="AV56" s="136">
        <f>IF(ISNUMBER(outYear),+#REF!-AV54,"")</f>
        <v/>
      </c>
      <c r="AW56" s="136">
        <f>IF(ISNUMBER(outYear),+#REF!-AW54,"")</f>
        <v/>
      </c>
      <c r="AX56" s="136">
        <f>IF(ISNUMBER(outYear),+#REF!-AX54,"")</f>
        <v/>
      </c>
      <c r="AY56" s="136">
        <f>IF(ISNUMBER(outYear),+#REF!-AY54,"")</f>
        <v/>
      </c>
      <c r="AZ56" s="136">
        <f>IF(ISNUMBER(outYear),+#REF!-AZ54,"")</f>
        <v/>
      </c>
      <c r="BA56" s="136">
        <f>IF(ISNUMBER(outYear),+#REF!-BA54,"")</f>
        <v/>
      </c>
      <c r="BB56" s="136">
        <f>IF(ISNUMBER(outYear),+#REF!-BB54,"")</f>
        <v/>
      </c>
      <c r="BC56" s="136">
        <f>IF(ISNUMBER(outYear),+#REF!-BC54,"")</f>
        <v/>
      </c>
      <c r="BD56" s="136">
        <f>IF(ISNUMBER(outYear),+#REF!-BD54,"")</f>
        <v/>
      </c>
      <c r="BE56" s="136">
        <f>IF(ISNUMBER(outYear),+#REF!-BE54,"")</f>
        <v/>
      </c>
      <c r="BF56" s="136">
        <f>IF(ISNUMBER(outYear),+#REF!-BF54,"")</f>
        <v/>
      </c>
      <c r="BG56" s="136">
        <f>IF(ISNUMBER(outYear),+#REF!-BG54,"")</f>
        <v/>
      </c>
      <c r="BH56" s="136">
        <f>IF(ISNUMBER(outYear),+#REF!-BH54,"")</f>
        <v/>
      </c>
      <c r="BI56" s="136">
        <f>IF(ISNUMBER(outYear),+#REF!-BI54,"")</f>
        <v/>
      </c>
      <c r="BJ56" s="136">
        <f>IF(ISNUMBER(outYear),+#REF!-BJ54,"")</f>
        <v/>
      </c>
      <c r="BK56" s="136">
        <f>IF(ISNUMBER(outYear),+#REF!-BK54,"")</f>
        <v/>
      </c>
      <c r="BL56" s="136">
        <f>IF(ISNUMBER(outYear),+#REF!-BL54,"")</f>
        <v/>
      </c>
      <c r="BM56" s="136">
        <f>IF(ISNUMBER(outYear),+#REF!-BM54,"")</f>
        <v/>
      </c>
      <c r="BN56" s="136">
        <f>IF(ISNUMBER(outYear),+#REF!-BN54,"")</f>
        <v/>
      </c>
      <c r="BO56" s="136">
        <f>IF(ISNUMBER(outYear),+#REF!-BO54,"")</f>
        <v/>
      </c>
      <c r="BP56" s="136">
        <f>IF(ISNUMBER(outYear),+#REF!-BP54,"")</f>
        <v/>
      </c>
      <c r="BQ56" s="136">
        <f>IF(ISNUMBER(outYear),+#REF!-BQ54,"")</f>
        <v/>
      </c>
      <c r="BR56" s="136">
        <f>IF(ISNUMBER(outYear),+#REF!-BR54,"")</f>
        <v/>
      </c>
      <c r="BS56" s="136">
        <f>IF(ISNUMBER(outYear),+#REF!-BS54,"")</f>
        <v/>
      </c>
      <c r="BT56" s="136">
        <f>IF(ISNUMBER(outYear),+#REF!-BT54,"")</f>
        <v/>
      </c>
      <c r="BU56" s="136">
        <f>IF(ISNUMBER(outYear),+#REF!-BU54,"")</f>
        <v/>
      </c>
      <c r="BV56" s="136">
        <f>IF(ISNUMBER(outYear),+#REF!-BV54,"")</f>
        <v/>
      </c>
      <c r="BW56" s="136">
        <f>IF(ISNUMBER(outYear),+#REF!-BW54,"")</f>
        <v/>
      </c>
      <c r="BX56" s="136">
        <f>IF(ISNUMBER(outYear),+#REF!-BX54,"")</f>
        <v/>
      </c>
      <c r="BY56" s="136">
        <f>IF(ISNUMBER(outYear),+#REF!-BY54,"")</f>
        <v/>
      </c>
      <c r="BZ56" s="136">
        <f>IF(ISNUMBER(outYear),+#REF!-BZ54,"")</f>
        <v/>
      </c>
      <c r="CA56" s="136">
        <f>IF(ISNUMBER(outYear),+#REF!-CA54,"")</f>
        <v/>
      </c>
      <c r="CB56" s="136">
        <f>IF(ISNUMBER(outYear),+#REF!-CB54,"")</f>
        <v/>
      </c>
      <c r="CC56" s="136">
        <f>IF(ISNUMBER(outYear),+#REF!-CC54,"")</f>
        <v/>
      </c>
      <c r="CD56" s="136">
        <f>IF(ISNUMBER(outYear),+#REF!-CD54,"")</f>
        <v/>
      </c>
      <c r="CE56" s="136">
        <f>IF(ISNUMBER(outYear),+#REF!-CE54,"")</f>
        <v/>
      </c>
      <c r="CF56" s="136">
        <f>IF(ISNUMBER(outYear),+#REF!-CF54,"")</f>
        <v/>
      </c>
      <c r="CG56" s="136">
        <f>IF(ISNUMBER(outYear),+#REF!-CG54,"")</f>
        <v/>
      </c>
      <c r="CH56" s="136">
        <f>IF(ISNUMBER(outYear),+#REF!-CH54,"")</f>
        <v/>
      </c>
      <c r="CI56" s="136">
        <f>IF(ISNUMBER(outYear),+#REF!-CI54,"")</f>
        <v/>
      </c>
      <c r="CJ56" s="136">
        <f>IF(ISNUMBER(outYear),+#REF!-CJ54,"")</f>
        <v/>
      </c>
      <c r="CK56" s="136">
        <f>IF(ISNUMBER(outYear),+#REF!-CK54,"")</f>
        <v/>
      </c>
      <c r="CL56" s="136">
        <f>IF(ISNUMBER(outYear),+#REF!-CL54,"")</f>
        <v/>
      </c>
      <c r="CM56" s="136">
        <f>IF(ISNUMBER(outYear),+#REF!-CM54,"")</f>
        <v/>
      </c>
      <c r="CN56" s="136">
        <f>IF(ISNUMBER(outYear),+#REF!-CN54,"")</f>
        <v/>
      </c>
      <c r="CO56" s="136">
        <f>IF(ISNUMBER(outYear),+#REF!-CO54,"")</f>
        <v/>
      </c>
      <c r="CP56" s="136">
        <f>IF(ISNUMBER(outYear),+#REF!-CP54,"")</f>
        <v/>
      </c>
      <c r="CQ56" s="136">
        <f>IF(ISNUMBER(outYear),+#REF!-CQ54,"")</f>
        <v/>
      </c>
      <c r="CR56" s="136">
        <f>IF(ISNUMBER(outYear),+#REF!-CR54,"")</f>
        <v/>
      </c>
      <c r="CS56" s="136">
        <f>IF(ISNUMBER(outYear),+#REF!-CS54,"")</f>
        <v/>
      </c>
      <c r="CT56" s="136">
        <f>IF(ISNUMBER(outYear),+#REF!-CT54,"")</f>
        <v/>
      </c>
      <c r="CU56" s="136">
        <f>IF(ISNUMBER(outYear),+#REF!-CU54,"")</f>
        <v/>
      </c>
      <c r="CV56" s="136">
        <f>IF(ISNUMBER(outYear),+#REF!-CV54,"")</f>
        <v/>
      </c>
      <c r="CW56" s="136">
        <f>IF(ISNUMBER(outYear),+#REF!-CW54,"")</f>
        <v/>
      </c>
      <c r="CX56" s="136">
        <f>IF(ISNUMBER(outYear),+#REF!-CX54,"")</f>
        <v/>
      </c>
    </row>
    <row customHeight="1" ht="12.75" r="57" s="175" spans="1:1024">
      <c r="A57" s="155" t="n"/>
      <c r="B57" s="156" t="n"/>
    </row>
    <row customHeight="1" ht="12.75" r="58" s="175" spans="1:1024">
      <c r="A58" s="127" t="s">
        <v>117</v>
      </c>
      <c r="B58" s="158" t="n"/>
      <c r="C58" s="159" t="n"/>
      <c r="D58" s="159" t="n"/>
      <c r="E58" s="159" t="n"/>
      <c r="F58" s="159" t="n"/>
      <c r="G58" s="159" t="n"/>
      <c r="H58" s="159" t="n"/>
      <c r="I58" s="159" t="n"/>
      <c r="J58" s="159" t="n"/>
      <c r="K58" s="159" t="n"/>
      <c r="L58" s="159" t="n"/>
      <c r="M58" s="159" t="n"/>
      <c r="N58" s="159" t="n"/>
      <c r="O58" s="159" t="n"/>
      <c r="P58" s="159" t="n"/>
      <c r="Q58" s="159" t="n"/>
      <c r="R58" s="159" t="n"/>
      <c r="S58" s="159" t="n"/>
      <c r="T58" s="159" t="n"/>
      <c r="U58" s="159" t="n"/>
      <c r="V58" s="159" t="n"/>
      <c r="W58" s="159" t="n"/>
      <c r="X58" s="159" t="n"/>
      <c r="Y58" s="159" t="n"/>
      <c r="Z58" s="159" t="n"/>
      <c r="AA58" s="159" t="n"/>
      <c r="AB58" s="159" t="n"/>
      <c r="AC58" s="159" t="n"/>
      <c r="AD58" s="159" t="n"/>
      <c r="AE58" s="159" t="n"/>
      <c r="AF58" s="159" t="n"/>
      <c r="AG58" s="159" t="n"/>
      <c r="AH58" s="159" t="n"/>
      <c r="AI58" s="159" t="n"/>
      <c r="AJ58" s="159" t="n"/>
      <c r="AK58" s="159" t="n"/>
      <c r="AL58" s="159" t="n"/>
      <c r="AM58" s="159" t="n"/>
      <c r="AN58" s="159" t="n"/>
      <c r="AO58" s="159" t="n"/>
      <c r="AP58" s="159" t="n"/>
      <c r="AQ58" s="159" t="n"/>
      <c r="AR58" s="159" t="n"/>
      <c r="AS58" s="159" t="n"/>
      <c r="AT58" s="159" t="n"/>
      <c r="AU58" s="159" t="n"/>
      <c r="AV58" s="159" t="n"/>
      <c r="AW58" s="159" t="n"/>
      <c r="AX58" s="159" t="n"/>
      <c r="AY58" s="159" t="n"/>
      <c r="AZ58" s="159" t="n"/>
      <c r="BA58" s="159" t="n"/>
      <c r="BB58" s="159" t="n"/>
      <c r="BC58" s="159" t="n"/>
      <c r="BD58" s="159" t="n"/>
      <c r="BE58" s="159" t="n"/>
      <c r="BF58" s="159" t="n"/>
      <c r="BG58" s="159" t="n"/>
      <c r="BH58" s="159" t="n"/>
      <c r="BI58" s="159" t="n"/>
      <c r="BJ58" s="159" t="n"/>
      <c r="BK58" s="159" t="n"/>
      <c r="BL58" s="159" t="n"/>
      <c r="BM58" s="159" t="n"/>
      <c r="BN58" s="159" t="n"/>
      <c r="BO58" s="159" t="n"/>
      <c r="BP58" s="159" t="n"/>
      <c r="BQ58" s="159" t="n"/>
      <c r="BR58" s="159" t="n"/>
      <c r="BS58" s="159" t="n"/>
      <c r="BT58" s="159" t="n"/>
      <c r="BU58" s="159" t="n"/>
      <c r="BV58" s="159" t="n"/>
      <c r="BW58" s="159" t="n"/>
      <c r="BX58" s="159" t="n"/>
      <c r="BY58" s="159" t="n"/>
      <c r="BZ58" s="159" t="n"/>
      <c r="CA58" s="159" t="n"/>
      <c r="CB58" s="159" t="n"/>
      <c r="CC58" s="159" t="n"/>
      <c r="CD58" s="159" t="n"/>
      <c r="CE58" s="159" t="n"/>
      <c r="CF58" s="159" t="n"/>
      <c r="CG58" s="159" t="n"/>
      <c r="CH58" s="159" t="n"/>
      <c r="CI58" s="159" t="n"/>
      <c r="CJ58" s="159" t="n"/>
      <c r="CK58" s="159" t="n"/>
      <c r="CL58" s="159" t="n"/>
      <c r="CM58" s="159" t="n"/>
      <c r="CN58" s="159" t="n"/>
      <c r="CO58" s="159" t="n"/>
      <c r="CP58" s="159" t="n"/>
      <c r="CQ58" s="159" t="n"/>
      <c r="CR58" s="159" t="n"/>
      <c r="CS58" s="159" t="n"/>
      <c r="CT58" s="159" t="n"/>
      <c r="CU58" s="159" t="n"/>
      <c r="CV58" s="159" t="n"/>
      <c r="CW58" s="159" t="n"/>
      <c r="CX58" s="140" t="n"/>
    </row>
    <row customFormat="1" customHeight="1" ht="12.75" r="59" s="156" spans="1:1024">
      <c r="A59" s="155" t="s">
        <v>105</v>
      </c>
      <c r="C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/>
      </c>
      <c r="D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D39,0)+IF(cbi_sta_tax_fed="Yes",D40,0)+IF(cbi_uti_tax_fed="Yes",D41,0),"")</f>
        <v/>
      </c>
      <c r="E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E39,0)+IF(cbi_sta_tax_fed="Yes",E40,0)+IF(cbi_uti_tax_fed="Yes",E41,0),"")</f>
        <v/>
      </c>
      <c r="F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F39,0)+IF(cbi_sta_tax_fed="Yes",F40,0)+IF(cbi_uti_tax_fed="Yes",F41,0),"")</f>
        <v/>
      </c>
      <c r="G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G39,0)+IF(cbi_sta_tax_fed="Yes",G40,0)+IF(cbi_uti_tax_fed="Yes",G41,0),"")</f>
        <v/>
      </c>
      <c r="H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H39,0)+IF(cbi_sta_tax_fed="Yes",H40,0)+IF(cbi_uti_tax_fed="Yes",H41,0),"")</f>
        <v/>
      </c>
      <c r="I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I39,0)+IF(cbi_sta_tax_fed="Yes",I40,0)+IF(cbi_uti_tax_fed="Yes",I41,0),"")</f>
        <v/>
      </c>
      <c r="J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J39,0)+IF(cbi_sta_tax_fed="Yes",J40,0)+IF(cbi_uti_tax_fed="Yes",J41,0),"")</f>
        <v/>
      </c>
      <c r="K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K39,0)+IF(cbi_sta_tax_fed="Yes",K40,0)+IF(cbi_uti_tax_fed="Yes",K41,0),"")</f>
        <v/>
      </c>
      <c r="L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L39,0)+IF(cbi_sta_tax_fed="Yes",L40,0)+IF(cbi_uti_tax_fed="Yes",L41,0),"")</f>
        <v/>
      </c>
      <c r="M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M39,0)+IF(cbi_sta_tax_fed="Yes",M40,0)+IF(cbi_uti_tax_fed="Yes",M41,0),"")</f>
        <v/>
      </c>
      <c r="N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N39,0)+IF(cbi_sta_tax_fed="Yes",N40,0)+IF(cbi_uti_tax_fed="Yes",N41,0),"")</f>
        <v/>
      </c>
      <c r="O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O39,0)+IF(cbi_sta_tax_fed="Yes",O40,0)+IF(cbi_uti_tax_fed="Yes",O41,0),"")</f>
        <v/>
      </c>
      <c r="P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P39,0)+IF(cbi_sta_tax_fed="Yes",P40,0)+IF(cbi_uti_tax_fed="Yes",P41,0),"")</f>
        <v/>
      </c>
      <c r="Q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Q39,0)+IF(cbi_sta_tax_fed="Yes",Q40,0)+IF(cbi_uti_tax_fed="Yes",Q41,0),"")</f>
        <v/>
      </c>
      <c r="R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R39,0)+IF(cbi_sta_tax_fed="Yes",R40,0)+IF(cbi_uti_tax_fed="Yes",R41,0),"")</f>
        <v/>
      </c>
      <c r="S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S39,0)+IF(cbi_sta_tax_fed="Yes",S40,0)+IF(cbi_uti_tax_fed="Yes",S41,0),"")</f>
        <v/>
      </c>
      <c r="T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T39,0)+IF(cbi_sta_tax_fed="Yes",T40,0)+IF(cbi_uti_tax_fed="Yes",T41,0),"")</f>
        <v/>
      </c>
      <c r="U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U39,0)+IF(cbi_sta_tax_fed="Yes",U40,0)+IF(cbi_uti_tax_fed="Yes",U41,0),"")</f>
        <v/>
      </c>
      <c r="V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V39,0)+IF(cbi_sta_tax_fed="Yes",V40,0)+IF(cbi_uti_tax_fed="Yes",V41,0),"")</f>
        <v/>
      </c>
      <c r="W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W39,0)+IF(cbi_sta_tax_fed="Yes",W40,0)+IF(cbi_uti_tax_fed="Yes",W41,0),"")</f>
        <v/>
      </c>
      <c r="X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X39,0)+IF(cbi_sta_tax_fed="Yes",X40,0)+IF(cbi_uti_tax_fed="Yes",X41,0),"")</f>
        <v/>
      </c>
      <c r="Y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Y39,0)+IF(cbi_sta_tax_fed="Yes",Y40,0)+IF(cbi_uti_tax_fed="Yes",Y41,0),"")</f>
        <v/>
      </c>
      <c r="Z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Z39,0)+IF(cbi_sta_tax_fed="Yes",Z40,0)+IF(cbi_uti_tax_fed="Yes",Z41,0),"")</f>
        <v/>
      </c>
      <c r="AA59" s="172">
        <f>IF(ISNUMBER(outYear),IF(ibi_sta_percent_tax_fed="Yes",MIN(ibi_sta_percent/100*total_installed_cost,ibi_sta_percent_maxvalue),0)+IF(ibi_uti_percent_tax_fed="Yes",MIN(ibi_uti_percent/100*total_installed_cost,ibi_uti_percent_maxvalue),0)+IF(cbi_fed_tax_fed="Yes",AA39,0)+IF(cbi_sta_tax_fed="Yes",AA40,0)+IF(cbi_uti_tax_fed="Yes",AA41,0),"")</f>
        <v/>
      </c>
      <c r="AB59" s="172">
        <f>IF(ISNUMBER(outYear),IF(pbi_fed_tax_fed="Yes",#REF!,0)+IF(pbi_sta_tax_fed="Yes",#REF!,0)+IF(pbi_uti_tax_fed="Yes",#REF!,0)+IF(pbi_oth_tax_fed="Yes",#REF!,0),"")</f>
        <v/>
      </c>
      <c r="AC59" s="172">
        <f>IF(ISNUMBER(outYear),IF(pbi_fed_tax_fed="Yes",#REF!,0)+IF(pbi_sta_tax_fed="Yes",#REF!,0)+IF(pbi_uti_tax_fed="Yes",#REF!,0)+IF(pbi_oth_tax_fed="Yes",#REF!,0),"")</f>
        <v/>
      </c>
      <c r="AD59" s="172">
        <f>IF(ISNUMBER(outYear),IF(pbi_fed_tax_fed="Yes",#REF!,0)+IF(pbi_sta_tax_fed="Yes",#REF!,0)+IF(pbi_uti_tax_fed="Yes",#REF!,0)+IF(pbi_oth_tax_fed="Yes",#REF!,0),"")</f>
        <v/>
      </c>
      <c r="AE59" s="172">
        <f>IF(ISNUMBER(outYear),IF(pbi_fed_tax_fed="Yes",#REF!,0)+IF(pbi_sta_tax_fed="Yes",#REF!,0)+IF(pbi_uti_tax_fed="Yes",#REF!,0)+IF(pbi_oth_tax_fed="Yes",#REF!,0),"")</f>
        <v/>
      </c>
      <c r="AF59" s="172">
        <f>IF(ISNUMBER(outYear),IF(pbi_fed_tax_fed="Yes",#REF!,0)+IF(pbi_sta_tax_fed="Yes",#REF!,0)+IF(pbi_uti_tax_fed="Yes",#REF!,0)+IF(pbi_oth_tax_fed="Yes",#REF!,0),"")</f>
        <v/>
      </c>
      <c r="AG59" s="172">
        <f>IF(ISNUMBER(outYear),IF(pbi_fed_tax_fed="Yes",#REF!,0)+IF(pbi_sta_tax_fed="Yes",#REF!,0)+IF(pbi_uti_tax_fed="Yes",#REF!,0)+IF(pbi_oth_tax_fed="Yes",#REF!,0),"")</f>
        <v/>
      </c>
      <c r="AH59" s="172">
        <f>IF(ISNUMBER(outYear),IF(pbi_fed_tax_fed="Yes",#REF!,0)+IF(pbi_sta_tax_fed="Yes",#REF!,0)+IF(pbi_uti_tax_fed="Yes",#REF!,0)+IF(pbi_oth_tax_fed="Yes",#REF!,0),"")</f>
        <v/>
      </c>
      <c r="AI59" s="172">
        <f>IF(ISNUMBER(outYear),IF(pbi_fed_tax_fed="Yes",#REF!,0)+IF(pbi_sta_tax_fed="Yes",#REF!,0)+IF(pbi_uti_tax_fed="Yes",#REF!,0)+IF(pbi_oth_tax_fed="Yes",#REF!,0),"")</f>
        <v/>
      </c>
      <c r="AJ59" s="172">
        <f>IF(ISNUMBER(outYear),IF(pbi_fed_tax_fed="Yes",#REF!,0)+IF(pbi_sta_tax_fed="Yes",#REF!,0)+IF(pbi_uti_tax_fed="Yes",#REF!,0)+IF(pbi_oth_tax_fed="Yes",#REF!,0),"")</f>
        <v/>
      </c>
      <c r="AK59" s="172">
        <f>IF(ISNUMBER(outYear),IF(pbi_fed_tax_fed="Yes",#REF!,0)+IF(pbi_sta_tax_fed="Yes",#REF!,0)+IF(pbi_uti_tax_fed="Yes",#REF!,0)+IF(pbi_oth_tax_fed="Yes",#REF!,0),"")</f>
        <v/>
      </c>
      <c r="AL59" s="172">
        <f>IF(ISNUMBER(outYear),IF(pbi_fed_tax_fed="Yes",#REF!,0)+IF(pbi_sta_tax_fed="Yes",#REF!,0)+IF(pbi_uti_tax_fed="Yes",#REF!,0)+IF(pbi_oth_tax_fed="Yes",#REF!,0),"")</f>
        <v/>
      </c>
      <c r="AM59" s="172">
        <f>IF(ISNUMBER(outYear),IF(pbi_fed_tax_fed="Yes",#REF!,0)+IF(pbi_sta_tax_fed="Yes",#REF!,0)+IF(pbi_uti_tax_fed="Yes",#REF!,0)+IF(pbi_oth_tax_fed="Yes",#REF!,0),"")</f>
        <v/>
      </c>
      <c r="AN59" s="172">
        <f>IF(ISNUMBER(outYear),IF(pbi_fed_tax_fed="Yes",#REF!,0)+IF(pbi_sta_tax_fed="Yes",#REF!,0)+IF(pbi_uti_tax_fed="Yes",#REF!,0)+IF(pbi_oth_tax_fed="Yes",#REF!,0),"")</f>
        <v/>
      </c>
      <c r="AO59" s="172">
        <f>IF(ISNUMBER(outYear),IF(pbi_fed_tax_fed="Yes",#REF!,0)+IF(pbi_sta_tax_fed="Yes",#REF!,0)+IF(pbi_uti_tax_fed="Yes",#REF!,0)+IF(pbi_oth_tax_fed="Yes",#REF!,0),"")</f>
        <v/>
      </c>
      <c r="AP59" s="172">
        <f>IF(ISNUMBER(outYear),IF(pbi_fed_tax_fed="Yes",#REF!,0)+IF(pbi_sta_tax_fed="Yes",#REF!,0)+IF(pbi_uti_tax_fed="Yes",#REF!,0)+IF(pbi_oth_tax_fed="Yes",#REF!,0),"")</f>
        <v/>
      </c>
      <c r="AQ59" s="172">
        <f>IF(ISNUMBER(outYear),IF(pbi_fed_tax_fed="Yes",#REF!,0)+IF(pbi_sta_tax_fed="Yes",#REF!,0)+IF(pbi_uti_tax_fed="Yes",#REF!,0)+IF(pbi_oth_tax_fed="Yes",#REF!,0),"")</f>
        <v/>
      </c>
      <c r="AR59" s="172">
        <f>IF(ISNUMBER(outYear),IF(pbi_fed_tax_fed="Yes",#REF!,0)+IF(pbi_sta_tax_fed="Yes",#REF!,0)+IF(pbi_uti_tax_fed="Yes",#REF!,0)+IF(pbi_oth_tax_fed="Yes",#REF!,0),"")</f>
        <v/>
      </c>
      <c r="AS59" s="172">
        <f>IF(ISNUMBER(outYear),IF(pbi_fed_tax_fed="Yes",#REF!,0)+IF(pbi_sta_tax_fed="Yes",#REF!,0)+IF(pbi_uti_tax_fed="Yes",#REF!,0)+IF(pbi_oth_tax_fed="Yes",#REF!,0),"")</f>
        <v/>
      </c>
      <c r="AT59" s="172">
        <f>IF(ISNUMBER(outYear),IF(pbi_fed_tax_fed="Yes",#REF!,0)+IF(pbi_sta_tax_fed="Yes",#REF!,0)+IF(pbi_uti_tax_fed="Yes",#REF!,0)+IF(pbi_oth_tax_fed="Yes",#REF!,0),"")</f>
        <v/>
      </c>
      <c r="AU59" s="172">
        <f>IF(ISNUMBER(outYear),IF(pbi_fed_tax_fed="Yes",#REF!,0)+IF(pbi_sta_tax_fed="Yes",#REF!,0)+IF(pbi_uti_tax_fed="Yes",#REF!,0)+IF(pbi_oth_tax_fed="Yes",#REF!,0),"")</f>
        <v/>
      </c>
      <c r="AV59" s="172">
        <f>IF(ISNUMBER(outYear),IF(pbi_fed_tax_fed="Yes",#REF!,0)+IF(pbi_sta_tax_fed="Yes",#REF!,0)+IF(pbi_uti_tax_fed="Yes",#REF!,0)+IF(pbi_oth_tax_fed="Yes",#REF!,0),"")</f>
        <v/>
      </c>
      <c r="AW59" s="172">
        <f>IF(ISNUMBER(outYear),IF(pbi_fed_tax_fed="Yes",#REF!,0)+IF(pbi_sta_tax_fed="Yes",#REF!,0)+IF(pbi_uti_tax_fed="Yes",#REF!,0)+IF(pbi_oth_tax_fed="Yes",#REF!,0),"")</f>
        <v/>
      </c>
      <c r="AX59" s="172">
        <f>IF(ISNUMBER(outYear),IF(pbi_fed_tax_fed="Yes",#REF!,0)+IF(pbi_sta_tax_fed="Yes",#REF!,0)+IF(pbi_uti_tax_fed="Yes",#REF!,0)+IF(pbi_oth_tax_fed="Yes",#REF!,0),"")</f>
        <v/>
      </c>
      <c r="AY59" s="172">
        <f>IF(ISNUMBER(outYear),IF(pbi_fed_tax_fed="Yes",#REF!,0)+IF(pbi_sta_tax_fed="Yes",#REF!,0)+IF(pbi_uti_tax_fed="Yes",#REF!,0)+IF(pbi_oth_tax_fed="Yes",#REF!,0),"")</f>
        <v/>
      </c>
      <c r="AZ59" s="172">
        <f>IF(ISNUMBER(outYear),IF(pbi_fed_tax_fed="Yes",#REF!,0)+IF(pbi_sta_tax_fed="Yes",#REF!,0)+IF(pbi_uti_tax_fed="Yes",#REF!,0)+IF(pbi_oth_tax_fed="Yes",#REF!,0),"")</f>
        <v/>
      </c>
      <c r="BA59" s="172">
        <f>IF(ISNUMBER(outYear),IF(pbi_fed_tax_fed="Yes",#REF!,0)+IF(pbi_sta_tax_fed="Yes",#REF!,0)+IF(pbi_uti_tax_fed="Yes",#REF!,0)+IF(pbi_oth_tax_fed="Yes",#REF!,0),"")</f>
        <v/>
      </c>
      <c r="BB59" s="172">
        <f>IF(ISNUMBER(outYear),IF(pbi_fed_tax_fed="Yes",#REF!,0)+IF(pbi_sta_tax_fed="Yes",#REF!,0)+IF(pbi_uti_tax_fed="Yes",#REF!,0)+IF(pbi_oth_tax_fed="Yes",#REF!,0),"")</f>
        <v/>
      </c>
      <c r="BC59" s="172">
        <f>IF(ISNUMBER(outYear),IF(pbi_fed_tax_fed="Yes",#REF!,0)+IF(pbi_sta_tax_fed="Yes",#REF!,0)+IF(pbi_uti_tax_fed="Yes",#REF!,0)+IF(pbi_oth_tax_fed="Yes",#REF!,0),"")</f>
        <v/>
      </c>
      <c r="BD59" s="172">
        <f>IF(ISNUMBER(outYear),IF(pbi_fed_tax_fed="Yes",#REF!,0)+IF(pbi_sta_tax_fed="Yes",#REF!,0)+IF(pbi_uti_tax_fed="Yes",#REF!,0)+IF(pbi_oth_tax_fed="Yes",#REF!,0),"")</f>
        <v/>
      </c>
      <c r="BE59" s="172">
        <f>IF(ISNUMBER(outYear),IF(pbi_fed_tax_fed="Yes",#REF!,0)+IF(pbi_sta_tax_fed="Yes",#REF!,0)+IF(pbi_uti_tax_fed="Yes",#REF!,0)+IF(pbi_oth_tax_fed="Yes",#REF!,0),"")</f>
        <v/>
      </c>
      <c r="BF59" s="172">
        <f>IF(ISNUMBER(outYear),IF(pbi_fed_tax_fed="Yes",#REF!,0)+IF(pbi_sta_tax_fed="Yes",#REF!,0)+IF(pbi_uti_tax_fed="Yes",#REF!,0)+IF(pbi_oth_tax_fed="Yes",#REF!,0),"")</f>
        <v/>
      </c>
      <c r="BG59" s="172">
        <f>IF(ISNUMBER(outYear),IF(pbi_fed_tax_fed="Yes",#REF!,0)+IF(pbi_sta_tax_fed="Yes",#REF!,0)+IF(pbi_uti_tax_fed="Yes",#REF!,0)+IF(pbi_oth_tax_fed="Yes",#REF!,0),"")</f>
        <v/>
      </c>
      <c r="BH59" s="172">
        <f>IF(ISNUMBER(outYear),IF(pbi_fed_tax_fed="Yes",#REF!,0)+IF(pbi_sta_tax_fed="Yes",#REF!,0)+IF(pbi_uti_tax_fed="Yes",#REF!,0)+IF(pbi_oth_tax_fed="Yes",#REF!,0),"")</f>
        <v/>
      </c>
      <c r="BI59" s="172">
        <f>IF(ISNUMBER(outYear),IF(pbi_fed_tax_fed="Yes",#REF!,0)+IF(pbi_sta_tax_fed="Yes",#REF!,0)+IF(pbi_uti_tax_fed="Yes",#REF!,0)+IF(pbi_oth_tax_fed="Yes",#REF!,0),"")</f>
        <v/>
      </c>
      <c r="BJ59" s="172">
        <f>IF(ISNUMBER(outYear),IF(pbi_fed_tax_fed="Yes",#REF!,0)+IF(pbi_sta_tax_fed="Yes",#REF!,0)+IF(pbi_uti_tax_fed="Yes",#REF!,0)+IF(pbi_oth_tax_fed="Yes",#REF!,0),"")</f>
        <v/>
      </c>
      <c r="BK59" s="172">
        <f>IF(ISNUMBER(outYear),IF(pbi_fed_tax_fed="Yes",#REF!,0)+IF(pbi_sta_tax_fed="Yes",#REF!,0)+IF(pbi_uti_tax_fed="Yes",#REF!,0)+IF(pbi_oth_tax_fed="Yes",#REF!,0),"")</f>
        <v/>
      </c>
      <c r="BL59" s="172">
        <f>IF(ISNUMBER(outYear),IF(pbi_fed_tax_fed="Yes",#REF!,0)+IF(pbi_sta_tax_fed="Yes",#REF!,0)+IF(pbi_uti_tax_fed="Yes",#REF!,0)+IF(pbi_oth_tax_fed="Yes",#REF!,0),"")</f>
        <v/>
      </c>
      <c r="BM59" s="172">
        <f>IF(ISNUMBER(outYear),IF(pbi_fed_tax_fed="Yes",#REF!,0)+IF(pbi_sta_tax_fed="Yes",#REF!,0)+IF(pbi_uti_tax_fed="Yes",#REF!,0)+IF(pbi_oth_tax_fed="Yes",#REF!,0),"")</f>
        <v/>
      </c>
      <c r="BN59" s="172">
        <f>IF(ISNUMBER(outYear),IF(pbi_fed_tax_fed="Yes",#REF!,0)+IF(pbi_sta_tax_fed="Yes",#REF!,0)+IF(pbi_uti_tax_fed="Yes",#REF!,0)+IF(pbi_oth_tax_fed="Yes",#REF!,0),"")</f>
        <v/>
      </c>
      <c r="BO59" s="172">
        <f>IF(ISNUMBER(outYear),IF(pbi_fed_tax_fed="Yes",#REF!,0)+IF(pbi_sta_tax_fed="Yes",#REF!,0)+IF(pbi_uti_tax_fed="Yes",#REF!,0)+IF(pbi_oth_tax_fed="Yes",#REF!,0),"")</f>
        <v/>
      </c>
      <c r="BP59" s="172">
        <f>IF(ISNUMBER(outYear),IF(pbi_fed_tax_fed="Yes",#REF!,0)+IF(pbi_sta_tax_fed="Yes",#REF!,0)+IF(pbi_uti_tax_fed="Yes",#REF!,0)+IF(pbi_oth_tax_fed="Yes",#REF!,0),"")</f>
        <v/>
      </c>
      <c r="BQ59" s="172">
        <f>IF(ISNUMBER(outYear),IF(pbi_fed_tax_fed="Yes",#REF!,0)+IF(pbi_sta_tax_fed="Yes",#REF!,0)+IF(pbi_uti_tax_fed="Yes",#REF!,0)+IF(pbi_oth_tax_fed="Yes",#REF!,0),"")</f>
        <v/>
      </c>
      <c r="BR59" s="172">
        <f>IF(ISNUMBER(outYear),IF(pbi_fed_tax_fed="Yes",#REF!,0)+IF(pbi_sta_tax_fed="Yes",#REF!,0)+IF(pbi_uti_tax_fed="Yes",#REF!,0)+IF(pbi_oth_tax_fed="Yes",#REF!,0),"")</f>
        <v/>
      </c>
      <c r="BS59" s="172">
        <f>IF(ISNUMBER(outYear),IF(pbi_fed_tax_fed="Yes",#REF!,0)+IF(pbi_sta_tax_fed="Yes",#REF!,0)+IF(pbi_uti_tax_fed="Yes",#REF!,0)+IF(pbi_oth_tax_fed="Yes",#REF!,0),"")</f>
        <v/>
      </c>
      <c r="BT59" s="172">
        <f>IF(ISNUMBER(outYear),IF(pbi_fed_tax_fed="Yes",#REF!,0)+IF(pbi_sta_tax_fed="Yes",#REF!,0)+IF(pbi_uti_tax_fed="Yes",#REF!,0)+IF(pbi_oth_tax_fed="Yes",#REF!,0),"")</f>
        <v/>
      </c>
      <c r="BU59" s="172">
        <f>IF(ISNUMBER(outYear),IF(pbi_fed_tax_fed="Yes",#REF!,0)+IF(pbi_sta_tax_fed="Yes",#REF!,0)+IF(pbi_uti_tax_fed="Yes",#REF!,0)+IF(pbi_oth_tax_fed="Yes",#REF!,0),"")</f>
        <v/>
      </c>
      <c r="BV59" s="172">
        <f>IF(ISNUMBER(outYear),IF(pbi_fed_tax_fed="Yes",#REF!,0)+IF(pbi_sta_tax_fed="Yes",#REF!,0)+IF(pbi_uti_tax_fed="Yes",#REF!,0)+IF(pbi_oth_tax_fed="Yes",#REF!,0),"")</f>
        <v/>
      </c>
      <c r="BW59" s="172">
        <f>IF(ISNUMBER(outYear),IF(pbi_fed_tax_fed="Yes",#REF!,0)+IF(pbi_sta_tax_fed="Yes",#REF!,0)+IF(pbi_uti_tax_fed="Yes",#REF!,0)+IF(pbi_oth_tax_fed="Yes",#REF!,0),"")</f>
        <v/>
      </c>
      <c r="BX59" s="172">
        <f>IF(ISNUMBER(outYear),IF(pbi_fed_tax_fed="Yes",#REF!,0)+IF(pbi_sta_tax_fed="Yes",#REF!,0)+IF(pbi_uti_tax_fed="Yes",#REF!,0)+IF(pbi_oth_tax_fed="Yes",#REF!,0),"")</f>
        <v/>
      </c>
      <c r="BY59" s="172">
        <f>IF(ISNUMBER(outYear),IF(pbi_fed_tax_fed="Yes",#REF!,0)+IF(pbi_sta_tax_fed="Yes",#REF!,0)+IF(pbi_uti_tax_fed="Yes",#REF!,0)+IF(pbi_oth_tax_fed="Yes",#REF!,0),"")</f>
        <v/>
      </c>
      <c r="BZ59" s="172">
        <f>IF(ISNUMBER(outYear),IF(pbi_fed_tax_fed="Yes",#REF!,0)+IF(pbi_sta_tax_fed="Yes",#REF!,0)+IF(pbi_uti_tax_fed="Yes",#REF!,0)+IF(pbi_oth_tax_fed="Yes",#REF!,0),"")</f>
        <v/>
      </c>
      <c r="CA59" s="172">
        <f>IF(ISNUMBER(outYear),IF(pbi_fed_tax_fed="Yes",#REF!,0)+IF(pbi_sta_tax_fed="Yes",#REF!,0)+IF(pbi_uti_tax_fed="Yes",#REF!,0)+IF(pbi_oth_tax_fed="Yes",#REF!,0),"")</f>
        <v/>
      </c>
      <c r="CB59" s="172">
        <f>IF(ISNUMBER(outYear),IF(pbi_fed_tax_fed="Yes",#REF!,0)+IF(pbi_sta_tax_fed="Yes",#REF!,0)+IF(pbi_uti_tax_fed="Yes",#REF!,0)+IF(pbi_oth_tax_fed="Yes",#REF!,0),"")</f>
        <v/>
      </c>
      <c r="CC59" s="172">
        <f>IF(ISNUMBER(outYear),IF(pbi_fed_tax_fed="Yes",#REF!,0)+IF(pbi_sta_tax_fed="Yes",#REF!,0)+IF(pbi_uti_tax_fed="Yes",#REF!,0)+IF(pbi_oth_tax_fed="Yes",#REF!,0),"")</f>
        <v/>
      </c>
      <c r="CD59" s="172">
        <f>IF(ISNUMBER(outYear),IF(pbi_fed_tax_fed="Yes",#REF!,0)+IF(pbi_sta_tax_fed="Yes",#REF!,0)+IF(pbi_uti_tax_fed="Yes",#REF!,0)+IF(pbi_oth_tax_fed="Yes",#REF!,0),"")</f>
        <v/>
      </c>
      <c r="CE59" s="172">
        <f>IF(ISNUMBER(outYear),IF(pbi_fed_tax_fed="Yes",#REF!,0)+IF(pbi_sta_tax_fed="Yes",#REF!,0)+IF(pbi_uti_tax_fed="Yes",#REF!,0)+IF(pbi_oth_tax_fed="Yes",#REF!,0),"")</f>
        <v/>
      </c>
      <c r="CF59" s="172">
        <f>IF(ISNUMBER(outYear),IF(pbi_fed_tax_fed="Yes",#REF!,0)+IF(pbi_sta_tax_fed="Yes",#REF!,0)+IF(pbi_uti_tax_fed="Yes",#REF!,0)+IF(pbi_oth_tax_fed="Yes",#REF!,0),"")</f>
        <v/>
      </c>
      <c r="CG59" s="172">
        <f>IF(ISNUMBER(outYear),IF(pbi_fed_tax_fed="Yes",#REF!,0)+IF(pbi_sta_tax_fed="Yes",#REF!,0)+IF(pbi_uti_tax_fed="Yes",#REF!,0)+IF(pbi_oth_tax_fed="Yes",#REF!,0),"")</f>
        <v/>
      </c>
      <c r="CH59" s="172">
        <f>IF(ISNUMBER(outYear),IF(pbi_fed_tax_fed="Yes",#REF!,0)+IF(pbi_sta_tax_fed="Yes",#REF!,0)+IF(pbi_uti_tax_fed="Yes",#REF!,0)+IF(pbi_oth_tax_fed="Yes",#REF!,0),"")</f>
        <v/>
      </c>
      <c r="CI59" s="172">
        <f>IF(ISNUMBER(outYear),IF(pbi_fed_tax_fed="Yes",#REF!,0)+IF(pbi_sta_tax_fed="Yes",#REF!,0)+IF(pbi_uti_tax_fed="Yes",#REF!,0)+IF(pbi_oth_tax_fed="Yes",#REF!,0),"")</f>
        <v/>
      </c>
      <c r="CJ59" s="172">
        <f>IF(ISNUMBER(outYear),IF(pbi_fed_tax_fed="Yes",#REF!,0)+IF(pbi_sta_tax_fed="Yes",#REF!,0)+IF(pbi_uti_tax_fed="Yes",#REF!,0)+IF(pbi_oth_tax_fed="Yes",#REF!,0),"")</f>
        <v/>
      </c>
      <c r="CK59" s="172">
        <f>IF(ISNUMBER(outYear),IF(pbi_fed_tax_fed="Yes",#REF!,0)+IF(pbi_sta_tax_fed="Yes",#REF!,0)+IF(pbi_uti_tax_fed="Yes",#REF!,0)+IF(pbi_oth_tax_fed="Yes",#REF!,0),"")</f>
        <v/>
      </c>
      <c r="CL59" s="172">
        <f>IF(ISNUMBER(outYear),IF(pbi_fed_tax_fed="Yes",#REF!,0)+IF(pbi_sta_tax_fed="Yes",#REF!,0)+IF(pbi_uti_tax_fed="Yes",#REF!,0)+IF(pbi_oth_tax_fed="Yes",#REF!,0),"")</f>
        <v/>
      </c>
      <c r="CM59" s="172">
        <f>IF(ISNUMBER(outYear),IF(pbi_fed_tax_fed="Yes",#REF!,0)+IF(pbi_sta_tax_fed="Yes",#REF!,0)+IF(pbi_uti_tax_fed="Yes",#REF!,0)+IF(pbi_oth_tax_fed="Yes",#REF!,0),"")</f>
        <v/>
      </c>
      <c r="CN59" s="172">
        <f>IF(ISNUMBER(outYear),IF(pbi_fed_tax_fed="Yes",#REF!,0)+IF(pbi_sta_tax_fed="Yes",#REF!,0)+IF(pbi_uti_tax_fed="Yes",#REF!,0)+IF(pbi_oth_tax_fed="Yes",#REF!,0),"")</f>
        <v/>
      </c>
      <c r="CO59" s="172">
        <f>IF(ISNUMBER(outYear),IF(pbi_fed_tax_fed="Yes",#REF!,0)+IF(pbi_sta_tax_fed="Yes",#REF!,0)+IF(pbi_uti_tax_fed="Yes",#REF!,0)+IF(pbi_oth_tax_fed="Yes",#REF!,0),"")</f>
        <v/>
      </c>
      <c r="CP59" s="172">
        <f>IF(ISNUMBER(outYear),IF(pbi_fed_tax_fed="Yes",#REF!,0)+IF(pbi_sta_tax_fed="Yes",#REF!,0)+IF(pbi_uti_tax_fed="Yes",#REF!,0)+IF(pbi_oth_tax_fed="Yes",#REF!,0),"")</f>
        <v/>
      </c>
      <c r="CQ59" s="172">
        <f>IF(ISNUMBER(outYear),IF(pbi_fed_tax_fed="Yes",#REF!,0)+IF(pbi_sta_tax_fed="Yes",#REF!,0)+IF(pbi_uti_tax_fed="Yes",#REF!,0)+IF(pbi_oth_tax_fed="Yes",#REF!,0),"")</f>
        <v/>
      </c>
      <c r="CR59" s="172">
        <f>IF(ISNUMBER(outYear),IF(pbi_fed_tax_fed="Yes",#REF!,0)+IF(pbi_sta_tax_fed="Yes",#REF!,0)+IF(pbi_uti_tax_fed="Yes",#REF!,0)+IF(pbi_oth_tax_fed="Yes",#REF!,0),"")</f>
        <v/>
      </c>
      <c r="CS59" s="172">
        <f>IF(ISNUMBER(outYear),IF(pbi_fed_tax_fed="Yes",#REF!,0)+IF(pbi_sta_tax_fed="Yes",#REF!,0)+IF(pbi_uti_tax_fed="Yes",#REF!,0)+IF(pbi_oth_tax_fed="Yes",#REF!,0),"")</f>
        <v/>
      </c>
      <c r="CT59" s="172">
        <f>IF(ISNUMBER(outYear),IF(pbi_fed_tax_fed="Yes",#REF!,0)+IF(pbi_sta_tax_fed="Yes",#REF!,0)+IF(pbi_uti_tax_fed="Yes",#REF!,0)+IF(pbi_oth_tax_fed="Yes",#REF!,0),"")</f>
        <v/>
      </c>
      <c r="CU59" s="172">
        <f>IF(ISNUMBER(outYear),IF(pbi_fed_tax_fed="Yes",#REF!,0)+IF(pbi_sta_tax_fed="Yes",#REF!,0)+IF(pbi_uti_tax_fed="Yes",#REF!,0)+IF(pbi_oth_tax_fed="Yes",#REF!,0),"")</f>
        <v/>
      </c>
      <c r="CV59" s="172">
        <f>IF(ISNUMBER(outYear),IF(pbi_fed_tax_fed="Yes",#REF!,0)+IF(pbi_sta_tax_fed="Yes",#REF!,0)+IF(pbi_uti_tax_fed="Yes",#REF!,0)+IF(pbi_oth_tax_fed="Yes",#REF!,0),"")</f>
        <v/>
      </c>
      <c r="CW59" s="172">
        <f>IF(ISNUMBER(outYear),IF(pbi_fed_tax_fed="Yes",#REF!,0)+IF(pbi_sta_tax_fed="Yes",#REF!,0)+IF(pbi_uti_tax_fed="Yes",#REF!,0)+IF(pbi_oth_tax_fed="Yes",#REF!,0),"")</f>
        <v/>
      </c>
      <c r="CX59" s="172">
        <f>IF(ISNUMBER(outYear),IF(pbi_fed_tax_fed="Yes",#REF!,0)+IF(pbi_sta_tax_fed="Yes",#REF!,0)+IF(pbi_uti_tax_fed="Yes",#REF!,0)+IF(pbi_oth_tax_fed="Yes",#REF!,0),"")</f>
        <v/>
      </c>
      <c r="CY59" s="172">
        <f>IF(ISNUMBER(outYear),CY37+CY42+#REF!+CY56,"")</f>
        <v/>
      </c>
      <c r="CZ59" s="172">
        <f>IF(ISNUMBER(outYear),CZ37+CZ42+#REF!+CZ56,"")</f>
        <v/>
      </c>
      <c r="DA59" s="172">
        <f>IF(ISNUMBER(outYear),DA37+DA42+#REF!+DA56,"")</f>
        <v/>
      </c>
      <c r="DB59" s="172">
        <f>IF(ISNUMBER(outYear),DB37+DB42+#REF!+DB56,"")</f>
        <v/>
      </c>
      <c r="DC59" s="172">
        <f>IF(ISNUMBER(outYear),DC37+DC42+#REF!+DC56,"")</f>
        <v/>
      </c>
      <c r="DD59" s="172">
        <f>IF(ISNUMBER(outYear),DD37+DD42+#REF!+DD56,"")</f>
        <v/>
      </c>
      <c r="DE59" s="172">
        <f>IF(ISNUMBER(outYear),DE37+DE42+#REF!+DE56,"")</f>
        <v/>
      </c>
      <c r="DF59" s="172">
        <f>IF(ISNUMBER(outYear),DF37+DF42+#REF!+DF56,"")</f>
        <v/>
      </c>
      <c r="DG59" s="172">
        <f>IF(ISNUMBER(outYear),DG37+DG42+#REF!+DG56,"")</f>
        <v/>
      </c>
      <c r="DH59" s="172">
        <f>IF(ISNUMBER(outYear),DH37+DH42+#REF!+DH56,"")</f>
        <v/>
      </c>
      <c r="DI59" s="172">
        <f>IF(ISNUMBER(outYear),DI37+DI42+#REF!+DI56,"")</f>
        <v/>
      </c>
      <c r="DJ59" s="172">
        <f>IF(ISNUMBER(outYear),DJ37+DJ42+#REF!+DJ56,"")</f>
        <v/>
      </c>
      <c r="DK59" s="172">
        <f>IF(ISNUMBER(outYear),DK37+DK42+#REF!+DK56,"")</f>
        <v/>
      </c>
      <c r="DL59" s="172">
        <f>IF(ISNUMBER(outYear),DL37+DL42+#REF!+DL56,"")</f>
        <v/>
      </c>
      <c r="DM59" s="172">
        <f>IF(ISNUMBER(outYear),DM37+DM42+#REF!+DM56,"")</f>
        <v/>
      </c>
      <c r="DN59" s="172">
        <f>IF(ISNUMBER(outYear),DN37+DN42+#REF!+DN56,"")</f>
        <v/>
      </c>
      <c r="DO59" s="172">
        <f>IF(ISNUMBER(outYear),DO37+DO42+#REF!+DO56,"")</f>
        <v/>
      </c>
      <c r="DP59" s="172">
        <f>IF(ISNUMBER(outYear),DP37+DP42+#REF!+DP56,"")</f>
        <v/>
      </c>
      <c r="DQ59" s="172">
        <f>IF(ISNUMBER(outYear),DQ37+DQ42+#REF!+DQ56,"")</f>
        <v/>
      </c>
      <c r="DR59" s="172">
        <f>IF(ISNUMBER(outYear),DR37+DR42+#REF!+DR56,"")</f>
        <v/>
      </c>
      <c r="DS59" s="172">
        <f>IF(ISNUMBER(outYear),DS37+DS42+#REF!+DS56,"")</f>
        <v/>
      </c>
      <c r="DT59" s="172">
        <f>IF(ISNUMBER(outYear),DT37+DT42+#REF!+DT56,"")</f>
        <v/>
      </c>
      <c r="DU59" s="172">
        <f>IF(ISNUMBER(outYear),DU37+DU42+#REF!+DU56,"")</f>
        <v/>
      </c>
      <c r="DV59" s="172">
        <f>IF(ISNUMBER(outYear),DV37+DV42+#REF!+DV56,"")</f>
        <v/>
      </c>
      <c r="DW59" s="172">
        <f>IF(ISNUMBER(outYear),DW37+DW42+#REF!+DW56,"")</f>
        <v/>
      </c>
      <c r="DX59" s="172">
        <f>IF(ISNUMBER(outYear),DX37+DX42+#REF!+DX56,"")</f>
        <v/>
      </c>
      <c r="DY59" s="172">
        <f>IF(ISNUMBER(outYear),DY37+DY42+#REF!+DY56,"")</f>
        <v/>
      </c>
      <c r="DZ59" s="172">
        <f>IF(ISNUMBER(outYear),DZ37+DZ42+#REF!+DZ56,"")</f>
        <v/>
      </c>
      <c r="EA59" s="172">
        <f>IF(ISNUMBER(outYear),EA37+EA42+#REF!+EA56,"")</f>
        <v/>
      </c>
      <c r="EB59" s="172">
        <f>IF(ISNUMBER(outYear),EB37+EB42+#REF!+EB56,"")</f>
        <v/>
      </c>
      <c r="EC59" s="172">
        <f>IF(ISNUMBER(outYear),EC37+EC42+#REF!+EC56,"")</f>
        <v/>
      </c>
      <c r="ED59" s="172">
        <f>IF(ISNUMBER(outYear),ED37+ED42+#REF!+ED56,"")</f>
        <v/>
      </c>
      <c r="EE59" s="172">
        <f>IF(ISNUMBER(outYear),EE37+EE42+#REF!+EE56,"")</f>
        <v/>
      </c>
      <c r="EF59" s="172">
        <f>IF(ISNUMBER(outYear),EF37+EF42+#REF!+EF56,"")</f>
        <v/>
      </c>
      <c r="EG59" s="172">
        <f>IF(ISNUMBER(outYear),EG37+EG42+#REF!+EG56,"")</f>
        <v/>
      </c>
      <c r="EH59" s="172">
        <f>IF(ISNUMBER(outYear),EH37+EH42+#REF!+EH56,"")</f>
        <v/>
      </c>
      <c r="EI59" s="172">
        <f>IF(ISNUMBER(outYear),EI37+EI42+#REF!+EI56,"")</f>
        <v/>
      </c>
      <c r="EJ59" s="172">
        <f>IF(ISNUMBER(outYear),EJ37+EJ42+#REF!+EJ56,"")</f>
        <v/>
      </c>
      <c r="EK59" s="172">
        <f>IF(ISNUMBER(outYear),EK37+EK42+#REF!+EK56,"")</f>
        <v/>
      </c>
      <c r="EL59" s="172">
        <f>IF(ISNUMBER(outYear),EL37+EL42+#REF!+EL56,"")</f>
        <v/>
      </c>
      <c r="EM59" s="172">
        <f>IF(ISNUMBER(outYear),EM37+EM42+#REF!+EM56,"")</f>
        <v/>
      </c>
      <c r="EN59" s="172">
        <f>IF(ISNUMBER(outYear),EN37+EN42+#REF!+EN56,"")</f>
        <v/>
      </c>
      <c r="EO59" s="172">
        <f>IF(ISNUMBER(outYear),EO37+EO42+#REF!+EO56,"")</f>
        <v/>
      </c>
      <c r="EP59" s="172">
        <f>IF(ISNUMBER(outYear),EP37+EP42+#REF!+EP56,"")</f>
        <v/>
      </c>
      <c r="EQ59" s="172">
        <f>IF(ISNUMBER(outYear),EQ37+EQ42+#REF!+EQ56,"")</f>
        <v/>
      </c>
      <c r="ER59" s="172">
        <f>IF(ISNUMBER(outYear),ER37+ER42+#REF!+ER56,"")</f>
        <v/>
      </c>
      <c r="ES59" s="172">
        <f>IF(ISNUMBER(outYear),ES37+ES42+#REF!+ES56,"")</f>
        <v/>
      </c>
      <c r="ET59" s="172">
        <f>IF(ISNUMBER(outYear),ET37+ET42+#REF!+ET56,"")</f>
        <v/>
      </c>
      <c r="EU59" s="172">
        <f>IF(ISNUMBER(outYear),EU37+EU42+#REF!+EU56,"")</f>
        <v/>
      </c>
      <c r="EV59" s="172">
        <f>IF(ISNUMBER(outYear),EV37+EV42+#REF!+EV56,"")</f>
        <v/>
      </c>
      <c r="EW59" s="172">
        <f>IF(ISNUMBER(outYear),EW37+EW42+#REF!+EW56,"")</f>
        <v/>
      </c>
      <c r="EX59" s="172">
        <f>IF(ISNUMBER(outYear),EX37+EX42+#REF!+EX56,"")</f>
        <v/>
      </c>
      <c r="EY59" s="172">
        <f>IF(ISNUMBER(outYear),EY37+EY42+#REF!+EY56,"")</f>
        <v/>
      </c>
      <c r="EZ59" s="172">
        <f>IF(ISNUMBER(outYear),EZ37+EZ42+#REF!+EZ56,"")</f>
        <v/>
      </c>
      <c r="FA59" s="172">
        <f>IF(ISNUMBER(outYear),FA37+FA42+#REF!+FA56,"")</f>
        <v/>
      </c>
      <c r="FB59" s="172">
        <f>IF(ISNUMBER(outYear),FB37+FB42+#REF!+FB56,"")</f>
        <v/>
      </c>
      <c r="FC59" s="172">
        <f>IF(ISNUMBER(outYear),FC37+FC42+#REF!+FC56,"")</f>
        <v/>
      </c>
      <c r="FD59" s="172">
        <f>IF(ISNUMBER(outYear),FD37+FD42+#REF!+FD56,"")</f>
        <v/>
      </c>
      <c r="FE59" s="172">
        <f>IF(ISNUMBER(outYear),FE37+FE42+#REF!+FE56,"")</f>
        <v/>
      </c>
      <c r="FF59" s="172">
        <f>IF(ISNUMBER(outYear),FF37+FF42+#REF!+FF56,"")</f>
        <v/>
      </c>
      <c r="FG59" s="172">
        <f>IF(ISNUMBER(outYear),FG37+FG42+#REF!+FG56,"")</f>
        <v/>
      </c>
      <c r="FH59" s="172">
        <f>IF(ISNUMBER(outYear),FH37+FH42+#REF!+FH56,"")</f>
        <v/>
      </c>
      <c r="FI59" s="172">
        <f>IF(ISNUMBER(outYear),FI37+FI42+#REF!+FI56,"")</f>
        <v/>
      </c>
      <c r="FJ59" s="172">
        <f>IF(ISNUMBER(outYear),FJ37+FJ42+#REF!+FJ56,"")</f>
        <v/>
      </c>
      <c r="FK59" s="172">
        <f>IF(ISNUMBER(outYear),FK37+FK42+#REF!+FK56,"")</f>
        <v/>
      </c>
      <c r="FL59" s="172">
        <f>IF(ISNUMBER(outYear),FL37+FL42+#REF!+FL56,"")</f>
        <v/>
      </c>
      <c r="FM59" s="172">
        <f>IF(ISNUMBER(outYear),FM37+FM42+#REF!+FM56,"")</f>
        <v/>
      </c>
      <c r="FN59" s="172">
        <f>IF(ISNUMBER(outYear),FN37+FN42+#REF!+FN56,"")</f>
        <v/>
      </c>
      <c r="FO59" s="172">
        <f>IF(ISNUMBER(outYear),FO37+FO42+#REF!+FO56,"")</f>
        <v/>
      </c>
      <c r="FP59" s="172">
        <f>IF(ISNUMBER(outYear),FP37+FP42+#REF!+FP56,"")</f>
        <v/>
      </c>
      <c r="FQ59" s="172">
        <f>IF(ISNUMBER(outYear),FQ37+FQ42+#REF!+FQ56,"")</f>
        <v/>
      </c>
      <c r="FR59" s="172">
        <f>IF(ISNUMBER(outYear),FR37+FR42+#REF!+FR56,"")</f>
        <v/>
      </c>
      <c r="FS59" s="172">
        <f>IF(ISNUMBER(outYear),FS37+FS42+#REF!+FS56,"")</f>
        <v/>
      </c>
      <c r="FT59" s="172">
        <f>IF(ISNUMBER(outYear),FT37+FT42+#REF!+FT56,"")</f>
        <v/>
      </c>
      <c r="FU59" s="172">
        <f>IF(ISNUMBER(outYear),FU37+FU42+#REF!+FU56,"")</f>
        <v/>
      </c>
      <c r="FV59" s="172">
        <f>IF(ISNUMBER(outYear),FV37+FV42+#REF!+FV56,"")</f>
        <v/>
      </c>
      <c r="FW59" s="172">
        <f>IF(ISNUMBER(outYear),FW37+FW42+#REF!+FW56,"")</f>
        <v/>
      </c>
      <c r="FX59" s="172">
        <f>IF(ISNUMBER(outYear),FX37+FX42+#REF!+FX56,"")</f>
        <v/>
      </c>
      <c r="FY59" s="172">
        <f>IF(ISNUMBER(outYear),FY37+FY42+#REF!+FY56,"")</f>
        <v/>
      </c>
      <c r="FZ59" s="172">
        <f>IF(ISNUMBER(outYear),FZ37+FZ42+#REF!+FZ56,"")</f>
        <v/>
      </c>
      <c r="GA59" s="172">
        <f>IF(ISNUMBER(outYear),GA37+GA42+#REF!+GA56,"")</f>
        <v/>
      </c>
      <c r="GB59" s="172">
        <f>IF(ISNUMBER(outYear),GB37+GB42+#REF!+GB56,"")</f>
        <v/>
      </c>
      <c r="GC59" s="172">
        <f>IF(ISNUMBER(outYear),GC37+GC42+#REF!+GC56,"")</f>
        <v/>
      </c>
      <c r="GD59" s="172">
        <f>IF(ISNUMBER(outYear),GD37+GD42+#REF!+GD56,"")</f>
        <v/>
      </c>
      <c r="GE59" s="172">
        <f>IF(ISNUMBER(outYear),GE37+GE42+#REF!+GE56,"")</f>
        <v/>
      </c>
      <c r="GF59" s="172">
        <f>IF(ISNUMBER(outYear),GF37+GF42+#REF!+GF56,"")</f>
        <v/>
      </c>
      <c r="GG59" s="172">
        <f>IF(ISNUMBER(outYear),GG37+GG42+#REF!+GG56,"")</f>
        <v/>
      </c>
      <c r="GH59" s="172">
        <f>IF(ISNUMBER(outYear),GH37+GH42+#REF!+GH56,"")</f>
        <v/>
      </c>
      <c r="GI59" s="172">
        <f>IF(ISNUMBER(outYear),GI37+GI42+#REF!+GI56,"")</f>
        <v/>
      </c>
      <c r="GJ59" s="172">
        <f>IF(ISNUMBER(outYear),GJ37+GJ42+#REF!+GJ56,"")</f>
        <v/>
      </c>
      <c r="GK59" s="172">
        <f>IF(ISNUMBER(outYear),GK37+GK42+#REF!+GK56,"")</f>
        <v/>
      </c>
      <c r="GL59" s="172">
        <f>IF(ISNUMBER(outYear),GL37+GL42+#REF!+GL56,"")</f>
        <v/>
      </c>
      <c r="GM59" s="172">
        <f>IF(ISNUMBER(outYear),GM37+GM42+#REF!+GM56,"")</f>
        <v/>
      </c>
      <c r="GN59" s="172">
        <f>IF(ISNUMBER(outYear),GN37+GN42+#REF!+GN56,"")</f>
        <v/>
      </c>
      <c r="GO59" s="172">
        <f>IF(ISNUMBER(outYear),GO37+GO42+#REF!+GO56,"")</f>
        <v/>
      </c>
      <c r="GP59" s="172">
        <f>IF(ISNUMBER(outYear),GP37+GP42+#REF!+GP56,"")</f>
        <v/>
      </c>
      <c r="GQ59" s="172">
        <f>IF(ISNUMBER(outYear),GQ37+GQ42+#REF!+GQ56,"")</f>
        <v/>
      </c>
      <c r="GR59" s="172">
        <f>IF(ISNUMBER(outYear),GR37+GR42+#REF!+GR56,"")</f>
        <v/>
      </c>
      <c r="GS59" s="172">
        <f>IF(ISNUMBER(outYear),GS37+GS42+#REF!+GS56,"")</f>
        <v/>
      </c>
      <c r="GT59" s="172">
        <f>IF(ISNUMBER(outYear),GT37+GT42+#REF!+GT56,"")</f>
        <v/>
      </c>
      <c r="GU59" s="172">
        <f>IF(ISNUMBER(outYear),GU37+GU42+#REF!+GU56,"")</f>
        <v/>
      </c>
      <c r="GV59" s="172">
        <f>IF(ISNUMBER(outYear),GV37+GV42+#REF!+GV56,"")</f>
        <v/>
      </c>
      <c r="GW59" s="172">
        <f>IF(ISNUMBER(outYear),GW37+GW42+#REF!+GW56,"")</f>
        <v/>
      </c>
      <c r="GX59" s="172">
        <f>IF(ISNUMBER(outYear),GX37+GX42+#REF!+GX56,"")</f>
        <v/>
      </c>
      <c r="GY59" s="172">
        <f>IF(ISNUMBER(outYear),GY37+GY42+#REF!+GY56,"")</f>
        <v/>
      </c>
      <c r="GZ59" s="172">
        <f>IF(ISNUMBER(outYear),GZ37+GZ42+#REF!+GZ56,"")</f>
        <v/>
      </c>
      <c r="HA59" s="172">
        <f>IF(ISNUMBER(outYear),HA37+HA42+#REF!+HA56,"")</f>
        <v/>
      </c>
      <c r="HB59" s="172">
        <f>IF(ISNUMBER(outYear),HB37+HB42+#REF!+HB56,"")</f>
        <v/>
      </c>
      <c r="HC59" s="172">
        <f>IF(ISNUMBER(outYear),HC37+HC42+#REF!+HC56,"")</f>
        <v/>
      </c>
      <c r="HD59" s="172">
        <f>IF(ISNUMBER(outYear),HD37+HD42+#REF!+HD56,"")</f>
        <v/>
      </c>
      <c r="HE59" s="172">
        <f>IF(ISNUMBER(outYear),HE37+HE42+#REF!+HE56,"")</f>
        <v/>
      </c>
      <c r="HF59" s="172">
        <f>IF(ISNUMBER(outYear),HF37+HF42+#REF!+HF56,"")</f>
        <v/>
      </c>
      <c r="HG59" s="172">
        <f>IF(ISNUMBER(outYear),HG37+HG42+#REF!+HG56,"")</f>
        <v/>
      </c>
      <c r="HH59" s="172">
        <f>IF(ISNUMBER(outYear),HH37+HH42+#REF!+HH56,"")</f>
        <v/>
      </c>
      <c r="HI59" s="172">
        <f>IF(ISNUMBER(outYear),HI37+HI42+#REF!+HI56,"")</f>
        <v/>
      </c>
      <c r="HJ59" s="172">
        <f>IF(ISNUMBER(outYear),HJ37+HJ42+#REF!+HJ56,"")</f>
        <v/>
      </c>
      <c r="HK59" s="172">
        <f>IF(ISNUMBER(outYear),HK37+HK42+#REF!+HK56,"")</f>
        <v/>
      </c>
      <c r="HL59" s="172">
        <f>IF(ISNUMBER(outYear),HL37+HL42+#REF!+HL56,"")</f>
        <v/>
      </c>
      <c r="HM59" s="172">
        <f>IF(ISNUMBER(outYear),HM37+HM42+#REF!+HM56,"")</f>
        <v/>
      </c>
      <c r="HN59" s="172">
        <f>IF(ISNUMBER(outYear),HN37+HN42+#REF!+HN56,"")</f>
        <v/>
      </c>
      <c r="HO59" s="172">
        <f>IF(ISNUMBER(outYear),HO37+HO42+#REF!+HO56,"")</f>
        <v/>
      </c>
      <c r="HP59" s="172">
        <f>IF(ISNUMBER(outYear),HP37+HP42+#REF!+HP56,"")</f>
        <v/>
      </c>
      <c r="HQ59" s="172">
        <f>IF(ISNUMBER(outYear),HQ37+HQ42+#REF!+HQ56,"")</f>
        <v/>
      </c>
      <c r="HR59" s="172">
        <f>IF(ISNUMBER(outYear),HR37+HR42+#REF!+HR56,"")</f>
        <v/>
      </c>
      <c r="HS59" s="172">
        <f>IF(ISNUMBER(outYear),HS37+HS42+#REF!+HS56,"")</f>
        <v/>
      </c>
      <c r="HT59" s="172">
        <f>IF(ISNUMBER(outYear),HT37+HT42+#REF!+HT56,"")</f>
        <v/>
      </c>
      <c r="HU59" s="172">
        <f>IF(ISNUMBER(outYear),HU37+HU42+#REF!+HU56,"")</f>
        <v/>
      </c>
      <c r="HV59" s="172">
        <f>IF(ISNUMBER(outYear),HV37+HV42+#REF!+HV56,"")</f>
        <v/>
      </c>
      <c r="HW59" s="172">
        <f>IF(ISNUMBER(outYear),HW37+HW42+#REF!+HW56,"")</f>
        <v/>
      </c>
      <c r="HX59" s="172">
        <f>IF(ISNUMBER(outYear),HX37+HX42+#REF!+HX56,"")</f>
        <v/>
      </c>
      <c r="HY59" s="172">
        <f>IF(ISNUMBER(outYear),HY37+HY42+#REF!+HY56,"")</f>
        <v/>
      </c>
      <c r="HZ59" s="172">
        <f>IF(ISNUMBER(outYear),HZ37+HZ42+#REF!+HZ56,"")</f>
        <v/>
      </c>
      <c r="IA59" s="172">
        <f>IF(ISNUMBER(outYear),IA37+IA42+#REF!+IA56,"")</f>
        <v/>
      </c>
      <c r="IB59" s="172">
        <f>IF(ISNUMBER(outYear),IB37+IB42+#REF!+IB56,"")</f>
        <v/>
      </c>
      <c r="IC59" s="172">
        <f>IF(ISNUMBER(outYear),IC37+IC42+#REF!+IC56,"")</f>
        <v/>
      </c>
      <c r="ID59" s="172">
        <f>IF(ISNUMBER(outYear),ID37+ID42+#REF!+ID56,"")</f>
        <v/>
      </c>
      <c r="IE59" s="172">
        <f>IF(ISNUMBER(outYear),IE37+IE42+#REF!+IE56,"")</f>
        <v/>
      </c>
      <c r="IF59" s="172">
        <f>IF(ISNUMBER(outYear),IF37+IF42+#REF!+IF56,"")</f>
        <v/>
      </c>
      <c r="IG59" s="172">
        <f>IF(ISNUMBER(outYear),IG37+IG42+#REF!+IG56,"")</f>
        <v/>
      </c>
      <c r="IH59" s="172">
        <f>IF(ISNUMBER(outYear),IH37+IH42+#REF!+IH56,"")</f>
        <v/>
      </c>
      <c r="II59" s="172">
        <f>IF(ISNUMBER(outYear),II37+II42+#REF!+II56,"")</f>
        <v/>
      </c>
      <c r="IJ59" s="172">
        <f>IF(ISNUMBER(outYear),IJ37+IJ42+#REF!+IJ56,"")</f>
        <v/>
      </c>
      <c r="IK59" s="172">
        <f>IF(ISNUMBER(outYear),IK37+IK42+#REF!+IK56,"")</f>
        <v/>
      </c>
      <c r="IL59" s="172">
        <f>IF(ISNUMBER(outYear),IL37+IL42+#REF!+IL56,"")</f>
        <v/>
      </c>
      <c r="IM59" s="172">
        <f>IF(ISNUMBER(outYear),IM37+IM42+#REF!+IM56,"")</f>
        <v/>
      </c>
      <c r="IN59" s="172">
        <f>IF(ISNUMBER(outYear),IN37+IN42+#REF!+IN56,"")</f>
        <v/>
      </c>
      <c r="IO59" s="172">
        <f>IF(ISNUMBER(outYear),IO37+IO42+#REF!+IO56,"")</f>
        <v/>
      </c>
      <c r="IP59" s="172">
        <f>IF(ISNUMBER(outYear),IP37+IP42+#REF!+IP56,"")</f>
        <v/>
      </c>
      <c r="IQ59" s="172">
        <f>IF(ISNUMBER(outYear),IQ37+IQ42+#REF!+IQ56,"")</f>
        <v/>
      </c>
      <c r="IR59" s="172">
        <f>IF(ISNUMBER(outYear),IR37+IR42+#REF!+IR56,"")</f>
        <v/>
      </c>
      <c r="IS59" s="172">
        <f>IF(ISNUMBER(outYear),IS37+IS42+#REF!+IS56,"")</f>
        <v/>
      </c>
      <c r="IT59" s="172">
        <f>IF(ISNUMBER(outYear),IT37+IT42+#REF!+IT56,"")</f>
        <v/>
      </c>
      <c r="IU59" s="172">
        <f>IF(ISNUMBER(outYear),IU37+IU42+#REF!+IU56,"")</f>
        <v/>
      </c>
      <c r="IV59" s="172">
        <f>IF(ISNUMBER(outYear),IV37+IV42+#REF!+IV56,"")</f>
        <v/>
      </c>
      <c r="IW59" s="172">
        <f>IF(ISNUMBER(outYear),IW37+IW42+#REF!+IW56,"")</f>
        <v/>
      </c>
      <c r="IX59" s="172">
        <f>IF(ISNUMBER(outYear),IX37+IX42+#REF!+IX56,"")</f>
        <v/>
      </c>
      <c r="IY59" s="172">
        <f>IF(ISNUMBER(outYear),IY37+IY42+#REF!+IY56,"")</f>
        <v/>
      </c>
      <c r="IZ59" s="172">
        <f>IF(ISNUMBER(outYear),IZ37+IZ42+#REF!+IZ56,"")</f>
        <v/>
      </c>
      <c r="JA59" s="172">
        <f>IF(ISNUMBER(outYear),JA37+JA42+#REF!+JA56,"")</f>
        <v/>
      </c>
      <c r="JB59" s="172">
        <f>IF(ISNUMBER(outYear),JB37+JB42+#REF!+JB56,"")</f>
        <v/>
      </c>
      <c r="JC59" s="172">
        <f>IF(ISNUMBER(outYear),JC37+JC42+#REF!+JC56,"")</f>
        <v/>
      </c>
      <c r="JD59" s="172">
        <f>IF(ISNUMBER(outYear),JD37+JD42+#REF!+JD56,"")</f>
        <v/>
      </c>
      <c r="JE59" s="172">
        <f>IF(ISNUMBER(outYear),JE37+JE42+#REF!+JE56,"")</f>
        <v/>
      </c>
      <c r="JF59" s="172">
        <f>IF(ISNUMBER(outYear),JF37+JF42+#REF!+JF56,"")</f>
        <v/>
      </c>
      <c r="JG59" s="172">
        <f>IF(ISNUMBER(outYear),JG37+JG42+#REF!+JG56,"")</f>
        <v/>
      </c>
      <c r="JH59" s="172">
        <f>IF(ISNUMBER(outYear),JH37+JH42+#REF!+JH56,"")</f>
        <v/>
      </c>
      <c r="JI59" s="172">
        <f>IF(ISNUMBER(outYear),JI37+JI42+#REF!+JI56,"")</f>
        <v/>
      </c>
      <c r="JJ59" s="172">
        <f>IF(ISNUMBER(outYear),JJ37+JJ42+#REF!+JJ56,"")</f>
        <v/>
      </c>
      <c r="JK59" s="172">
        <f>IF(ISNUMBER(outYear),JK37+JK42+#REF!+JK56,"")</f>
        <v/>
      </c>
      <c r="JL59" s="172">
        <f>IF(ISNUMBER(outYear),JL37+JL42+#REF!+JL56,"")</f>
        <v/>
      </c>
      <c r="JM59" s="172">
        <f>IF(ISNUMBER(outYear),JM37+JM42+#REF!+JM56,"")</f>
        <v/>
      </c>
      <c r="JN59" s="172">
        <f>IF(ISNUMBER(outYear),JN37+JN42+#REF!+JN56,"")</f>
        <v/>
      </c>
      <c r="JO59" s="172">
        <f>IF(ISNUMBER(outYear),JO37+JO42+#REF!+JO56,"")</f>
        <v/>
      </c>
      <c r="JP59" s="172">
        <f>IF(ISNUMBER(outYear),JP37+JP42+#REF!+JP56,"")</f>
        <v/>
      </c>
      <c r="JQ59" s="172">
        <f>IF(ISNUMBER(outYear),JQ37+JQ42+#REF!+JQ56,"")</f>
        <v/>
      </c>
      <c r="JR59" s="172">
        <f>IF(ISNUMBER(outYear),JR37+JR42+#REF!+JR56,"")</f>
        <v/>
      </c>
      <c r="JS59" s="172">
        <f>IF(ISNUMBER(outYear),JS37+JS42+#REF!+JS56,"")</f>
        <v/>
      </c>
      <c r="JT59" s="172">
        <f>IF(ISNUMBER(outYear),JT37+JT42+#REF!+JT56,"")</f>
        <v/>
      </c>
      <c r="JU59" s="172">
        <f>IF(ISNUMBER(outYear),JU37+JU42+#REF!+JU56,"")</f>
        <v/>
      </c>
      <c r="JV59" s="172">
        <f>IF(ISNUMBER(outYear),JV37+JV42+#REF!+JV56,"")</f>
        <v/>
      </c>
      <c r="JW59" s="172">
        <f>IF(ISNUMBER(outYear),JW37+JW42+#REF!+JW56,"")</f>
        <v/>
      </c>
      <c r="JX59" s="172">
        <f>IF(ISNUMBER(outYear),JX37+JX42+#REF!+JX56,"")</f>
        <v/>
      </c>
      <c r="JY59" s="172">
        <f>IF(ISNUMBER(outYear),JY37+JY42+#REF!+JY56,"")</f>
        <v/>
      </c>
      <c r="JZ59" s="172">
        <f>IF(ISNUMBER(outYear),JZ37+JZ42+#REF!+JZ56,"")</f>
        <v/>
      </c>
      <c r="KA59" s="172">
        <f>IF(ISNUMBER(outYear),KA37+KA42+#REF!+KA56,"")</f>
        <v/>
      </c>
      <c r="KB59" s="172">
        <f>IF(ISNUMBER(outYear),KB37+KB42+#REF!+KB56,"")</f>
        <v/>
      </c>
      <c r="KC59" s="172">
        <f>IF(ISNUMBER(outYear),KC37+KC42+#REF!+KC56,"")</f>
        <v/>
      </c>
      <c r="KD59" s="172">
        <f>IF(ISNUMBER(outYear),KD37+KD42+#REF!+KD56,"")</f>
        <v/>
      </c>
      <c r="KE59" s="172">
        <f>IF(ISNUMBER(outYear),KE37+KE42+#REF!+KE56,"")</f>
        <v/>
      </c>
      <c r="KF59" s="172">
        <f>IF(ISNUMBER(outYear),KF37+KF42+#REF!+KF56,"")</f>
        <v/>
      </c>
      <c r="KG59" s="172">
        <f>IF(ISNUMBER(outYear),KG37+KG42+#REF!+KG56,"")</f>
        <v/>
      </c>
      <c r="KH59" s="172">
        <f>IF(ISNUMBER(outYear),KH37+KH42+#REF!+KH56,"")</f>
        <v/>
      </c>
      <c r="KI59" s="172">
        <f>IF(ISNUMBER(outYear),KI37+KI42+#REF!+KI56,"")</f>
        <v/>
      </c>
      <c r="KJ59" s="172">
        <f>IF(ISNUMBER(outYear),KJ37+KJ42+#REF!+KJ56,"")</f>
        <v/>
      </c>
      <c r="KK59" s="172">
        <f>IF(ISNUMBER(outYear),KK37+KK42+#REF!+KK56,"")</f>
        <v/>
      </c>
      <c r="KL59" s="172">
        <f>IF(ISNUMBER(outYear),KL37+KL42+#REF!+KL56,"")</f>
        <v/>
      </c>
      <c r="KM59" s="172">
        <f>IF(ISNUMBER(outYear),KM37+KM42+#REF!+KM56,"")</f>
        <v/>
      </c>
      <c r="KN59" s="172">
        <f>IF(ISNUMBER(outYear),KN37+KN42+#REF!+KN56,"")</f>
        <v/>
      </c>
      <c r="KO59" s="172">
        <f>IF(ISNUMBER(outYear),KO37+KO42+#REF!+KO56,"")</f>
        <v/>
      </c>
      <c r="KP59" s="172">
        <f>IF(ISNUMBER(outYear),KP37+KP42+#REF!+KP56,"")</f>
        <v/>
      </c>
      <c r="KQ59" s="172">
        <f>IF(ISNUMBER(outYear),KQ37+KQ42+#REF!+KQ56,"")</f>
        <v/>
      </c>
      <c r="KR59" s="172">
        <f>IF(ISNUMBER(outYear),KR37+KR42+#REF!+KR56,"")</f>
        <v/>
      </c>
      <c r="KS59" s="172">
        <f>IF(ISNUMBER(outYear),KS37+KS42+#REF!+KS56,"")</f>
        <v/>
      </c>
      <c r="KT59" s="172">
        <f>IF(ISNUMBER(outYear),KT37+KT42+#REF!+KT56,"")</f>
        <v/>
      </c>
      <c r="KU59" s="172">
        <f>IF(ISNUMBER(outYear),KU37+KU42+#REF!+KU56,"")</f>
        <v/>
      </c>
      <c r="KV59" s="172">
        <f>IF(ISNUMBER(outYear),KV37+KV42+#REF!+KV56,"")</f>
        <v/>
      </c>
      <c r="KW59" s="172">
        <f>IF(ISNUMBER(outYear),KW37+KW42+#REF!+KW56,"")</f>
        <v/>
      </c>
      <c r="KX59" s="172">
        <f>IF(ISNUMBER(outYear),KX37+KX42+#REF!+KX56,"")</f>
        <v/>
      </c>
      <c r="KY59" s="172">
        <f>IF(ISNUMBER(outYear),KY37+KY42+#REF!+KY56,"")</f>
        <v/>
      </c>
      <c r="KZ59" s="172">
        <f>IF(ISNUMBER(outYear),KZ37+KZ42+#REF!+KZ56,"")</f>
        <v/>
      </c>
      <c r="LA59" s="172">
        <f>IF(ISNUMBER(outYear),LA37+LA42+#REF!+LA56,"")</f>
        <v/>
      </c>
      <c r="LB59" s="172">
        <f>IF(ISNUMBER(outYear),LB37+LB42+#REF!+LB56,"")</f>
        <v/>
      </c>
      <c r="LC59" s="172">
        <f>IF(ISNUMBER(outYear),LC37+LC42+#REF!+LC56,"")</f>
        <v/>
      </c>
      <c r="LD59" s="172">
        <f>IF(ISNUMBER(outYear),LD37+LD42+#REF!+LD56,"")</f>
        <v/>
      </c>
      <c r="LE59" s="172">
        <f>IF(ISNUMBER(outYear),LE37+LE42+#REF!+LE56,"")</f>
        <v/>
      </c>
      <c r="LF59" s="172">
        <f>IF(ISNUMBER(outYear),LF37+LF42+#REF!+LF56,"")</f>
        <v/>
      </c>
      <c r="LG59" s="172">
        <f>IF(ISNUMBER(outYear),LG37+LG42+#REF!+LG56,"")</f>
        <v/>
      </c>
      <c r="LH59" s="172">
        <f>IF(ISNUMBER(outYear),LH37+LH42+#REF!+LH56,"")</f>
        <v/>
      </c>
      <c r="LI59" s="172">
        <f>IF(ISNUMBER(outYear),LI37+LI42+#REF!+LI56,"")</f>
        <v/>
      </c>
      <c r="LJ59" s="172">
        <f>IF(ISNUMBER(outYear),LJ37+LJ42+#REF!+LJ56,"")</f>
        <v/>
      </c>
      <c r="LK59" s="172">
        <f>IF(ISNUMBER(outYear),LK37+LK42+#REF!+LK56,"")</f>
        <v/>
      </c>
      <c r="LL59" s="172">
        <f>IF(ISNUMBER(outYear),LL37+LL42+#REF!+LL56,"")</f>
        <v/>
      </c>
      <c r="LM59" s="172">
        <f>IF(ISNUMBER(outYear),LM37+LM42+#REF!+LM56,"")</f>
        <v/>
      </c>
      <c r="LN59" s="172">
        <f>IF(ISNUMBER(outYear),LN37+LN42+#REF!+LN56,"")</f>
        <v/>
      </c>
      <c r="LO59" s="172">
        <f>IF(ISNUMBER(outYear),LO37+LO42+#REF!+LO56,"")</f>
        <v/>
      </c>
      <c r="LP59" s="172">
        <f>IF(ISNUMBER(outYear),LP37+LP42+#REF!+LP56,"")</f>
        <v/>
      </c>
      <c r="LQ59" s="172">
        <f>IF(ISNUMBER(outYear),LQ37+LQ42+#REF!+LQ56,"")</f>
        <v/>
      </c>
      <c r="LR59" s="172">
        <f>IF(ISNUMBER(outYear),LR37+LR42+#REF!+LR56,"")</f>
        <v/>
      </c>
      <c r="LS59" s="172">
        <f>IF(ISNUMBER(outYear),LS37+LS42+#REF!+LS56,"")</f>
        <v/>
      </c>
      <c r="LT59" s="172">
        <f>IF(ISNUMBER(outYear),LT37+LT42+#REF!+LT56,"")</f>
        <v/>
      </c>
      <c r="LU59" s="172">
        <f>IF(ISNUMBER(outYear),LU37+LU42+#REF!+LU56,"")</f>
        <v/>
      </c>
      <c r="LV59" s="172">
        <f>IF(ISNUMBER(outYear),LV37+LV42+#REF!+LV56,"")</f>
        <v/>
      </c>
      <c r="LW59" s="172">
        <f>IF(ISNUMBER(outYear),LW37+LW42+#REF!+LW56,"")</f>
        <v/>
      </c>
      <c r="LX59" s="172">
        <f>IF(ISNUMBER(outYear),LX37+LX42+#REF!+LX56,"")</f>
        <v/>
      </c>
      <c r="LY59" s="172">
        <f>IF(ISNUMBER(outYear),LY37+LY42+#REF!+LY56,"")</f>
        <v/>
      </c>
      <c r="LZ59" s="172">
        <f>IF(ISNUMBER(outYear),LZ37+LZ42+#REF!+LZ56,"")</f>
        <v/>
      </c>
      <c r="MA59" s="172">
        <f>IF(ISNUMBER(outYear),MA37+MA42+#REF!+MA56,"")</f>
        <v/>
      </c>
      <c r="MB59" s="172">
        <f>IF(ISNUMBER(outYear),MB37+MB42+#REF!+MB56,"")</f>
        <v/>
      </c>
      <c r="MC59" s="172">
        <f>IF(ISNUMBER(outYear),MC37+MC42+#REF!+MC56,"")</f>
        <v/>
      </c>
      <c r="MD59" s="172">
        <f>IF(ISNUMBER(outYear),MD37+MD42+#REF!+MD56,"")</f>
        <v/>
      </c>
      <c r="ME59" s="172">
        <f>IF(ISNUMBER(outYear),ME37+ME42+#REF!+ME56,"")</f>
        <v/>
      </c>
      <c r="MF59" s="172">
        <f>IF(ISNUMBER(outYear),MF37+MF42+#REF!+MF56,"")</f>
        <v/>
      </c>
      <c r="MG59" s="172">
        <f>IF(ISNUMBER(outYear),MG37+MG42+#REF!+MG56,"")</f>
        <v/>
      </c>
      <c r="MH59" s="172">
        <f>IF(ISNUMBER(outYear),MH37+MH42+#REF!+MH56,"")</f>
        <v/>
      </c>
      <c r="MI59" s="172">
        <f>IF(ISNUMBER(outYear),MI37+MI42+#REF!+MI56,"")</f>
        <v/>
      </c>
      <c r="MJ59" s="172">
        <f>IF(ISNUMBER(outYear),MJ37+MJ42+#REF!+MJ56,"")</f>
        <v/>
      </c>
      <c r="MK59" s="172">
        <f>IF(ISNUMBER(outYear),MK37+MK42+#REF!+MK56,"")</f>
        <v/>
      </c>
      <c r="ML59" s="172">
        <f>IF(ISNUMBER(outYear),ML37+ML42+#REF!+ML56,"")</f>
        <v/>
      </c>
      <c r="MM59" s="172">
        <f>IF(ISNUMBER(outYear),MM37+MM42+#REF!+MM56,"")</f>
        <v/>
      </c>
      <c r="MN59" s="172">
        <f>IF(ISNUMBER(outYear),MN37+MN42+#REF!+MN56,"")</f>
        <v/>
      </c>
      <c r="MO59" s="172">
        <f>IF(ISNUMBER(outYear),MO37+MO42+#REF!+MO56,"")</f>
        <v/>
      </c>
      <c r="MP59" s="172">
        <f>IF(ISNUMBER(outYear),MP37+MP42+#REF!+MP56,"")</f>
        <v/>
      </c>
      <c r="MQ59" s="172">
        <f>IF(ISNUMBER(outYear),MQ37+MQ42+#REF!+MQ56,"")</f>
        <v/>
      </c>
      <c r="MR59" s="172">
        <f>IF(ISNUMBER(outYear),MR37+MR42+#REF!+MR56,"")</f>
        <v/>
      </c>
      <c r="MS59" s="172">
        <f>IF(ISNUMBER(outYear),MS37+MS42+#REF!+MS56,"")</f>
        <v/>
      </c>
      <c r="MT59" s="172">
        <f>IF(ISNUMBER(outYear),MT37+MT42+#REF!+MT56,"")</f>
        <v/>
      </c>
      <c r="MU59" s="172">
        <f>IF(ISNUMBER(outYear),MU37+MU42+#REF!+MU56,"")</f>
        <v/>
      </c>
      <c r="MV59" s="172">
        <f>IF(ISNUMBER(outYear),MV37+MV42+#REF!+MV56,"")</f>
        <v/>
      </c>
      <c r="MW59" s="172">
        <f>IF(ISNUMBER(outYear),MW37+MW42+#REF!+MW56,"")</f>
        <v/>
      </c>
      <c r="MX59" s="172">
        <f>IF(ISNUMBER(outYear),MX37+MX42+#REF!+MX56,"")</f>
        <v/>
      </c>
      <c r="MY59" s="172">
        <f>IF(ISNUMBER(outYear),MY37+MY42+#REF!+MY56,"")</f>
        <v/>
      </c>
      <c r="MZ59" s="172">
        <f>IF(ISNUMBER(outYear),MZ37+MZ42+#REF!+MZ56,"")</f>
        <v/>
      </c>
      <c r="NA59" s="172">
        <f>IF(ISNUMBER(outYear),NA37+NA42+#REF!+NA56,"")</f>
        <v/>
      </c>
      <c r="NB59" s="172">
        <f>IF(ISNUMBER(outYear),NB37+NB42+#REF!+NB56,"")</f>
        <v/>
      </c>
      <c r="NC59" s="172">
        <f>IF(ISNUMBER(outYear),NC37+NC42+#REF!+NC56,"")</f>
        <v/>
      </c>
      <c r="ND59" s="172">
        <f>IF(ISNUMBER(outYear),ND37+ND42+#REF!+ND56,"")</f>
        <v/>
      </c>
      <c r="NE59" s="172">
        <f>IF(ISNUMBER(outYear),NE37+NE42+#REF!+NE56,"")</f>
        <v/>
      </c>
      <c r="NF59" s="172">
        <f>IF(ISNUMBER(outYear),NF37+NF42+#REF!+NF56,"")</f>
        <v/>
      </c>
      <c r="NG59" s="172">
        <f>IF(ISNUMBER(outYear),NG37+NG42+#REF!+NG56,"")</f>
        <v/>
      </c>
      <c r="NH59" s="172">
        <f>IF(ISNUMBER(outYear),NH37+NH42+#REF!+NH56,"")</f>
        <v/>
      </c>
      <c r="NI59" s="172">
        <f>IF(ISNUMBER(outYear),NI37+NI42+#REF!+NI56,"")</f>
        <v/>
      </c>
      <c r="NJ59" s="172">
        <f>IF(ISNUMBER(outYear),NJ37+NJ42+#REF!+NJ56,"")</f>
        <v/>
      </c>
      <c r="NK59" s="172">
        <f>IF(ISNUMBER(outYear),NK37+NK42+#REF!+NK56,"")</f>
        <v/>
      </c>
      <c r="NL59" s="172">
        <f>IF(ISNUMBER(outYear),NL37+NL42+#REF!+NL56,"")</f>
        <v/>
      </c>
      <c r="NM59" s="172">
        <f>IF(ISNUMBER(outYear),NM37+NM42+#REF!+NM56,"")</f>
        <v/>
      </c>
      <c r="NN59" s="172">
        <f>IF(ISNUMBER(outYear),NN37+NN42+#REF!+NN56,"")</f>
        <v/>
      </c>
      <c r="NO59" s="172">
        <f>IF(ISNUMBER(outYear),NO37+NO42+#REF!+NO56,"")</f>
        <v/>
      </c>
      <c r="NP59" s="172">
        <f>IF(ISNUMBER(outYear),NP37+NP42+#REF!+NP56,"")</f>
        <v/>
      </c>
      <c r="NQ59" s="172">
        <f>IF(ISNUMBER(outYear),NQ37+NQ42+#REF!+NQ56,"")</f>
        <v/>
      </c>
      <c r="NR59" s="172">
        <f>IF(ISNUMBER(outYear),NR37+NR42+#REF!+NR56,"")</f>
        <v/>
      </c>
      <c r="NS59" s="172">
        <f>IF(ISNUMBER(outYear),NS37+NS42+#REF!+NS56,"")</f>
        <v/>
      </c>
      <c r="NT59" s="172">
        <f>IF(ISNUMBER(outYear),NT37+NT42+#REF!+NT56,"")</f>
        <v/>
      </c>
      <c r="NU59" s="172">
        <f>IF(ISNUMBER(outYear),NU37+NU42+#REF!+NU56,"")</f>
        <v/>
      </c>
      <c r="NV59" s="172">
        <f>IF(ISNUMBER(outYear),NV37+NV42+#REF!+NV56,"")</f>
        <v/>
      </c>
      <c r="NW59" s="172">
        <f>IF(ISNUMBER(outYear),NW37+NW42+#REF!+NW56,"")</f>
        <v/>
      </c>
      <c r="NX59" s="172">
        <f>IF(ISNUMBER(outYear),NX37+NX42+#REF!+NX56,"")</f>
        <v/>
      </c>
      <c r="NY59" s="172">
        <f>IF(ISNUMBER(outYear),NY37+NY42+#REF!+NY56,"")</f>
        <v/>
      </c>
      <c r="NZ59" s="172">
        <f>IF(ISNUMBER(outYear),NZ37+NZ42+#REF!+NZ56,"")</f>
        <v/>
      </c>
      <c r="OA59" s="172">
        <f>IF(ISNUMBER(outYear),OA37+OA42+#REF!+OA56,"")</f>
        <v/>
      </c>
      <c r="OB59" s="172">
        <f>IF(ISNUMBER(outYear),OB37+OB42+#REF!+OB56,"")</f>
        <v/>
      </c>
      <c r="OC59" s="172">
        <f>IF(ISNUMBER(outYear),OC37+OC42+#REF!+OC56,"")</f>
        <v/>
      </c>
      <c r="OD59" s="172">
        <f>IF(ISNUMBER(outYear),OD37+OD42+#REF!+OD56,"")</f>
        <v/>
      </c>
      <c r="OE59" s="172">
        <f>IF(ISNUMBER(outYear),OE37+OE42+#REF!+OE56,"")</f>
        <v/>
      </c>
      <c r="OF59" s="172">
        <f>IF(ISNUMBER(outYear),OF37+OF42+#REF!+OF56,"")</f>
        <v/>
      </c>
      <c r="OG59" s="172">
        <f>IF(ISNUMBER(outYear),OG37+OG42+#REF!+OG56,"")</f>
        <v/>
      </c>
      <c r="OH59" s="172">
        <f>IF(ISNUMBER(outYear),OH37+OH42+#REF!+OH56,"")</f>
        <v/>
      </c>
      <c r="OI59" s="172">
        <f>IF(ISNUMBER(outYear),OI37+OI42+#REF!+OI56,"")</f>
        <v/>
      </c>
      <c r="OJ59" s="172">
        <f>IF(ISNUMBER(outYear),OJ37+OJ42+#REF!+OJ56,"")</f>
        <v/>
      </c>
      <c r="OK59" s="172">
        <f>IF(ISNUMBER(outYear),OK37+OK42+#REF!+OK56,"")</f>
        <v/>
      </c>
      <c r="OL59" s="172">
        <f>IF(ISNUMBER(outYear),OL37+OL42+#REF!+OL56,"")</f>
        <v/>
      </c>
      <c r="OM59" s="172">
        <f>IF(ISNUMBER(outYear),OM37+OM42+#REF!+OM56,"")</f>
        <v/>
      </c>
      <c r="ON59" s="172">
        <f>IF(ISNUMBER(outYear),ON37+ON42+#REF!+ON56,"")</f>
        <v/>
      </c>
      <c r="OO59" s="172">
        <f>IF(ISNUMBER(outYear),OO37+OO42+#REF!+OO56,"")</f>
        <v/>
      </c>
      <c r="OP59" s="172">
        <f>IF(ISNUMBER(outYear),OP37+OP42+#REF!+OP56,"")</f>
        <v/>
      </c>
      <c r="OQ59" s="172">
        <f>IF(ISNUMBER(outYear),OQ37+OQ42+#REF!+OQ56,"")</f>
        <v/>
      </c>
      <c r="OR59" s="172">
        <f>IF(ISNUMBER(outYear),OR37+OR42+#REF!+OR56,"")</f>
        <v/>
      </c>
      <c r="OS59" s="172">
        <f>IF(ISNUMBER(outYear),OS37+OS42+#REF!+OS56,"")</f>
        <v/>
      </c>
      <c r="OT59" s="172">
        <f>IF(ISNUMBER(outYear),OT37+OT42+#REF!+OT56,"")</f>
        <v/>
      </c>
      <c r="OU59" s="172">
        <f>IF(ISNUMBER(outYear),OU37+OU42+#REF!+OU56,"")</f>
        <v/>
      </c>
      <c r="OV59" s="172">
        <f>IF(ISNUMBER(outYear),OV37+OV42+#REF!+OV56,"")</f>
        <v/>
      </c>
      <c r="OW59" s="172">
        <f>IF(ISNUMBER(outYear),OW37+OW42+#REF!+OW56,"")</f>
        <v/>
      </c>
      <c r="OX59" s="172">
        <f>IF(ISNUMBER(outYear),OX37+OX42+#REF!+OX56,"")</f>
        <v/>
      </c>
      <c r="OY59" s="172">
        <f>IF(ISNUMBER(outYear),OY37+OY42+#REF!+OY56,"")</f>
        <v/>
      </c>
      <c r="OZ59" s="172">
        <f>IF(ISNUMBER(outYear),OZ37+OZ42+#REF!+OZ56,"")</f>
        <v/>
      </c>
      <c r="PA59" s="172">
        <f>IF(ISNUMBER(outYear),PA37+PA42+#REF!+PA56,"")</f>
        <v/>
      </c>
      <c r="PB59" s="172">
        <f>IF(ISNUMBER(outYear),PB37+PB42+#REF!+PB56,"")</f>
        <v/>
      </c>
      <c r="PC59" s="172">
        <f>IF(ISNUMBER(outYear),PC37+PC42+#REF!+PC56,"")</f>
        <v/>
      </c>
      <c r="PD59" s="172">
        <f>IF(ISNUMBER(outYear),PD37+PD42+#REF!+PD56,"")</f>
        <v/>
      </c>
      <c r="PE59" s="172">
        <f>IF(ISNUMBER(outYear),PE37+PE42+#REF!+PE56,"")</f>
        <v/>
      </c>
      <c r="PF59" s="172">
        <f>IF(ISNUMBER(outYear),PF37+PF42+#REF!+PF56,"")</f>
        <v/>
      </c>
      <c r="PG59" s="172">
        <f>IF(ISNUMBER(outYear),PG37+PG42+#REF!+PG56,"")</f>
        <v/>
      </c>
      <c r="PH59" s="172">
        <f>IF(ISNUMBER(outYear),PH37+PH42+#REF!+PH56,"")</f>
        <v/>
      </c>
      <c r="PI59" s="172">
        <f>IF(ISNUMBER(outYear),PI37+PI42+#REF!+PI56,"")</f>
        <v/>
      </c>
      <c r="PJ59" s="172">
        <f>IF(ISNUMBER(outYear),PJ37+PJ42+#REF!+PJ56,"")</f>
        <v/>
      </c>
      <c r="PK59" s="172">
        <f>IF(ISNUMBER(outYear),PK37+PK42+#REF!+PK56,"")</f>
        <v/>
      </c>
      <c r="PL59" s="172">
        <f>IF(ISNUMBER(outYear),PL37+PL42+#REF!+PL56,"")</f>
        <v/>
      </c>
      <c r="PM59" s="172">
        <f>IF(ISNUMBER(outYear),PM37+PM42+#REF!+PM56,"")</f>
        <v/>
      </c>
      <c r="PN59" s="172">
        <f>IF(ISNUMBER(outYear),PN37+PN42+#REF!+PN56,"")</f>
        <v/>
      </c>
      <c r="PO59" s="172">
        <f>IF(ISNUMBER(outYear),PO37+PO42+#REF!+PO56,"")</f>
        <v/>
      </c>
      <c r="PP59" s="172">
        <f>IF(ISNUMBER(outYear),PP37+PP42+#REF!+PP56,"")</f>
        <v/>
      </c>
      <c r="PQ59" s="172">
        <f>IF(ISNUMBER(outYear),PQ37+PQ42+#REF!+PQ56,"")</f>
        <v/>
      </c>
      <c r="PR59" s="172">
        <f>IF(ISNUMBER(outYear),PR37+PR42+#REF!+PR56,"")</f>
        <v/>
      </c>
      <c r="PS59" s="172">
        <f>IF(ISNUMBER(outYear),PS37+PS42+#REF!+PS56,"")</f>
        <v/>
      </c>
      <c r="PT59" s="172">
        <f>IF(ISNUMBER(outYear),PT37+PT42+#REF!+PT56,"")</f>
        <v/>
      </c>
      <c r="PU59" s="172">
        <f>IF(ISNUMBER(outYear),PU37+PU42+#REF!+PU56,"")</f>
        <v/>
      </c>
      <c r="PV59" s="172">
        <f>IF(ISNUMBER(outYear),PV37+PV42+#REF!+PV56,"")</f>
        <v/>
      </c>
      <c r="PW59" s="172">
        <f>IF(ISNUMBER(outYear),PW37+PW42+#REF!+PW56,"")</f>
        <v/>
      </c>
      <c r="PX59" s="172">
        <f>IF(ISNUMBER(outYear),PX37+PX42+#REF!+PX56,"")</f>
        <v/>
      </c>
      <c r="PY59" s="172">
        <f>IF(ISNUMBER(outYear),PY37+PY42+#REF!+PY56,"")</f>
        <v/>
      </c>
      <c r="PZ59" s="172">
        <f>IF(ISNUMBER(outYear),PZ37+PZ42+#REF!+PZ56,"")</f>
        <v/>
      </c>
      <c r="QA59" s="172">
        <f>IF(ISNUMBER(outYear),QA37+QA42+#REF!+QA56,"")</f>
        <v/>
      </c>
      <c r="QB59" s="172">
        <f>IF(ISNUMBER(outYear),QB37+QB42+#REF!+QB56,"")</f>
        <v/>
      </c>
      <c r="QC59" s="172">
        <f>IF(ISNUMBER(outYear),QC37+QC42+#REF!+QC56,"")</f>
        <v/>
      </c>
      <c r="QD59" s="172">
        <f>IF(ISNUMBER(outYear),QD37+QD42+#REF!+QD56,"")</f>
        <v/>
      </c>
      <c r="QE59" s="172">
        <f>IF(ISNUMBER(outYear),QE37+QE42+#REF!+QE56,"")</f>
        <v/>
      </c>
      <c r="QF59" s="172">
        <f>IF(ISNUMBER(outYear),QF37+QF42+#REF!+QF56,"")</f>
        <v/>
      </c>
      <c r="QG59" s="172">
        <f>IF(ISNUMBER(outYear),QG37+QG42+#REF!+QG56,"")</f>
        <v/>
      </c>
      <c r="QH59" s="172">
        <f>IF(ISNUMBER(outYear),QH37+QH42+#REF!+QH56,"")</f>
        <v/>
      </c>
      <c r="QI59" s="172">
        <f>IF(ISNUMBER(outYear),QI37+QI42+#REF!+QI56,"")</f>
        <v/>
      </c>
      <c r="QJ59" s="172">
        <f>IF(ISNUMBER(outYear),QJ37+QJ42+#REF!+QJ56,"")</f>
        <v/>
      </c>
      <c r="QK59" s="172">
        <f>IF(ISNUMBER(outYear),QK37+QK42+#REF!+QK56,"")</f>
        <v/>
      </c>
      <c r="QL59" s="172">
        <f>IF(ISNUMBER(outYear),QL37+QL42+#REF!+QL56,"")</f>
        <v/>
      </c>
      <c r="QM59" s="172">
        <f>IF(ISNUMBER(outYear),QM37+QM42+#REF!+QM56,"")</f>
        <v/>
      </c>
      <c r="QN59" s="172">
        <f>IF(ISNUMBER(outYear),QN37+QN42+#REF!+QN56,"")</f>
        <v/>
      </c>
      <c r="QO59" s="172">
        <f>IF(ISNUMBER(outYear),QO37+QO42+#REF!+QO56,"")</f>
        <v/>
      </c>
      <c r="QP59" s="172">
        <f>IF(ISNUMBER(outYear),QP37+QP42+#REF!+QP56,"")</f>
        <v/>
      </c>
      <c r="QQ59" s="172">
        <f>IF(ISNUMBER(outYear),QQ37+QQ42+#REF!+QQ56,"")</f>
        <v/>
      </c>
      <c r="QR59" s="172">
        <f>IF(ISNUMBER(outYear),QR37+QR42+#REF!+QR56,"")</f>
        <v/>
      </c>
      <c r="QS59" s="172">
        <f>IF(ISNUMBER(outYear),QS37+QS42+#REF!+QS56,"")</f>
        <v/>
      </c>
      <c r="QT59" s="172">
        <f>IF(ISNUMBER(outYear),QT37+QT42+#REF!+QT56,"")</f>
        <v/>
      </c>
      <c r="QU59" s="172">
        <f>IF(ISNUMBER(outYear),QU37+QU42+#REF!+QU56,"")</f>
        <v/>
      </c>
      <c r="QV59" s="172">
        <f>IF(ISNUMBER(outYear),QV37+QV42+#REF!+QV56,"")</f>
        <v/>
      </c>
      <c r="QW59" s="172">
        <f>IF(ISNUMBER(outYear),QW37+QW42+#REF!+QW56,"")</f>
        <v/>
      </c>
      <c r="QX59" s="172">
        <f>IF(ISNUMBER(outYear),QX37+QX42+#REF!+QX56,"")</f>
        <v/>
      </c>
      <c r="QY59" s="172">
        <f>IF(ISNUMBER(outYear),QY37+QY42+#REF!+QY56,"")</f>
        <v/>
      </c>
      <c r="QZ59" s="172">
        <f>IF(ISNUMBER(outYear),QZ37+QZ42+#REF!+QZ56,"")</f>
        <v/>
      </c>
      <c r="RA59" s="172">
        <f>IF(ISNUMBER(outYear),RA37+RA42+#REF!+RA56,"")</f>
        <v/>
      </c>
      <c r="RB59" s="172">
        <f>IF(ISNUMBER(outYear),RB37+RB42+#REF!+RB56,"")</f>
        <v/>
      </c>
      <c r="RC59" s="172">
        <f>IF(ISNUMBER(outYear),RC37+RC42+#REF!+RC56,"")</f>
        <v/>
      </c>
      <c r="RD59" s="172">
        <f>IF(ISNUMBER(outYear),RD37+RD42+#REF!+RD56,"")</f>
        <v/>
      </c>
      <c r="RE59" s="172">
        <f>IF(ISNUMBER(outYear),RE37+RE42+#REF!+RE56,"")</f>
        <v/>
      </c>
      <c r="RF59" s="172">
        <f>IF(ISNUMBER(outYear),RF37+RF42+#REF!+RF56,"")</f>
        <v/>
      </c>
      <c r="RG59" s="172">
        <f>IF(ISNUMBER(outYear),RG37+RG42+#REF!+RG56,"")</f>
        <v/>
      </c>
      <c r="RH59" s="172">
        <f>IF(ISNUMBER(outYear),RH37+RH42+#REF!+RH56,"")</f>
        <v/>
      </c>
      <c r="RI59" s="172">
        <f>IF(ISNUMBER(outYear),RI37+RI42+#REF!+RI56,"")</f>
        <v/>
      </c>
      <c r="RJ59" s="172">
        <f>IF(ISNUMBER(outYear),RJ37+RJ42+#REF!+RJ56,"")</f>
        <v/>
      </c>
      <c r="RK59" s="172">
        <f>IF(ISNUMBER(outYear),RK37+RK42+#REF!+RK56,"")</f>
        <v/>
      </c>
      <c r="RL59" s="172">
        <f>IF(ISNUMBER(outYear),RL37+RL42+#REF!+RL56,"")</f>
        <v/>
      </c>
      <c r="RM59" s="172">
        <f>IF(ISNUMBER(outYear),RM37+RM42+#REF!+RM56,"")</f>
        <v/>
      </c>
      <c r="RN59" s="172">
        <f>IF(ISNUMBER(outYear),RN37+RN42+#REF!+RN56,"")</f>
        <v/>
      </c>
      <c r="RO59" s="172">
        <f>IF(ISNUMBER(outYear),RO37+RO42+#REF!+RO56,"")</f>
        <v/>
      </c>
      <c r="RP59" s="172">
        <f>IF(ISNUMBER(outYear),RP37+RP42+#REF!+RP56,"")</f>
        <v/>
      </c>
      <c r="RQ59" s="172">
        <f>IF(ISNUMBER(outYear),RQ37+RQ42+#REF!+RQ56,"")</f>
        <v/>
      </c>
      <c r="RR59" s="172">
        <f>IF(ISNUMBER(outYear),RR37+RR42+#REF!+RR56,"")</f>
        <v/>
      </c>
      <c r="RS59" s="172">
        <f>IF(ISNUMBER(outYear),RS37+RS42+#REF!+RS56,"")</f>
        <v/>
      </c>
      <c r="RT59" s="172">
        <f>IF(ISNUMBER(outYear),RT37+RT42+#REF!+RT56,"")</f>
        <v/>
      </c>
      <c r="RU59" s="172">
        <f>IF(ISNUMBER(outYear),RU37+RU42+#REF!+RU56,"")</f>
        <v/>
      </c>
      <c r="RV59" s="172">
        <f>IF(ISNUMBER(outYear),RV37+RV42+#REF!+RV56,"")</f>
        <v/>
      </c>
      <c r="RW59" s="172">
        <f>IF(ISNUMBER(outYear),RW37+RW42+#REF!+RW56,"")</f>
        <v/>
      </c>
      <c r="RX59" s="172">
        <f>IF(ISNUMBER(outYear),RX37+RX42+#REF!+RX56,"")</f>
        <v/>
      </c>
      <c r="RY59" s="172">
        <f>IF(ISNUMBER(outYear),RY37+RY42+#REF!+RY56,"")</f>
        <v/>
      </c>
      <c r="RZ59" s="172">
        <f>IF(ISNUMBER(outYear),RZ37+RZ42+#REF!+RZ56,"")</f>
        <v/>
      </c>
      <c r="SA59" s="172">
        <f>IF(ISNUMBER(outYear),SA37+SA42+#REF!+SA56,"")</f>
        <v/>
      </c>
      <c r="SB59" s="172">
        <f>IF(ISNUMBER(outYear),SB37+SB42+#REF!+SB56,"")</f>
        <v/>
      </c>
      <c r="SC59" s="172">
        <f>IF(ISNUMBER(outYear),SC37+SC42+#REF!+SC56,"")</f>
        <v/>
      </c>
      <c r="SD59" s="172">
        <f>IF(ISNUMBER(outYear),SD37+SD42+#REF!+SD56,"")</f>
        <v/>
      </c>
      <c r="SE59" s="172">
        <f>IF(ISNUMBER(outYear),SE37+SE42+#REF!+SE56,"")</f>
        <v/>
      </c>
      <c r="SF59" s="172">
        <f>IF(ISNUMBER(outYear),SF37+SF42+#REF!+SF56,"")</f>
        <v/>
      </c>
      <c r="SG59" s="172">
        <f>IF(ISNUMBER(outYear),SG37+SG42+#REF!+SG56,"")</f>
        <v/>
      </c>
      <c r="SH59" s="172">
        <f>IF(ISNUMBER(outYear),SH37+SH42+#REF!+SH56,"")</f>
        <v/>
      </c>
      <c r="SI59" s="172">
        <f>IF(ISNUMBER(outYear),SI37+SI42+#REF!+SI56,"")</f>
        <v/>
      </c>
      <c r="SJ59" s="172">
        <f>IF(ISNUMBER(outYear),SJ37+SJ42+#REF!+SJ56,"")</f>
        <v/>
      </c>
      <c r="SK59" s="172">
        <f>IF(ISNUMBER(outYear),SK37+SK42+#REF!+SK56,"")</f>
        <v/>
      </c>
      <c r="SL59" s="172">
        <f>IF(ISNUMBER(outYear),SL37+SL42+#REF!+SL56,"")</f>
        <v/>
      </c>
      <c r="SM59" s="172">
        <f>IF(ISNUMBER(outYear),SM37+SM42+#REF!+SM56,"")</f>
        <v/>
      </c>
      <c r="SN59" s="172">
        <f>IF(ISNUMBER(outYear),SN37+SN42+#REF!+SN56,"")</f>
        <v/>
      </c>
      <c r="SO59" s="172">
        <f>IF(ISNUMBER(outYear),SO37+SO42+#REF!+SO56,"")</f>
        <v/>
      </c>
      <c r="SP59" s="172">
        <f>IF(ISNUMBER(outYear),SP37+SP42+#REF!+SP56,"")</f>
        <v/>
      </c>
      <c r="SQ59" s="172">
        <f>IF(ISNUMBER(outYear),SQ37+SQ42+#REF!+SQ56,"")</f>
        <v/>
      </c>
      <c r="SR59" s="172">
        <f>IF(ISNUMBER(outYear),SR37+SR42+#REF!+SR56,"")</f>
        <v/>
      </c>
      <c r="SS59" s="172">
        <f>IF(ISNUMBER(outYear),SS37+SS42+#REF!+SS56,"")</f>
        <v/>
      </c>
      <c r="ST59" s="172">
        <f>IF(ISNUMBER(outYear),ST37+ST42+#REF!+ST56,"")</f>
        <v/>
      </c>
      <c r="SU59" s="172">
        <f>IF(ISNUMBER(outYear),SU37+SU42+#REF!+SU56,"")</f>
        <v/>
      </c>
      <c r="SV59" s="172">
        <f>IF(ISNUMBER(outYear),SV37+SV42+#REF!+SV56,"")</f>
        <v/>
      </c>
      <c r="SW59" s="172">
        <f>IF(ISNUMBER(outYear),SW37+SW42+#REF!+SW56,"")</f>
        <v/>
      </c>
      <c r="SX59" s="172">
        <f>IF(ISNUMBER(outYear),SX37+SX42+#REF!+SX56,"")</f>
        <v/>
      </c>
      <c r="SY59" s="172">
        <f>IF(ISNUMBER(outYear),SY37+SY42+#REF!+SY56,"")</f>
        <v/>
      </c>
      <c r="SZ59" s="172">
        <f>IF(ISNUMBER(outYear),SZ37+SZ42+#REF!+SZ56,"")</f>
        <v/>
      </c>
      <c r="TA59" s="172">
        <f>IF(ISNUMBER(outYear),TA37+TA42+#REF!+TA56,"")</f>
        <v/>
      </c>
      <c r="TB59" s="172">
        <f>IF(ISNUMBER(outYear),TB37+TB42+#REF!+TB56,"")</f>
        <v/>
      </c>
      <c r="TC59" s="172">
        <f>IF(ISNUMBER(outYear),TC37+TC42+#REF!+TC56,"")</f>
        <v/>
      </c>
      <c r="TD59" s="172">
        <f>IF(ISNUMBER(outYear),TD37+TD42+#REF!+TD56,"")</f>
        <v/>
      </c>
      <c r="TE59" s="172">
        <f>IF(ISNUMBER(outYear),TE37+TE42+#REF!+TE56,"")</f>
        <v/>
      </c>
      <c r="TF59" s="172">
        <f>IF(ISNUMBER(outYear),TF37+TF42+#REF!+TF56,"")</f>
        <v/>
      </c>
      <c r="TG59" s="172">
        <f>IF(ISNUMBER(outYear),TG37+TG42+#REF!+TG56,"")</f>
        <v/>
      </c>
      <c r="TH59" s="172">
        <f>IF(ISNUMBER(outYear),TH37+TH42+#REF!+TH56,"")</f>
        <v/>
      </c>
      <c r="TI59" s="172">
        <f>IF(ISNUMBER(outYear),TI37+TI42+#REF!+TI56,"")</f>
        <v/>
      </c>
      <c r="TJ59" s="172">
        <f>IF(ISNUMBER(outYear),TJ37+TJ42+#REF!+TJ56,"")</f>
        <v/>
      </c>
      <c r="TK59" s="172">
        <f>IF(ISNUMBER(outYear),TK37+TK42+#REF!+TK56,"")</f>
        <v/>
      </c>
      <c r="TL59" s="172">
        <f>IF(ISNUMBER(outYear),TL37+TL42+#REF!+TL56,"")</f>
        <v/>
      </c>
      <c r="TM59" s="172">
        <f>IF(ISNUMBER(outYear),TM37+TM42+#REF!+TM56,"")</f>
        <v/>
      </c>
      <c r="TN59" s="172">
        <f>IF(ISNUMBER(outYear),TN37+TN42+#REF!+TN56,"")</f>
        <v/>
      </c>
      <c r="TO59" s="172">
        <f>IF(ISNUMBER(outYear),TO37+TO42+#REF!+TO56,"")</f>
        <v/>
      </c>
      <c r="TP59" s="172">
        <f>IF(ISNUMBER(outYear),TP37+TP42+#REF!+TP56,"")</f>
        <v/>
      </c>
      <c r="TQ59" s="172">
        <f>IF(ISNUMBER(outYear),TQ37+TQ42+#REF!+TQ56,"")</f>
        <v/>
      </c>
      <c r="TR59" s="172">
        <f>IF(ISNUMBER(outYear),TR37+TR42+#REF!+TR56,"")</f>
        <v/>
      </c>
      <c r="TS59" s="172">
        <f>IF(ISNUMBER(outYear),TS37+TS42+#REF!+TS56,"")</f>
        <v/>
      </c>
      <c r="TT59" s="172">
        <f>IF(ISNUMBER(outYear),TT37+TT42+#REF!+TT56,"")</f>
        <v/>
      </c>
      <c r="TU59" s="172">
        <f>IF(ISNUMBER(outYear),TU37+TU42+#REF!+TU56,"")</f>
        <v/>
      </c>
      <c r="TV59" s="172">
        <f>IF(ISNUMBER(outYear),TV37+TV42+#REF!+TV56,"")</f>
        <v/>
      </c>
      <c r="TW59" s="172">
        <f>IF(ISNUMBER(outYear),TW37+TW42+#REF!+TW56,"")</f>
        <v/>
      </c>
      <c r="TX59" s="172">
        <f>IF(ISNUMBER(outYear),TX37+TX42+#REF!+TX56,"")</f>
        <v/>
      </c>
      <c r="TY59" s="172">
        <f>IF(ISNUMBER(outYear),TY37+TY42+#REF!+TY56,"")</f>
        <v/>
      </c>
      <c r="TZ59" s="172">
        <f>IF(ISNUMBER(outYear),TZ37+TZ42+#REF!+TZ56,"")</f>
        <v/>
      </c>
      <c r="UA59" s="172">
        <f>IF(ISNUMBER(outYear),UA37+UA42+#REF!+UA56,"")</f>
        <v/>
      </c>
      <c r="UB59" s="172">
        <f>IF(ISNUMBER(outYear),UB37+UB42+#REF!+UB56,"")</f>
        <v/>
      </c>
      <c r="UC59" s="172">
        <f>IF(ISNUMBER(outYear),UC37+UC42+#REF!+UC56,"")</f>
        <v/>
      </c>
      <c r="UD59" s="172">
        <f>IF(ISNUMBER(outYear),UD37+UD42+#REF!+UD56,"")</f>
        <v/>
      </c>
      <c r="UE59" s="172">
        <f>IF(ISNUMBER(outYear),UE37+UE42+#REF!+UE56,"")</f>
        <v/>
      </c>
      <c r="UF59" s="172">
        <f>IF(ISNUMBER(outYear),UF37+UF42+#REF!+UF56,"")</f>
        <v/>
      </c>
      <c r="UG59" s="172">
        <f>IF(ISNUMBER(outYear),UG37+UG42+#REF!+UG56,"")</f>
        <v/>
      </c>
      <c r="UH59" s="172">
        <f>IF(ISNUMBER(outYear),UH37+UH42+#REF!+UH56,"")</f>
        <v/>
      </c>
      <c r="UI59" s="172">
        <f>IF(ISNUMBER(outYear),UI37+UI42+#REF!+UI56,"")</f>
        <v/>
      </c>
      <c r="UJ59" s="172">
        <f>IF(ISNUMBER(outYear),UJ37+UJ42+#REF!+UJ56,"")</f>
        <v/>
      </c>
      <c r="UK59" s="172">
        <f>IF(ISNUMBER(outYear),UK37+UK42+#REF!+UK56,"")</f>
        <v/>
      </c>
      <c r="UL59" s="172">
        <f>IF(ISNUMBER(outYear),UL37+UL42+#REF!+UL56,"")</f>
        <v/>
      </c>
      <c r="UM59" s="172">
        <f>IF(ISNUMBER(outYear),UM37+UM42+#REF!+UM56,"")</f>
        <v/>
      </c>
      <c r="UN59" s="172">
        <f>IF(ISNUMBER(outYear),UN37+UN42+#REF!+UN56,"")</f>
        <v/>
      </c>
      <c r="UO59" s="172">
        <f>IF(ISNUMBER(outYear),UO37+UO42+#REF!+UO56,"")</f>
        <v/>
      </c>
      <c r="UP59" s="172">
        <f>IF(ISNUMBER(outYear),UP37+UP42+#REF!+UP56,"")</f>
        <v/>
      </c>
      <c r="UQ59" s="172">
        <f>IF(ISNUMBER(outYear),UQ37+UQ42+#REF!+UQ56,"")</f>
        <v/>
      </c>
      <c r="UR59" s="172">
        <f>IF(ISNUMBER(outYear),UR37+UR42+#REF!+UR56,"")</f>
        <v/>
      </c>
      <c r="US59" s="172">
        <f>IF(ISNUMBER(outYear),US37+US42+#REF!+US56,"")</f>
        <v/>
      </c>
      <c r="UT59" s="172">
        <f>IF(ISNUMBER(outYear),UT37+UT42+#REF!+UT56,"")</f>
        <v/>
      </c>
      <c r="UU59" s="172">
        <f>IF(ISNUMBER(outYear),UU37+UU42+#REF!+UU56,"")</f>
        <v/>
      </c>
      <c r="UV59" s="172">
        <f>IF(ISNUMBER(outYear),UV37+UV42+#REF!+UV56,"")</f>
        <v/>
      </c>
      <c r="UW59" s="172">
        <f>IF(ISNUMBER(outYear),UW37+UW42+#REF!+UW56,"")</f>
        <v/>
      </c>
      <c r="UX59" s="172">
        <f>IF(ISNUMBER(outYear),UX37+UX42+#REF!+UX56,"")</f>
        <v/>
      </c>
      <c r="UY59" s="172">
        <f>IF(ISNUMBER(outYear),UY37+UY42+#REF!+UY56,"")</f>
        <v/>
      </c>
      <c r="UZ59" s="172">
        <f>IF(ISNUMBER(outYear),UZ37+UZ42+#REF!+UZ56,"")</f>
        <v/>
      </c>
      <c r="VA59" s="172">
        <f>IF(ISNUMBER(outYear),VA37+VA42+#REF!+VA56,"")</f>
        <v/>
      </c>
      <c r="VB59" s="172">
        <f>IF(ISNUMBER(outYear),VB37+VB42+#REF!+VB56,"")</f>
        <v/>
      </c>
      <c r="VC59" s="172">
        <f>IF(ISNUMBER(outYear),VC37+VC42+#REF!+VC56,"")</f>
        <v/>
      </c>
      <c r="VD59" s="172">
        <f>IF(ISNUMBER(outYear),VD37+VD42+#REF!+VD56,"")</f>
        <v/>
      </c>
      <c r="VE59" s="172">
        <f>IF(ISNUMBER(outYear),VE37+VE42+#REF!+VE56,"")</f>
        <v/>
      </c>
      <c r="VF59" s="172">
        <f>IF(ISNUMBER(outYear),VF37+VF42+#REF!+VF56,"")</f>
        <v/>
      </c>
      <c r="VG59" s="172">
        <f>IF(ISNUMBER(outYear),VG37+VG42+#REF!+VG56,"")</f>
        <v/>
      </c>
      <c r="VH59" s="172">
        <f>IF(ISNUMBER(outYear),VH37+VH42+#REF!+VH56,"")</f>
        <v/>
      </c>
      <c r="VI59" s="172">
        <f>IF(ISNUMBER(outYear),VI37+VI42+#REF!+VI56,"")</f>
        <v/>
      </c>
      <c r="VJ59" s="172">
        <f>IF(ISNUMBER(outYear),VJ37+VJ42+#REF!+VJ56,"")</f>
        <v/>
      </c>
      <c r="VK59" s="172">
        <f>IF(ISNUMBER(outYear),VK37+VK42+#REF!+VK56,"")</f>
        <v/>
      </c>
      <c r="VL59" s="172">
        <f>IF(ISNUMBER(outYear),VL37+VL42+#REF!+VL56,"")</f>
        <v/>
      </c>
      <c r="VM59" s="172">
        <f>IF(ISNUMBER(outYear),VM37+VM42+#REF!+VM56,"")</f>
        <v/>
      </c>
      <c r="VN59" s="172">
        <f>IF(ISNUMBER(outYear),VN37+VN42+#REF!+VN56,"")</f>
        <v/>
      </c>
      <c r="VO59" s="172">
        <f>IF(ISNUMBER(outYear),VO37+VO42+#REF!+VO56,"")</f>
        <v/>
      </c>
      <c r="VP59" s="172">
        <f>IF(ISNUMBER(outYear),VP37+VP42+#REF!+VP56,"")</f>
        <v/>
      </c>
      <c r="VQ59" s="172">
        <f>IF(ISNUMBER(outYear),VQ37+VQ42+#REF!+VQ56,"")</f>
        <v/>
      </c>
      <c r="VR59" s="172">
        <f>IF(ISNUMBER(outYear),VR37+VR42+#REF!+VR56,"")</f>
        <v/>
      </c>
      <c r="VS59" s="172">
        <f>IF(ISNUMBER(outYear),VS37+VS42+#REF!+VS56,"")</f>
        <v/>
      </c>
      <c r="VT59" s="172">
        <f>IF(ISNUMBER(outYear),VT37+VT42+#REF!+VT56,"")</f>
        <v/>
      </c>
      <c r="VU59" s="172">
        <f>IF(ISNUMBER(outYear),VU37+VU42+#REF!+VU56,"")</f>
        <v/>
      </c>
      <c r="VV59" s="172">
        <f>IF(ISNUMBER(outYear),VV37+VV42+#REF!+VV56,"")</f>
        <v/>
      </c>
      <c r="VW59" s="172">
        <f>IF(ISNUMBER(outYear),VW37+VW42+#REF!+VW56,"")</f>
        <v/>
      </c>
      <c r="VX59" s="172">
        <f>IF(ISNUMBER(outYear),VX37+VX42+#REF!+VX56,"")</f>
        <v/>
      </c>
      <c r="VY59" s="172">
        <f>IF(ISNUMBER(outYear),VY37+VY42+#REF!+VY56,"")</f>
        <v/>
      </c>
      <c r="VZ59" s="172">
        <f>IF(ISNUMBER(outYear),VZ37+VZ42+#REF!+VZ56,"")</f>
        <v/>
      </c>
      <c r="WA59" s="172">
        <f>IF(ISNUMBER(outYear),WA37+WA42+#REF!+WA56,"")</f>
        <v/>
      </c>
      <c r="WB59" s="172">
        <f>IF(ISNUMBER(outYear),WB37+WB42+#REF!+WB56,"")</f>
        <v/>
      </c>
      <c r="WC59" s="172">
        <f>IF(ISNUMBER(outYear),WC37+WC42+#REF!+WC56,"")</f>
        <v/>
      </c>
      <c r="WD59" s="172">
        <f>IF(ISNUMBER(outYear),WD37+WD42+#REF!+WD56,"")</f>
        <v/>
      </c>
      <c r="WE59" s="172">
        <f>IF(ISNUMBER(outYear),WE37+WE42+#REF!+WE56,"")</f>
        <v/>
      </c>
      <c r="WF59" s="172">
        <f>IF(ISNUMBER(outYear),WF37+WF42+#REF!+WF56,"")</f>
        <v/>
      </c>
      <c r="WG59" s="172">
        <f>IF(ISNUMBER(outYear),WG37+WG42+#REF!+WG56,"")</f>
        <v/>
      </c>
      <c r="WH59" s="172">
        <f>IF(ISNUMBER(outYear),WH37+WH42+#REF!+WH56,"")</f>
        <v/>
      </c>
      <c r="WI59" s="172">
        <f>IF(ISNUMBER(outYear),WI37+WI42+#REF!+WI56,"")</f>
        <v/>
      </c>
      <c r="WJ59" s="172">
        <f>IF(ISNUMBER(outYear),WJ37+WJ42+#REF!+WJ56,"")</f>
        <v/>
      </c>
      <c r="WK59" s="172">
        <f>IF(ISNUMBER(outYear),WK37+WK42+#REF!+WK56,"")</f>
        <v/>
      </c>
      <c r="WL59" s="172">
        <f>IF(ISNUMBER(outYear),WL37+WL42+#REF!+WL56,"")</f>
        <v/>
      </c>
      <c r="WM59" s="172">
        <f>IF(ISNUMBER(outYear),WM37+WM42+#REF!+WM56,"")</f>
        <v/>
      </c>
      <c r="WN59" s="172">
        <f>IF(ISNUMBER(outYear),WN37+WN42+#REF!+WN56,"")</f>
        <v/>
      </c>
      <c r="WO59" s="172">
        <f>IF(ISNUMBER(outYear),WO37+WO42+#REF!+WO56,"")</f>
        <v/>
      </c>
      <c r="WP59" s="172">
        <f>IF(ISNUMBER(outYear),WP37+WP42+#REF!+WP56,"")</f>
        <v/>
      </c>
      <c r="WQ59" s="172">
        <f>IF(ISNUMBER(outYear),WQ37+WQ42+#REF!+WQ56,"")</f>
        <v/>
      </c>
      <c r="WR59" s="172">
        <f>IF(ISNUMBER(outYear),WR37+WR42+#REF!+WR56,"")</f>
        <v/>
      </c>
      <c r="WS59" s="172">
        <f>IF(ISNUMBER(outYear),WS37+WS42+#REF!+WS56,"")</f>
        <v/>
      </c>
      <c r="WT59" s="172">
        <f>IF(ISNUMBER(outYear),WT37+WT42+#REF!+WT56,"")</f>
        <v/>
      </c>
      <c r="WU59" s="172">
        <f>IF(ISNUMBER(outYear),WU37+WU42+#REF!+WU56,"")</f>
        <v/>
      </c>
      <c r="WV59" s="172">
        <f>IF(ISNUMBER(outYear),WV37+WV42+#REF!+WV56,"")</f>
        <v/>
      </c>
      <c r="WW59" s="172">
        <f>IF(ISNUMBER(outYear),WW37+WW42+#REF!+WW56,"")</f>
        <v/>
      </c>
      <c r="WX59" s="172">
        <f>IF(ISNUMBER(outYear),WX37+WX42+#REF!+WX56,"")</f>
        <v/>
      </c>
      <c r="WY59" s="172">
        <f>IF(ISNUMBER(outYear),WY37+WY42+#REF!+WY56,"")</f>
        <v/>
      </c>
      <c r="WZ59" s="172">
        <f>IF(ISNUMBER(outYear),WZ37+WZ42+#REF!+WZ56,"")</f>
        <v/>
      </c>
      <c r="XA59" s="172">
        <f>IF(ISNUMBER(outYear),XA37+XA42+#REF!+XA56,"")</f>
        <v/>
      </c>
      <c r="XB59" s="172">
        <f>IF(ISNUMBER(outYear),XB37+XB42+#REF!+XB56,"")</f>
        <v/>
      </c>
      <c r="XC59" s="172">
        <f>IF(ISNUMBER(outYear),XC37+XC42+#REF!+XC56,"")</f>
        <v/>
      </c>
      <c r="XD59" s="172">
        <f>IF(ISNUMBER(outYear),XD37+XD42+#REF!+XD56,"")</f>
        <v/>
      </c>
      <c r="XE59" s="172">
        <f>IF(ISNUMBER(outYear),XE37+XE42+#REF!+XE56,"")</f>
        <v/>
      </c>
      <c r="XF59" s="172">
        <f>IF(ISNUMBER(outYear),XF37+XF42+#REF!+XF56,"")</f>
        <v/>
      </c>
      <c r="XG59" s="172">
        <f>IF(ISNUMBER(outYear),XG37+XG42+#REF!+XG56,"")</f>
        <v/>
      </c>
      <c r="XH59" s="172">
        <f>IF(ISNUMBER(outYear),XH37+XH42+#REF!+XH56,"")</f>
        <v/>
      </c>
      <c r="XI59" s="172">
        <f>IF(ISNUMBER(outYear),XI37+XI42+#REF!+XI56,"")</f>
        <v/>
      </c>
      <c r="XJ59" s="172">
        <f>IF(ISNUMBER(outYear),XJ37+XJ42+#REF!+XJ56,"")</f>
        <v/>
      </c>
      <c r="XK59" s="172">
        <f>IF(ISNUMBER(outYear),XK37+XK42+#REF!+XK56,"")</f>
        <v/>
      </c>
      <c r="XL59" s="172">
        <f>IF(ISNUMBER(outYear),XL37+XL42+#REF!+XL56,"")</f>
        <v/>
      </c>
      <c r="XM59" s="172">
        <f>IF(ISNUMBER(outYear),XM37+XM42+#REF!+XM56,"")</f>
        <v/>
      </c>
      <c r="XN59" s="172">
        <f>IF(ISNUMBER(outYear),XN37+XN42+#REF!+XN56,"")</f>
        <v/>
      </c>
      <c r="XO59" s="172">
        <f>IF(ISNUMBER(outYear),XO37+XO42+#REF!+XO56,"")</f>
        <v/>
      </c>
      <c r="XP59" s="172">
        <f>IF(ISNUMBER(outYear),XP37+XP42+#REF!+XP56,"")</f>
        <v/>
      </c>
      <c r="XQ59" s="172">
        <f>IF(ISNUMBER(outYear),XQ37+XQ42+#REF!+XQ56,"")</f>
        <v/>
      </c>
      <c r="XR59" s="172">
        <f>IF(ISNUMBER(outYear),XR37+XR42+#REF!+XR56,"")</f>
        <v/>
      </c>
      <c r="XS59" s="172">
        <f>IF(ISNUMBER(outYear),XS37+XS42+#REF!+XS56,"")</f>
        <v/>
      </c>
      <c r="XT59" s="172">
        <f>IF(ISNUMBER(outYear),XT37+XT42+#REF!+XT56,"")</f>
        <v/>
      </c>
      <c r="XU59" s="172">
        <f>IF(ISNUMBER(outYear),XU37+XU42+#REF!+XU56,"")</f>
        <v/>
      </c>
      <c r="XV59" s="172">
        <f>IF(ISNUMBER(outYear),XV37+XV42+#REF!+XV56,"")</f>
        <v/>
      </c>
      <c r="XW59" s="172">
        <f>IF(ISNUMBER(outYear),XW37+XW42+#REF!+XW56,"")</f>
        <v/>
      </c>
      <c r="XX59" s="172">
        <f>IF(ISNUMBER(outYear),XX37+XX42+#REF!+XX56,"")</f>
        <v/>
      </c>
      <c r="XY59" s="172">
        <f>IF(ISNUMBER(outYear),XY37+XY42+#REF!+XY56,"")</f>
        <v/>
      </c>
      <c r="XZ59" s="172">
        <f>IF(ISNUMBER(outYear),XZ37+XZ42+#REF!+XZ56,"")</f>
        <v/>
      </c>
      <c r="YA59" s="172">
        <f>IF(ISNUMBER(outYear),YA37+YA42+#REF!+YA56,"")</f>
        <v/>
      </c>
      <c r="YB59" s="172">
        <f>IF(ISNUMBER(outYear),YB37+YB42+#REF!+YB56,"")</f>
        <v/>
      </c>
      <c r="YC59" s="172">
        <f>IF(ISNUMBER(outYear),YC37+YC42+#REF!+YC56,"")</f>
        <v/>
      </c>
      <c r="YD59" s="172">
        <f>IF(ISNUMBER(outYear),YD37+YD42+#REF!+YD56,"")</f>
        <v/>
      </c>
      <c r="YE59" s="172">
        <f>IF(ISNUMBER(outYear),YE37+YE42+#REF!+YE56,"")</f>
        <v/>
      </c>
      <c r="YF59" s="172">
        <f>IF(ISNUMBER(outYear),YF37+YF42+#REF!+YF56,"")</f>
        <v/>
      </c>
      <c r="YG59" s="172">
        <f>IF(ISNUMBER(outYear),YG37+YG42+#REF!+YG56,"")</f>
        <v/>
      </c>
      <c r="YH59" s="172">
        <f>IF(ISNUMBER(outYear),YH37+YH42+#REF!+YH56,"")</f>
        <v/>
      </c>
      <c r="YI59" s="172">
        <f>IF(ISNUMBER(outYear),YI37+YI42+#REF!+YI56,"")</f>
        <v/>
      </c>
      <c r="YJ59" s="172">
        <f>IF(ISNUMBER(outYear),YJ37+YJ42+#REF!+YJ56,"")</f>
        <v/>
      </c>
      <c r="YK59" s="172">
        <f>IF(ISNUMBER(outYear),YK37+YK42+#REF!+YK56,"")</f>
        <v/>
      </c>
      <c r="YL59" s="172">
        <f>IF(ISNUMBER(outYear),YL37+YL42+#REF!+YL56,"")</f>
        <v/>
      </c>
      <c r="YM59" s="172">
        <f>IF(ISNUMBER(outYear),YM37+YM42+#REF!+YM56,"")</f>
        <v/>
      </c>
      <c r="YN59" s="172">
        <f>IF(ISNUMBER(outYear),YN37+YN42+#REF!+YN56,"")</f>
        <v/>
      </c>
      <c r="YO59" s="172">
        <f>IF(ISNUMBER(outYear),YO37+YO42+#REF!+YO56,"")</f>
        <v/>
      </c>
      <c r="YP59" s="172">
        <f>IF(ISNUMBER(outYear),YP37+YP42+#REF!+YP56,"")</f>
        <v/>
      </c>
      <c r="YQ59" s="172">
        <f>IF(ISNUMBER(outYear),YQ37+YQ42+#REF!+YQ56,"")</f>
        <v/>
      </c>
      <c r="YR59" s="172">
        <f>IF(ISNUMBER(outYear),YR37+YR42+#REF!+YR56,"")</f>
        <v/>
      </c>
      <c r="YS59" s="172">
        <f>IF(ISNUMBER(outYear),YS37+YS42+#REF!+YS56,"")</f>
        <v/>
      </c>
      <c r="YT59" s="172">
        <f>IF(ISNUMBER(outYear),YT37+YT42+#REF!+YT56,"")</f>
        <v/>
      </c>
      <c r="YU59" s="172">
        <f>IF(ISNUMBER(outYear),YU37+YU42+#REF!+YU56,"")</f>
        <v/>
      </c>
      <c r="YV59" s="172">
        <f>IF(ISNUMBER(outYear),YV37+YV42+#REF!+YV56,"")</f>
        <v/>
      </c>
      <c r="YW59" s="172">
        <f>IF(ISNUMBER(outYear),YW37+YW42+#REF!+YW56,"")</f>
        <v/>
      </c>
      <c r="YX59" s="172">
        <f>IF(ISNUMBER(outYear),YX37+YX42+#REF!+YX56,"")</f>
        <v/>
      </c>
      <c r="YY59" s="172">
        <f>IF(ISNUMBER(outYear),YY37+YY42+#REF!+YY56,"")</f>
        <v/>
      </c>
      <c r="YZ59" s="172">
        <f>IF(ISNUMBER(outYear),YZ37+YZ42+#REF!+YZ56,"")</f>
        <v/>
      </c>
      <c r="ZA59" s="172">
        <f>IF(ISNUMBER(outYear),ZA37+ZA42+#REF!+ZA56,"")</f>
        <v/>
      </c>
      <c r="ZB59" s="172">
        <f>IF(ISNUMBER(outYear),ZB37+ZB42+#REF!+ZB56,"")</f>
        <v/>
      </c>
      <c r="ZC59" s="172">
        <f>IF(ISNUMBER(outYear),ZC37+ZC42+#REF!+ZC56,"")</f>
        <v/>
      </c>
      <c r="ZD59" s="172">
        <f>IF(ISNUMBER(outYear),ZD37+ZD42+#REF!+ZD56,"")</f>
        <v/>
      </c>
      <c r="ZE59" s="172">
        <f>IF(ISNUMBER(outYear),ZE37+ZE42+#REF!+ZE56,"")</f>
        <v/>
      </c>
      <c r="ZF59" s="172">
        <f>IF(ISNUMBER(outYear),ZF37+ZF42+#REF!+ZF56,"")</f>
        <v/>
      </c>
      <c r="ZG59" s="172">
        <f>IF(ISNUMBER(outYear),ZG37+ZG42+#REF!+ZG56,"")</f>
        <v/>
      </c>
      <c r="ZH59" s="172">
        <f>IF(ISNUMBER(outYear),ZH37+ZH42+#REF!+ZH56,"")</f>
        <v/>
      </c>
      <c r="ZI59" s="172">
        <f>IF(ISNUMBER(outYear),ZI37+ZI42+#REF!+ZI56,"")</f>
        <v/>
      </c>
      <c r="ZJ59" s="172">
        <f>IF(ISNUMBER(outYear),ZJ37+ZJ42+#REF!+ZJ56,"")</f>
        <v/>
      </c>
      <c r="ZK59" s="172">
        <f>IF(ISNUMBER(outYear),ZK37+ZK42+#REF!+ZK56,"")</f>
        <v/>
      </c>
      <c r="ZL59" s="172">
        <f>IF(ISNUMBER(outYear),ZL37+ZL42+#REF!+ZL56,"")</f>
        <v/>
      </c>
      <c r="ZM59" s="172">
        <f>IF(ISNUMBER(outYear),ZM37+ZM42+#REF!+ZM56,"")</f>
        <v/>
      </c>
      <c r="ZN59" s="172">
        <f>IF(ISNUMBER(outYear),ZN37+ZN42+#REF!+ZN56,"")</f>
        <v/>
      </c>
      <c r="ZO59" s="172">
        <f>IF(ISNUMBER(outYear),ZO37+ZO42+#REF!+ZO56,"")</f>
        <v/>
      </c>
      <c r="ZP59" s="172">
        <f>IF(ISNUMBER(outYear),ZP37+ZP42+#REF!+ZP56,"")</f>
        <v/>
      </c>
      <c r="ZQ59" s="172">
        <f>IF(ISNUMBER(outYear),ZQ37+ZQ42+#REF!+ZQ56,"")</f>
        <v/>
      </c>
      <c r="ZR59" s="172">
        <f>IF(ISNUMBER(outYear),ZR37+ZR42+#REF!+ZR56,"")</f>
        <v/>
      </c>
      <c r="ZS59" s="172">
        <f>IF(ISNUMBER(outYear),ZS37+ZS42+#REF!+ZS56,"")</f>
        <v/>
      </c>
      <c r="ZT59" s="172">
        <f>IF(ISNUMBER(outYear),ZT37+ZT42+#REF!+ZT56,"")</f>
        <v/>
      </c>
      <c r="ZU59" s="172">
        <f>IF(ISNUMBER(outYear),ZU37+ZU42+#REF!+ZU56,"")</f>
        <v/>
      </c>
      <c r="ZV59" s="172">
        <f>IF(ISNUMBER(outYear),ZV37+ZV42+#REF!+ZV56,"")</f>
        <v/>
      </c>
      <c r="ZW59" s="172">
        <f>IF(ISNUMBER(outYear),ZW37+ZW42+#REF!+ZW56,"")</f>
        <v/>
      </c>
      <c r="ZX59" s="172">
        <f>IF(ISNUMBER(outYear),ZX37+ZX42+#REF!+ZX56,"")</f>
        <v/>
      </c>
      <c r="ZY59" s="172">
        <f>IF(ISNUMBER(outYear),ZY37+ZY42+#REF!+ZY56,"")</f>
        <v/>
      </c>
      <c r="ZZ59" s="172">
        <f>IF(ISNUMBER(outYear),ZZ37+ZZ42+#REF!+ZZ56,"")</f>
        <v/>
      </c>
      <c r="AAA59" s="172">
        <f>IF(ISNUMBER(outYear),AAA37+AAA42+#REF!+AAA56,"")</f>
        <v/>
      </c>
      <c r="AAB59" s="172">
        <f>IF(ISNUMBER(outYear),AAB37+AAB42+#REF!+AAB56,"")</f>
        <v/>
      </c>
      <c r="AAC59" s="172">
        <f>IF(ISNUMBER(outYear),AAC37+AAC42+#REF!+AAC56,"")</f>
        <v/>
      </c>
      <c r="AAD59" s="172">
        <f>IF(ISNUMBER(outYear),AAD37+AAD42+#REF!+AAD56,"")</f>
        <v/>
      </c>
      <c r="AAE59" s="172">
        <f>IF(ISNUMBER(outYear),AAE37+AAE42+#REF!+AAE56,"")</f>
        <v/>
      </c>
      <c r="AAF59" s="172">
        <f>IF(ISNUMBER(outYear),AAF37+AAF42+#REF!+AAF56,"")</f>
        <v/>
      </c>
      <c r="AAG59" s="172">
        <f>IF(ISNUMBER(outYear),AAG37+AAG42+#REF!+AAG56,"")</f>
        <v/>
      </c>
      <c r="AAH59" s="172">
        <f>IF(ISNUMBER(outYear),AAH37+AAH42+#REF!+AAH56,"")</f>
        <v/>
      </c>
      <c r="AAI59" s="172">
        <f>IF(ISNUMBER(outYear),AAI37+AAI42+#REF!+AAI56,"")</f>
        <v/>
      </c>
      <c r="AAJ59" s="172">
        <f>IF(ISNUMBER(outYear),AAJ37+AAJ42+#REF!+AAJ56,"")</f>
        <v/>
      </c>
      <c r="AAK59" s="172">
        <f>IF(ISNUMBER(outYear),AAK37+AAK42+#REF!+AAK56,"")</f>
        <v/>
      </c>
      <c r="AAL59" s="172">
        <f>IF(ISNUMBER(outYear),AAL37+AAL42+#REF!+AAL56,"")</f>
        <v/>
      </c>
      <c r="AAM59" s="172">
        <f>IF(ISNUMBER(outYear),AAM37+AAM42+#REF!+AAM56,"")</f>
        <v/>
      </c>
      <c r="AAN59" s="172">
        <f>IF(ISNUMBER(outYear),AAN37+AAN42+#REF!+AAN56,"")</f>
        <v/>
      </c>
      <c r="AAO59" s="172">
        <f>IF(ISNUMBER(outYear),AAO37+AAO42+#REF!+AAO56,"")</f>
        <v/>
      </c>
      <c r="AAP59" s="172">
        <f>IF(ISNUMBER(outYear),AAP37+AAP42+#REF!+AAP56,"")</f>
        <v/>
      </c>
      <c r="AAQ59" s="172">
        <f>IF(ISNUMBER(outYear),AAQ37+AAQ42+#REF!+AAQ56,"")</f>
        <v/>
      </c>
      <c r="AAR59" s="172">
        <f>IF(ISNUMBER(outYear),AAR37+AAR42+#REF!+AAR56,"")</f>
        <v/>
      </c>
      <c r="AAS59" s="172">
        <f>IF(ISNUMBER(outYear),AAS37+AAS42+#REF!+AAS56,"")</f>
        <v/>
      </c>
      <c r="AAT59" s="172">
        <f>IF(ISNUMBER(outYear),AAT37+AAT42+#REF!+AAT56,"")</f>
        <v/>
      </c>
      <c r="AAU59" s="172">
        <f>IF(ISNUMBER(outYear),AAU37+AAU42+#REF!+AAU56,"")</f>
        <v/>
      </c>
      <c r="AAV59" s="172">
        <f>IF(ISNUMBER(outYear),AAV37+AAV42+#REF!+AAV56,"")</f>
        <v/>
      </c>
      <c r="AAW59" s="172">
        <f>IF(ISNUMBER(outYear),AAW37+AAW42+#REF!+AAW56,"")</f>
        <v/>
      </c>
      <c r="AAX59" s="172">
        <f>IF(ISNUMBER(outYear),AAX37+AAX42+#REF!+AAX56,"")</f>
        <v/>
      </c>
      <c r="AAY59" s="172">
        <f>IF(ISNUMBER(outYear),AAY37+AAY42+#REF!+AAY56,"")</f>
        <v/>
      </c>
      <c r="AAZ59" s="172">
        <f>IF(ISNUMBER(outYear),AAZ37+AAZ42+#REF!+AAZ56,"")</f>
        <v/>
      </c>
      <c r="ABA59" s="172">
        <f>IF(ISNUMBER(outYear),ABA37+ABA42+#REF!+ABA56,"")</f>
        <v/>
      </c>
      <c r="ABB59" s="172">
        <f>IF(ISNUMBER(outYear),ABB37+ABB42+#REF!+ABB56,"")</f>
        <v/>
      </c>
      <c r="ABC59" s="172">
        <f>IF(ISNUMBER(outYear),ABC37+ABC42+#REF!+ABC56,"")</f>
        <v/>
      </c>
      <c r="ABD59" s="172">
        <f>IF(ISNUMBER(outYear),ABD37+ABD42+#REF!+ABD56,"")</f>
        <v/>
      </c>
      <c r="ABE59" s="172">
        <f>IF(ISNUMBER(outYear),ABE37+ABE42+#REF!+ABE56,"")</f>
        <v/>
      </c>
      <c r="ABF59" s="172">
        <f>IF(ISNUMBER(outYear),ABF37+ABF42+#REF!+ABF56,"")</f>
        <v/>
      </c>
      <c r="ABG59" s="172">
        <f>IF(ISNUMBER(outYear),ABG37+ABG42+#REF!+ABG56,"")</f>
        <v/>
      </c>
      <c r="ABH59" s="172">
        <f>IF(ISNUMBER(outYear),ABH37+ABH42+#REF!+ABH56,"")</f>
        <v/>
      </c>
      <c r="ABI59" s="172">
        <f>IF(ISNUMBER(outYear),ABI37+ABI42+#REF!+ABI56,"")</f>
        <v/>
      </c>
      <c r="ABJ59" s="172">
        <f>IF(ISNUMBER(outYear),ABJ37+ABJ42+#REF!+ABJ56,"")</f>
        <v/>
      </c>
      <c r="ABK59" s="172">
        <f>IF(ISNUMBER(outYear),ABK37+ABK42+#REF!+ABK56,"")</f>
        <v/>
      </c>
      <c r="ABL59" s="172">
        <f>IF(ISNUMBER(outYear),ABL37+ABL42+#REF!+ABL56,"")</f>
        <v/>
      </c>
      <c r="ABM59" s="172">
        <f>IF(ISNUMBER(outYear),ABM37+ABM42+#REF!+ABM56,"")</f>
        <v/>
      </c>
      <c r="ABN59" s="172">
        <f>IF(ISNUMBER(outYear),ABN37+ABN42+#REF!+ABN56,"")</f>
        <v/>
      </c>
      <c r="ABO59" s="172">
        <f>IF(ISNUMBER(outYear),ABO37+ABO42+#REF!+ABO56,"")</f>
        <v/>
      </c>
      <c r="ABP59" s="172">
        <f>IF(ISNUMBER(outYear),ABP37+ABP42+#REF!+ABP56,"")</f>
        <v/>
      </c>
      <c r="ABQ59" s="172">
        <f>IF(ISNUMBER(outYear),ABQ37+ABQ42+#REF!+ABQ56,"")</f>
        <v/>
      </c>
      <c r="ABR59" s="172">
        <f>IF(ISNUMBER(outYear),ABR37+ABR42+#REF!+ABR56,"")</f>
        <v/>
      </c>
      <c r="ABS59" s="172">
        <f>IF(ISNUMBER(outYear),ABS37+ABS42+#REF!+ABS56,"")</f>
        <v/>
      </c>
      <c r="ABT59" s="172">
        <f>IF(ISNUMBER(outYear),ABT37+ABT42+#REF!+ABT56,"")</f>
        <v/>
      </c>
      <c r="ABU59" s="172">
        <f>IF(ISNUMBER(outYear),ABU37+ABU42+#REF!+ABU56,"")</f>
        <v/>
      </c>
      <c r="ABV59" s="172">
        <f>IF(ISNUMBER(outYear),ABV37+ABV42+#REF!+ABV56,"")</f>
        <v/>
      </c>
      <c r="ABW59" s="172">
        <f>IF(ISNUMBER(outYear),ABW37+ABW42+#REF!+ABW56,"")</f>
        <v/>
      </c>
      <c r="ABX59" s="172">
        <f>IF(ISNUMBER(outYear),ABX37+ABX42+#REF!+ABX56,"")</f>
        <v/>
      </c>
      <c r="ABY59" s="172">
        <f>IF(ISNUMBER(outYear),ABY37+ABY42+#REF!+ABY56,"")</f>
        <v/>
      </c>
      <c r="ABZ59" s="172">
        <f>IF(ISNUMBER(outYear),ABZ37+ABZ42+#REF!+ABZ56,"")</f>
        <v/>
      </c>
      <c r="ACA59" s="172">
        <f>IF(ISNUMBER(outYear),ACA37+ACA42+#REF!+ACA56,"")</f>
        <v/>
      </c>
      <c r="ACB59" s="172">
        <f>IF(ISNUMBER(outYear),ACB37+ACB42+#REF!+ACB56,"")</f>
        <v/>
      </c>
      <c r="ACC59" s="172">
        <f>IF(ISNUMBER(outYear),ACC37+ACC42+#REF!+ACC56,"")</f>
        <v/>
      </c>
      <c r="ACD59" s="172">
        <f>IF(ISNUMBER(outYear),ACD37+ACD42+#REF!+ACD56,"")</f>
        <v/>
      </c>
      <c r="ACE59" s="172">
        <f>IF(ISNUMBER(outYear),ACE37+ACE42+#REF!+ACE56,"")</f>
        <v/>
      </c>
      <c r="ACF59" s="172">
        <f>IF(ISNUMBER(outYear),ACF37+ACF42+#REF!+ACF56,"")</f>
        <v/>
      </c>
      <c r="ACG59" s="172">
        <f>IF(ISNUMBER(outYear),ACG37+ACG42+#REF!+ACG56,"")</f>
        <v/>
      </c>
      <c r="ACH59" s="172">
        <f>IF(ISNUMBER(outYear),ACH37+ACH42+#REF!+ACH56,"")</f>
        <v/>
      </c>
      <c r="ACI59" s="172">
        <f>IF(ISNUMBER(outYear),ACI37+ACI42+#REF!+ACI56,"")</f>
        <v/>
      </c>
      <c r="ACJ59" s="172">
        <f>IF(ISNUMBER(outYear),ACJ37+ACJ42+#REF!+ACJ56,"")</f>
        <v/>
      </c>
      <c r="ACK59" s="172">
        <f>IF(ISNUMBER(outYear),ACK37+ACK42+#REF!+ACK56,"")</f>
        <v/>
      </c>
      <c r="ACL59" s="172">
        <f>IF(ISNUMBER(outYear),ACL37+ACL42+#REF!+ACL56,"")</f>
        <v/>
      </c>
      <c r="ACM59" s="172">
        <f>IF(ISNUMBER(outYear),ACM37+ACM42+#REF!+ACM56,"")</f>
        <v/>
      </c>
      <c r="ACN59" s="172">
        <f>IF(ISNUMBER(outYear),ACN37+ACN42+#REF!+ACN56,"")</f>
        <v/>
      </c>
      <c r="ACO59" s="172">
        <f>IF(ISNUMBER(outYear),ACO37+ACO42+#REF!+ACO56,"")</f>
        <v/>
      </c>
      <c r="ACP59" s="172">
        <f>IF(ISNUMBER(outYear),ACP37+ACP42+#REF!+ACP56,"")</f>
        <v/>
      </c>
      <c r="ACQ59" s="172">
        <f>IF(ISNUMBER(outYear),ACQ37+ACQ42+#REF!+ACQ56,"")</f>
        <v/>
      </c>
      <c r="ACR59" s="172">
        <f>IF(ISNUMBER(outYear),ACR37+ACR42+#REF!+ACR56,"")</f>
        <v/>
      </c>
      <c r="ACS59" s="172">
        <f>IF(ISNUMBER(outYear),ACS37+ACS42+#REF!+ACS56,"")</f>
        <v/>
      </c>
      <c r="ACT59" s="172">
        <f>IF(ISNUMBER(outYear),ACT37+ACT42+#REF!+ACT56,"")</f>
        <v/>
      </c>
      <c r="ACU59" s="172">
        <f>IF(ISNUMBER(outYear),ACU37+ACU42+#REF!+ACU56,"")</f>
        <v/>
      </c>
      <c r="ACV59" s="172">
        <f>IF(ISNUMBER(outYear),ACV37+ACV42+#REF!+ACV56,"")</f>
        <v/>
      </c>
      <c r="ACW59" s="172">
        <f>IF(ISNUMBER(outYear),ACW37+ACW42+#REF!+ACW56,"")</f>
        <v/>
      </c>
      <c r="ACX59" s="172">
        <f>IF(ISNUMBER(outYear),ACX37+ACX42+#REF!+ACX56,"")</f>
        <v/>
      </c>
      <c r="ACY59" s="172">
        <f>IF(ISNUMBER(outYear),ACY37+ACY42+#REF!+ACY56,"")</f>
        <v/>
      </c>
      <c r="ACZ59" s="172">
        <f>IF(ISNUMBER(outYear),ACZ37+ACZ42+#REF!+ACZ56,"")</f>
        <v/>
      </c>
      <c r="ADA59" s="172">
        <f>IF(ISNUMBER(outYear),ADA37+ADA42+#REF!+ADA56,"")</f>
        <v/>
      </c>
      <c r="ADB59" s="172">
        <f>IF(ISNUMBER(outYear),ADB37+ADB42+#REF!+ADB56,"")</f>
        <v/>
      </c>
      <c r="ADC59" s="172">
        <f>IF(ISNUMBER(outYear),ADC37+ADC42+#REF!+ADC56,"")</f>
        <v/>
      </c>
      <c r="ADD59" s="172">
        <f>IF(ISNUMBER(outYear),ADD37+ADD42+#REF!+ADD56,"")</f>
        <v/>
      </c>
      <c r="ADE59" s="172">
        <f>IF(ISNUMBER(outYear),ADE37+ADE42+#REF!+ADE56,"")</f>
        <v/>
      </c>
      <c r="ADF59" s="172">
        <f>IF(ISNUMBER(outYear),ADF37+ADF42+#REF!+ADF56,"")</f>
        <v/>
      </c>
      <c r="ADG59" s="172">
        <f>IF(ISNUMBER(outYear),ADG37+ADG42+#REF!+ADG56,"")</f>
        <v/>
      </c>
      <c r="ADH59" s="172">
        <f>IF(ISNUMBER(outYear),ADH37+ADH42+#REF!+ADH56,"")</f>
        <v/>
      </c>
      <c r="ADI59" s="172">
        <f>IF(ISNUMBER(outYear),ADI37+ADI42+#REF!+ADI56,"")</f>
        <v/>
      </c>
      <c r="ADJ59" s="172">
        <f>IF(ISNUMBER(outYear),ADJ37+ADJ42+#REF!+ADJ56,"")</f>
        <v/>
      </c>
      <c r="ADK59" s="172">
        <f>IF(ISNUMBER(outYear),ADK37+ADK42+#REF!+ADK56,"")</f>
        <v/>
      </c>
      <c r="ADL59" s="172">
        <f>IF(ISNUMBER(outYear),ADL37+ADL42+#REF!+ADL56,"")</f>
        <v/>
      </c>
      <c r="ADM59" s="172">
        <f>IF(ISNUMBER(outYear),ADM37+ADM42+#REF!+ADM56,"")</f>
        <v/>
      </c>
      <c r="ADN59" s="172">
        <f>IF(ISNUMBER(outYear),ADN37+ADN42+#REF!+ADN56,"")</f>
        <v/>
      </c>
      <c r="ADO59" s="172">
        <f>IF(ISNUMBER(outYear),ADO37+ADO42+#REF!+ADO56,"")</f>
        <v/>
      </c>
      <c r="ADP59" s="172">
        <f>IF(ISNUMBER(outYear),ADP37+ADP42+#REF!+ADP56,"")</f>
        <v/>
      </c>
      <c r="ADQ59" s="172">
        <f>IF(ISNUMBER(outYear),ADQ37+ADQ42+#REF!+ADQ56,"")</f>
        <v/>
      </c>
      <c r="ADR59" s="172">
        <f>IF(ISNUMBER(outYear),ADR37+ADR42+#REF!+ADR56,"")</f>
        <v/>
      </c>
      <c r="ADS59" s="172">
        <f>IF(ISNUMBER(outYear),ADS37+ADS42+#REF!+ADS56,"")</f>
        <v/>
      </c>
      <c r="ADT59" s="172">
        <f>IF(ISNUMBER(outYear),ADT37+ADT42+#REF!+ADT56,"")</f>
        <v/>
      </c>
      <c r="ADU59" s="172">
        <f>IF(ISNUMBER(outYear),ADU37+ADU42+#REF!+ADU56,"")</f>
        <v/>
      </c>
      <c r="ADV59" s="172">
        <f>IF(ISNUMBER(outYear),ADV37+ADV42+#REF!+ADV56,"")</f>
        <v/>
      </c>
      <c r="ADW59" s="172">
        <f>IF(ISNUMBER(outYear),ADW37+ADW42+#REF!+ADW56,"")</f>
        <v/>
      </c>
      <c r="ADX59" s="172">
        <f>IF(ISNUMBER(outYear),ADX37+ADX42+#REF!+ADX56,"")</f>
        <v/>
      </c>
      <c r="ADY59" s="172">
        <f>IF(ISNUMBER(outYear),ADY37+ADY42+#REF!+ADY56,"")</f>
        <v/>
      </c>
      <c r="ADZ59" s="172">
        <f>IF(ISNUMBER(outYear),ADZ37+ADZ42+#REF!+ADZ56,"")</f>
        <v/>
      </c>
      <c r="AEA59" s="172">
        <f>IF(ISNUMBER(outYear),AEA37+AEA42+#REF!+AEA56,"")</f>
        <v/>
      </c>
      <c r="AEB59" s="172">
        <f>IF(ISNUMBER(outYear),AEB37+AEB42+#REF!+AEB56,"")</f>
        <v/>
      </c>
      <c r="AEC59" s="172">
        <f>IF(ISNUMBER(outYear),AEC37+AEC42+#REF!+AEC56,"")</f>
        <v/>
      </c>
      <c r="AED59" s="172">
        <f>IF(ISNUMBER(outYear),AED37+AED42+#REF!+AED56,"")</f>
        <v/>
      </c>
      <c r="AEE59" s="172">
        <f>IF(ISNUMBER(outYear),AEE37+AEE42+#REF!+AEE56,"")</f>
        <v/>
      </c>
      <c r="AEF59" s="172">
        <f>IF(ISNUMBER(outYear),AEF37+AEF42+#REF!+AEF56,"")</f>
        <v/>
      </c>
      <c r="AEG59" s="172">
        <f>IF(ISNUMBER(outYear),AEG37+AEG42+#REF!+AEG56,"")</f>
        <v/>
      </c>
      <c r="AEH59" s="172">
        <f>IF(ISNUMBER(outYear),AEH37+AEH42+#REF!+AEH56,"")</f>
        <v/>
      </c>
      <c r="AEI59" s="172">
        <f>IF(ISNUMBER(outYear),AEI37+AEI42+#REF!+AEI56,"")</f>
        <v/>
      </c>
      <c r="AEJ59" s="172">
        <f>IF(ISNUMBER(outYear),AEJ37+AEJ42+#REF!+AEJ56,"")</f>
        <v/>
      </c>
      <c r="AEK59" s="172">
        <f>IF(ISNUMBER(outYear),AEK37+AEK42+#REF!+AEK56,"")</f>
        <v/>
      </c>
      <c r="AEL59" s="172">
        <f>IF(ISNUMBER(outYear),AEL37+AEL42+#REF!+AEL56,"")</f>
        <v/>
      </c>
      <c r="AEM59" s="172">
        <f>IF(ISNUMBER(outYear),AEM37+AEM42+#REF!+AEM56,"")</f>
        <v/>
      </c>
      <c r="AEN59" s="172">
        <f>IF(ISNUMBER(outYear),AEN37+AEN42+#REF!+AEN56,"")</f>
        <v/>
      </c>
      <c r="AEO59" s="172">
        <f>IF(ISNUMBER(outYear),AEO37+AEO42+#REF!+AEO56,"")</f>
        <v/>
      </c>
      <c r="AEP59" s="172">
        <f>IF(ISNUMBER(outYear),AEP37+AEP42+#REF!+AEP56,"")</f>
        <v/>
      </c>
      <c r="AEQ59" s="172">
        <f>IF(ISNUMBER(outYear),AEQ37+AEQ42+#REF!+AEQ56,"")</f>
        <v/>
      </c>
      <c r="AER59" s="172">
        <f>IF(ISNUMBER(outYear),AER37+AER42+#REF!+AER56,"")</f>
        <v/>
      </c>
      <c r="AES59" s="172">
        <f>IF(ISNUMBER(outYear),AES37+AES42+#REF!+AES56,"")</f>
        <v/>
      </c>
      <c r="AET59" s="172">
        <f>IF(ISNUMBER(outYear),AET37+AET42+#REF!+AET56,"")</f>
        <v/>
      </c>
      <c r="AEU59" s="172">
        <f>IF(ISNUMBER(outYear),AEU37+AEU42+#REF!+AEU56,"")</f>
        <v/>
      </c>
      <c r="AEV59" s="172">
        <f>IF(ISNUMBER(outYear),AEV37+AEV42+#REF!+AEV56,"")</f>
        <v/>
      </c>
      <c r="AEW59" s="172">
        <f>IF(ISNUMBER(outYear),AEW37+AEW42+#REF!+AEW56,"")</f>
        <v/>
      </c>
      <c r="AEX59" s="172">
        <f>IF(ISNUMBER(outYear),AEX37+AEX42+#REF!+AEX56,"")</f>
        <v/>
      </c>
      <c r="AEY59" s="172">
        <f>IF(ISNUMBER(outYear),AEY37+AEY42+#REF!+AEY56,"")</f>
        <v/>
      </c>
      <c r="AEZ59" s="172">
        <f>IF(ISNUMBER(outYear),AEZ37+AEZ42+#REF!+AEZ56,"")</f>
        <v/>
      </c>
      <c r="AFA59" s="172">
        <f>IF(ISNUMBER(outYear),AFA37+AFA42+#REF!+AFA56,"")</f>
        <v/>
      </c>
      <c r="AFB59" s="172">
        <f>IF(ISNUMBER(outYear),AFB37+AFB42+#REF!+AFB56,"")</f>
        <v/>
      </c>
      <c r="AFC59" s="172">
        <f>IF(ISNUMBER(outYear),AFC37+AFC42+#REF!+AFC56,"")</f>
        <v/>
      </c>
      <c r="AFD59" s="172">
        <f>IF(ISNUMBER(outYear),AFD37+AFD42+#REF!+AFD56,"")</f>
        <v/>
      </c>
      <c r="AFE59" s="172">
        <f>IF(ISNUMBER(outYear),AFE37+AFE42+#REF!+AFE56,"")</f>
        <v/>
      </c>
      <c r="AFF59" s="172">
        <f>IF(ISNUMBER(outYear),AFF37+AFF42+#REF!+AFF56,"")</f>
        <v/>
      </c>
      <c r="AFG59" s="172">
        <f>IF(ISNUMBER(outYear),AFG37+AFG42+#REF!+AFG56,"")</f>
        <v/>
      </c>
      <c r="AFH59" s="172">
        <f>IF(ISNUMBER(outYear),AFH37+AFH42+#REF!+AFH56,"")</f>
        <v/>
      </c>
      <c r="AFI59" s="172">
        <f>IF(ISNUMBER(outYear),AFI37+AFI42+#REF!+AFI56,"")</f>
        <v/>
      </c>
      <c r="AFJ59" s="172">
        <f>IF(ISNUMBER(outYear),AFJ37+AFJ42+#REF!+AFJ56,"")</f>
        <v/>
      </c>
      <c r="AFK59" s="172">
        <f>IF(ISNUMBER(outYear),AFK37+AFK42+#REF!+AFK56,"")</f>
        <v/>
      </c>
      <c r="AFL59" s="172">
        <f>IF(ISNUMBER(outYear),AFL37+AFL42+#REF!+AFL56,"")</f>
        <v/>
      </c>
      <c r="AFM59" s="172">
        <f>IF(ISNUMBER(outYear),AFM37+AFM42+#REF!+AFM56,"")</f>
        <v/>
      </c>
      <c r="AFN59" s="172">
        <f>IF(ISNUMBER(outYear),AFN37+AFN42+#REF!+AFN56,"")</f>
        <v/>
      </c>
      <c r="AFO59" s="172">
        <f>IF(ISNUMBER(outYear),AFO37+AFO42+#REF!+AFO56,"")</f>
        <v/>
      </c>
      <c r="AFP59" s="172">
        <f>IF(ISNUMBER(outYear),AFP37+AFP42+#REF!+AFP56,"")</f>
        <v/>
      </c>
      <c r="AFQ59" s="172">
        <f>IF(ISNUMBER(outYear),AFQ37+AFQ42+#REF!+AFQ56,"")</f>
        <v/>
      </c>
      <c r="AFR59" s="172">
        <f>IF(ISNUMBER(outYear),AFR37+AFR42+#REF!+AFR56,"")</f>
        <v/>
      </c>
      <c r="AFS59" s="172">
        <f>IF(ISNUMBER(outYear),AFS37+AFS42+#REF!+AFS56,"")</f>
        <v/>
      </c>
      <c r="AFT59" s="172">
        <f>IF(ISNUMBER(outYear),AFT37+AFT42+#REF!+AFT56,"")</f>
        <v/>
      </c>
      <c r="AFU59" s="172">
        <f>IF(ISNUMBER(outYear),AFU37+AFU42+#REF!+AFU56,"")</f>
        <v/>
      </c>
      <c r="AFV59" s="172">
        <f>IF(ISNUMBER(outYear),AFV37+AFV42+#REF!+AFV56,"")</f>
        <v/>
      </c>
      <c r="AFW59" s="172">
        <f>IF(ISNUMBER(outYear),AFW37+AFW42+#REF!+AFW56,"")</f>
        <v/>
      </c>
      <c r="AFX59" s="172">
        <f>IF(ISNUMBER(outYear),AFX37+AFX42+#REF!+AFX56,"")</f>
        <v/>
      </c>
      <c r="AFY59" s="172">
        <f>IF(ISNUMBER(outYear),AFY37+AFY42+#REF!+AFY56,"")</f>
        <v/>
      </c>
      <c r="AFZ59" s="172">
        <f>IF(ISNUMBER(outYear),AFZ37+AFZ42+#REF!+AFZ56,"")</f>
        <v/>
      </c>
      <c r="AGA59" s="172">
        <f>IF(ISNUMBER(outYear),AGA37+AGA42+#REF!+AGA56,"")</f>
        <v/>
      </c>
      <c r="AGB59" s="172">
        <f>IF(ISNUMBER(outYear),AGB37+AGB42+#REF!+AGB56,"")</f>
        <v/>
      </c>
      <c r="AGC59" s="172">
        <f>IF(ISNUMBER(outYear),AGC37+AGC42+#REF!+AGC56,"")</f>
        <v/>
      </c>
      <c r="AGD59" s="172">
        <f>IF(ISNUMBER(outYear),AGD37+AGD42+#REF!+AGD56,"")</f>
        <v/>
      </c>
      <c r="AGE59" s="172">
        <f>IF(ISNUMBER(outYear),AGE37+AGE42+#REF!+AGE56,"")</f>
        <v/>
      </c>
      <c r="AGF59" s="172">
        <f>IF(ISNUMBER(outYear),AGF37+AGF42+#REF!+AGF56,"")</f>
        <v/>
      </c>
      <c r="AGG59" s="172">
        <f>IF(ISNUMBER(outYear),AGG37+AGG42+#REF!+AGG56,"")</f>
        <v/>
      </c>
      <c r="AGH59" s="172">
        <f>IF(ISNUMBER(outYear),AGH37+AGH42+#REF!+AGH56,"")</f>
        <v/>
      </c>
      <c r="AGI59" s="172">
        <f>IF(ISNUMBER(outYear),AGI37+AGI42+#REF!+AGI56,"")</f>
        <v/>
      </c>
      <c r="AGJ59" s="172">
        <f>IF(ISNUMBER(outYear),AGJ37+AGJ42+#REF!+AGJ56,"")</f>
        <v/>
      </c>
      <c r="AGK59" s="172">
        <f>IF(ISNUMBER(outYear),AGK37+AGK42+#REF!+AGK56,"")</f>
        <v/>
      </c>
      <c r="AGL59" s="172">
        <f>IF(ISNUMBER(outYear),AGL37+AGL42+#REF!+AGL56,"")</f>
        <v/>
      </c>
      <c r="AGM59" s="172">
        <f>IF(ISNUMBER(outYear),AGM37+AGM42+#REF!+AGM56,"")</f>
        <v/>
      </c>
      <c r="AGN59" s="172">
        <f>IF(ISNUMBER(outYear),AGN37+AGN42+#REF!+AGN56,"")</f>
        <v/>
      </c>
      <c r="AGO59" s="172">
        <f>IF(ISNUMBER(outYear),AGO37+AGO42+#REF!+AGO56,"")</f>
        <v/>
      </c>
      <c r="AGP59" s="172">
        <f>IF(ISNUMBER(outYear),AGP37+AGP42+#REF!+AGP56,"")</f>
        <v/>
      </c>
      <c r="AGQ59" s="172">
        <f>IF(ISNUMBER(outYear),AGQ37+AGQ42+#REF!+AGQ56,"")</f>
        <v/>
      </c>
      <c r="AGR59" s="172">
        <f>IF(ISNUMBER(outYear),AGR37+AGR42+#REF!+AGR56,"")</f>
        <v/>
      </c>
      <c r="AGS59" s="172">
        <f>IF(ISNUMBER(outYear),AGS37+AGS42+#REF!+AGS56,"")</f>
        <v/>
      </c>
      <c r="AGT59" s="172">
        <f>IF(ISNUMBER(outYear),AGT37+AGT42+#REF!+AGT56,"")</f>
        <v/>
      </c>
      <c r="AGU59" s="172">
        <f>IF(ISNUMBER(outYear),AGU37+AGU42+#REF!+AGU56,"")</f>
        <v/>
      </c>
      <c r="AGV59" s="172">
        <f>IF(ISNUMBER(outYear),AGV37+AGV42+#REF!+AGV56,"")</f>
        <v/>
      </c>
      <c r="AGW59" s="172">
        <f>IF(ISNUMBER(outYear),AGW37+AGW42+#REF!+AGW56,"")</f>
        <v/>
      </c>
      <c r="AGX59" s="172">
        <f>IF(ISNUMBER(outYear),AGX37+AGX42+#REF!+AGX56,"")</f>
        <v/>
      </c>
      <c r="AGY59" s="172">
        <f>IF(ISNUMBER(outYear),AGY37+AGY42+#REF!+AGY56,"")</f>
        <v/>
      </c>
      <c r="AGZ59" s="172">
        <f>IF(ISNUMBER(outYear),AGZ37+AGZ42+#REF!+AGZ56,"")</f>
        <v/>
      </c>
      <c r="AHA59" s="172">
        <f>IF(ISNUMBER(outYear),AHA37+AHA42+#REF!+AHA56,"")</f>
        <v/>
      </c>
      <c r="AHB59" s="172">
        <f>IF(ISNUMBER(outYear),AHB37+AHB42+#REF!+AHB56,"")</f>
        <v/>
      </c>
      <c r="AHC59" s="172">
        <f>IF(ISNUMBER(outYear),AHC37+AHC42+#REF!+AHC56,"")</f>
        <v/>
      </c>
      <c r="AHD59" s="172">
        <f>IF(ISNUMBER(outYear),AHD37+AHD42+#REF!+AHD56,"")</f>
        <v/>
      </c>
      <c r="AHE59" s="172">
        <f>IF(ISNUMBER(outYear),AHE37+AHE42+#REF!+AHE56,"")</f>
        <v/>
      </c>
      <c r="AHF59" s="172">
        <f>IF(ISNUMBER(outYear),AHF37+AHF42+#REF!+AHF56,"")</f>
        <v/>
      </c>
      <c r="AHG59" s="172">
        <f>IF(ISNUMBER(outYear),AHG37+AHG42+#REF!+AHG56,"")</f>
        <v/>
      </c>
      <c r="AHH59" s="172">
        <f>IF(ISNUMBER(outYear),AHH37+AHH42+#REF!+AHH56,"")</f>
        <v/>
      </c>
      <c r="AHI59" s="172">
        <f>IF(ISNUMBER(outYear),AHI37+AHI42+#REF!+AHI56,"")</f>
        <v/>
      </c>
      <c r="AHJ59" s="172">
        <f>IF(ISNUMBER(outYear),AHJ37+AHJ42+#REF!+AHJ56,"")</f>
        <v/>
      </c>
      <c r="AHK59" s="172">
        <f>IF(ISNUMBER(outYear),AHK37+AHK42+#REF!+AHK56,"")</f>
        <v/>
      </c>
      <c r="AHL59" s="172">
        <f>IF(ISNUMBER(outYear),AHL37+AHL42+#REF!+AHL56,"")</f>
        <v/>
      </c>
      <c r="AHM59" s="172">
        <f>IF(ISNUMBER(outYear),AHM37+AHM42+#REF!+AHM56,"")</f>
        <v/>
      </c>
      <c r="AHN59" s="172">
        <f>IF(ISNUMBER(outYear),AHN37+AHN42+#REF!+AHN56,"")</f>
        <v/>
      </c>
      <c r="AHO59" s="172">
        <f>IF(ISNUMBER(outYear),AHO37+AHO42+#REF!+AHO56,"")</f>
        <v/>
      </c>
      <c r="AHP59" s="172">
        <f>IF(ISNUMBER(outYear),AHP37+AHP42+#REF!+AHP56,"")</f>
        <v/>
      </c>
      <c r="AHQ59" s="172">
        <f>IF(ISNUMBER(outYear),AHQ37+AHQ42+#REF!+AHQ56,"")</f>
        <v/>
      </c>
      <c r="AHR59" s="172">
        <f>IF(ISNUMBER(outYear),AHR37+AHR42+#REF!+AHR56,"")</f>
        <v/>
      </c>
      <c r="AHS59" s="172">
        <f>IF(ISNUMBER(outYear),AHS37+AHS42+#REF!+AHS56,"")</f>
        <v/>
      </c>
      <c r="AHT59" s="172">
        <f>IF(ISNUMBER(outYear),AHT37+AHT42+#REF!+AHT56,"")</f>
        <v/>
      </c>
      <c r="AHU59" s="172">
        <f>IF(ISNUMBER(outYear),AHU37+AHU42+#REF!+AHU56,"")</f>
        <v/>
      </c>
      <c r="AHV59" s="172">
        <f>IF(ISNUMBER(outYear),AHV37+AHV42+#REF!+AHV56,"")</f>
        <v/>
      </c>
      <c r="AHW59" s="172">
        <f>IF(ISNUMBER(outYear),AHW37+AHW42+#REF!+AHW56,"")</f>
        <v/>
      </c>
      <c r="AHX59" s="172">
        <f>IF(ISNUMBER(outYear),AHX37+AHX42+#REF!+AHX56,"")</f>
        <v/>
      </c>
      <c r="AHY59" s="172">
        <f>IF(ISNUMBER(outYear),AHY37+AHY42+#REF!+AHY56,"")</f>
        <v/>
      </c>
      <c r="AHZ59" s="172">
        <f>IF(ISNUMBER(outYear),AHZ37+AHZ42+#REF!+AHZ56,"")</f>
        <v/>
      </c>
      <c r="AIA59" s="172">
        <f>IF(ISNUMBER(outYear),AIA37+AIA42+#REF!+AIA56,"")</f>
        <v/>
      </c>
      <c r="AIB59" s="172">
        <f>IF(ISNUMBER(outYear),AIB37+AIB42+#REF!+AIB56,"")</f>
        <v/>
      </c>
      <c r="AIC59" s="172">
        <f>IF(ISNUMBER(outYear),AIC37+AIC42+#REF!+AIC56,"")</f>
        <v/>
      </c>
      <c r="AID59" s="172">
        <f>IF(ISNUMBER(outYear),AID37+AID42+#REF!+AID56,"")</f>
        <v/>
      </c>
      <c r="AIE59" s="172">
        <f>IF(ISNUMBER(outYear),AIE37+AIE42+#REF!+AIE56,"")</f>
        <v/>
      </c>
      <c r="AIF59" s="172">
        <f>IF(ISNUMBER(outYear),AIF37+AIF42+#REF!+AIF56,"")</f>
        <v/>
      </c>
      <c r="AIG59" s="172">
        <f>IF(ISNUMBER(outYear),AIG37+AIG42+#REF!+AIG56,"")</f>
        <v/>
      </c>
      <c r="AIH59" s="172">
        <f>IF(ISNUMBER(outYear),AIH37+AIH42+#REF!+AIH56,"")</f>
        <v/>
      </c>
      <c r="AII59" s="172">
        <f>IF(ISNUMBER(outYear),AII37+AII42+#REF!+AII56,"")</f>
        <v/>
      </c>
      <c r="AIJ59" s="172">
        <f>IF(ISNUMBER(outYear),AIJ37+AIJ42+#REF!+AIJ56,"")</f>
        <v/>
      </c>
      <c r="AIK59" s="172">
        <f>IF(ISNUMBER(outYear),AIK37+AIK42+#REF!+AIK56,"")</f>
        <v/>
      </c>
      <c r="AIL59" s="172">
        <f>IF(ISNUMBER(outYear),AIL37+AIL42+#REF!+AIL56,"")</f>
        <v/>
      </c>
      <c r="AIM59" s="172">
        <f>IF(ISNUMBER(outYear),AIM37+AIM42+#REF!+AIM56,"")</f>
        <v/>
      </c>
      <c r="AIN59" s="172">
        <f>IF(ISNUMBER(outYear),AIN37+AIN42+#REF!+AIN56,"")</f>
        <v/>
      </c>
      <c r="AIO59" s="172">
        <f>IF(ISNUMBER(outYear),AIO37+AIO42+#REF!+AIO56,"")</f>
        <v/>
      </c>
      <c r="AIP59" s="172">
        <f>IF(ISNUMBER(outYear),AIP37+AIP42+#REF!+AIP56,"")</f>
        <v/>
      </c>
      <c r="AIQ59" s="172">
        <f>IF(ISNUMBER(outYear),AIQ37+AIQ42+#REF!+AIQ56,"")</f>
        <v/>
      </c>
      <c r="AIR59" s="172">
        <f>IF(ISNUMBER(outYear),AIR37+AIR42+#REF!+AIR56,"")</f>
        <v/>
      </c>
      <c r="AIS59" s="172">
        <f>IF(ISNUMBER(outYear),AIS37+AIS42+#REF!+AIS56,"")</f>
        <v/>
      </c>
      <c r="AIT59" s="172">
        <f>IF(ISNUMBER(outYear),AIT37+AIT42+#REF!+AIT56,"")</f>
        <v/>
      </c>
      <c r="AIU59" s="172">
        <f>IF(ISNUMBER(outYear),AIU37+AIU42+#REF!+AIU56,"")</f>
        <v/>
      </c>
      <c r="AIV59" s="172">
        <f>IF(ISNUMBER(outYear),AIV37+AIV42+#REF!+AIV56,"")</f>
        <v/>
      </c>
      <c r="AIW59" s="172">
        <f>IF(ISNUMBER(outYear),AIW37+AIW42+#REF!+AIW56,"")</f>
        <v/>
      </c>
      <c r="AIX59" s="172">
        <f>IF(ISNUMBER(outYear),AIX37+AIX42+#REF!+AIX56,"")</f>
        <v/>
      </c>
      <c r="AIY59" s="172">
        <f>IF(ISNUMBER(outYear),AIY37+AIY42+#REF!+AIY56,"")</f>
        <v/>
      </c>
      <c r="AIZ59" s="172">
        <f>IF(ISNUMBER(outYear),AIZ37+AIZ42+#REF!+AIZ56,"")</f>
        <v/>
      </c>
      <c r="AJA59" s="172">
        <f>IF(ISNUMBER(outYear),AJA37+AJA42+#REF!+AJA56,"")</f>
        <v/>
      </c>
      <c r="AJB59" s="172">
        <f>IF(ISNUMBER(outYear),AJB37+AJB42+#REF!+AJB56,"")</f>
        <v/>
      </c>
      <c r="AJC59" s="172">
        <f>IF(ISNUMBER(outYear),AJC37+AJC42+#REF!+AJC56,"")</f>
        <v/>
      </c>
      <c r="AJD59" s="172">
        <f>IF(ISNUMBER(outYear),AJD37+AJD42+#REF!+AJD56,"")</f>
        <v/>
      </c>
      <c r="AJE59" s="172">
        <f>IF(ISNUMBER(outYear),AJE37+AJE42+#REF!+AJE56,"")</f>
        <v/>
      </c>
      <c r="AJF59" s="172">
        <f>IF(ISNUMBER(outYear),AJF37+AJF42+#REF!+AJF56,"")</f>
        <v/>
      </c>
      <c r="AJG59" s="172">
        <f>IF(ISNUMBER(outYear),AJG37+AJG42+#REF!+AJG56,"")</f>
        <v/>
      </c>
      <c r="AJH59" s="172">
        <f>IF(ISNUMBER(outYear),AJH37+AJH42+#REF!+AJH56,"")</f>
        <v/>
      </c>
      <c r="AJI59" s="172">
        <f>IF(ISNUMBER(outYear),AJI37+AJI42+#REF!+AJI56,"")</f>
        <v/>
      </c>
      <c r="AJJ59" s="172">
        <f>IF(ISNUMBER(outYear),AJJ37+AJJ42+#REF!+AJJ56,"")</f>
        <v/>
      </c>
      <c r="AJK59" s="172">
        <f>IF(ISNUMBER(outYear),AJK37+AJK42+#REF!+AJK56,"")</f>
        <v/>
      </c>
      <c r="AJL59" s="172">
        <f>IF(ISNUMBER(outYear),AJL37+AJL42+#REF!+AJL56,"")</f>
        <v/>
      </c>
      <c r="AJM59" s="172">
        <f>IF(ISNUMBER(outYear),AJM37+AJM42+#REF!+AJM56,"")</f>
        <v/>
      </c>
      <c r="AJN59" s="172">
        <f>IF(ISNUMBER(outYear),AJN37+AJN42+#REF!+AJN56,"")</f>
        <v/>
      </c>
      <c r="AJO59" s="172">
        <f>IF(ISNUMBER(outYear),AJO37+AJO42+#REF!+AJO56,"")</f>
        <v/>
      </c>
      <c r="AJP59" s="172">
        <f>IF(ISNUMBER(outYear),AJP37+AJP42+#REF!+AJP56,"")</f>
        <v/>
      </c>
      <c r="AJQ59" s="172">
        <f>IF(ISNUMBER(outYear),AJQ37+AJQ42+#REF!+AJQ56,"")</f>
        <v/>
      </c>
      <c r="AJR59" s="172">
        <f>IF(ISNUMBER(outYear),AJR37+AJR42+#REF!+AJR56,"")</f>
        <v/>
      </c>
      <c r="AJS59" s="172">
        <f>IF(ISNUMBER(outYear),AJS37+AJS42+#REF!+AJS56,"")</f>
        <v/>
      </c>
      <c r="AJT59" s="172">
        <f>IF(ISNUMBER(outYear),AJT37+AJT42+#REF!+AJT56,"")</f>
        <v/>
      </c>
      <c r="AJU59" s="172">
        <f>IF(ISNUMBER(outYear),AJU37+AJU42+#REF!+AJU56,"")</f>
        <v/>
      </c>
      <c r="AJV59" s="172">
        <f>IF(ISNUMBER(outYear),AJV37+AJV42+#REF!+AJV56,"")</f>
        <v/>
      </c>
      <c r="AJW59" s="172">
        <f>IF(ISNUMBER(outYear),AJW37+AJW42+#REF!+AJW56,"")</f>
        <v/>
      </c>
      <c r="AJX59" s="172">
        <f>IF(ISNUMBER(outYear),AJX37+AJX42+#REF!+AJX56,"")</f>
        <v/>
      </c>
      <c r="AJY59" s="172">
        <f>IF(ISNUMBER(outYear),AJY37+AJY42+#REF!+AJY56,"")</f>
        <v/>
      </c>
      <c r="AJZ59" s="172">
        <f>IF(ISNUMBER(outYear),AJZ37+AJZ42+#REF!+AJZ56,"")</f>
        <v/>
      </c>
      <c r="AKA59" s="172">
        <f>IF(ISNUMBER(outYear),AKA37+AKA42+#REF!+AKA56,"")</f>
        <v/>
      </c>
      <c r="AKB59" s="172">
        <f>IF(ISNUMBER(outYear),AKB37+AKB42+#REF!+AKB56,"")</f>
        <v/>
      </c>
      <c r="AKC59" s="172">
        <f>IF(ISNUMBER(outYear),AKC37+AKC42+#REF!+AKC56,"")</f>
        <v/>
      </c>
      <c r="AKD59" s="172">
        <f>IF(ISNUMBER(outYear),AKD37+AKD42+#REF!+AKD56,"")</f>
        <v/>
      </c>
      <c r="AKE59" s="172">
        <f>IF(ISNUMBER(outYear),AKE37+AKE42+#REF!+AKE56,"")</f>
        <v/>
      </c>
      <c r="AKF59" s="172">
        <f>IF(ISNUMBER(outYear),AKF37+AKF42+#REF!+AKF56,"")</f>
        <v/>
      </c>
      <c r="AKG59" s="172">
        <f>IF(ISNUMBER(outYear),AKG37+AKG42+#REF!+AKG56,"")</f>
        <v/>
      </c>
      <c r="AKH59" s="172">
        <f>IF(ISNUMBER(outYear),AKH37+AKH42+#REF!+AKH56,"")</f>
        <v/>
      </c>
      <c r="AKI59" s="172">
        <f>IF(ISNUMBER(outYear),AKI37+AKI42+#REF!+AKI56,"")</f>
        <v/>
      </c>
      <c r="AKJ59" s="172">
        <f>IF(ISNUMBER(outYear),AKJ37+AKJ42+#REF!+AKJ56,"")</f>
        <v/>
      </c>
      <c r="AKK59" s="172">
        <f>IF(ISNUMBER(outYear),AKK37+AKK42+#REF!+AKK56,"")</f>
        <v/>
      </c>
      <c r="AKL59" s="172">
        <f>IF(ISNUMBER(outYear),AKL37+AKL42+#REF!+AKL56,"")</f>
        <v/>
      </c>
      <c r="AKM59" s="172">
        <f>IF(ISNUMBER(outYear),AKM37+AKM42+#REF!+AKM56,"")</f>
        <v/>
      </c>
      <c r="AKN59" s="172">
        <f>IF(ISNUMBER(outYear),AKN37+AKN42+#REF!+AKN56,"")</f>
        <v/>
      </c>
      <c r="AKO59" s="172">
        <f>IF(ISNUMBER(outYear),AKO37+AKO42+#REF!+AKO56,"")</f>
        <v/>
      </c>
      <c r="AKP59" s="172">
        <f>IF(ISNUMBER(outYear),AKP37+AKP42+#REF!+AKP56,"")</f>
        <v/>
      </c>
      <c r="AKQ59" s="172">
        <f>IF(ISNUMBER(outYear),AKQ37+AKQ42+#REF!+AKQ56,"")</f>
        <v/>
      </c>
      <c r="AKR59" s="172">
        <f>IF(ISNUMBER(outYear),AKR37+AKR42+#REF!+AKR56,"")</f>
        <v/>
      </c>
      <c r="AKS59" s="172">
        <f>IF(ISNUMBER(outYear),AKS37+AKS42+#REF!+AKS56,"")</f>
        <v/>
      </c>
      <c r="AKT59" s="172">
        <f>IF(ISNUMBER(outYear),AKT37+AKT42+#REF!+AKT56,"")</f>
        <v/>
      </c>
      <c r="AKU59" s="172">
        <f>IF(ISNUMBER(outYear),AKU37+AKU42+#REF!+AKU56,"")</f>
        <v/>
      </c>
      <c r="AKV59" s="172">
        <f>IF(ISNUMBER(outYear),AKV37+AKV42+#REF!+AKV56,"")</f>
        <v/>
      </c>
      <c r="AKW59" s="172">
        <f>IF(ISNUMBER(outYear),AKW37+AKW42+#REF!+AKW56,"")</f>
        <v/>
      </c>
      <c r="AKX59" s="172">
        <f>IF(ISNUMBER(outYear),AKX37+AKX42+#REF!+AKX56,"")</f>
        <v/>
      </c>
      <c r="AKY59" s="172">
        <f>IF(ISNUMBER(outYear),AKY37+AKY42+#REF!+AKY56,"")</f>
        <v/>
      </c>
      <c r="AKZ59" s="172">
        <f>IF(ISNUMBER(outYear),AKZ37+AKZ42+#REF!+AKZ56,"")</f>
        <v/>
      </c>
      <c r="ALA59" s="172">
        <f>IF(ISNUMBER(outYear),ALA37+ALA42+#REF!+ALA56,"")</f>
        <v/>
      </c>
      <c r="ALB59" s="172">
        <f>IF(ISNUMBER(outYear),ALB37+ALB42+#REF!+ALB56,"")</f>
        <v/>
      </c>
      <c r="ALC59" s="172">
        <f>IF(ISNUMBER(outYear),ALC37+ALC42+#REF!+ALC56,"")</f>
        <v/>
      </c>
      <c r="ALD59" s="172">
        <f>IF(ISNUMBER(outYear),ALD37+ALD42+#REF!+ALD56,"")</f>
        <v/>
      </c>
      <c r="ALE59" s="172">
        <f>IF(ISNUMBER(outYear),ALE37+ALE42+#REF!+ALE56,"")</f>
        <v/>
      </c>
      <c r="ALF59" s="172">
        <f>IF(ISNUMBER(outYear),ALF37+ALF42+#REF!+ALF56,"")</f>
        <v/>
      </c>
      <c r="ALG59" s="172">
        <f>IF(ISNUMBER(outYear),ALG37+ALG42+#REF!+ALG56,"")</f>
        <v/>
      </c>
      <c r="ALH59" s="172">
        <f>IF(ISNUMBER(outYear),ALH37+ALH42+#REF!+ALH56,"")</f>
        <v/>
      </c>
      <c r="ALI59" s="172">
        <f>IF(ISNUMBER(outYear),ALI37+ALI42+#REF!+ALI56,"")</f>
        <v/>
      </c>
      <c r="ALJ59" s="172">
        <f>IF(ISNUMBER(outYear),ALJ37+ALJ42+#REF!+ALJ56,"")</f>
        <v/>
      </c>
      <c r="ALK59" s="172">
        <f>IF(ISNUMBER(outYear),ALK37+ALK42+#REF!+ALK56,"")</f>
        <v/>
      </c>
      <c r="ALL59" s="172">
        <f>IF(ISNUMBER(outYear),ALL37+ALL42+#REF!+ALL56,"")</f>
        <v/>
      </c>
      <c r="ALM59" s="172">
        <f>IF(ISNUMBER(outYear),ALM37+ALM42+#REF!+ALM56,"")</f>
        <v/>
      </c>
      <c r="ALN59" s="172">
        <f>IF(ISNUMBER(outYear),ALN37+ALN42+#REF!+ALN56,"")</f>
        <v/>
      </c>
      <c r="ALO59" s="172">
        <f>IF(ISNUMBER(outYear),ALO37+ALO42+#REF!+ALO56,"")</f>
        <v/>
      </c>
      <c r="ALP59" s="172">
        <f>IF(ISNUMBER(outYear),ALP37+ALP42+#REF!+ALP56,"")</f>
        <v/>
      </c>
      <c r="ALQ59" s="172">
        <f>IF(ISNUMBER(outYear),ALQ37+ALQ42+#REF!+ALQ56,"")</f>
        <v/>
      </c>
      <c r="ALR59" s="172">
        <f>IF(ISNUMBER(outYear),ALR37+ALR42+#REF!+ALR56,"")</f>
        <v/>
      </c>
      <c r="ALS59" s="172">
        <f>IF(ISNUMBER(outYear),ALS37+ALS42+#REF!+ALS56,"")</f>
        <v/>
      </c>
      <c r="ALT59" s="172">
        <f>IF(ISNUMBER(outYear),ALT37+ALT42+#REF!+ALT56,"")</f>
        <v/>
      </c>
      <c r="ALU59" s="172">
        <f>IF(ISNUMBER(outYear),ALU37+ALU42+#REF!+ALU56,"")</f>
        <v/>
      </c>
      <c r="ALV59" s="172">
        <f>IF(ISNUMBER(outYear),ALV37+ALV42+#REF!+ALV56,"")</f>
        <v/>
      </c>
      <c r="ALW59" s="172">
        <f>IF(ISNUMBER(outYear),ALW37+ALW42+#REF!+ALW56,"")</f>
        <v/>
      </c>
      <c r="ALX59" s="172">
        <f>IF(ISNUMBER(outYear),ALX37+ALX42+#REF!+ALX56,"")</f>
        <v/>
      </c>
      <c r="ALY59" s="172">
        <f>IF(ISNUMBER(outYear),ALY37+ALY42+#REF!+ALY56,"")</f>
        <v/>
      </c>
      <c r="ALZ59" s="172">
        <f>IF(ISNUMBER(outYear),ALZ37+ALZ42+#REF!+ALZ56,"")</f>
        <v/>
      </c>
      <c r="AMA59" s="172">
        <f>IF(ISNUMBER(outYear),AMA37+AMA42+#REF!+AMA56,"")</f>
        <v/>
      </c>
      <c r="AMB59" s="172">
        <f>IF(ISNUMBER(outYear),AMB37+AMB42+#REF!+AMB56,"")</f>
        <v/>
      </c>
      <c r="AMC59" s="172">
        <f>IF(ISNUMBER(outYear),AMC37+AMC42+#REF!+AMC56,"")</f>
        <v/>
      </c>
      <c r="AMD59" s="172">
        <f>IF(ISNUMBER(outYear),AMD37+AMD42+#REF!+AMD56,"")</f>
        <v/>
      </c>
      <c r="AME59" s="172">
        <f>IF(ISNUMBER(outYear),AME37+AME42+#REF!+AME56,"")</f>
        <v/>
      </c>
      <c r="AMF59" s="172">
        <f>IF(ISNUMBER(outYear),AMF37+AMF42+#REF!+AMF56,"")</f>
        <v/>
      </c>
      <c r="AMG59" s="172">
        <f>IF(ISNUMBER(outYear),AMG37+AMG42+#REF!+AMG56,"")</f>
        <v/>
      </c>
      <c r="AMH59" s="172">
        <f>IF(ISNUMBER(outYear),AMH37+AMH42+#REF!+AMH56,"")</f>
        <v/>
      </c>
      <c r="AMI59" s="172">
        <f>IF(ISNUMBER(outYear),AMI37+AMI42+#REF!+AMI56,"")</f>
        <v/>
      </c>
      <c r="AMJ59" s="172">
        <f>IF(ISNUMBER(outYear),AMJ37+AMJ42+#REF!+AMJ56,"")</f>
        <v/>
      </c>
    </row>
    <row customHeight="1" ht="12.75" r="60" s="175" spans="1:1024">
      <c r="A60" s="155" t="s">
        <v>106</v>
      </c>
      <c r="B60" s="156" t="n"/>
      <c r="C60" s="172" t="n"/>
      <c r="D60" s="172" t="n"/>
      <c r="E60" s="172" t="n"/>
      <c r="F60" s="172" t="n"/>
      <c r="G60" s="172" t="n"/>
      <c r="H60" s="172" t="n"/>
      <c r="I60" s="172" t="n"/>
      <c r="J60" s="172" t="n"/>
      <c r="K60" s="172" t="n"/>
      <c r="L60" s="172" t="n"/>
      <c r="M60" s="172" t="n"/>
      <c r="N60" s="172" t="n"/>
      <c r="O60" s="172" t="n"/>
      <c r="P60" s="172" t="n"/>
      <c r="Q60" s="172" t="n"/>
      <c r="R60" s="172" t="n"/>
      <c r="S60" s="172" t="n"/>
      <c r="T60" s="172" t="n"/>
      <c r="U60" s="172" t="n"/>
      <c r="V60" s="172" t="n"/>
      <c r="W60" s="172" t="n"/>
      <c r="X60" s="172" t="n"/>
      <c r="Y60" s="172" t="n"/>
      <c r="Z60" s="172" t="n"/>
      <c r="AA60" s="172" t="n"/>
      <c r="AB60" s="172" t="n"/>
      <c r="AC60" s="172" t="n"/>
      <c r="AD60" s="172" t="n"/>
      <c r="AE60" s="172" t="n"/>
      <c r="AF60" s="172" t="n"/>
      <c r="AG60" s="172" t="n"/>
      <c r="AH60" s="172" t="n"/>
      <c r="AI60" s="172" t="n"/>
      <c r="AJ60" s="172" t="n"/>
      <c r="AK60" s="172" t="n"/>
      <c r="AL60" s="172" t="n"/>
      <c r="AM60" s="172" t="n"/>
      <c r="AN60" s="172" t="n"/>
      <c r="AO60" s="172" t="n"/>
      <c r="AP60" s="172" t="n"/>
      <c r="AQ60" s="172" t="n"/>
      <c r="AR60" s="172" t="n"/>
      <c r="AS60" s="172" t="n"/>
      <c r="AT60" s="172" t="n"/>
      <c r="AU60" s="172" t="n"/>
      <c r="AV60" s="172" t="n"/>
      <c r="AW60" s="172" t="n"/>
      <c r="AX60" s="172" t="n"/>
      <c r="AY60" s="172" t="n"/>
      <c r="AZ60" s="172" t="n"/>
      <c r="BA60" s="172" t="n"/>
      <c r="BB60" s="172" t="n"/>
      <c r="BC60" s="172" t="n"/>
      <c r="BD60" s="172" t="n"/>
      <c r="BE60" s="172" t="n"/>
      <c r="BF60" s="172" t="n"/>
      <c r="BG60" s="172" t="n"/>
      <c r="BH60" s="172" t="n"/>
      <c r="BI60" s="172" t="n"/>
      <c r="BJ60" s="172" t="n"/>
      <c r="BK60" s="172" t="n"/>
      <c r="BL60" s="172" t="n"/>
      <c r="BM60" s="172" t="n"/>
      <c r="BN60" s="172" t="n"/>
      <c r="BO60" s="172" t="n"/>
      <c r="BP60" s="172" t="n"/>
      <c r="BQ60" s="172" t="n"/>
      <c r="BR60" s="172" t="n"/>
      <c r="BS60" s="172" t="n"/>
      <c r="BT60" s="172" t="n"/>
      <c r="BU60" s="172" t="n"/>
      <c r="BV60" s="172" t="n"/>
      <c r="BW60" s="172" t="n"/>
      <c r="BX60" s="172" t="n"/>
      <c r="BY60" s="172" t="n"/>
      <c r="BZ60" s="172" t="n"/>
      <c r="CA60" s="172" t="n"/>
      <c r="CB60" s="172" t="n"/>
      <c r="CC60" s="172" t="n"/>
      <c r="CD60" s="172" t="n"/>
      <c r="CE60" s="172" t="n"/>
      <c r="CF60" s="172" t="n"/>
      <c r="CG60" s="172" t="n"/>
      <c r="CH60" s="172" t="n"/>
      <c r="CI60" s="172" t="n"/>
      <c r="CJ60" s="172" t="n"/>
      <c r="CK60" s="172" t="n"/>
      <c r="CL60" s="172" t="n"/>
      <c r="CM60" s="172" t="n"/>
      <c r="CN60" s="172" t="n"/>
      <c r="CO60" s="172" t="n"/>
      <c r="CP60" s="172" t="n"/>
      <c r="CQ60" s="172" t="n"/>
      <c r="CR60" s="172" t="n"/>
      <c r="CS60" s="172" t="n"/>
      <c r="CT60" s="172" t="n"/>
      <c r="CU60" s="172" t="n"/>
      <c r="CV60" s="172" t="n"/>
      <c r="CW60" s="172" t="n"/>
      <c r="CX60" s="172" t="n"/>
    </row>
    <row customHeight="1" ht="12.75" r="61" s="175" spans="1:1024">
      <c r="A61" s="132" t="s">
        <v>107</v>
      </c>
      <c r="B61" s="156" t="n"/>
      <c r="C61" s="172">
        <f>C18</f>
        <v/>
      </c>
      <c r="D61" s="172">
        <f>D18</f>
        <v/>
      </c>
      <c r="E61" s="172">
        <f>E18</f>
        <v/>
      </c>
      <c r="F61" s="172">
        <f>F18</f>
        <v/>
      </c>
      <c r="G61" s="172">
        <f>G18</f>
        <v/>
      </c>
      <c r="H61" s="172">
        <f>H18</f>
        <v/>
      </c>
      <c r="I61" s="172">
        <f>I18</f>
        <v/>
      </c>
      <c r="J61" s="172">
        <f>J18</f>
        <v/>
      </c>
      <c r="K61" s="172">
        <f>K18</f>
        <v/>
      </c>
      <c r="L61" s="172">
        <f>L18</f>
        <v/>
      </c>
      <c r="M61" s="172">
        <f>M18</f>
        <v/>
      </c>
      <c r="N61" s="172">
        <f>N18</f>
        <v/>
      </c>
      <c r="O61" s="172">
        <f>O18</f>
        <v/>
      </c>
      <c r="P61" s="172">
        <f>P18</f>
        <v/>
      </c>
      <c r="Q61" s="172">
        <f>Q18</f>
        <v/>
      </c>
      <c r="R61" s="172">
        <f>R18</f>
        <v/>
      </c>
      <c r="S61" s="172">
        <f>S18</f>
        <v/>
      </c>
      <c r="T61" s="172">
        <f>T18</f>
        <v/>
      </c>
      <c r="U61" s="172">
        <f>U18</f>
        <v/>
      </c>
      <c r="V61" s="172">
        <f>V18</f>
        <v/>
      </c>
      <c r="W61" s="172">
        <f>W18</f>
        <v/>
      </c>
      <c r="X61" s="172">
        <f>X18</f>
        <v/>
      </c>
      <c r="Y61" s="172">
        <f>Y18</f>
        <v/>
      </c>
      <c r="Z61" s="172">
        <f>Z18</f>
        <v/>
      </c>
      <c r="AA61" s="172">
        <f>AA18</f>
        <v/>
      </c>
      <c r="AB61" s="172">
        <f>AB18</f>
        <v/>
      </c>
      <c r="AC61" s="172">
        <f>AC18</f>
        <v/>
      </c>
      <c r="AD61" s="172">
        <f>AD18</f>
        <v/>
      </c>
      <c r="AE61" s="172">
        <f>AE18</f>
        <v/>
      </c>
      <c r="AF61" s="172">
        <f>AF18</f>
        <v/>
      </c>
      <c r="AG61" s="172">
        <f>AG18</f>
        <v/>
      </c>
      <c r="AH61" s="172">
        <f>AH18</f>
        <v/>
      </c>
      <c r="AI61" s="172">
        <f>AI18</f>
        <v/>
      </c>
      <c r="AJ61" s="172">
        <f>AJ18</f>
        <v/>
      </c>
      <c r="AK61" s="172">
        <f>AK18</f>
        <v/>
      </c>
      <c r="AL61" s="172">
        <f>AL18</f>
        <v/>
      </c>
      <c r="AM61" s="172">
        <f>AM18</f>
        <v/>
      </c>
      <c r="AN61" s="172">
        <f>AN18</f>
        <v/>
      </c>
      <c r="AO61" s="172">
        <f>AO18</f>
        <v/>
      </c>
      <c r="AP61" s="172">
        <f>AP18</f>
        <v/>
      </c>
      <c r="AQ61" s="172">
        <f>AQ18</f>
        <v/>
      </c>
      <c r="AR61" s="172">
        <f>AR18</f>
        <v/>
      </c>
      <c r="AS61" s="172">
        <f>AS18</f>
        <v/>
      </c>
      <c r="AT61" s="172">
        <f>AT18</f>
        <v/>
      </c>
      <c r="AU61" s="172">
        <f>AU18</f>
        <v/>
      </c>
      <c r="AV61" s="172">
        <f>AV18</f>
        <v/>
      </c>
      <c r="AW61" s="172">
        <f>AW18</f>
        <v/>
      </c>
      <c r="AX61" s="172">
        <f>AX18</f>
        <v/>
      </c>
      <c r="AY61" s="172">
        <f>AY18</f>
        <v/>
      </c>
      <c r="AZ61" s="172">
        <f>AZ18</f>
        <v/>
      </c>
      <c r="BA61" s="172">
        <f>BA18</f>
        <v/>
      </c>
      <c r="BB61" s="172">
        <f>BB18</f>
        <v/>
      </c>
      <c r="BC61" s="172">
        <f>BC18</f>
        <v/>
      </c>
      <c r="BD61" s="172">
        <f>BD18</f>
        <v/>
      </c>
      <c r="BE61" s="172">
        <f>BE18</f>
        <v/>
      </c>
      <c r="BF61" s="172">
        <f>BF18</f>
        <v/>
      </c>
      <c r="BG61" s="172">
        <f>BG18</f>
        <v/>
      </c>
      <c r="BH61" s="172">
        <f>BH18</f>
        <v/>
      </c>
      <c r="BI61" s="172">
        <f>BI18</f>
        <v/>
      </c>
      <c r="BJ61" s="172">
        <f>BJ18</f>
        <v/>
      </c>
      <c r="BK61" s="172">
        <f>BK18</f>
        <v/>
      </c>
      <c r="BL61" s="172">
        <f>BL18</f>
        <v/>
      </c>
      <c r="BM61" s="172">
        <f>BM18</f>
        <v/>
      </c>
      <c r="BN61" s="172">
        <f>BN18</f>
        <v/>
      </c>
      <c r="BO61" s="172">
        <f>BO18</f>
        <v/>
      </c>
      <c r="BP61" s="172">
        <f>BP18</f>
        <v/>
      </c>
      <c r="BQ61" s="172">
        <f>BQ18</f>
        <v/>
      </c>
      <c r="BR61" s="172">
        <f>BR18</f>
        <v/>
      </c>
      <c r="BS61" s="172">
        <f>BS18</f>
        <v/>
      </c>
      <c r="BT61" s="172">
        <f>BT18</f>
        <v/>
      </c>
      <c r="BU61" s="172">
        <f>BU18</f>
        <v/>
      </c>
      <c r="BV61" s="172">
        <f>BV18</f>
        <v/>
      </c>
      <c r="BW61" s="172">
        <f>#REF!</f>
        <v/>
      </c>
      <c r="BX61" s="172">
        <f>#REF!</f>
        <v/>
      </c>
      <c r="BY61" s="172">
        <f>#REF!</f>
        <v/>
      </c>
      <c r="BZ61" s="172">
        <f>#REF!</f>
        <v/>
      </c>
      <c r="CA61" s="172">
        <f>#REF!</f>
        <v/>
      </c>
      <c r="CB61" s="172">
        <f>#REF!</f>
        <v/>
      </c>
      <c r="CC61" s="172">
        <f>#REF!</f>
        <v/>
      </c>
      <c r="CD61" s="172">
        <f>#REF!</f>
        <v/>
      </c>
      <c r="CE61" s="172">
        <f>#REF!</f>
        <v/>
      </c>
      <c r="CF61" s="172">
        <f>#REF!</f>
        <v/>
      </c>
      <c r="CG61" s="172">
        <f>#REF!</f>
        <v/>
      </c>
      <c r="CH61" s="172">
        <f>#REF!</f>
        <v/>
      </c>
      <c r="CI61" s="172">
        <f>#REF!</f>
        <v/>
      </c>
      <c r="CJ61" s="172">
        <f>#REF!</f>
        <v/>
      </c>
      <c r="CK61" s="172">
        <f>#REF!</f>
        <v/>
      </c>
      <c r="CL61" s="172">
        <f>#REF!</f>
        <v/>
      </c>
      <c r="CM61" s="172">
        <f>#REF!</f>
        <v/>
      </c>
      <c r="CN61" s="172">
        <f>#REF!</f>
        <v/>
      </c>
      <c r="CO61" s="172">
        <f>#REF!</f>
        <v/>
      </c>
      <c r="CP61" s="172">
        <f>#REF!</f>
        <v/>
      </c>
      <c r="CQ61" s="172">
        <f>#REF!</f>
        <v/>
      </c>
      <c r="CR61" s="172">
        <f>#REF!</f>
        <v/>
      </c>
      <c r="CS61" s="172">
        <f>#REF!</f>
        <v/>
      </c>
      <c r="CT61" s="172">
        <f>#REF!</f>
        <v/>
      </c>
      <c r="CU61" s="172">
        <f>#REF!</f>
        <v/>
      </c>
      <c r="CV61" s="172">
        <f>#REF!</f>
        <v/>
      </c>
      <c r="CW61" s="172">
        <f>#REF!</f>
        <v/>
      </c>
      <c r="CX61" s="172">
        <f>#REF!</f>
        <v/>
      </c>
    </row>
    <row customHeight="1" ht="12.75" r="62" s="175" spans="1:1024">
      <c r="A62" s="132" t="s">
        <v>118</v>
      </c>
      <c r="B62" s="156" t="n"/>
      <c r="C62" s="172" t="n"/>
      <c r="D62" s="172" t="n"/>
      <c r="E62" s="172" t="n"/>
      <c r="F62" s="172" t="n"/>
      <c r="G62" s="172" t="n"/>
      <c r="H62" s="172" t="n"/>
      <c r="I62" s="172" t="n"/>
      <c r="J62" s="172" t="n"/>
      <c r="K62" s="172" t="n"/>
      <c r="L62" s="172" t="n"/>
      <c r="M62" s="172" t="n"/>
      <c r="N62" s="172" t="n"/>
      <c r="O62" s="172" t="n"/>
      <c r="P62" s="172" t="n"/>
      <c r="Q62" s="172" t="n"/>
      <c r="R62" s="172" t="n"/>
      <c r="S62" s="172" t="n"/>
      <c r="T62" s="172" t="n"/>
      <c r="U62" s="172" t="n"/>
      <c r="V62" s="172" t="n"/>
      <c r="W62" s="172" t="n"/>
      <c r="X62" s="172" t="n"/>
      <c r="Y62" s="172" t="n"/>
      <c r="Z62" s="172" t="n"/>
      <c r="AA62" s="172" t="n"/>
      <c r="AB62" s="172" t="n"/>
      <c r="AC62" s="172" t="n"/>
      <c r="AD62" s="172" t="n"/>
      <c r="AE62" s="172" t="n"/>
      <c r="AF62" s="172" t="n"/>
      <c r="AG62" s="172" t="n"/>
      <c r="AH62" s="172" t="n"/>
      <c r="AI62" s="172" t="n"/>
      <c r="AJ62" s="172" t="n"/>
      <c r="AK62" s="172" t="n"/>
      <c r="AL62" s="172" t="n"/>
      <c r="AM62" s="172" t="n"/>
      <c r="AN62" s="172" t="n"/>
      <c r="AO62" s="172" t="n"/>
      <c r="AP62" s="172" t="n"/>
      <c r="AQ62" s="172" t="n"/>
      <c r="AR62" s="172" t="n"/>
      <c r="AS62" s="172" t="n"/>
      <c r="AT62" s="172" t="n"/>
      <c r="AU62" s="172" t="n"/>
      <c r="AV62" s="172" t="n"/>
      <c r="AW62" s="172" t="n"/>
      <c r="AX62" s="172" t="n"/>
      <c r="AY62" s="172" t="n"/>
      <c r="AZ62" s="172" t="n"/>
      <c r="BA62" s="172" t="n"/>
      <c r="BB62" s="172" t="n"/>
      <c r="BC62" s="172" t="n"/>
      <c r="BD62" s="172" t="n"/>
      <c r="BE62" s="172" t="n"/>
      <c r="BF62" s="172" t="n"/>
      <c r="BG62" s="172" t="n"/>
      <c r="BH62" s="172" t="n"/>
      <c r="BI62" s="172" t="n"/>
      <c r="BJ62" s="172" t="n"/>
      <c r="BK62" s="172" t="n"/>
      <c r="BL62" s="172" t="n"/>
      <c r="BM62" s="172" t="n"/>
      <c r="BN62" s="172" t="n"/>
      <c r="BO62" s="172" t="n"/>
      <c r="BP62" s="172" t="n"/>
      <c r="BQ62" s="172" t="n"/>
      <c r="BR62" s="172" t="n"/>
      <c r="BS62" s="172" t="n"/>
      <c r="BT62" s="172" t="n"/>
      <c r="BU62" s="172" t="n"/>
      <c r="BV62" s="172" t="n"/>
      <c r="BW62" s="172" t="n"/>
      <c r="BX62" s="172" t="n"/>
      <c r="BY62" s="172" t="n"/>
      <c r="BZ62" s="172" t="n"/>
      <c r="CA62" s="172" t="n"/>
      <c r="CB62" s="172" t="n"/>
      <c r="CC62" s="172" t="n"/>
      <c r="CD62" s="172" t="n"/>
      <c r="CE62" s="172" t="n"/>
      <c r="CF62" s="172" t="n"/>
      <c r="CG62" s="172" t="n"/>
      <c r="CH62" s="172" t="n"/>
      <c r="CI62" s="172" t="n"/>
      <c r="CJ62" s="172" t="n"/>
      <c r="CK62" s="172" t="n"/>
      <c r="CL62" s="172" t="n"/>
      <c r="CM62" s="172" t="n"/>
      <c r="CN62" s="172" t="n"/>
      <c r="CO62" s="172" t="n"/>
      <c r="CP62" s="172" t="n"/>
      <c r="CQ62" s="172" t="n"/>
      <c r="CR62" s="172" t="n"/>
      <c r="CS62" s="172" t="n"/>
      <c r="CT62" s="172" t="n"/>
      <c r="CU62" s="172" t="n"/>
      <c r="CV62" s="172" t="n"/>
      <c r="CW62" s="172" t="n"/>
      <c r="CX62" s="172" t="n"/>
    </row>
    <row customFormat="1" customHeight="1" ht="12.75" r="63" s="168" spans="1:1024">
      <c r="A63" s="160" t="s">
        <v>109</v>
      </c>
      <c r="B63" s="156" t="n"/>
      <c r="C63" s="157">
        <f aca="false" ref="C63:CX63" t="array">'Inputs and Outputs'!C64:CX64</f>
        <v/>
      </c>
      <c r="D63" s="157" t="n">
        <v>0.32</v>
      </c>
      <c r="E63" s="157" t="n">
        <v>0.192</v>
      </c>
      <c r="F63" s="157" t="n">
        <v>0.1152</v>
      </c>
      <c r="G63" s="157" t="n">
        <v>0.1152</v>
      </c>
      <c r="H63" s="157" t="n">
        <v>0.0576</v>
      </c>
      <c r="I63" s="157" t="n">
        <v>0</v>
      </c>
      <c r="J63" s="157" t="n">
        <v>0</v>
      </c>
      <c r="K63" s="157" t="n">
        <v>0</v>
      </c>
      <c r="L63" s="157" t="n">
        <v>0</v>
      </c>
      <c r="M63" s="157" t="n">
        <v>0</v>
      </c>
      <c r="N63" s="157" t="n">
        <v>0</v>
      </c>
      <c r="O63" s="157" t="n">
        <v>0</v>
      </c>
      <c r="P63" s="157" t="n">
        <v>0</v>
      </c>
      <c r="Q63" s="157" t="n">
        <v>0</v>
      </c>
      <c r="R63" s="157" t="n">
        <v>0</v>
      </c>
      <c r="S63" s="157" t="n">
        <v>0</v>
      </c>
      <c r="T63" s="157" t="n">
        <v>0</v>
      </c>
      <c r="U63" s="157" t="n">
        <v>0</v>
      </c>
      <c r="V63" s="157" t="n">
        <v>0</v>
      </c>
      <c r="W63" s="157" t="n">
        <v>0</v>
      </c>
      <c r="X63" s="157" t="n">
        <v>0</v>
      </c>
      <c r="Y63" s="157" t="n">
        <v>0</v>
      </c>
      <c r="Z63" s="157" t="n">
        <v>0</v>
      </c>
      <c r="AA63" s="157" t="n">
        <v>0</v>
      </c>
      <c r="AB63" s="157" t="n">
        <v>0</v>
      </c>
      <c r="AC63" s="157" t="n">
        <v>0</v>
      </c>
      <c r="AD63" s="157" t="n">
        <v>0</v>
      </c>
      <c r="AE63" s="157" t="n">
        <v>0</v>
      </c>
      <c r="AF63" s="157" t="n">
        <v>0</v>
      </c>
      <c r="AG63" s="157" t="n">
        <v>0</v>
      </c>
      <c r="AH63" s="157" t="n">
        <v>0</v>
      </c>
      <c r="AI63" s="157" t="n">
        <v>0</v>
      </c>
      <c r="AJ63" s="157" t="n">
        <v>0</v>
      </c>
      <c r="AK63" s="157" t="n">
        <v>0</v>
      </c>
      <c r="AL63" s="157" t="n">
        <v>0</v>
      </c>
      <c r="AM63" s="157" t="n">
        <v>0</v>
      </c>
      <c r="AN63" s="157" t="n">
        <v>0</v>
      </c>
      <c r="AO63" s="157" t="n">
        <v>0</v>
      </c>
      <c r="AP63" s="157" t="n">
        <v>0</v>
      </c>
      <c r="AQ63" s="157" t="n">
        <v>0</v>
      </c>
      <c r="AR63" s="157" t="n">
        <v>0</v>
      </c>
      <c r="AS63" s="157" t="n">
        <v>0</v>
      </c>
      <c r="AT63" s="157" t="n">
        <v>0</v>
      </c>
      <c r="AU63" s="157" t="n">
        <v>0</v>
      </c>
      <c r="AV63" s="157" t="n">
        <v>0</v>
      </c>
      <c r="AW63" s="157" t="n">
        <v>0</v>
      </c>
      <c r="AX63" s="157" t="n">
        <v>0</v>
      </c>
      <c r="AY63" s="157" t="n">
        <v>0</v>
      </c>
      <c r="AZ63" s="157" t="n">
        <v>0</v>
      </c>
      <c r="BA63" s="157" t="n">
        <v>0</v>
      </c>
      <c r="BB63" s="157" t="n">
        <v>0</v>
      </c>
      <c r="BC63" s="157" t="n">
        <v>0</v>
      </c>
      <c r="BD63" s="157" t="n">
        <v>0</v>
      </c>
      <c r="BE63" s="157" t="n">
        <v>0</v>
      </c>
      <c r="BF63" s="157" t="n">
        <v>0</v>
      </c>
      <c r="BG63" s="157" t="n">
        <v>0</v>
      </c>
      <c r="BH63" s="157" t="n">
        <v>0</v>
      </c>
      <c r="BI63" s="157" t="n">
        <v>0</v>
      </c>
      <c r="BJ63" s="157" t="n">
        <v>0</v>
      </c>
      <c r="BK63" s="157" t="n">
        <v>0</v>
      </c>
      <c r="BL63" s="157" t="n">
        <v>0</v>
      </c>
      <c r="BM63" s="157" t="n">
        <v>0</v>
      </c>
      <c r="BN63" s="157" t="n">
        <v>0</v>
      </c>
      <c r="BO63" s="157" t="n">
        <v>0</v>
      </c>
      <c r="BP63" s="157" t="n">
        <v>0</v>
      </c>
      <c r="BQ63" s="157" t="n">
        <v>0</v>
      </c>
      <c r="BR63" s="157" t="n">
        <v>0</v>
      </c>
      <c r="BS63" s="157" t="n">
        <v>0</v>
      </c>
      <c r="BT63" s="157" t="n">
        <v>0</v>
      </c>
      <c r="BU63" s="157" t="n">
        <v>0</v>
      </c>
      <c r="BV63" s="157" t="n">
        <v>0</v>
      </c>
      <c r="BW63" s="157" t="n">
        <v>0</v>
      </c>
      <c r="BX63" s="157" t="n">
        <v>0</v>
      </c>
      <c r="BY63" s="157" t="n">
        <v>0</v>
      </c>
      <c r="BZ63" s="157" t="n">
        <v>0</v>
      </c>
      <c r="CA63" s="157" t="n">
        <v>0</v>
      </c>
      <c r="CB63" s="157" t="n">
        <v>0</v>
      </c>
      <c r="CC63" s="157" t="n">
        <v>0</v>
      </c>
      <c r="CD63" s="157" t="n">
        <v>0</v>
      </c>
      <c r="CE63" s="157" t="n">
        <v>0</v>
      </c>
      <c r="CF63" s="157" t="n">
        <v>0</v>
      </c>
      <c r="CG63" s="157" t="n">
        <v>0</v>
      </c>
      <c r="CH63" s="157" t="n">
        <v>0</v>
      </c>
      <c r="CI63" s="157" t="n">
        <v>0</v>
      </c>
      <c r="CJ63" s="157" t="n">
        <v>0</v>
      </c>
      <c r="CK63" s="157" t="n">
        <v>0</v>
      </c>
      <c r="CL63" s="157" t="n">
        <v>0</v>
      </c>
      <c r="CM63" s="157" t="n">
        <v>0</v>
      </c>
      <c r="CN63" s="157" t="n">
        <v>0</v>
      </c>
      <c r="CO63" s="157" t="n">
        <v>0</v>
      </c>
      <c r="CP63" s="157" t="n">
        <v>0</v>
      </c>
      <c r="CQ63" s="157" t="n">
        <v>0</v>
      </c>
      <c r="CR63" s="157" t="n">
        <v>0</v>
      </c>
      <c r="CS63" s="157" t="n">
        <v>0</v>
      </c>
      <c r="CT63" s="157" t="n">
        <v>0</v>
      </c>
      <c r="CU63" s="157" t="n">
        <v>0</v>
      </c>
      <c r="CV63" s="157" t="n">
        <v>0</v>
      </c>
      <c r="CW63" s="157" t="n">
        <v>0</v>
      </c>
      <c r="CX63" s="157" t="n">
        <v>0</v>
      </c>
    </row>
    <row customHeight="1" ht="12.75" r="64" s="175" spans="1:1024">
      <c r="A64" s="160" t="s">
        <v>110</v>
      </c>
      <c r="B64" s="172">
        <f>IF(ISNUMBER(outYear),IF(FederalDepreciation="N/A",0,($B$70-IF(itc_fed_percent_deprbas_fed="Yes",0.5*MIN(itc_fed_percent/100*$B$70,itc_fed_percent_maxvalue),0))),"")</f>
        <v/>
      </c>
      <c r="C64" s="157" t="n"/>
      <c r="D64" s="157" t="n"/>
      <c r="E64" s="157" t="n"/>
      <c r="F64" s="157" t="n"/>
      <c r="G64" s="157" t="n"/>
      <c r="H64" s="157" t="n"/>
      <c r="I64" s="157" t="n"/>
      <c r="J64" s="157" t="n"/>
      <c r="K64" s="157" t="n"/>
      <c r="L64" s="157" t="n"/>
      <c r="M64" s="157" t="n"/>
      <c r="N64" s="157" t="n"/>
      <c r="O64" s="157" t="n"/>
      <c r="P64" s="157" t="n"/>
      <c r="Q64" s="157" t="n"/>
      <c r="R64" s="157" t="n"/>
      <c r="S64" s="157" t="n"/>
      <c r="T64" s="157" t="n"/>
      <c r="U64" s="157" t="n"/>
      <c r="V64" s="157" t="n"/>
      <c r="W64" s="157" t="n"/>
      <c r="X64" s="157" t="n"/>
      <c r="Y64" s="157" t="n"/>
      <c r="Z64" s="157" t="n"/>
      <c r="AA64" s="157" t="n"/>
      <c r="AB64" s="157" t="n"/>
      <c r="AC64" s="157" t="n"/>
      <c r="AD64" s="157" t="n"/>
      <c r="AE64" s="157" t="n"/>
      <c r="AF64" s="157" t="n"/>
      <c r="AG64" s="157" t="n"/>
      <c r="AH64" s="157" t="n"/>
      <c r="AI64" s="157" t="n"/>
      <c r="AJ64" s="157" t="n"/>
      <c r="AK64" s="157" t="n"/>
      <c r="AL64" s="157" t="n"/>
      <c r="AM64" s="157" t="n"/>
      <c r="AN64" s="157" t="n"/>
      <c r="AO64" s="157" t="n"/>
      <c r="AP64" s="157" t="n"/>
      <c r="AQ64" s="157" t="n"/>
      <c r="AR64" s="157" t="n"/>
      <c r="AS64" s="157" t="n"/>
      <c r="AT64" s="157" t="n"/>
      <c r="AU64" s="157" t="n"/>
      <c r="AV64" s="157" t="n"/>
      <c r="AW64" s="157" t="n"/>
      <c r="AX64" s="157" t="n"/>
      <c r="AY64" s="157" t="n"/>
      <c r="AZ64" s="157" t="n"/>
      <c r="BA64" s="157" t="n"/>
      <c r="BB64" s="157" t="n"/>
      <c r="BC64" s="157" t="n"/>
      <c r="BD64" s="157" t="n"/>
      <c r="BE64" s="157" t="n"/>
      <c r="BF64" s="157" t="n"/>
      <c r="BG64" s="157" t="n"/>
      <c r="BH64" s="157" t="n"/>
      <c r="BI64" s="157" t="n"/>
      <c r="BJ64" s="157" t="n"/>
      <c r="BK64" s="157" t="n"/>
      <c r="BL64" s="157" t="n"/>
      <c r="BM64" s="157" t="n"/>
      <c r="BN64" s="157" t="n"/>
      <c r="BO64" s="157" t="n"/>
      <c r="BP64" s="157" t="n"/>
      <c r="BQ64" s="157" t="n"/>
      <c r="BR64" s="157" t="n"/>
      <c r="BS64" s="157" t="n"/>
      <c r="BT64" s="157" t="n"/>
      <c r="BU64" s="157" t="n"/>
      <c r="BV64" s="157" t="n"/>
      <c r="BW64" s="157" t="n"/>
      <c r="BX64" s="157" t="n"/>
      <c r="BY64" s="157" t="n"/>
      <c r="BZ64" s="157" t="n"/>
      <c r="CA64" s="157" t="n"/>
      <c r="CB64" s="157" t="n"/>
      <c r="CC64" s="157" t="n"/>
      <c r="CD64" s="157" t="n"/>
      <c r="CE64" s="157" t="n"/>
      <c r="CF64" s="157" t="n"/>
      <c r="CG64" s="157" t="n"/>
      <c r="CH64" s="157" t="n"/>
      <c r="CI64" s="157" t="n"/>
      <c r="CJ64" s="157" t="n"/>
      <c r="CK64" s="157" t="n"/>
      <c r="CL64" s="157" t="n"/>
      <c r="CM64" s="157" t="n"/>
      <c r="CN64" s="157" t="n"/>
      <c r="CO64" s="157" t="n"/>
      <c r="CP64" s="157" t="n"/>
      <c r="CQ64" s="157" t="n"/>
      <c r="CR64" s="157" t="n"/>
      <c r="CS64" s="157" t="n"/>
      <c r="CT64" s="157" t="n"/>
      <c r="CU64" s="157" t="n"/>
      <c r="CV64" s="157" t="n"/>
      <c r="CW64" s="157" t="n"/>
      <c r="CX64" s="157" t="n"/>
    </row>
    <row customFormat="1" customHeight="1" ht="12.75" r="65" s="168" spans="1:1024">
      <c r="A65" s="160" t="s">
        <v>111</v>
      </c>
      <c r="B65" s="156" t="n"/>
      <c r="C65" s="172">
        <f>IF(ISNUMBER(outYear),$B$64*C63,"")</f>
        <v/>
      </c>
      <c r="D65" s="172">
        <f>IF(ISNUMBER(outYear),$B$64*D63,"")</f>
        <v/>
      </c>
      <c r="E65" s="172">
        <f>IF(ISNUMBER(outYear),$B$64*E63,"")</f>
        <v/>
      </c>
      <c r="F65" s="172">
        <f>IF(ISNUMBER(outYear),$B$64*F63,"")</f>
        <v/>
      </c>
      <c r="G65" s="172">
        <f>IF(ISNUMBER(outYear),$B$64*G63,"")</f>
        <v/>
      </c>
      <c r="H65" s="172">
        <f>IF(ISNUMBER(outYear),$B$64*H63,"")</f>
        <v/>
      </c>
      <c r="I65" s="172">
        <f>IF(ISNUMBER(outYear),$B$64*I63,"")</f>
        <v/>
      </c>
      <c r="J65" s="172">
        <f>IF(ISNUMBER(outYear),$B$64*J63,"")</f>
        <v/>
      </c>
      <c r="K65" s="172">
        <f>IF(ISNUMBER(outYear),$B$64*K63,"")</f>
        <v/>
      </c>
      <c r="L65" s="172">
        <f>IF(ISNUMBER(outYear),$B$64*L63,"")</f>
        <v/>
      </c>
      <c r="M65" s="172">
        <f>IF(ISNUMBER(outYear),$B$64*M63,"")</f>
        <v/>
      </c>
      <c r="N65" s="172">
        <f>IF(ISNUMBER(outYear),$B$64*N63,"")</f>
        <v/>
      </c>
      <c r="O65" s="172">
        <f>IF(ISNUMBER(outYear),$B$64*O63,"")</f>
        <v/>
      </c>
      <c r="P65" s="172">
        <f>IF(ISNUMBER(outYear),$B$64*P63,"")</f>
        <v/>
      </c>
      <c r="Q65" s="172">
        <f>IF(ISNUMBER(outYear),$B$64*Q63,"")</f>
        <v/>
      </c>
      <c r="R65" s="172">
        <f>IF(ISNUMBER(outYear),$B$64*R63,"")</f>
        <v/>
      </c>
      <c r="S65" s="172">
        <f>IF(ISNUMBER(outYear),$B$64*S63,"")</f>
        <v/>
      </c>
      <c r="T65" s="172">
        <f>IF(ISNUMBER(outYear),$B$64*T63,"")</f>
        <v/>
      </c>
      <c r="U65" s="172">
        <f>IF(ISNUMBER(outYear),$B$64*U63,"")</f>
        <v/>
      </c>
      <c r="V65" s="172">
        <f>IF(ISNUMBER(outYear),$B$64*V63,"")</f>
        <v/>
      </c>
      <c r="W65" s="172">
        <f>IF(ISNUMBER(outYear),$B$64*W63,"")</f>
        <v/>
      </c>
      <c r="X65" s="172">
        <f>IF(ISNUMBER(outYear),$B$64*X63,"")</f>
        <v/>
      </c>
      <c r="Y65" s="172">
        <f>IF(ISNUMBER(outYear),$B$64*Y63,"")</f>
        <v/>
      </c>
      <c r="Z65" s="172">
        <f>IF(ISNUMBER(outYear),$B$64*Z63,"")</f>
        <v/>
      </c>
      <c r="AA65" s="172">
        <f>IF(ISNUMBER(outYear),$B$64*AA63,"")</f>
        <v/>
      </c>
      <c r="AB65" s="172">
        <f>IF(ISNUMBER(outYear),$B$64*AB63,"")</f>
        <v/>
      </c>
      <c r="AC65" s="172">
        <f>IF(ISNUMBER(outYear),$B$64*AC63,"")</f>
        <v/>
      </c>
      <c r="AD65" s="172">
        <f>IF(ISNUMBER(outYear),$B$64*AD63,"")</f>
        <v/>
      </c>
      <c r="AE65" s="172">
        <f>IF(ISNUMBER(outYear),$B$64*AE63,"")</f>
        <v/>
      </c>
      <c r="AF65" s="172">
        <f>IF(ISNUMBER(outYear),$B$64*AF63,"")</f>
        <v/>
      </c>
      <c r="AG65" s="172">
        <f>IF(ISNUMBER(outYear),$B$64*AG63,"")</f>
        <v/>
      </c>
      <c r="AH65" s="172">
        <f>IF(ISNUMBER(outYear),$B$64*AH63,"")</f>
        <v/>
      </c>
      <c r="AI65" s="172">
        <f>IF(ISNUMBER(outYear),$B$64*AI63,"")</f>
        <v/>
      </c>
      <c r="AJ65" s="172">
        <f>IF(ISNUMBER(outYear),$B$64*AJ63,"")</f>
        <v/>
      </c>
      <c r="AK65" s="172">
        <f>IF(ISNUMBER(outYear),$B$64*AK63,"")</f>
        <v/>
      </c>
      <c r="AL65" s="172">
        <f>IF(ISNUMBER(outYear),$B$64*AL63,"")</f>
        <v/>
      </c>
      <c r="AM65" s="172">
        <f>IF(ISNUMBER(outYear),$B$64*AM63,"")</f>
        <v/>
      </c>
      <c r="AN65" s="172">
        <f>IF(ISNUMBER(outYear),$B$64*AN63,"")</f>
        <v/>
      </c>
      <c r="AO65" s="172">
        <f>IF(ISNUMBER(outYear),$B$64*AO63,"")</f>
        <v/>
      </c>
      <c r="AP65" s="172">
        <f>IF(ISNUMBER(outYear),$B$64*AP63,"")</f>
        <v/>
      </c>
      <c r="AQ65" s="172">
        <f>IF(ISNUMBER(outYear),$B$64*AQ63,"")</f>
        <v/>
      </c>
      <c r="AR65" s="172">
        <f>IF(ISNUMBER(outYear),$B$64*AR63,"")</f>
        <v/>
      </c>
      <c r="AS65" s="172">
        <f>IF(ISNUMBER(outYear),$B$64*AS63,"")</f>
        <v/>
      </c>
      <c r="AT65" s="172">
        <f>IF(ISNUMBER(outYear),$B$64*AT63,"")</f>
        <v/>
      </c>
      <c r="AU65" s="172">
        <f>IF(ISNUMBER(outYear),$B$64*AU63,"")</f>
        <v/>
      </c>
      <c r="AV65" s="172">
        <f>IF(ISNUMBER(outYear),$B$64*AV63,"")</f>
        <v/>
      </c>
      <c r="AW65" s="172">
        <f>IF(ISNUMBER(outYear),$B$64*AW63,"")</f>
        <v/>
      </c>
      <c r="AX65" s="172">
        <f>IF(ISNUMBER(outYear),$B$64*AX63,"")</f>
        <v/>
      </c>
      <c r="AY65" s="172">
        <f>IF(ISNUMBER(outYear),$B$64*AY63,"")</f>
        <v/>
      </c>
      <c r="AZ65" s="172">
        <f>IF(ISNUMBER(outYear),$B$64*AZ63,"")</f>
        <v/>
      </c>
      <c r="BA65" s="172">
        <f>IF(ISNUMBER(outYear),$B$64*BA63,"")</f>
        <v/>
      </c>
      <c r="BB65" s="172">
        <f>IF(ISNUMBER(outYear),$B$64*BB63,"")</f>
        <v/>
      </c>
      <c r="BC65" s="172">
        <f>IF(ISNUMBER(outYear),$B$64*BC63,"")</f>
        <v/>
      </c>
      <c r="BD65" s="172">
        <f>IF(ISNUMBER(outYear),$B$64*BD63,"")</f>
        <v/>
      </c>
      <c r="BE65" s="172">
        <f>IF(ISNUMBER(outYear),$B$64*BE63,"")</f>
        <v/>
      </c>
      <c r="BF65" s="172">
        <f>IF(ISNUMBER(outYear),$B$64*BF63,"")</f>
        <v/>
      </c>
      <c r="BG65" s="172">
        <f>IF(ISNUMBER(outYear),$B$64*BG63,"")</f>
        <v/>
      </c>
      <c r="BH65" s="172">
        <f>IF(ISNUMBER(outYear),$B$64*BH63,"")</f>
        <v/>
      </c>
      <c r="BI65" s="172">
        <f>IF(ISNUMBER(outYear),$B$64*BI63,"")</f>
        <v/>
      </c>
      <c r="BJ65" s="172">
        <f>IF(ISNUMBER(outYear),$B$64*BJ63,"")</f>
        <v/>
      </c>
      <c r="BK65" s="172">
        <f>IF(ISNUMBER(outYear),$B$64*BK63,"")</f>
        <v/>
      </c>
      <c r="BL65" s="172">
        <f>IF(ISNUMBER(outYear),$B$64*BL63,"")</f>
        <v/>
      </c>
      <c r="BM65" s="172">
        <f>IF(ISNUMBER(outYear),$B$64*BM63,"")</f>
        <v/>
      </c>
      <c r="BN65" s="172">
        <f>IF(ISNUMBER(outYear),$B$64*BN63,"")</f>
        <v/>
      </c>
      <c r="BO65" s="172">
        <f>IF(ISNUMBER(outYear),$B$64*BO63,"")</f>
        <v/>
      </c>
      <c r="BP65" s="172">
        <f>IF(ISNUMBER(outYear),$B$64*BP63,"")</f>
        <v/>
      </c>
      <c r="BQ65" s="172">
        <f>IF(ISNUMBER(outYear),$B$64*BQ63,"")</f>
        <v/>
      </c>
      <c r="BR65" s="172">
        <f>IF(ISNUMBER(outYear),$B$64*BR63,"")</f>
        <v/>
      </c>
      <c r="BS65" s="172">
        <f>IF(ISNUMBER(outYear),$B$64*BS63,"")</f>
        <v/>
      </c>
      <c r="BT65" s="172">
        <f>IF(ISNUMBER(outYear),$B$64*BT63,"")</f>
        <v/>
      </c>
      <c r="BU65" s="172">
        <f>IF(ISNUMBER(outYear),$B$64*BU63,"")</f>
        <v/>
      </c>
      <c r="BV65" s="172">
        <f>IF(ISNUMBER(outYear),$B$64*BV63,"")</f>
        <v/>
      </c>
      <c r="BW65" s="172">
        <f>IF(ISNUMBER(outYear),$B$64*BW63,"")</f>
        <v/>
      </c>
      <c r="BX65" s="172">
        <f>IF(ISNUMBER(outYear),$B$64*BX63,"")</f>
        <v/>
      </c>
      <c r="BY65" s="172">
        <f>IF(ISNUMBER(outYear),$B$64*BY63,"")</f>
        <v/>
      </c>
      <c r="BZ65" s="172">
        <f>IF(ISNUMBER(outYear),$B$64*BZ63,"")</f>
        <v/>
      </c>
      <c r="CA65" s="172">
        <f>IF(ISNUMBER(outYear),$B$64*CA63,"")</f>
        <v/>
      </c>
      <c r="CB65" s="172">
        <f>IF(ISNUMBER(outYear),$B$64*CB63,"")</f>
        <v/>
      </c>
      <c r="CC65" s="172">
        <f>IF(ISNUMBER(outYear),$B$64*CC63,"")</f>
        <v/>
      </c>
      <c r="CD65" s="172">
        <f>IF(ISNUMBER(outYear),$B$64*CD63,"")</f>
        <v/>
      </c>
      <c r="CE65" s="172">
        <f>IF(ISNUMBER(outYear),$B$64*CE63,"")</f>
        <v/>
      </c>
      <c r="CF65" s="172">
        <f>IF(ISNUMBER(outYear),$B$64*CF63,"")</f>
        <v/>
      </c>
      <c r="CG65" s="172">
        <f>IF(ISNUMBER(outYear),$B$64*CG63,"")</f>
        <v/>
      </c>
      <c r="CH65" s="172">
        <f>IF(ISNUMBER(outYear),$B$64*CH63,"")</f>
        <v/>
      </c>
      <c r="CI65" s="172">
        <f>IF(ISNUMBER(outYear),$B$64*CI63,"")</f>
        <v/>
      </c>
      <c r="CJ65" s="172">
        <f>IF(ISNUMBER(outYear),$B$64*CJ63,"")</f>
        <v/>
      </c>
      <c r="CK65" s="172">
        <f>IF(ISNUMBER(outYear),$B$64*CK63,"")</f>
        <v/>
      </c>
      <c r="CL65" s="172">
        <f>IF(ISNUMBER(outYear),$B$64*CL63,"")</f>
        <v/>
      </c>
      <c r="CM65" s="172">
        <f>IF(ISNUMBER(outYear),$B$64*CM63,"")</f>
        <v/>
      </c>
      <c r="CN65" s="172">
        <f>IF(ISNUMBER(outYear),$B$64*CN63,"")</f>
        <v/>
      </c>
      <c r="CO65" s="172">
        <f>IF(ISNUMBER(outYear),$B$64*CO63,"")</f>
        <v/>
      </c>
      <c r="CP65" s="172">
        <f>IF(ISNUMBER(outYear),$B$64*CP63,"")</f>
        <v/>
      </c>
      <c r="CQ65" s="172">
        <f>IF(ISNUMBER(outYear),$B$64*CQ63,"")</f>
        <v/>
      </c>
      <c r="CR65" s="172">
        <f>IF(ISNUMBER(outYear),$B$64*CR63,"")</f>
        <v/>
      </c>
      <c r="CS65" s="172">
        <f>IF(ISNUMBER(outYear),$B$64*CS63,"")</f>
        <v/>
      </c>
      <c r="CT65" s="172">
        <f>IF(ISNUMBER(outYear),$B$64*CT63,"")</f>
        <v/>
      </c>
      <c r="CU65" s="172">
        <f>IF(ISNUMBER(outYear),$B$64*CU63,"")</f>
        <v/>
      </c>
      <c r="CV65" s="172">
        <f>IF(ISNUMBER(outYear),$B$64*CV63,"")</f>
        <v/>
      </c>
      <c r="CW65" s="172">
        <f>IF(ISNUMBER(outYear),$B$64*CW63,"")</f>
        <v/>
      </c>
      <c r="CX65" s="172">
        <f>IF(ISNUMBER(outYear),$B$64*CX63,"")</f>
        <v/>
      </c>
    </row>
    <row customFormat="1" customHeight="1" ht="12.75" r="66" s="168" spans="1:1024">
      <c r="A66" s="132" t="s">
        <v>119</v>
      </c>
      <c r="B66" s="156" t="n"/>
      <c r="C66" s="169">
        <f>IF(ISNUMBER(outYear),-C56,"")</f>
        <v/>
      </c>
      <c r="D66" s="169">
        <f>IF(ISNUMBER(outYear),-D56,"")</f>
        <v/>
      </c>
      <c r="E66" s="169">
        <f>IF(ISNUMBER(outYear),-E56,"")</f>
        <v/>
      </c>
      <c r="F66" s="169">
        <f>IF(ISNUMBER(outYear),-F56,"")</f>
        <v/>
      </c>
      <c r="G66" s="169">
        <f>IF(ISNUMBER(outYear),-G56,"")</f>
        <v/>
      </c>
      <c r="H66" s="169">
        <f>IF(ISNUMBER(outYear),-H56,"")</f>
        <v/>
      </c>
      <c r="I66" s="169">
        <f>IF(ISNUMBER(outYear),-I56,"")</f>
        <v/>
      </c>
      <c r="J66" s="169">
        <f>IF(ISNUMBER(outYear),-J56,"")</f>
        <v/>
      </c>
      <c r="K66" s="169">
        <f>IF(ISNUMBER(outYear),-K56,"")</f>
        <v/>
      </c>
      <c r="L66" s="169">
        <f>IF(ISNUMBER(outYear),-L56,"")</f>
        <v/>
      </c>
      <c r="M66" s="169">
        <f>IF(ISNUMBER(outYear),-M56,"")</f>
        <v/>
      </c>
      <c r="N66" s="169">
        <f>IF(ISNUMBER(outYear),-N56,"")</f>
        <v/>
      </c>
      <c r="O66" s="169">
        <f>IF(ISNUMBER(outYear),-O56,"")</f>
        <v/>
      </c>
      <c r="P66" s="169">
        <f>IF(ISNUMBER(outYear),-P56,"")</f>
        <v/>
      </c>
      <c r="Q66" s="169">
        <f>IF(ISNUMBER(outYear),-Q56,"")</f>
        <v/>
      </c>
      <c r="R66" s="169">
        <f>IF(ISNUMBER(outYear),-R56,"")</f>
        <v/>
      </c>
      <c r="S66" s="169">
        <f>IF(ISNUMBER(outYear),-S56,"")</f>
        <v/>
      </c>
      <c r="T66" s="169">
        <f>IF(ISNUMBER(outYear),-T56,"")</f>
        <v/>
      </c>
      <c r="U66" s="169">
        <f>IF(ISNUMBER(outYear),-U56,"")</f>
        <v/>
      </c>
      <c r="V66" s="169">
        <f>IF(ISNUMBER(outYear),-V56,"")</f>
        <v/>
      </c>
      <c r="W66" s="169">
        <f>IF(ISNUMBER(outYear),-W56,"")</f>
        <v/>
      </c>
      <c r="X66" s="169">
        <f>IF(ISNUMBER(outYear),-X56,"")</f>
        <v/>
      </c>
      <c r="Y66" s="169">
        <f>IF(ISNUMBER(outYear),-Y56,"")</f>
        <v/>
      </c>
      <c r="Z66" s="169">
        <f>IF(ISNUMBER(outYear),-Z56,"")</f>
        <v/>
      </c>
      <c r="AA66" s="169">
        <f>IF(ISNUMBER(outYear),-AA56,"")</f>
        <v/>
      </c>
      <c r="AB66" s="169">
        <f>IF(ISNUMBER(outYear),-AB56,"")</f>
        <v/>
      </c>
      <c r="AC66" s="169">
        <f>IF(ISNUMBER(outYear),-AC56,"")</f>
        <v/>
      </c>
      <c r="AD66" s="169">
        <f>IF(ISNUMBER(outYear),-AD56,"")</f>
        <v/>
      </c>
      <c r="AE66" s="169">
        <f>IF(ISNUMBER(outYear),-AE56,"")</f>
        <v/>
      </c>
      <c r="AF66" s="169">
        <f>IF(ISNUMBER(outYear),-AF56,"")</f>
        <v/>
      </c>
      <c r="AG66" s="169">
        <f>IF(ISNUMBER(outYear),-AG56,"")</f>
        <v/>
      </c>
      <c r="AH66" s="169">
        <f>IF(ISNUMBER(outYear),-AH56,"")</f>
        <v/>
      </c>
      <c r="AI66" s="169">
        <f>IF(ISNUMBER(outYear),-AI56,"")</f>
        <v/>
      </c>
      <c r="AJ66" s="169">
        <f>IF(ISNUMBER(outYear),-AJ56,"")</f>
        <v/>
      </c>
      <c r="AK66" s="169">
        <f>IF(ISNUMBER(outYear),-AK56,"")</f>
        <v/>
      </c>
      <c r="AL66" s="169">
        <f>IF(ISNUMBER(outYear),-AL56,"")</f>
        <v/>
      </c>
      <c r="AM66" s="169">
        <f>IF(ISNUMBER(outYear),-AM56,"")</f>
        <v/>
      </c>
      <c r="AN66" s="169">
        <f>IF(ISNUMBER(outYear),-AN56,"")</f>
        <v/>
      </c>
      <c r="AO66" s="169">
        <f>IF(ISNUMBER(outYear),-AO56,"")</f>
        <v/>
      </c>
      <c r="AP66" s="169">
        <f>IF(ISNUMBER(outYear),-AP56,"")</f>
        <v/>
      </c>
      <c r="AQ66" s="169">
        <f>IF(ISNUMBER(outYear),-AQ56,"")</f>
        <v/>
      </c>
      <c r="AR66" s="169">
        <f>IF(ISNUMBER(outYear),-AR56,"")</f>
        <v/>
      </c>
      <c r="AS66" s="169">
        <f>IF(ISNUMBER(outYear),-AS56,"")</f>
        <v/>
      </c>
      <c r="AT66" s="169">
        <f>IF(ISNUMBER(outYear),-AT56,"")</f>
        <v/>
      </c>
      <c r="AU66" s="169">
        <f>IF(ISNUMBER(outYear),-AU56,"")</f>
        <v/>
      </c>
      <c r="AV66" s="169">
        <f>IF(ISNUMBER(outYear),-AV56,"")</f>
        <v/>
      </c>
      <c r="AW66" s="169">
        <f>IF(ISNUMBER(outYear),-AW56,"")</f>
        <v/>
      </c>
      <c r="AX66" s="169">
        <f>IF(ISNUMBER(outYear),-AX56,"")</f>
        <v/>
      </c>
      <c r="AY66" s="169">
        <f>IF(ISNUMBER(outYear),-AY56,"")</f>
        <v/>
      </c>
      <c r="AZ66" s="169">
        <f>IF(ISNUMBER(outYear),-AZ56,"")</f>
        <v/>
      </c>
      <c r="BA66" s="169">
        <f>IF(ISNUMBER(outYear),-BA56,"")</f>
        <v/>
      </c>
      <c r="BB66" s="169">
        <f>IF(ISNUMBER(outYear),-BB56,"")</f>
        <v/>
      </c>
      <c r="BC66" s="169">
        <f>IF(ISNUMBER(outYear),-BC56,"")</f>
        <v/>
      </c>
      <c r="BD66" s="169">
        <f>IF(ISNUMBER(outYear),-BD56,"")</f>
        <v/>
      </c>
      <c r="BE66" s="169">
        <f>IF(ISNUMBER(outYear),-BE56,"")</f>
        <v/>
      </c>
      <c r="BF66" s="169">
        <f>IF(ISNUMBER(outYear),-BF56,"")</f>
        <v/>
      </c>
      <c r="BG66" s="169">
        <f>IF(ISNUMBER(outYear),-BG56,"")</f>
        <v/>
      </c>
      <c r="BH66" s="169">
        <f>IF(ISNUMBER(outYear),-BH56,"")</f>
        <v/>
      </c>
      <c r="BI66" s="169">
        <f>IF(ISNUMBER(outYear),-BI56,"")</f>
        <v/>
      </c>
      <c r="BJ66" s="169">
        <f>IF(ISNUMBER(outYear),-BJ56,"")</f>
        <v/>
      </c>
      <c r="BK66" s="169">
        <f>IF(ISNUMBER(outYear),-BK56,"")</f>
        <v/>
      </c>
      <c r="BL66" s="169">
        <f>IF(ISNUMBER(outYear),-BL56,"")</f>
        <v/>
      </c>
      <c r="BM66" s="169">
        <f>IF(ISNUMBER(outYear),-BM56,"")</f>
        <v/>
      </c>
      <c r="BN66" s="169">
        <f>IF(ISNUMBER(outYear),-BN56,"")</f>
        <v/>
      </c>
      <c r="BO66" s="169">
        <f>IF(ISNUMBER(outYear),-BO56,"")</f>
        <v/>
      </c>
      <c r="BP66" s="169">
        <f>IF(ISNUMBER(outYear),-BP56,"")</f>
        <v/>
      </c>
      <c r="BQ66" s="169">
        <f>IF(ISNUMBER(outYear),-BQ56,"")</f>
        <v/>
      </c>
      <c r="BR66" s="169">
        <f>IF(ISNUMBER(outYear),-BR56,"")</f>
        <v/>
      </c>
      <c r="BS66" s="169">
        <f>IF(ISNUMBER(outYear),-BS56,"")</f>
        <v/>
      </c>
      <c r="BT66" s="169">
        <f>IF(ISNUMBER(outYear),-BT56,"")</f>
        <v/>
      </c>
      <c r="BU66" s="169">
        <f>IF(ISNUMBER(outYear),-BU56,"")</f>
        <v/>
      </c>
      <c r="BV66" s="169">
        <f>IF(ISNUMBER(outYear),-BV56,"")</f>
        <v/>
      </c>
      <c r="BW66" s="169">
        <f>IF(ISNUMBER(outYear),-BW56,"")</f>
        <v/>
      </c>
      <c r="BX66" s="169">
        <f>IF(ISNUMBER(outYear),-BX56,"")</f>
        <v/>
      </c>
      <c r="BY66" s="169">
        <f>IF(ISNUMBER(outYear),-BY56,"")</f>
        <v/>
      </c>
      <c r="BZ66" s="169">
        <f>IF(ISNUMBER(outYear),-BZ56,"")</f>
        <v/>
      </c>
      <c r="CA66" s="169">
        <f>IF(ISNUMBER(outYear),-CA56,"")</f>
        <v/>
      </c>
      <c r="CB66" s="169">
        <f>IF(ISNUMBER(outYear),-CB56,"")</f>
        <v/>
      </c>
      <c r="CC66" s="169">
        <f>IF(ISNUMBER(outYear),-CC56,"")</f>
        <v/>
      </c>
      <c r="CD66" s="169">
        <f>IF(ISNUMBER(outYear),-CD56,"")</f>
        <v/>
      </c>
      <c r="CE66" s="169">
        <f>IF(ISNUMBER(outYear),-CE56,"")</f>
        <v/>
      </c>
      <c r="CF66" s="169">
        <f>IF(ISNUMBER(outYear),-CF56,"")</f>
        <v/>
      </c>
      <c r="CG66" s="169">
        <f>IF(ISNUMBER(outYear),-CG56,"")</f>
        <v/>
      </c>
      <c r="CH66" s="169">
        <f>IF(ISNUMBER(outYear),-CH56,"")</f>
        <v/>
      </c>
      <c r="CI66" s="169">
        <f>IF(ISNUMBER(outYear),-CI56,"")</f>
        <v/>
      </c>
      <c r="CJ66" s="169">
        <f>IF(ISNUMBER(outYear),-CJ56,"")</f>
        <v/>
      </c>
      <c r="CK66" s="169">
        <f>IF(ISNUMBER(outYear),-CK56,"")</f>
        <v/>
      </c>
      <c r="CL66" s="169">
        <f>IF(ISNUMBER(outYear),-CL56,"")</f>
        <v/>
      </c>
      <c r="CM66" s="169">
        <f>IF(ISNUMBER(outYear),-CM56,"")</f>
        <v/>
      </c>
      <c r="CN66" s="169">
        <f>IF(ISNUMBER(outYear),-CN56,"")</f>
        <v/>
      </c>
      <c r="CO66" s="169">
        <f>IF(ISNUMBER(outYear),-CO56,"")</f>
        <v/>
      </c>
      <c r="CP66" s="169">
        <f>IF(ISNUMBER(outYear),-CP56,"")</f>
        <v/>
      </c>
      <c r="CQ66" s="169">
        <f>IF(ISNUMBER(outYear),-CQ56,"")</f>
        <v/>
      </c>
      <c r="CR66" s="169">
        <f>IF(ISNUMBER(outYear),-CR56,"")</f>
        <v/>
      </c>
      <c r="CS66" s="169">
        <f>IF(ISNUMBER(outYear),-CS56,"")</f>
        <v/>
      </c>
      <c r="CT66" s="169">
        <f>IF(ISNUMBER(outYear),-CT56,"")</f>
        <v/>
      </c>
      <c r="CU66" s="169">
        <f>IF(ISNUMBER(outYear),-CU56,"")</f>
        <v/>
      </c>
      <c r="CV66" s="169">
        <f>IF(ISNUMBER(outYear),-CV56,"")</f>
        <v/>
      </c>
      <c r="CW66" s="169">
        <f>IF(ISNUMBER(outYear),-CW56,"")</f>
        <v/>
      </c>
      <c r="CX66" s="169">
        <f>IF(ISNUMBER(outYear),-CX56,"")</f>
        <v/>
      </c>
    </row>
    <row customHeight="1" ht="12.75" r="67" s="175" spans="1:1024">
      <c r="A67" s="132" t="s">
        <v>112</v>
      </c>
      <c r="B67" s="156" t="n"/>
      <c r="C67" s="172">
        <f>IF(ISNUMBER(outYear),SUM(C61,C65:C66),"")</f>
        <v/>
      </c>
      <c r="D67" s="172">
        <f>IF(ISNUMBER(outYear),SUM(D61,D65:D66),"")</f>
        <v/>
      </c>
      <c r="E67" s="172">
        <f>IF(ISNUMBER(outYear),SUM(E61,E65:E66),"")</f>
        <v/>
      </c>
      <c r="F67" s="172">
        <f>IF(ISNUMBER(outYear),SUM(F61,F65:F66),"")</f>
        <v/>
      </c>
      <c r="G67" s="172">
        <f>IF(ISNUMBER(outYear),SUM(G61,G65:G66),"")</f>
        <v/>
      </c>
      <c r="H67" s="172">
        <f>IF(ISNUMBER(outYear),SUM(H61,H65:H66),"")</f>
        <v/>
      </c>
      <c r="I67" s="172">
        <f>IF(ISNUMBER(outYear),SUM(I61,I65:I66),"")</f>
        <v/>
      </c>
      <c r="J67" s="172">
        <f>IF(ISNUMBER(outYear),SUM(J61,J65:J66),"")</f>
        <v/>
      </c>
      <c r="K67" s="172">
        <f>IF(ISNUMBER(outYear),SUM(K61,K65:K66),"")</f>
        <v/>
      </c>
      <c r="L67" s="172">
        <f>IF(ISNUMBER(outYear),SUM(L61,L65:L66),"")</f>
        <v/>
      </c>
      <c r="M67" s="172">
        <f>IF(ISNUMBER(outYear),SUM(M61,M65:M66),"")</f>
        <v/>
      </c>
      <c r="N67" s="172">
        <f>IF(ISNUMBER(outYear),SUM(N61,N65:N66),"")</f>
        <v/>
      </c>
      <c r="O67" s="172">
        <f>IF(ISNUMBER(outYear),SUM(O61,O65:O66),"")</f>
        <v/>
      </c>
      <c r="P67" s="172">
        <f>IF(ISNUMBER(outYear),SUM(P61,P65:P66),"")</f>
        <v/>
      </c>
      <c r="Q67" s="172">
        <f>IF(ISNUMBER(outYear),SUM(Q61,Q65:Q66),"")</f>
        <v/>
      </c>
      <c r="R67" s="172">
        <f>IF(ISNUMBER(outYear),SUM(R61,R65:R66),"")</f>
        <v/>
      </c>
      <c r="S67" s="172">
        <f>IF(ISNUMBER(outYear),SUM(S61,S65:S66),"")</f>
        <v/>
      </c>
      <c r="T67" s="172">
        <f>IF(ISNUMBER(outYear),SUM(T61,T65:T66),"")</f>
        <v/>
      </c>
      <c r="U67" s="172">
        <f>IF(ISNUMBER(outYear),SUM(U61,U65:U66),"")</f>
        <v/>
      </c>
      <c r="V67" s="172">
        <f>IF(ISNUMBER(outYear),SUM(V61,V65:V66),"")</f>
        <v/>
      </c>
      <c r="W67" s="172">
        <f>IF(ISNUMBER(outYear),SUM(W61,W65:W66),"")</f>
        <v/>
      </c>
      <c r="X67" s="172">
        <f>IF(ISNUMBER(outYear),SUM(X61,X65:X66),"")</f>
        <v/>
      </c>
      <c r="Y67" s="172">
        <f>IF(ISNUMBER(outYear),SUM(Y61,Y65:Y66),"")</f>
        <v/>
      </c>
      <c r="Z67" s="172">
        <f>IF(ISNUMBER(outYear),SUM(Z61,Z65:Z66),"")</f>
        <v/>
      </c>
      <c r="AA67" s="172">
        <f>IF(ISNUMBER(outYear),SUM(AA61,AA65:AA66),"")</f>
        <v/>
      </c>
      <c r="AB67" s="172">
        <f>IF(ISNUMBER(outYear),SUM(AB61,AB65:AB66),"")</f>
        <v/>
      </c>
      <c r="AC67" s="172">
        <f>IF(ISNUMBER(outYear),SUM(AC61,AC65:AC66),"")</f>
        <v/>
      </c>
      <c r="AD67" s="172">
        <f>IF(ISNUMBER(outYear),SUM(AD61,AD65:AD66),"")</f>
        <v/>
      </c>
      <c r="AE67" s="172">
        <f>IF(ISNUMBER(outYear),SUM(AE61,AE65:AE66),"")</f>
        <v/>
      </c>
      <c r="AF67" s="172">
        <f>IF(ISNUMBER(outYear),SUM(AF61,AF65:AF66),"")</f>
        <v/>
      </c>
      <c r="AG67" s="172">
        <f>IF(ISNUMBER(outYear),SUM(AG61,AG65:AG66),"")</f>
        <v/>
      </c>
      <c r="AH67" s="172">
        <f>IF(ISNUMBER(outYear),SUM(AH61,AH65:AH66),"")</f>
        <v/>
      </c>
      <c r="AI67" s="172">
        <f>IF(ISNUMBER(outYear),SUM(AI61,AI65:AI66),"")</f>
        <v/>
      </c>
      <c r="AJ67" s="172">
        <f>IF(ISNUMBER(outYear),SUM(AJ61,AJ65:AJ66),"")</f>
        <v/>
      </c>
      <c r="AK67" s="172">
        <f>IF(ISNUMBER(outYear),SUM(AK61,AK65:AK66),"")</f>
        <v/>
      </c>
      <c r="AL67" s="172">
        <f>IF(ISNUMBER(outYear),SUM(AL61,AL65:AL66),"")</f>
        <v/>
      </c>
      <c r="AM67" s="172">
        <f>IF(ISNUMBER(outYear),SUM(AM61,AM65:AM66),"")</f>
        <v/>
      </c>
      <c r="AN67" s="172">
        <f>IF(ISNUMBER(outYear),SUM(AN61,AN65:AN66),"")</f>
        <v/>
      </c>
      <c r="AO67" s="172">
        <f>IF(ISNUMBER(outYear),SUM(AO61,AO65:AO66),"")</f>
        <v/>
      </c>
      <c r="AP67" s="172">
        <f>IF(ISNUMBER(outYear),SUM(AP61,AP65:AP66),"")</f>
        <v/>
      </c>
      <c r="AQ67" s="172">
        <f>IF(ISNUMBER(outYear),SUM(AQ61,AQ65:AQ66),"")</f>
        <v/>
      </c>
      <c r="AR67" s="172">
        <f>IF(ISNUMBER(outYear),SUM(AR61,AR65:AR66),"")</f>
        <v/>
      </c>
      <c r="AS67" s="172">
        <f>IF(ISNUMBER(outYear),SUM(AS61,AS65:AS66),"")</f>
        <v/>
      </c>
      <c r="AT67" s="172">
        <f>IF(ISNUMBER(outYear),SUM(AT61,AT65:AT66),"")</f>
        <v/>
      </c>
      <c r="AU67" s="172">
        <f>IF(ISNUMBER(outYear),SUM(AU61,AU65:AU66),"")</f>
        <v/>
      </c>
      <c r="AV67" s="172">
        <f>IF(ISNUMBER(outYear),SUM(AV61,AV65:AV66),"")</f>
        <v/>
      </c>
      <c r="AW67" s="172">
        <f>IF(ISNUMBER(outYear),SUM(AW61,AW65:AW66),"")</f>
        <v/>
      </c>
      <c r="AX67" s="172">
        <f>IF(ISNUMBER(outYear),SUM(AX61,AX65:AX66),"")</f>
        <v/>
      </c>
      <c r="AY67" s="172">
        <f>IF(ISNUMBER(outYear),SUM(AY61,AY65:AY66),"")</f>
        <v/>
      </c>
      <c r="AZ67" s="172">
        <f>IF(ISNUMBER(outYear),SUM(AZ61,AZ65:AZ66),"")</f>
        <v/>
      </c>
      <c r="BA67" s="172">
        <f>IF(ISNUMBER(outYear),SUM(BA61,BA65:BA66),"")</f>
        <v/>
      </c>
      <c r="BB67" s="172">
        <f>IF(ISNUMBER(outYear),SUM(BB61,BB65:BB66),"")</f>
        <v/>
      </c>
      <c r="BC67" s="172">
        <f>IF(ISNUMBER(outYear),SUM(BC61,BC65:BC66),"")</f>
        <v/>
      </c>
      <c r="BD67" s="172">
        <f>IF(ISNUMBER(outYear),SUM(BD61,BD65:BD66),"")</f>
        <v/>
      </c>
      <c r="BE67" s="172">
        <f>IF(ISNUMBER(outYear),SUM(BE61,BE65:BE66),"")</f>
        <v/>
      </c>
      <c r="BF67" s="172">
        <f>IF(ISNUMBER(outYear),SUM(BF61,BF65:BF66),"")</f>
        <v/>
      </c>
      <c r="BG67" s="172">
        <f>IF(ISNUMBER(outYear),SUM(BG61,BG65:BG66),"")</f>
        <v/>
      </c>
      <c r="BH67" s="172">
        <f>IF(ISNUMBER(outYear),SUM(BH61,BH65:BH66),"")</f>
        <v/>
      </c>
      <c r="BI67" s="172">
        <f>IF(ISNUMBER(outYear),SUM(BI61,BI65:BI66),"")</f>
        <v/>
      </c>
      <c r="BJ67" s="172">
        <f>IF(ISNUMBER(outYear),SUM(BJ61,BJ65:BJ66),"")</f>
        <v/>
      </c>
      <c r="BK67" s="172">
        <f>IF(ISNUMBER(outYear),SUM(BK61,BK65:BK66),"")</f>
        <v/>
      </c>
      <c r="BL67" s="172">
        <f>IF(ISNUMBER(outYear),SUM(BL61,BL65:BL66),"")</f>
        <v/>
      </c>
      <c r="BM67" s="172">
        <f>IF(ISNUMBER(outYear),SUM(BM61,BM65:BM66),"")</f>
        <v/>
      </c>
      <c r="BN67" s="172">
        <f>IF(ISNUMBER(outYear),SUM(BN61,BN65:BN66),"")</f>
        <v/>
      </c>
      <c r="BO67" s="172">
        <f>IF(ISNUMBER(outYear),SUM(BO61,BO65:BO66),"")</f>
        <v/>
      </c>
      <c r="BP67" s="172">
        <f>IF(ISNUMBER(outYear),SUM(BP61,BP65:BP66),"")</f>
        <v/>
      </c>
      <c r="BQ67" s="172">
        <f>IF(ISNUMBER(outYear),SUM(BQ61,BQ65:BQ66),"")</f>
        <v/>
      </c>
      <c r="BR67" s="172">
        <f>IF(ISNUMBER(outYear),SUM(BR61,BR65:BR66),"")</f>
        <v/>
      </c>
      <c r="BS67" s="172">
        <f>IF(ISNUMBER(outYear),SUM(BS61,BS65:BS66),"")</f>
        <v/>
      </c>
      <c r="BT67" s="172">
        <f>IF(ISNUMBER(outYear),SUM(BT61,BT65:BT66),"")</f>
        <v/>
      </c>
      <c r="BU67" s="172">
        <f>IF(ISNUMBER(outYear),SUM(BU61,BU65:BU66),"")</f>
        <v/>
      </c>
      <c r="BV67" s="172">
        <f>IF(ISNUMBER(outYear),SUM(BV61,BV65:BV66),"")</f>
        <v/>
      </c>
      <c r="BW67" s="172">
        <f>IF(ISNUMBER(outYear),SUM(BW61,BW65:BW66),"")</f>
        <v/>
      </c>
      <c r="BX67" s="172">
        <f>IF(ISNUMBER(outYear),SUM(BX61,BX65:BX66),"")</f>
        <v/>
      </c>
      <c r="BY67" s="172">
        <f>IF(ISNUMBER(outYear),SUM(BY61,BY65:BY66),"")</f>
        <v/>
      </c>
      <c r="BZ67" s="172">
        <f>IF(ISNUMBER(outYear),SUM(BZ61,BZ65:BZ66),"")</f>
        <v/>
      </c>
      <c r="CA67" s="172">
        <f>IF(ISNUMBER(outYear),SUM(CA61,CA65:CA66),"")</f>
        <v/>
      </c>
      <c r="CB67" s="172">
        <f>IF(ISNUMBER(outYear),SUM(CB61,CB65:CB66),"")</f>
        <v/>
      </c>
      <c r="CC67" s="172">
        <f>IF(ISNUMBER(outYear),SUM(CC61,CC65:CC66),"")</f>
        <v/>
      </c>
      <c r="CD67" s="172">
        <f>IF(ISNUMBER(outYear),SUM(CD61,CD65:CD66),"")</f>
        <v/>
      </c>
      <c r="CE67" s="172">
        <f>IF(ISNUMBER(outYear),SUM(CE61,CE65:CE66),"")</f>
        <v/>
      </c>
      <c r="CF67" s="172">
        <f>IF(ISNUMBER(outYear),SUM(CF61,CF65:CF66),"")</f>
        <v/>
      </c>
      <c r="CG67" s="172">
        <f>IF(ISNUMBER(outYear),SUM(CG61,CG65:CG66),"")</f>
        <v/>
      </c>
      <c r="CH67" s="172">
        <f>IF(ISNUMBER(outYear),SUM(CH61,CH65:CH66),"")</f>
        <v/>
      </c>
      <c r="CI67" s="172">
        <f>IF(ISNUMBER(outYear),SUM(CI61,CI65:CI66),"")</f>
        <v/>
      </c>
      <c r="CJ67" s="172">
        <f>IF(ISNUMBER(outYear),SUM(CJ61,CJ65:CJ66),"")</f>
        <v/>
      </c>
      <c r="CK67" s="172">
        <f>IF(ISNUMBER(outYear),SUM(CK61,CK65:CK66),"")</f>
        <v/>
      </c>
      <c r="CL67" s="172">
        <f>IF(ISNUMBER(outYear),SUM(CL61,CL65:CL66),"")</f>
        <v/>
      </c>
      <c r="CM67" s="172">
        <f>IF(ISNUMBER(outYear),SUM(CM61,CM65:CM66),"")</f>
        <v/>
      </c>
      <c r="CN67" s="172">
        <f>IF(ISNUMBER(outYear),SUM(CN61,CN65:CN66),"")</f>
        <v/>
      </c>
      <c r="CO67" s="172">
        <f>IF(ISNUMBER(outYear),SUM(CO61,CO65:CO66),"")</f>
        <v/>
      </c>
      <c r="CP67" s="172">
        <f>IF(ISNUMBER(outYear),SUM(CP61,CP65:CP66),"")</f>
        <v/>
      </c>
      <c r="CQ67" s="172">
        <f>IF(ISNUMBER(outYear),SUM(CQ61,CQ65:CQ66),"")</f>
        <v/>
      </c>
      <c r="CR67" s="172">
        <f>IF(ISNUMBER(outYear),SUM(CR61,CR65:CR66),"")</f>
        <v/>
      </c>
      <c r="CS67" s="172">
        <f>IF(ISNUMBER(outYear),SUM(CS61,CS65:CS66),"")</f>
        <v/>
      </c>
      <c r="CT67" s="172">
        <f>IF(ISNUMBER(outYear),SUM(CT61,CT65:CT66),"")</f>
        <v/>
      </c>
      <c r="CU67" s="172">
        <f>IF(ISNUMBER(outYear),SUM(CU61,CU65:CU66),"")</f>
        <v/>
      </c>
      <c r="CV67" s="172">
        <f>IF(ISNUMBER(outYear),SUM(CV61,CV65:CV66),"")</f>
        <v/>
      </c>
      <c r="CW67" s="172">
        <f>IF(ISNUMBER(outYear),SUM(CW61,CW65:CW66),"")</f>
        <v/>
      </c>
      <c r="CX67" s="172">
        <f>IF(ISNUMBER(outYear),SUM(CX61,CX65:CX66),"")</f>
        <v/>
      </c>
    </row>
    <row customHeight="1" ht="12.75" r="68" s="175" spans="1:1024">
      <c r="A68" s="122" t="s">
        <v>113</v>
      </c>
      <c r="B68" s="156" t="n"/>
      <c r="C68" s="172">
        <f>IF(ISNUMBER(outYear),C59-C67,"")</f>
        <v/>
      </c>
      <c r="D68" s="172">
        <f>IF(ISNUMBER(outYear),D59-D67,"")</f>
        <v/>
      </c>
      <c r="E68" s="172">
        <f>IF(ISNUMBER(outYear),E59-E67,"")</f>
        <v/>
      </c>
      <c r="F68" s="172">
        <f>IF(ISNUMBER(outYear),F59-F67,"")</f>
        <v/>
      </c>
      <c r="G68" s="172">
        <f>IF(ISNUMBER(outYear),G59-G67,"")</f>
        <v/>
      </c>
      <c r="H68" s="172">
        <f>IF(ISNUMBER(outYear),H59-H67,"")</f>
        <v/>
      </c>
      <c r="I68" s="172">
        <f>IF(ISNUMBER(outYear),I59-I67,"")</f>
        <v/>
      </c>
      <c r="J68" s="172">
        <f>IF(ISNUMBER(outYear),J59-J67,"")</f>
        <v/>
      </c>
      <c r="K68" s="172">
        <f>IF(ISNUMBER(outYear),K59-K67,"")</f>
        <v/>
      </c>
      <c r="L68" s="172">
        <f>IF(ISNUMBER(outYear),L59-L67,"")</f>
        <v/>
      </c>
      <c r="M68" s="172">
        <f>IF(ISNUMBER(outYear),M59-M67,"")</f>
        <v/>
      </c>
      <c r="N68" s="172">
        <f>IF(ISNUMBER(outYear),N59-N67,"")</f>
        <v/>
      </c>
      <c r="O68" s="172">
        <f>IF(ISNUMBER(outYear),O59-O67,"")</f>
        <v/>
      </c>
      <c r="P68" s="172">
        <f>IF(ISNUMBER(outYear),P59-P67,"")</f>
        <v/>
      </c>
      <c r="Q68" s="172">
        <f>IF(ISNUMBER(outYear),Q59-Q67,"")</f>
        <v/>
      </c>
      <c r="R68" s="172">
        <f>IF(ISNUMBER(outYear),R59-R67,"")</f>
        <v/>
      </c>
      <c r="S68" s="172">
        <f>IF(ISNUMBER(outYear),S59-S67,"")</f>
        <v/>
      </c>
      <c r="T68" s="172">
        <f>IF(ISNUMBER(outYear),T59-T67,"")</f>
        <v/>
      </c>
      <c r="U68" s="172">
        <f>IF(ISNUMBER(outYear),U59-U67,"")</f>
        <v/>
      </c>
      <c r="V68" s="172">
        <f>IF(ISNUMBER(outYear),V59-V67,"")</f>
        <v/>
      </c>
      <c r="W68" s="172">
        <f>IF(ISNUMBER(outYear),W59-W67,"")</f>
        <v/>
      </c>
      <c r="X68" s="172">
        <f>IF(ISNUMBER(outYear),X59-X67,"")</f>
        <v/>
      </c>
      <c r="Y68" s="172">
        <f>IF(ISNUMBER(outYear),Y59-Y67,"")</f>
        <v/>
      </c>
      <c r="Z68" s="172">
        <f>IF(ISNUMBER(outYear),Z59-Z67,"")</f>
        <v/>
      </c>
      <c r="AA68" s="172">
        <f>IF(ISNUMBER(outYear),AA59-AA67,"")</f>
        <v/>
      </c>
      <c r="AB68" s="172">
        <f>IF(ISNUMBER(outYear),AB59-AB67,"")</f>
        <v/>
      </c>
      <c r="AC68" s="172">
        <f>IF(ISNUMBER(outYear),AC59-AC67,"")</f>
        <v/>
      </c>
      <c r="AD68" s="172">
        <f>IF(ISNUMBER(outYear),AD59-AD67,"")</f>
        <v/>
      </c>
      <c r="AE68" s="172">
        <f>IF(ISNUMBER(outYear),AE59-AE67,"")</f>
        <v/>
      </c>
      <c r="AF68" s="172">
        <f>IF(ISNUMBER(outYear),AF59-AF67,"")</f>
        <v/>
      </c>
      <c r="AG68" s="172">
        <f>IF(ISNUMBER(outYear),AG59-AG67,"")</f>
        <v/>
      </c>
      <c r="AH68" s="172">
        <f>IF(ISNUMBER(outYear),AH59-AH67,"")</f>
        <v/>
      </c>
      <c r="AI68" s="172">
        <f>IF(ISNUMBER(outYear),AI59-AI67,"")</f>
        <v/>
      </c>
      <c r="AJ68" s="172">
        <f>IF(ISNUMBER(outYear),AJ59-AJ67,"")</f>
        <v/>
      </c>
      <c r="AK68" s="172">
        <f>IF(ISNUMBER(outYear),AK59-AK67,"")</f>
        <v/>
      </c>
      <c r="AL68" s="172">
        <f>IF(ISNUMBER(outYear),AL59-AL67,"")</f>
        <v/>
      </c>
      <c r="AM68" s="172">
        <f>IF(ISNUMBER(outYear),AM59-AM67,"")</f>
        <v/>
      </c>
      <c r="AN68" s="172">
        <f>IF(ISNUMBER(outYear),AN59-AN67,"")</f>
        <v/>
      </c>
      <c r="AO68" s="172">
        <f>IF(ISNUMBER(outYear),AO59-AO67,"")</f>
        <v/>
      </c>
      <c r="AP68" s="172">
        <f>IF(ISNUMBER(outYear),AP59-AP67,"")</f>
        <v/>
      </c>
      <c r="AQ68" s="172">
        <f>IF(ISNUMBER(outYear),AQ59-AQ67,"")</f>
        <v/>
      </c>
      <c r="AR68" s="172">
        <f>IF(ISNUMBER(outYear),AR59-AR67,"")</f>
        <v/>
      </c>
      <c r="AS68" s="172">
        <f>IF(ISNUMBER(outYear),AS59-AS67,"")</f>
        <v/>
      </c>
      <c r="AT68" s="172">
        <f>IF(ISNUMBER(outYear),AT59-AT67,"")</f>
        <v/>
      </c>
      <c r="AU68" s="172">
        <f>IF(ISNUMBER(outYear),AU59-AU67,"")</f>
        <v/>
      </c>
      <c r="AV68" s="172">
        <f>IF(ISNUMBER(outYear),AV59-AV67,"")</f>
        <v/>
      </c>
      <c r="AW68" s="172">
        <f>IF(ISNUMBER(outYear),AW59-AW67,"")</f>
        <v/>
      </c>
      <c r="AX68" s="172">
        <f>IF(ISNUMBER(outYear),AX59-AX67,"")</f>
        <v/>
      </c>
      <c r="AY68" s="172">
        <f>IF(ISNUMBER(outYear),AY59-AY67,"")</f>
        <v/>
      </c>
      <c r="AZ68" s="172">
        <f>IF(ISNUMBER(outYear),AZ59-AZ67,"")</f>
        <v/>
      </c>
      <c r="BA68" s="172">
        <f>IF(ISNUMBER(outYear),BA59-BA67,"")</f>
        <v/>
      </c>
      <c r="BB68" s="172">
        <f>IF(ISNUMBER(outYear),BB59-BB67,"")</f>
        <v/>
      </c>
      <c r="BC68" s="172">
        <f>IF(ISNUMBER(outYear),BC59-BC67,"")</f>
        <v/>
      </c>
      <c r="BD68" s="172">
        <f>IF(ISNUMBER(outYear),BD59-BD67,"")</f>
        <v/>
      </c>
      <c r="BE68" s="172">
        <f>IF(ISNUMBER(outYear),BE59-BE67,"")</f>
        <v/>
      </c>
      <c r="BF68" s="172">
        <f>IF(ISNUMBER(outYear),BF59-BF67,"")</f>
        <v/>
      </c>
      <c r="BG68" s="172">
        <f>IF(ISNUMBER(outYear),BG59-BG67,"")</f>
        <v/>
      </c>
      <c r="BH68" s="172">
        <f>IF(ISNUMBER(outYear),BH59-BH67,"")</f>
        <v/>
      </c>
      <c r="BI68" s="172">
        <f>IF(ISNUMBER(outYear),BI59-BI67,"")</f>
        <v/>
      </c>
      <c r="BJ68" s="172">
        <f>IF(ISNUMBER(outYear),BJ59-BJ67,"")</f>
        <v/>
      </c>
      <c r="BK68" s="172">
        <f>IF(ISNUMBER(outYear),BK59-BK67,"")</f>
        <v/>
      </c>
      <c r="BL68" s="172">
        <f>IF(ISNUMBER(outYear),BL59-BL67,"")</f>
        <v/>
      </c>
      <c r="BM68" s="172">
        <f>IF(ISNUMBER(outYear),BM59-BM67,"")</f>
        <v/>
      </c>
      <c r="BN68" s="172">
        <f>IF(ISNUMBER(outYear),BN59-BN67,"")</f>
        <v/>
      </c>
      <c r="BO68" s="172">
        <f>IF(ISNUMBER(outYear),BO59-BO67,"")</f>
        <v/>
      </c>
      <c r="BP68" s="172">
        <f>IF(ISNUMBER(outYear),BP59-BP67,"")</f>
        <v/>
      </c>
      <c r="BQ68" s="172">
        <f>IF(ISNUMBER(outYear),BQ59-BQ67,"")</f>
        <v/>
      </c>
      <c r="BR68" s="172">
        <f>IF(ISNUMBER(outYear),BR59-BR67,"")</f>
        <v/>
      </c>
      <c r="BS68" s="172">
        <f>IF(ISNUMBER(outYear),BS59-BS67,"")</f>
        <v/>
      </c>
      <c r="BT68" s="172">
        <f>IF(ISNUMBER(outYear),BT59-BT67,"")</f>
        <v/>
      </c>
      <c r="BU68" s="172">
        <f>IF(ISNUMBER(outYear),BU59-BU67,"")</f>
        <v/>
      </c>
      <c r="BV68" s="172">
        <f>IF(ISNUMBER(outYear),BV59-BV67,"")</f>
        <v/>
      </c>
      <c r="BW68" s="172">
        <f>IF(ISNUMBER(outYear),BW59-BW67,"")</f>
        <v/>
      </c>
      <c r="BX68" s="172">
        <f>IF(ISNUMBER(outYear),BX59-BX67,"")</f>
        <v/>
      </c>
      <c r="BY68" s="172">
        <f>IF(ISNUMBER(outYear),BY59-BY67,"")</f>
        <v/>
      </c>
      <c r="BZ68" s="172">
        <f>IF(ISNUMBER(outYear),BZ59-BZ67,"")</f>
        <v/>
      </c>
      <c r="CA68" s="172">
        <f>IF(ISNUMBER(outYear),CA59-CA67,"")</f>
        <v/>
      </c>
      <c r="CB68" s="172">
        <f>IF(ISNUMBER(outYear),CB59-CB67,"")</f>
        <v/>
      </c>
      <c r="CC68" s="172">
        <f>IF(ISNUMBER(outYear),CC59-CC67,"")</f>
        <v/>
      </c>
      <c r="CD68" s="172">
        <f>IF(ISNUMBER(outYear),CD59-CD67,"")</f>
        <v/>
      </c>
      <c r="CE68" s="172">
        <f>IF(ISNUMBER(outYear),CE59-CE67,"")</f>
        <v/>
      </c>
      <c r="CF68" s="172">
        <f>IF(ISNUMBER(outYear),CF59-CF67,"")</f>
        <v/>
      </c>
      <c r="CG68" s="172">
        <f>IF(ISNUMBER(outYear),CG59-CG67,"")</f>
        <v/>
      </c>
      <c r="CH68" s="172">
        <f>IF(ISNUMBER(outYear),CH59-CH67,"")</f>
        <v/>
      </c>
      <c r="CI68" s="172">
        <f>IF(ISNUMBER(outYear),CI59-CI67,"")</f>
        <v/>
      </c>
      <c r="CJ68" s="172">
        <f>IF(ISNUMBER(outYear),CJ59-CJ67,"")</f>
        <v/>
      </c>
      <c r="CK68" s="172">
        <f>IF(ISNUMBER(outYear),CK59-CK67,"")</f>
        <v/>
      </c>
      <c r="CL68" s="172">
        <f>IF(ISNUMBER(outYear),CL59-CL67,"")</f>
        <v/>
      </c>
      <c r="CM68" s="172">
        <f>IF(ISNUMBER(outYear),CM59-CM67,"")</f>
        <v/>
      </c>
      <c r="CN68" s="172">
        <f>IF(ISNUMBER(outYear),CN59-CN67,"")</f>
        <v/>
      </c>
      <c r="CO68" s="172">
        <f>IF(ISNUMBER(outYear),CO59-CO67,"")</f>
        <v/>
      </c>
      <c r="CP68" s="172">
        <f>IF(ISNUMBER(outYear),CP59-CP67,"")</f>
        <v/>
      </c>
      <c r="CQ68" s="172">
        <f>IF(ISNUMBER(outYear),CQ59-CQ67,"")</f>
        <v/>
      </c>
      <c r="CR68" s="172">
        <f>IF(ISNUMBER(outYear),CR59-CR67,"")</f>
        <v/>
      </c>
      <c r="CS68" s="172">
        <f>IF(ISNUMBER(outYear),CS59-CS67,"")</f>
        <v/>
      </c>
      <c r="CT68" s="172">
        <f>IF(ISNUMBER(outYear),CT59-CT67,"")</f>
        <v/>
      </c>
      <c r="CU68" s="172">
        <f>IF(ISNUMBER(outYear),CU59-CU67,"")</f>
        <v/>
      </c>
      <c r="CV68" s="172">
        <f>IF(ISNUMBER(outYear),CV59-CV67,"")</f>
        <v/>
      </c>
      <c r="CW68" s="172">
        <f>IF(ISNUMBER(outYear),CW59-CW67,"")</f>
        <v/>
      </c>
      <c r="CX68" s="172">
        <f>IF(ISNUMBER(outYear),CX59-CX67,"")</f>
        <v/>
      </c>
    </row>
    <row customHeight="1" ht="12.75" r="69" s="175" spans="1:1024">
      <c r="A69" s="122" t="s">
        <v>120</v>
      </c>
      <c r="B69" s="156" t="n"/>
      <c r="C69" s="172">
        <f>IF(ISNUMBER(outYear),+C68*federal_tax_rate/100,"")</f>
        <v/>
      </c>
      <c r="D69" s="172">
        <f>IF(ISNUMBER(outYear),+D68*federal_tax_rate/100,"")</f>
        <v/>
      </c>
      <c r="E69" s="172">
        <f>IF(ISNUMBER(outYear),+E68*federal_tax_rate/100,"")</f>
        <v/>
      </c>
      <c r="F69" s="172">
        <f>IF(ISNUMBER(outYear),+F68*federal_tax_rate/100,"")</f>
        <v/>
      </c>
      <c r="G69" s="172">
        <f>IF(ISNUMBER(outYear),+G68*federal_tax_rate/100,"")</f>
        <v/>
      </c>
      <c r="H69" s="172">
        <f>IF(ISNUMBER(outYear),+H68*federal_tax_rate/100,"")</f>
        <v/>
      </c>
      <c r="I69" s="172">
        <f>IF(ISNUMBER(outYear),+I68*federal_tax_rate/100,"")</f>
        <v/>
      </c>
      <c r="J69" s="172">
        <f>IF(ISNUMBER(outYear),+J68*federal_tax_rate/100,"")</f>
        <v/>
      </c>
      <c r="K69" s="172">
        <f>IF(ISNUMBER(outYear),+K68*federal_tax_rate/100,"")</f>
        <v/>
      </c>
      <c r="L69" s="172">
        <f>IF(ISNUMBER(outYear),+L68*federal_tax_rate/100,"")</f>
        <v/>
      </c>
      <c r="M69" s="172">
        <f>IF(ISNUMBER(outYear),+M68*federal_tax_rate/100,"")</f>
        <v/>
      </c>
      <c r="N69" s="172">
        <f>IF(ISNUMBER(outYear),+N68*federal_tax_rate/100,"")</f>
        <v/>
      </c>
      <c r="O69" s="172">
        <f>IF(ISNUMBER(outYear),+O68*federal_tax_rate/100,"")</f>
        <v/>
      </c>
      <c r="P69" s="172">
        <f>IF(ISNUMBER(outYear),+P68*federal_tax_rate/100,"")</f>
        <v/>
      </c>
      <c r="Q69" s="172">
        <f>IF(ISNUMBER(outYear),+Q68*federal_tax_rate/100,"")</f>
        <v/>
      </c>
      <c r="R69" s="172">
        <f>IF(ISNUMBER(outYear),+R68*federal_tax_rate/100,"")</f>
        <v/>
      </c>
      <c r="S69" s="172">
        <f>IF(ISNUMBER(outYear),+S68*federal_tax_rate/100,"")</f>
        <v/>
      </c>
      <c r="T69" s="172">
        <f>IF(ISNUMBER(outYear),+T68*federal_tax_rate/100,"")</f>
        <v/>
      </c>
      <c r="U69" s="172">
        <f>IF(ISNUMBER(outYear),+U68*federal_tax_rate/100,"")</f>
        <v/>
      </c>
      <c r="V69" s="172">
        <f>IF(ISNUMBER(outYear),+V68*federal_tax_rate/100,"")</f>
        <v/>
      </c>
      <c r="W69" s="172">
        <f>IF(ISNUMBER(outYear),+W68*federal_tax_rate/100,"")</f>
        <v/>
      </c>
      <c r="X69" s="172">
        <f>IF(ISNUMBER(outYear),+X68*federal_tax_rate/100,"")</f>
        <v/>
      </c>
      <c r="Y69" s="172">
        <f>IF(ISNUMBER(outYear),+Y68*federal_tax_rate/100,"")</f>
        <v/>
      </c>
      <c r="Z69" s="172">
        <f>IF(ISNUMBER(outYear),+Z68*federal_tax_rate/100,"")</f>
        <v/>
      </c>
      <c r="AA69" s="172">
        <f>IF(ISNUMBER(outYear),+AA68*federal_tax_rate/100,"")</f>
        <v/>
      </c>
      <c r="AB69" s="172">
        <f>IF(ISNUMBER(outYear),+AB68*federal_tax_rate/100,"")</f>
        <v/>
      </c>
      <c r="AC69" s="172">
        <f>IF(ISNUMBER(outYear),+AC68*federal_tax_rate/100,"")</f>
        <v/>
      </c>
      <c r="AD69" s="172">
        <f>IF(ISNUMBER(outYear),+AD68*federal_tax_rate/100,"")</f>
        <v/>
      </c>
      <c r="AE69" s="172">
        <f>IF(ISNUMBER(outYear),+AE68*federal_tax_rate/100,"")</f>
        <v/>
      </c>
      <c r="AF69" s="172">
        <f>IF(ISNUMBER(outYear),+AF68*federal_tax_rate/100,"")</f>
        <v/>
      </c>
      <c r="AG69" s="172">
        <f>IF(ISNUMBER(outYear),+AG68*federal_tax_rate/100,"")</f>
        <v/>
      </c>
      <c r="AH69" s="172">
        <f>IF(ISNUMBER(outYear),+AH68*federal_tax_rate/100,"")</f>
        <v/>
      </c>
      <c r="AI69" s="172">
        <f>IF(ISNUMBER(outYear),+AI68*federal_tax_rate/100,"")</f>
        <v/>
      </c>
      <c r="AJ69" s="172">
        <f>IF(ISNUMBER(outYear),+AJ68*federal_tax_rate/100,"")</f>
        <v/>
      </c>
      <c r="AK69" s="172">
        <f>IF(ISNUMBER(outYear),+AK68*federal_tax_rate/100,"")</f>
        <v/>
      </c>
      <c r="AL69" s="172">
        <f>IF(ISNUMBER(outYear),+AL68*federal_tax_rate/100,"")</f>
        <v/>
      </c>
      <c r="AM69" s="172">
        <f>IF(ISNUMBER(outYear),+AM68*federal_tax_rate/100,"")</f>
        <v/>
      </c>
      <c r="AN69" s="172">
        <f>IF(ISNUMBER(outYear),+AN68*federal_tax_rate/100,"")</f>
        <v/>
      </c>
      <c r="AO69" s="172">
        <f>IF(ISNUMBER(outYear),+AO68*federal_tax_rate/100,"")</f>
        <v/>
      </c>
      <c r="AP69" s="172">
        <f>IF(ISNUMBER(outYear),+AP68*federal_tax_rate/100,"")</f>
        <v/>
      </c>
      <c r="AQ69" s="172">
        <f>IF(ISNUMBER(outYear),+AQ68*federal_tax_rate/100,"")</f>
        <v/>
      </c>
      <c r="AR69" s="172">
        <f>IF(ISNUMBER(outYear),+AR68*federal_tax_rate/100,"")</f>
        <v/>
      </c>
      <c r="AS69" s="172">
        <f>IF(ISNUMBER(outYear),+AS68*federal_tax_rate/100,"")</f>
        <v/>
      </c>
      <c r="AT69" s="172">
        <f>IF(ISNUMBER(outYear),+AT68*federal_tax_rate/100,"")</f>
        <v/>
      </c>
      <c r="AU69" s="172">
        <f>IF(ISNUMBER(outYear),+AU68*federal_tax_rate/100,"")</f>
        <v/>
      </c>
      <c r="AV69" s="172">
        <f>IF(ISNUMBER(outYear),+AV68*federal_tax_rate/100,"")</f>
        <v/>
      </c>
      <c r="AW69" s="172">
        <f>IF(ISNUMBER(outYear),+AW68*federal_tax_rate/100,"")</f>
        <v/>
      </c>
      <c r="AX69" s="172">
        <f>IF(ISNUMBER(outYear),+AX68*federal_tax_rate/100,"")</f>
        <v/>
      </c>
      <c r="AY69" s="172">
        <f>IF(ISNUMBER(outYear),+AY68*federal_tax_rate/100,"")</f>
        <v/>
      </c>
      <c r="AZ69" s="172">
        <f>IF(ISNUMBER(outYear),+AZ68*federal_tax_rate/100,"")</f>
        <v/>
      </c>
      <c r="BA69" s="172">
        <f>IF(ISNUMBER(outYear),+BA68*federal_tax_rate/100,"")</f>
        <v/>
      </c>
      <c r="BB69" s="172">
        <f>IF(ISNUMBER(outYear),+BB68*federal_tax_rate/100,"")</f>
        <v/>
      </c>
      <c r="BC69" s="172">
        <f>IF(ISNUMBER(outYear),+BC68*federal_tax_rate/100,"")</f>
        <v/>
      </c>
      <c r="BD69" s="172">
        <f>IF(ISNUMBER(outYear),+BD68*federal_tax_rate/100,"")</f>
        <v/>
      </c>
      <c r="BE69" s="172">
        <f>IF(ISNUMBER(outYear),+BE68*federal_tax_rate/100,"")</f>
        <v/>
      </c>
      <c r="BF69" s="172">
        <f>IF(ISNUMBER(outYear),+BF68*federal_tax_rate/100,"")</f>
        <v/>
      </c>
      <c r="BG69" s="172">
        <f>IF(ISNUMBER(outYear),+BG68*federal_tax_rate/100,"")</f>
        <v/>
      </c>
      <c r="BH69" s="172">
        <f>IF(ISNUMBER(outYear),+BH68*federal_tax_rate/100,"")</f>
        <v/>
      </c>
      <c r="BI69" s="172">
        <f>IF(ISNUMBER(outYear),+BI68*federal_tax_rate/100,"")</f>
        <v/>
      </c>
      <c r="BJ69" s="172">
        <f>IF(ISNUMBER(outYear),+BJ68*federal_tax_rate/100,"")</f>
        <v/>
      </c>
      <c r="BK69" s="172">
        <f>IF(ISNUMBER(outYear),+BK68*federal_tax_rate/100,"")</f>
        <v/>
      </c>
      <c r="BL69" s="172">
        <f>IF(ISNUMBER(outYear),+BL68*federal_tax_rate/100,"")</f>
        <v/>
      </c>
      <c r="BM69" s="172">
        <f>IF(ISNUMBER(outYear),+BM68*federal_tax_rate/100,"")</f>
        <v/>
      </c>
      <c r="BN69" s="172">
        <f>IF(ISNUMBER(outYear),+BN68*federal_tax_rate/100,"")</f>
        <v/>
      </c>
      <c r="BO69" s="172">
        <f>IF(ISNUMBER(outYear),+BO68*federal_tax_rate/100,"")</f>
        <v/>
      </c>
      <c r="BP69" s="172">
        <f>IF(ISNUMBER(outYear),+BP68*federal_tax_rate/100,"")</f>
        <v/>
      </c>
      <c r="BQ69" s="172">
        <f>IF(ISNUMBER(outYear),+BQ68*federal_tax_rate/100,"")</f>
        <v/>
      </c>
      <c r="BR69" s="172">
        <f>IF(ISNUMBER(outYear),+BR68*federal_tax_rate/100,"")</f>
        <v/>
      </c>
      <c r="BS69" s="172">
        <f>IF(ISNUMBER(outYear),+BS68*federal_tax_rate/100,"")</f>
        <v/>
      </c>
      <c r="BT69" s="172">
        <f>IF(ISNUMBER(outYear),+BT68*federal_tax_rate/100,"")</f>
        <v/>
      </c>
      <c r="BU69" s="172">
        <f>IF(ISNUMBER(outYear),+BU68*federal_tax_rate/100,"")</f>
        <v/>
      </c>
      <c r="BV69" s="172">
        <f>IF(ISNUMBER(outYear),+BV68*federal_tax_rate/100,"")</f>
        <v/>
      </c>
      <c r="BW69" s="172">
        <f>IF(ISNUMBER(outYear),+BW68*federal_tax_rate/100,"")</f>
        <v/>
      </c>
      <c r="BX69" s="172">
        <f>IF(ISNUMBER(outYear),+BX68*federal_tax_rate/100,"")</f>
        <v/>
      </c>
      <c r="BY69" s="172">
        <f>IF(ISNUMBER(outYear),+BY68*federal_tax_rate/100,"")</f>
        <v/>
      </c>
      <c r="BZ69" s="172">
        <f>IF(ISNUMBER(outYear),+BZ68*federal_tax_rate/100,"")</f>
        <v/>
      </c>
      <c r="CA69" s="172">
        <f>IF(ISNUMBER(outYear),+CA68*federal_tax_rate/100,"")</f>
        <v/>
      </c>
      <c r="CB69" s="172">
        <f>IF(ISNUMBER(outYear),+CB68*federal_tax_rate/100,"")</f>
        <v/>
      </c>
      <c r="CC69" s="172">
        <f>IF(ISNUMBER(outYear),+CC68*federal_tax_rate/100,"")</f>
        <v/>
      </c>
      <c r="CD69" s="172">
        <f>IF(ISNUMBER(outYear),+CD68*federal_tax_rate/100,"")</f>
        <v/>
      </c>
      <c r="CE69" s="172">
        <f>IF(ISNUMBER(outYear),+CE68*federal_tax_rate/100,"")</f>
        <v/>
      </c>
      <c r="CF69" s="172">
        <f>IF(ISNUMBER(outYear),+CF68*federal_tax_rate/100,"")</f>
        <v/>
      </c>
      <c r="CG69" s="172">
        <f>IF(ISNUMBER(outYear),+CG68*federal_tax_rate/100,"")</f>
        <v/>
      </c>
      <c r="CH69" s="172">
        <f>IF(ISNUMBER(outYear),+CH68*federal_tax_rate/100,"")</f>
        <v/>
      </c>
      <c r="CI69" s="172">
        <f>IF(ISNUMBER(outYear),+CI68*federal_tax_rate/100,"")</f>
        <v/>
      </c>
      <c r="CJ69" s="172">
        <f>IF(ISNUMBER(outYear),+CJ68*federal_tax_rate/100,"")</f>
        <v/>
      </c>
      <c r="CK69" s="172">
        <f>IF(ISNUMBER(outYear),+CK68*federal_tax_rate/100,"")</f>
        <v/>
      </c>
      <c r="CL69" s="172">
        <f>IF(ISNUMBER(outYear),+CL68*federal_tax_rate/100,"")</f>
        <v/>
      </c>
      <c r="CM69" s="172">
        <f>IF(ISNUMBER(outYear),+CM68*federal_tax_rate/100,"")</f>
        <v/>
      </c>
      <c r="CN69" s="172">
        <f>IF(ISNUMBER(outYear),+CN68*federal_tax_rate/100,"")</f>
        <v/>
      </c>
      <c r="CO69" s="172">
        <f>IF(ISNUMBER(outYear),+CO68*federal_tax_rate/100,"")</f>
        <v/>
      </c>
      <c r="CP69" s="172">
        <f>IF(ISNUMBER(outYear),+CP68*federal_tax_rate/100,"")</f>
        <v/>
      </c>
      <c r="CQ69" s="172">
        <f>IF(ISNUMBER(outYear),+CQ68*federal_tax_rate/100,"")</f>
        <v/>
      </c>
      <c r="CR69" s="172">
        <f>IF(ISNUMBER(outYear),+CR68*federal_tax_rate/100,"")</f>
        <v/>
      </c>
      <c r="CS69" s="172">
        <f>IF(ISNUMBER(outYear),+CS68*federal_tax_rate/100,"")</f>
        <v/>
      </c>
      <c r="CT69" s="172">
        <f>IF(ISNUMBER(outYear),+CT68*federal_tax_rate/100,"")</f>
        <v/>
      </c>
      <c r="CU69" s="172">
        <f>IF(ISNUMBER(outYear),+CU68*federal_tax_rate/100,"")</f>
        <v/>
      </c>
      <c r="CV69" s="172">
        <f>IF(ISNUMBER(outYear),+CV68*federal_tax_rate/100,"")</f>
        <v/>
      </c>
      <c r="CW69" s="172">
        <f>IF(ISNUMBER(outYear),+CW68*federal_tax_rate/100,"")</f>
        <v/>
      </c>
      <c r="CX69" s="172">
        <f>IF(ISNUMBER(outYear),+CX68*federal_tax_rate/100,"")</f>
        <v/>
      </c>
    </row>
    <row customHeight="1" ht="12.75" r="70" s="175" spans="1:1024">
      <c r="A70" s="122" t="s">
        <v>121</v>
      </c>
      <c r="B70" s="172">
        <f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/>
      </c>
      <c r="C70" s="172" t="n"/>
      <c r="D70" s="172" t="n"/>
      <c r="E70" s="172" t="n"/>
      <c r="F70" s="172" t="n"/>
      <c r="G70" s="172" t="n"/>
      <c r="H70" s="172" t="n"/>
      <c r="I70" s="172" t="n"/>
      <c r="J70" s="172" t="n"/>
      <c r="K70" s="172" t="n"/>
      <c r="L70" s="172" t="n"/>
      <c r="M70" s="172" t="n"/>
      <c r="N70" s="172" t="n"/>
      <c r="O70" s="172" t="n"/>
      <c r="P70" s="172" t="n"/>
      <c r="Q70" s="172" t="n"/>
      <c r="R70" s="172" t="n"/>
      <c r="S70" s="172" t="n"/>
      <c r="T70" s="172" t="n"/>
      <c r="U70" s="172" t="n"/>
      <c r="V70" s="172" t="n"/>
      <c r="W70" s="172" t="n"/>
      <c r="X70" s="172" t="n"/>
      <c r="Y70" s="172" t="n"/>
      <c r="Z70" s="172" t="n"/>
      <c r="AA70" s="172" t="n"/>
      <c r="AB70" s="172" t="n"/>
      <c r="AC70" s="172" t="n"/>
      <c r="AD70" s="172" t="n"/>
      <c r="AE70" s="172" t="n"/>
      <c r="AF70" s="172" t="n"/>
      <c r="AG70" s="172" t="n"/>
      <c r="AH70" s="172" t="n"/>
      <c r="AI70" s="172" t="n"/>
      <c r="AJ70" s="172" t="n"/>
      <c r="AK70" s="172" t="n"/>
      <c r="AL70" s="172" t="n"/>
      <c r="AM70" s="172" t="n"/>
      <c r="AN70" s="172" t="n"/>
      <c r="AO70" s="172" t="n"/>
      <c r="AP70" s="172" t="n"/>
      <c r="AQ70" s="172" t="n"/>
      <c r="AR70" s="172" t="n"/>
      <c r="AS70" s="172" t="n"/>
      <c r="AT70" s="172" t="n"/>
      <c r="AU70" s="172" t="n"/>
      <c r="AV70" s="172" t="n"/>
      <c r="AW70" s="172" t="n"/>
      <c r="AX70" s="172" t="n"/>
      <c r="AY70" s="172" t="n"/>
      <c r="AZ70" s="172" t="n"/>
      <c r="BA70" s="172" t="n"/>
      <c r="BB70" s="172" t="n"/>
      <c r="BC70" s="172" t="n"/>
      <c r="BD70" s="172" t="n"/>
      <c r="BE70" s="172" t="n"/>
      <c r="BF70" s="172" t="n"/>
      <c r="BG70" s="172" t="n"/>
      <c r="BH70" s="172" t="n"/>
      <c r="BI70" s="172" t="n"/>
      <c r="BJ70" s="172" t="n"/>
      <c r="BK70" s="172" t="n"/>
      <c r="BL70" s="172" t="n"/>
      <c r="BM70" s="172" t="n"/>
      <c r="BN70" s="172" t="n"/>
      <c r="BO70" s="172" t="n"/>
      <c r="BP70" s="172" t="n"/>
      <c r="BQ70" s="172" t="n"/>
      <c r="BR70" s="172" t="n"/>
      <c r="BS70" s="172" t="n"/>
      <c r="BT70" s="172" t="n"/>
      <c r="BU70" s="172" t="n"/>
      <c r="BV70" s="172" t="n"/>
      <c r="BW70" s="172" t="n"/>
      <c r="BX70" s="172" t="n"/>
      <c r="BY70" s="172" t="n"/>
      <c r="BZ70" s="172" t="n"/>
      <c r="CA70" s="172" t="n"/>
      <c r="CB70" s="172" t="n"/>
      <c r="CC70" s="172" t="n"/>
      <c r="CD70" s="172" t="n"/>
      <c r="CE70" s="172" t="n"/>
      <c r="CF70" s="172" t="n"/>
      <c r="CG70" s="172" t="n"/>
      <c r="CH70" s="172" t="n"/>
      <c r="CI70" s="172" t="n"/>
      <c r="CJ70" s="172" t="n"/>
      <c r="CK70" s="172" t="n"/>
      <c r="CL70" s="172" t="n"/>
      <c r="CM70" s="172" t="n"/>
      <c r="CN70" s="172" t="n"/>
      <c r="CO70" s="172" t="n"/>
      <c r="CP70" s="172" t="n"/>
      <c r="CQ70" s="172" t="n"/>
      <c r="CR70" s="172" t="n"/>
      <c r="CS70" s="172" t="n"/>
      <c r="CT70" s="172" t="n"/>
      <c r="CU70" s="172" t="n"/>
      <c r="CV70" s="172" t="n"/>
      <c r="CW70" s="172" t="n"/>
      <c r="CX70" s="172" t="n"/>
    </row>
    <row customHeight="1" ht="12.75" r="71" s="175" spans="1:1024">
      <c r="A71" s="122" t="s">
        <v>122</v>
      </c>
      <c r="B71" s="156" t="n"/>
      <c r="C71" s="172">
        <f>IF(ISNUMBER(outYear),MIN(itc_fed_percent/100*$B$70,itc_fed_percent_maxvalue),"")</f>
        <v/>
      </c>
      <c r="D71" s="172" t="n"/>
      <c r="E71" s="172" t="n"/>
      <c r="F71" s="172" t="n"/>
      <c r="G71" s="172" t="n"/>
      <c r="H71" s="172" t="n"/>
      <c r="I71" s="172" t="n"/>
      <c r="J71" s="172" t="n"/>
      <c r="K71" s="172" t="n"/>
      <c r="L71" s="172" t="n"/>
      <c r="M71" s="172" t="n"/>
      <c r="N71" s="172" t="n"/>
      <c r="O71" s="172" t="n"/>
      <c r="P71" s="172" t="n"/>
      <c r="Q71" s="172" t="n"/>
      <c r="R71" s="172" t="n"/>
      <c r="S71" s="172" t="n"/>
      <c r="T71" s="172" t="n"/>
      <c r="U71" s="172" t="n"/>
      <c r="V71" s="172" t="n"/>
      <c r="W71" s="172" t="n"/>
      <c r="X71" s="172" t="n"/>
      <c r="Y71" s="172" t="n"/>
      <c r="Z71" s="172" t="n"/>
      <c r="AA71" s="172" t="n"/>
      <c r="AB71" s="172" t="n"/>
      <c r="AC71" s="172" t="n"/>
      <c r="AD71" s="172" t="n"/>
      <c r="AE71" s="172" t="n"/>
      <c r="AF71" s="172" t="n"/>
      <c r="AG71" s="172" t="n"/>
      <c r="AH71" s="172" t="n"/>
      <c r="AI71" s="172" t="n"/>
      <c r="AJ71" s="172" t="n"/>
      <c r="AK71" s="172" t="n"/>
      <c r="AL71" s="172" t="n"/>
      <c r="AM71" s="172" t="n"/>
      <c r="AN71" s="172" t="n"/>
      <c r="AO71" s="172" t="n"/>
      <c r="AP71" s="172" t="n"/>
      <c r="AQ71" s="172" t="n"/>
      <c r="AR71" s="172" t="n"/>
      <c r="AS71" s="172" t="n"/>
      <c r="AT71" s="172" t="n"/>
      <c r="AU71" s="172" t="n"/>
      <c r="AV71" s="172" t="n"/>
      <c r="AW71" s="172" t="n"/>
      <c r="AX71" s="172" t="n"/>
      <c r="AY71" s="172" t="n"/>
      <c r="AZ71" s="172" t="n"/>
      <c r="BA71" s="172" t="n"/>
      <c r="BB71" s="172" t="n"/>
      <c r="BC71" s="172" t="n"/>
      <c r="BD71" s="172" t="n"/>
      <c r="BE71" s="172" t="n"/>
      <c r="BF71" s="172" t="n"/>
      <c r="BG71" s="172" t="n"/>
      <c r="BH71" s="172" t="n"/>
      <c r="BI71" s="172" t="n"/>
      <c r="BJ71" s="172" t="n"/>
      <c r="BK71" s="172" t="n"/>
      <c r="BL71" s="172" t="n"/>
      <c r="BM71" s="172" t="n"/>
      <c r="BN71" s="172" t="n"/>
      <c r="BO71" s="172" t="n"/>
      <c r="BP71" s="172" t="n"/>
      <c r="BQ71" s="172" t="n"/>
      <c r="BR71" s="172" t="n"/>
      <c r="BS71" s="172" t="n"/>
      <c r="BT71" s="172" t="n"/>
      <c r="BU71" s="172" t="n"/>
      <c r="BV71" s="172" t="n"/>
      <c r="BW71" s="172" t="n"/>
      <c r="BX71" s="172" t="n"/>
      <c r="BY71" s="172" t="n"/>
      <c r="BZ71" s="172" t="n"/>
      <c r="CA71" s="172" t="n"/>
      <c r="CB71" s="172" t="n"/>
      <c r="CC71" s="172" t="n"/>
      <c r="CD71" s="172" t="n"/>
      <c r="CE71" s="172" t="n"/>
      <c r="CF71" s="172" t="n"/>
      <c r="CG71" s="172" t="n"/>
      <c r="CH71" s="172" t="n"/>
      <c r="CI71" s="172" t="n"/>
      <c r="CJ71" s="172" t="n"/>
      <c r="CK71" s="172" t="n"/>
      <c r="CL71" s="172" t="n"/>
      <c r="CM71" s="172" t="n"/>
      <c r="CN71" s="172" t="n"/>
      <c r="CO71" s="172" t="n"/>
      <c r="CP71" s="172" t="n"/>
      <c r="CQ71" s="172" t="n"/>
      <c r="CR71" s="172" t="n"/>
      <c r="CS71" s="172" t="n"/>
      <c r="CT71" s="172" t="n"/>
      <c r="CU71" s="172" t="n"/>
      <c r="CV71" s="172" t="n"/>
      <c r="CW71" s="172" t="n"/>
      <c r="CX71" s="172" t="n"/>
    </row>
    <row customHeight="1" ht="12.75" r="72" s="175" spans="1:1024">
      <c r="A72" s="134" t="s">
        <v>123</v>
      </c>
      <c r="B72" s="135" t="n"/>
      <c r="C72" s="136">
        <f>-C69+C71</f>
        <v/>
      </c>
      <c r="D72" s="136">
        <f>-D69+D71</f>
        <v/>
      </c>
      <c r="E72" s="136">
        <f>-E69+E71</f>
        <v/>
      </c>
      <c r="F72" s="136">
        <f>-F69+F71</f>
        <v/>
      </c>
      <c r="G72" s="136">
        <f>-G69+G71</f>
        <v/>
      </c>
      <c r="H72" s="136">
        <f>-H69+H71</f>
        <v/>
      </c>
      <c r="I72" s="136">
        <f>-I69+I71</f>
        <v/>
      </c>
      <c r="J72" s="136">
        <f>-J69+J71</f>
        <v/>
      </c>
      <c r="K72" s="136">
        <f>-K69+K71</f>
        <v/>
      </c>
      <c r="L72" s="136">
        <f>-L69+L71</f>
        <v/>
      </c>
      <c r="M72" s="136">
        <f>-M69+M71</f>
        <v/>
      </c>
      <c r="N72" s="136">
        <f>-N69+N71</f>
        <v/>
      </c>
      <c r="O72" s="136">
        <f>-O69+O71</f>
        <v/>
      </c>
      <c r="P72" s="136">
        <f>-P69+P71</f>
        <v/>
      </c>
      <c r="Q72" s="136">
        <f>-Q69+Q71</f>
        <v/>
      </c>
      <c r="R72" s="136">
        <f>-R69+R71</f>
        <v/>
      </c>
      <c r="S72" s="136">
        <f>-S69+S71</f>
        <v/>
      </c>
      <c r="T72" s="136">
        <f>-T69+T71</f>
        <v/>
      </c>
      <c r="U72" s="136">
        <f>-U69+U71</f>
        <v/>
      </c>
      <c r="V72" s="136">
        <f>-V69+V71</f>
        <v/>
      </c>
      <c r="W72" s="136">
        <f>-W69+W71</f>
        <v/>
      </c>
      <c r="X72" s="136">
        <f>-X69+X71</f>
        <v/>
      </c>
      <c r="Y72" s="136">
        <f>-Y69+Y71</f>
        <v/>
      </c>
      <c r="Z72" s="136">
        <f>-Z69+Z71</f>
        <v/>
      </c>
      <c r="AA72" s="136">
        <f>-AA69+AA71</f>
        <v/>
      </c>
      <c r="AB72" s="136">
        <f>IF(ISNUMBER(outYear),-AB69+#REF!,"")</f>
        <v/>
      </c>
      <c r="AC72" s="136">
        <f>IF(ISNUMBER(outYear),-AC69+#REF!,"")</f>
        <v/>
      </c>
      <c r="AD72" s="136">
        <f>IF(ISNUMBER(outYear),-AD69+#REF!,"")</f>
        <v/>
      </c>
      <c r="AE72" s="136">
        <f>IF(ISNUMBER(outYear),-AE69+#REF!,"")</f>
        <v/>
      </c>
      <c r="AF72" s="136">
        <f>IF(ISNUMBER(outYear),-AF69+#REF!,"")</f>
        <v/>
      </c>
      <c r="AG72" s="136">
        <f>IF(ISNUMBER(outYear),-AG69+#REF!,"")</f>
        <v/>
      </c>
      <c r="AH72" s="136">
        <f>IF(ISNUMBER(outYear),-AH69+#REF!,"")</f>
        <v/>
      </c>
      <c r="AI72" s="136">
        <f>IF(ISNUMBER(outYear),-AI69+#REF!,"")</f>
        <v/>
      </c>
      <c r="AJ72" s="136">
        <f>IF(ISNUMBER(outYear),-AJ69+#REF!,"")</f>
        <v/>
      </c>
      <c r="AK72" s="136">
        <f>IF(ISNUMBER(outYear),-AK69+#REF!,"")</f>
        <v/>
      </c>
      <c r="AL72" s="136">
        <f>IF(ISNUMBER(outYear),-AL69+#REF!,"")</f>
        <v/>
      </c>
      <c r="AM72" s="136">
        <f>IF(ISNUMBER(outYear),-AM69+#REF!,"")</f>
        <v/>
      </c>
      <c r="AN72" s="136">
        <f>IF(ISNUMBER(outYear),-AN69+#REF!,"")</f>
        <v/>
      </c>
      <c r="AO72" s="136">
        <f>IF(ISNUMBER(outYear),-AO69+#REF!,"")</f>
        <v/>
      </c>
      <c r="AP72" s="136">
        <f>IF(ISNUMBER(outYear),-AP69+#REF!,"")</f>
        <v/>
      </c>
      <c r="AQ72" s="136">
        <f>IF(ISNUMBER(outYear),-AQ69+#REF!,"")</f>
        <v/>
      </c>
      <c r="AR72" s="136">
        <f>IF(ISNUMBER(outYear),-AR69+#REF!,"")</f>
        <v/>
      </c>
      <c r="AS72" s="136">
        <f>IF(ISNUMBER(outYear),-AS69+#REF!,"")</f>
        <v/>
      </c>
      <c r="AT72" s="136">
        <f>IF(ISNUMBER(outYear),-AT69+#REF!,"")</f>
        <v/>
      </c>
      <c r="AU72" s="136">
        <f>IF(ISNUMBER(outYear),-AU69+#REF!,"")</f>
        <v/>
      </c>
      <c r="AV72" s="136">
        <f>IF(ISNUMBER(outYear),-AV69+#REF!,"")</f>
        <v/>
      </c>
      <c r="AW72" s="136">
        <f>IF(ISNUMBER(outYear),-AW69+#REF!,"")</f>
        <v/>
      </c>
      <c r="AX72" s="136">
        <f>IF(ISNUMBER(outYear),-AX69+#REF!,"")</f>
        <v/>
      </c>
      <c r="AY72" s="136">
        <f>IF(ISNUMBER(outYear),-AY69+#REF!,"")</f>
        <v/>
      </c>
      <c r="AZ72" s="136">
        <f>IF(ISNUMBER(outYear),-AZ69+#REF!,"")</f>
        <v/>
      </c>
      <c r="BA72" s="136">
        <f>IF(ISNUMBER(outYear),-BA69+#REF!,"")</f>
        <v/>
      </c>
      <c r="BB72" s="136">
        <f>IF(ISNUMBER(outYear),-BB69+#REF!,"")</f>
        <v/>
      </c>
      <c r="BC72" s="136">
        <f>IF(ISNUMBER(outYear),-BC69+#REF!,"")</f>
        <v/>
      </c>
      <c r="BD72" s="136">
        <f>IF(ISNUMBER(outYear),-BD69+#REF!,"")</f>
        <v/>
      </c>
      <c r="BE72" s="136">
        <f>IF(ISNUMBER(outYear),-BE69+#REF!,"")</f>
        <v/>
      </c>
      <c r="BF72" s="136">
        <f>IF(ISNUMBER(outYear),-BF69+#REF!,"")</f>
        <v/>
      </c>
      <c r="BG72" s="136">
        <f>IF(ISNUMBER(outYear),-BG69+#REF!,"")</f>
        <v/>
      </c>
      <c r="BH72" s="136">
        <f>IF(ISNUMBER(outYear),-BH69+#REF!,"")</f>
        <v/>
      </c>
      <c r="BI72" s="136">
        <f>IF(ISNUMBER(outYear),-BI69+#REF!,"")</f>
        <v/>
      </c>
      <c r="BJ72" s="136">
        <f>IF(ISNUMBER(outYear),-BJ69+#REF!,"")</f>
        <v/>
      </c>
      <c r="BK72" s="136">
        <f>IF(ISNUMBER(outYear),-BK69+#REF!,"")</f>
        <v/>
      </c>
      <c r="BL72" s="136">
        <f>IF(ISNUMBER(outYear),-BL69+#REF!,"")</f>
        <v/>
      </c>
      <c r="BM72" s="136">
        <f>IF(ISNUMBER(outYear),-BM69+#REF!,"")</f>
        <v/>
      </c>
      <c r="BN72" s="136">
        <f>IF(ISNUMBER(outYear),-BN69+#REF!,"")</f>
        <v/>
      </c>
      <c r="BO72" s="136">
        <f>IF(ISNUMBER(outYear),-BO69+#REF!,"")</f>
        <v/>
      </c>
      <c r="BP72" s="136">
        <f>IF(ISNUMBER(outYear),-BP69+#REF!,"")</f>
        <v/>
      </c>
      <c r="BQ72" s="136">
        <f>IF(ISNUMBER(outYear),-BQ69+#REF!,"")</f>
        <v/>
      </c>
      <c r="BR72" s="136">
        <f>IF(ISNUMBER(outYear),-BR69+#REF!,"")</f>
        <v/>
      </c>
      <c r="BS72" s="136">
        <f>IF(ISNUMBER(outYear),-BS69+#REF!,"")</f>
        <v/>
      </c>
      <c r="BT72" s="136">
        <f>IF(ISNUMBER(outYear),-BT69+#REF!,"")</f>
        <v/>
      </c>
      <c r="BU72" s="136">
        <f>IF(ISNUMBER(outYear),-BU69+#REF!,"")</f>
        <v/>
      </c>
      <c r="BV72" s="136">
        <f>IF(ISNUMBER(outYear),-BV69+#REF!,"")</f>
        <v/>
      </c>
      <c r="BW72" s="136">
        <f>IF(ISNUMBER(outYear),-BW69+#REF!,"")</f>
        <v/>
      </c>
      <c r="BX72" s="136">
        <f>IF(ISNUMBER(outYear),-BX69+#REF!,"")</f>
        <v/>
      </c>
      <c r="BY72" s="136">
        <f>IF(ISNUMBER(outYear),-BY69+#REF!,"")</f>
        <v/>
      </c>
      <c r="BZ72" s="136">
        <f>IF(ISNUMBER(outYear),-BZ69+#REF!,"")</f>
        <v/>
      </c>
      <c r="CA72" s="136">
        <f>IF(ISNUMBER(outYear),-CA69+#REF!,"")</f>
        <v/>
      </c>
      <c r="CB72" s="136">
        <f>IF(ISNUMBER(outYear),-CB69+#REF!,"")</f>
        <v/>
      </c>
      <c r="CC72" s="136">
        <f>IF(ISNUMBER(outYear),-CC69+#REF!,"")</f>
        <v/>
      </c>
      <c r="CD72" s="136">
        <f>IF(ISNUMBER(outYear),-CD69+#REF!,"")</f>
        <v/>
      </c>
      <c r="CE72" s="136">
        <f>IF(ISNUMBER(outYear),-CE69+#REF!,"")</f>
        <v/>
      </c>
      <c r="CF72" s="136">
        <f>IF(ISNUMBER(outYear),-CF69+#REF!,"")</f>
        <v/>
      </c>
      <c r="CG72" s="136">
        <f>IF(ISNUMBER(outYear),-CG69+#REF!,"")</f>
        <v/>
      </c>
      <c r="CH72" s="136">
        <f>IF(ISNUMBER(outYear),-CH69+#REF!,"")</f>
        <v/>
      </c>
      <c r="CI72" s="136">
        <f>IF(ISNUMBER(outYear),-CI69+#REF!,"")</f>
        <v/>
      </c>
      <c r="CJ72" s="136">
        <f>IF(ISNUMBER(outYear),-CJ69+#REF!,"")</f>
        <v/>
      </c>
      <c r="CK72" s="136">
        <f>IF(ISNUMBER(outYear),-CK69+#REF!,"")</f>
        <v/>
      </c>
      <c r="CL72" s="136">
        <f>IF(ISNUMBER(outYear),-CL69+#REF!,"")</f>
        <v/>
      </c>
      <c r="CM72" s="136">
        <f>IF(ISNUMBER(outYear),-CM69+#REF!,"")</f>
        <v/>
      </c>
      <c r="CN72" s="136">
        <f>IF(ISNUMBER(outYear),-CN69+#REF!,"")</f>
        <v/>
      </c>
      <c r="CO72" s="136">
        <f>IF(ISNUMBER(outYear),-CO69+#REF!,"")</f>
        <v/>
      </c>
      <c r="CP72" s="136">
        <f>IF(ISNUMBER(outYear),-CP69+#REF!,"")</f>
        <v/>
      </c>
      <c r="CQ72" s="136">
        <f>IF(ISNUMBER(outYear),-CQ69+#REF!,"")</f>
        <v/>
      </c>
      <c r="CR72" s="136">
        <f>IF(ISNUMBER(outYear),-CR69+#REF!,"")</f>
        <v/>
      </c>
      <c r="CS72" s="136">
        <f>IF(ISNUMBER(outYear),-CS69+#REF!,"")</f>
        <v/>
      </c>
      <c r="CT72" s="136">
        <f>IF(ISNUMBER(outYear),-CT69+#REF!,"")</f>
        <v/>
      </c>
      <c r="CU72" s="136">
        <f>IF(ISNUMBER(outYear),-CU69+#REF!,"")</f>
        <v/>
      </c>
      <c r="CV72" s="136">
        <f>IF(ISNUMBER(outYear),-CV69+#REF!,"")</f>
        <v/>
      </c>
      <c r="CW72" s="136">
        <f>IF(ISNUMBER(outYear),-CW69+#REF!,"")</f>
        <v/>
      </c>
      <c r="CX72" s="136">
        <f>IF(ISNUMBER(outYear),-CX69+#REF!,"")</f>
        <v/>
      </c>
    </row>
    <row customHeight="1" ht="12.75" r="73" s="175" spans="1:1024">
      <c r="A73" s="122" t="n"/>
      <c r="B73" s="156" t="n"/>
      <c r="C73" s="157" t="n"/>
      <c r="D73" s="157" t="n"/>
      <c r="E73" s="157" t="n"/>
      <c r="F73" s="157" t="n"/>
      <c r="G73" s="157" t="n"/>
      <c r="H73" s="157" t="n"/>
      <c r="I73" s="157" t="n"/>
      <c r="J73" s="157" t="n"/>
      <c r="K73" s="157" t="n"/>
      <c r="L73" s="157" t="n"/>
      <c r="M73" s="157" t="n"/>
      <c r="N73" s="157" t="n"/>
      <c r="O73" s="157" t="n"/>
      <c r="P73" s="157" t="n"/>
      <c r="Q73" s="157" t="n"/>
      <c r="R73" s="157" t="n"/>
      <c r="S73" s="157" t="n"/>
      <c r="T73" s="157" t="n"/>
      <c r="U73" s="157" t="n"/>
      <c r="V73" s="157" t="n"/>
      <c r="W73" s="157" t="n"/>
      <c r="X73" s="157" t="n"/>
      <c r="Y73" s="157" t="n"/>
      <c r="Z73" s="157" t="n"/>
      <c r="AA73" s="157" t="n"/>
      <c r="AB73" s="157" t="n"/>
      <c r="AC73" s="157" t="n"/>
      <c r="AD73" s="157" t="n"/>
      <c r="AE73" s="157" t="n"/>
      <c r="AF73" s="157" t="n"/>
      <c r="AG73" s="157" t="n"/>
      <c r="AH73" s="157" t="n"/>
      <c r="AI73" s="157" t="n"/>
      <c r="AJ73" s="157" t="n"/>
      <c r="AK73" s="157" t="n"/>
      <c r="AL73" s="157" t="n"/>
      <c r="AM73" s="157" t="n"/>
      <c r="AN73" s="157" t="n"/>
      <c r="AO73" s="157" t="n"/>
      <c r="AP73" s="157" t="n"/>
      <c r="AQ73" s="157" t="n"/>
      <c r="AR73" s="157" t="n"/>
      <c r="AS73" s="157" t="n"/>
      <c r="AT73" s="157" t="n"/>
      <c r="AU73" s="157" t="n"/>
      <c r="AV73" s="157" t="n"/>
      <c r="AW73" s="157" t="n"/>
      <c r="AX73" s="157" t="n"/>
      <c r="AY73" s="157" t="n"/>
      <c r="AZ73" s="157" t="n"/>
      <c r="BA73" s="157" t="n"/>
      <c r="BB73" s="157" t="n"/>
      <c r="BC73" s="157" t="n"/>
      <c r="BD73" s="157" t="n"/>
      <c r="BE73" s="157" t="n"/>
      <c r="BF73" s="157" t="n"/>
      <c r="BG73" s="157" t="n"/>
      <c r="BH73" s="157" t="n"/>
      <c r="BI73" s="157" t="n"/>
      <c r="BJ73" s="157" t="n"/>
      <c r="BK73" s="157" t="n"/>
      <c r="BL73" s="157" t="n"/>
      <c r="BM73" s="157" t="n"/>
      <c r="BN73" s="157" t="n"/>
      <c r="BO73" s="157" t="n"/>
      <c r="BP73" s="157" t="n"/>
      <c r="BQ73" s="157" t="n"/>
      <c r="BR73" s="157" t="n"/>
      <c r="BS73" s="157" t="n"/>
      <c r="BT73" s="157" t="n"/>
      <c r="BU73" s="157" t="n"/>
      <c r="BV73" s="157" t="n"/>
      <c r="BW73" s="157" t="n"/>
      <c r="BX73" s="157" t="n"/>
      <c r="BY73" s="157" t="n"/>
      <c r="BZ73" s="157" t="n"/>
      <c r="CA73" s="157" t="n"/>
      <c r="CB73" s="157" t="n"/>
      <c r="CC73" s="157" t="n"/>
      <c r="CD73" s="157" t="n"/>
      <c r="CE73" s="157" t="n"/>
      <c r="CF73" s="157" t="n"/>
      <c r="CG73" s="157" t="n"/>
      <c r="CH73" s="157" t="n"/>
      <c r="CI73" s="157" t="n"/>
      <c r="CJ73" s="157" t="n"/>
      <c r="CK73" s="157" t="n"/>
      <c r="CL73" s="157" t="n"/>
      <c r="CM73" s="157" t="n"/>
      <c r="CN73" s="157" t="n"/>
      <c r="CO73" s="157" t="n"/>
      <c r="CP73" s="157" t="n"/>
      <c r="CQ73" s="157" t="n"/>
      <c r="CR73" s="157" t="n"/>
      <c r="CS73" s="157" t="n"/>
      <c r="CT73" s="157" t="n"/>
      <c r="CU73" s="157" t="n"/>
      <c r="CV73" s="157" t="n"/>
      <c r="CW73" s="157" t="n"/>
      <c r="CX73" s="157" t="n"/>
    </row>
    <row customHeight="1" ht="12.75" r="74" s="175" spans="1:1024">
      <c r="A74" s="122" t="n"/>
      <c r="B74" s="156" t="n"/>
      <c r="C74" s="157" t="n"/>
      <c r="D74" s="157" t="n"/>
      <c r="E74" s="157" t="n"/>
      <c r="F74" s="157" t="n"/>
      <c r="G74" s="157" t="n"/>
      <c r="H74" s="157" t="n"/>
      <c r="I74" s="157" t="n"/>
      <c r="J74" s="157" t="n"/>
      <c r="K74" s="157" t="n"/>
      <c r="L74" s="157" t="n"/>
      <c r="M74" s="157" t="n"/>
      <c r="N74" s="157" t="n"/>
      <c r="O74" s="157" t="n"/>
      <c r="P74" s="157" t="n"/>
      <c r="Q74" s="157" t="n"/>
      <c r="R74" s="157" t="n"/>
      <c r="S74" s="157" t="n"/>
      <c r="T74" s="157" t="n"/>
      <c r="U74" s="157" t="n"/>
      <c r="V74" s="157" t="n"/>
      <c r="W74" s="157" t="n"/>
      <c r="X74" s="157" t="n"/>
      <c r="Y74" s="157" t="n"/>
      <c r="Z74" s="157" t="n"/>
      <c r="AA74" s="157" t="n"/>
      <c r="AB74" s="157" t="n"/>
      <c r="AC74" s="157" t="n"/>
      <c r="AD74" s="157" t="n"/>
      <c r="AE74" s="157" t="n"/>
      <c r="AF74" s="157" t="n"/>
      <c r="AG74" s="157" t="n"/>
      <c r="AH74" s="157" t="n"/>
      <c r="AI74" s="157" t="n"/>
      <c r="AJ74" s="157" t="n"/>
      <c r="AK74" s="157" t="n"/>
      <c r="AL74" s="157" t="n"/>
      <c r="AM74" s="157" t="n"/>
      <c r="AN74" s="157" t="n"/>
      <c r="AO74" s="157" t="n"/>
      <c r="AP74" s="157" t="n"/>
      <c r="AQ74" s="157" t="n"/>
      <c r="AR74" s="157" t="n"/>
      <c r="AS74" s="157" t="n"/>
      <c r="AT74" s="157" t="n"/>
      <c r="AU74" s="157" t="n"/>
      <c r="AV74" s="157" t="n"/>
      <c r="AW74" s="157" t="n"/>
      <c r="AX74" s="157" t="n"/>
      <c r="AY74" s="157" t="n"/>
      <c r="AZ74" s="157" t="n"/>
      <c r="BA74" s="157" t="n"/>
      <c r="BB74" s="157" t="n"/>
      <c r="BC74" s="157" t="n"/>
      <c r="BD74" s="157" t="n"/>
      <c r="BE74" s="157" t="n"/>
      <c r="BF74" s="157" t="n"/>
      <c r="BG74" s="157" t="n"/>
      <c r="BH74" s="157" t="n"/>
      <c r="BI74" s="157" t="n"/>
      <c r="BJ74" s="157" t="n"/>
      <c r="BK74" s="157" t="n"/>
      <c r="BL74" s="157" t="n"/>
      <c r="BM74" s="157" t="n"/>
      <c r="BN74" s="157" t="n"/>
      <c r="BO74" s="157" t="n"/>
      <c r="BP74" s="157" t="n"/>
      <c r="BQ74" s="157" t="n"/>
      <c r="BR74" s="157" t="n"/>
      <c r="BS74" s="157" t="n"/>
      <c r="BT74" s="157" t="n"/>
      <c r="BU74" s="157" t="n"/>
      <c r="BV74" s="157" t="n"/>
      <c r="BW74" s="157" t="n"/>
      <c r="BX74" s="157" t="n"/>
      <c r="BY74" s="157" t="n"/>
      <c r="BZ74" s="157" t="n"/>
      <c r="CA74" s="157" t="n"/>
      <c r="CB74" s="157" t="n"/>
      <c r="CC74" s="157" t="n"/>
      <c r="CD74" s="157" t="n"/>
      <c r="CE74" s="157" t="n"/>
      <c r="CF74" s="157" t="n"/>
      <c r="CG74" s="157" t="n"/>
      <c r="CH74" s="157" t="n"/>
      <c r="CI74" s="157" t="n"/>
      <c r="CJ74" s="157" t="n"/>
      <c r="CK74" s="157" t="n"/>
      <c r="CL74" s="157" t="n"/>
      <c r="CM74" s="157" t="n"/>
      <c r="CN74" s="157" t="n"/>
      <c r="CO74" s="157" t="n"/>
      <c r="CP74" s="157" t="n"/>
      <c r="CQ74" s="157" t="n"/>
      <c r="CR74" s="157" t="n"/>
      <c r="CS74" s="157" t="n"/>
      <c r="CT74" s="157" t="n"/>
      <c r="CU74" s="157" t="n"/>
      <c r="CV74" s="157" t="n"/>
      <c r="CW74" s="157" t="n"/>
      <c r="CX74" s="157" t="n"/>
    </row>
    <row customHeight="1" ht="12.75" r="75" s="175" spans="1:1024">
      <c r="A75" s="155" t="s">
        <v>124</v>
      </c>
      <c r="B75" s="172">
        <f>IF(ISNUMBER(outYear),(B31+B42+B56+B72),"")</f>
        <v/>
      </c>
      <c r="C75" s="172">
        <f>IF(ISNUMBER(outYear),(C31+C42+C56+C72),"")</f>
        <v/>
      </c>
      <c r="D75" s="172">
        <f>IF(ISNUMBER(outYear),(D31+D42+D56+D72),"")</f>
        <v/>
      </c>
      <c r="E75" s="172">
        <f>IF(ISNUMBER(outYear),(E31+E42+E56+E72),"")</f>
        <v/>
      </c>
      <c r="F75" s="172">
        <f>IF(ISNUMBER(outYear),(F31+F42+F56+F72),"")</f>
        <v/>
      </c>
      <c r="G75" s="172">
        <f>IF(ISNUMBER(outYear),(G31+G42+G56+G72),"")</f>
        <v/>
      </c>
      <c r="H75" s="172">
        <f>IF(ISNUMBER(outYear),(H31+H42+H56+H72),"")</f>
        <v/>
      </c>
      <c r="I75" s="172">
        <f>IF(ISNUMBER(outYear),(I31+I42+I56+I72),"")</f>
        <v/>
      </c>
      <c r="J75" s="172">
        <f>IF(ISNUMBER(outYear),(J31+J42+J56+J72),"")</f>
        <v/>
      </c>
      <c r="K75" s="172">
        <f>IF(ISNUMBER(outYear),(K31+K42+K56+K72),"")</f>
        <v/>
      </c>
      <c r="L75" s="172">
        <f>IF(ISNUMBER(outYear),(L31+L42+L56+L72),"")</f>
        <v/>
      </c>
      <c r="M75" s="172">
        <f>IF(ISNUMBER(outYear),(M31+M42+M56+M72),"")</f>
        <v/>
      </c>
      <c r="N75" s="172">
        <f>IF(ISNUMBER(outYear),(N31+N42+N56+N72),"")</f>
        <v/>
      </c>
      <c r="O75" s="172">
        <f>IF(ISNUMBER(outYear),(O31+O42+O56+O72),"")</f>
        <v/>
      </c>
      <c r="P75" s="172">
        <f>IF(ISNUMBER(outYear),(P31+P42+P56+P72),"")</f>
        <v/>
      </c>
      <c r="Q75" s="172">
        <f>IF(ISNUMBER(outYear),(Q31+Q42+Q56+Q72),"")</f>
        <v/>
      </c>
      <c r="R75" s="172">
        <f>IF(ISNUMBER(outYear),(R31+R42+R56+R72),"")</f>
        <v/>
      </c>
      <c r="S75" s="172">
        <f>IF(ISNUMBER(outYear),(S31+S42+S56+S72),"")</f>
        <v/>
      </c>
      <c r="T75" s="172">
        <f>IF(ISNUMBER(outYear),(T31+T42+T56+T72),"")</f>
        <v/>
      </c>
      <c r="U75" s="172">
        <f>IF(ISNUMBER(outYear),(U31+U42+U56+U72),"")</f>
        <v/>
      </c>
      <c r="V75" s="172">
        <f>IF(ISNUMBER(outYear),(V31+V42+V56+V72),"")</f>
        <v/>
      </c>
      <c r="W75" s="172">
        <f>IF(ISNUMBER(outYear),(W31+W42+W56+W72),"")</f>
        <v/>
      </c>
      <c r="X75" s="172">
        <f>IF(ISNUMBER(outYear),(X31+X42+X56+X72),"")</f>
        <v/>
      </c>
      <c r="Y75" s="172">
        <f>IF(ISNUMBER(outYear),(Y31+Y42+Y56+Y72),"")</f>
        <v/>
      </c>
      <c r="Z75" s="172">
        <f>IF(ISNUMBER(outYear),(Z31+Z42+Z56+Z72),"")</f>
        <v/>
      </c>
      <c r="AA75" s="172">
        <f>IF(ISNUMBER(outYear),(AA31+AA42+AA56+AA72),"")</f>
        <v/>
      </c>
      <c r="AB75" s="172">
        <f>IF(ISNUMBER(outYear),(AB31+#REF!+AB56+AB72),"")</f>
        <v/>
      </c>
      <c r="AC75" s="172">
        <f>IF(ISNUMBER(outYear),(AC31+#REF!+AC56+AC72),"")</f>
        <v/>
      </c>
      <c r="AD75" s="172">
        <f>IF(ISNUMBER(outYear),(AD31+#REF!+AD56+AD72),"")</f>
        <v/>
      </c>
      <c r="AE75" s="172">
        <f>IF(ISNUMBER(outYear),(AE31+#REF!+AE56+AE72),"")</f>
        <v/>
      </c>
      <c r="AF75" s="172">
        <f>IF(ISNUMBER(outYear),(AF31+#REF!+AF56+AF72),"")</f>
        <v/>
      </c>
      <c r="AG75" s="172">
        <f>IF(ISNUMBER(outYear),(AG31+#REF!+AG56+AG72),"")</f>
        <v/>
      </c>
      <c r="AH75" s="172">
        <f>IF(ISNUMBER(outYear),(AH31+#REF!+AH56+AH72),"")</f>
        <v/>
      </c>
      <c r="AI75" s="172">
        <f>IF(ISNUMBER(outYear),(AI31+#REF!+AI56+AI72),"")</f>
        <v/>
      </c>
      <c r="AJ75" s="172">
        <f>IF(ISNUMBER(outYear),(AJ31+#REF!+AJ56+AJ72),"")</f>
        <v/>
      </c>
      <c r="AK75" s="172">
        <f>IF(ISNUMBER(outYear),(AK31+#REF!+AK56+AK72),"")</f>
        <v/>
      </c>
      <c r="AL75" s="172">
        <f>IF(ISNUMBER(outYear),(AL31+#REF!+AL56+AL72),"")</f>
        <v/>
      </c>
      <c r="AM75" s="172">
        <f>IF(ISNUMBER(outYear),(AM31+#REF!+AM56+AM72),"")</f>
        <v/>
      </c>
      <c r="AN75" s="172">
        <f>IF(ISNUMBER(outYear),(AN31+#REF!+AN56+AN72),"")</f>
        <v/>
      </c>
      <c r="AO75" s="172">
        <f>IF(ISNUMBER(outYear),(AO31+#REF!+AO56+AO72),"")</f>
        <v/>
      </c>
      <c r="AP75" s="172">
        <f>IF(ISNUMBER(outYear),(AP31+#REF!+AP56+AP72),"")</f>
        <v/>
      </c>
      <c r="AQ75" s="172">
        <f>IF(ISNUMBER(outYear),(AQ31+#REF!+AQ56+AQ72),"")</f>
        <v/>
      </c>
      <c r="AR75" s="172">
        <f>IF(ISNUMBER(outYear),(AR31+#REF!+AR56+AR72),"")</f>
        <v/>
      </c>
      <c r="AS75" s="172">
        <f>IF(ISNUMBER(outYear),(AS31+#REF!+AS56+AS72),"")</f>
        <v/>
      </c>
      <c r="AT75" s="172">
        <f>IF(ISNUMBER(outYear),(AT31+#REF!+AT56+AT72),"")</f>
        <v/>
      </c>
      <c r="AU75" s="172">
        <f>IF(ISNUMBER(outYear),(AU31+#REF!+AU56+AU72),"")</f>
        <v/>
      </c>
      <c r="AV75" s="172">
        <f>IF(ISNUMBER(outYear),(AV31+#REF!+AV56+AV72),"")</f>
        <v/>
      </c>
      <c r="AW75" s="172">
        <f>IF(ISNUMBER(outYear),(AW31+#REF!+AW56+AW72),"")</f>
        <v/>
      </c>
      <c r="AX75" s="172">
        <f>IF(ISNUMBER(outYear),(AX31+#REF!+AX56+AX72),"")</f>
        <v/>
      </c>
      <c r="AY75" s="172">
        <f>IF(ISNUMBER(outYear),(AY31+#REF!+AY56+AY72),"")</f>
        <v/>
      </c>
      <c r="AZ75" s="172">
        <f>IF(ISNUMBER(outYear),(AZ31+#REF!+AZ56+AZ72),"")</f>
        <v/>
      </c>
      <c r="BA75" s="172">
        <f>IF(ISNUMBER(outYear),(BA31+#REF!+BA56+BA72),"")</f>
        <v/>
      </c>
      <c r="BB75" s="172">
        <f>IF(ISNUMBER(outYear),(BB31+#REF!+BB56+BB72),"")</f>
        <v/>
      </c>
      <c r="BC75" s="172">
        <f>IF(ISNUMBER(outYear),(BC31+#REF!+BC56+BC72),"")</f>
        <v/>
      </c>
      <c r="BD75" s="172">
        <f>IF(ISNUMBER(outYear),(BD31+#REF!+BD56+BD72),"")</f>
        <v/>
      </c>
      <c r="BE75" s="172">
        <f>IF(ISNUMBER(outYear),(BE31+#REF!+BE56+BE72),"")</f>
        <v/>
      </c>
      <c r="BF75" s="172">
        <f>IF(ISNUMBER(outYear),(BF31+#REF!+BF56+BF72),"")</f>
        <v/>
      </c>
      <c r="BG75" s="172">
        <f>IF(ISNUMBER(outYear),(BG31+#REF!+BG56+BG72),"")</f>
        <v/>
      </c>
      <c r="BH75" s="172">
        <f>IF(ISNUMBER(outYear),(BH31+#REF!+BH56+BH72),"")</f>
        <v/>
      </c>
      <c r="BI75" s="172">
        <f>IF(ISNUMBER(outYear),(BI31+#REF!+BI56+BI72),"")</f>
        <v/>
      </c>
      <c r="BJ75" s="172">
        <f>IF(ISNUMBER(outYear),(BJ31+#REF!+BJ56+BJ72),"")</f>
        <v/>
      </c>
      <c r="BK75" s="172">
        <f>IF(ISNUMBER(outYear),(BK31+#REF!+BK56+BK72),"")</f>
        <v/>
      </c>
      <c r="BL75" s="172">
        <f>IF(ISNUMBER(outYear),(BL31+#REF!+BL56+BL72),"")</f>
        <v/>
      </c>
      <c r="BM75" s="172">
        <f>IF(ISNUMBER(outYear),(BM31+#REF!+BM56+BM72),"")</f>
        <v/>
      </c>
      <c r="BN75" s="172">
        <f>IF(ISNUMBER(outYear),(BN31+#REF!+BN56+BN72),"")</f>
        <v/>
      </c>
      <c r="BO75" s="172">
        <f>IF(ISNUMBER(outYear),(BO31+#REF!+BO56+BO72),"")</f>
        <v/>
      </c>
      <c r="BP75" s="172">
        <f>IF(ISNUMBER(outYear),(BP31+#REF!+BP56+BP72),"")</f>
        <v/>
      </c>
      <c r="BQ75" s="172">
        <f>IF(ISNUMBER(outYear),(BQ31+#REF!+BQ56+BQ72),"")</f>
        <v/>
      </c>
      <c r="BR75" s="172">
        <f>IF(ISNUMBER(outYear),(BR31+#REF!+BR56+BR72),"")</f>
        <v/>
      </c>
      <c r="BS75" s="172">
        <f>IF(ISNUMBER(outYear),(BS31+#REF!+BS56+BS72),"")</f>
        <v/>
      </c>
      <c r="BT75" s="172">
        <f>IF(ISNUMBER(outYear),(BT31+#REF!+BT56+BT72),"")</f>
        <v/>
      </c>
      <c r="BU75" s="172">
        <f>IF(ISNUMBER(outYear),(BU31+#REF!+BU56+BU72),"")</f>
        <v/>
      </c>
      <c r="BV75" s="172">
        <f>IF(ISNUMBER(outYear),(BV31+#REF!+BV56+BV72),"")</f>
        <v/>
      </c>
      <c r="BW75" s="172">
        <f>IF(ISNUMBER(outYear),(BW31+#REF!+BW56+BW72),"")</f>
        <v/>
      </c>
      <c r="BX75" s="172">
        <f>IF(ISNUMBER(outYear),(BX31+#REF!+BX56+BX72),"")</f>
        <v/>
      </c>
      <c r="BY75" s="172">
        <f>IF(ISNUMBER(outYear),(BY31+#REF!+BY56+BY72),"")</f>
        <v/>
      </c>
      <c r="BZ75" s="172">
        <f>IF(ISNUMBER(outYear),(BZ31+#REF!+BZ56+BZ72),"")</f>
        <v/>
      </c>
      <c r="CA75" s="172">
        <f>IF(ISNUMBER(outYear),(CA31+#REF!+CA56+CA72),"")</f>
        <v/>
      </c>
      <c r="CB75" s="172">
        <f>IF(ISNUMBER(outYear),(CB31+#REF!+CB56+CB72),"")</f>
        <v/>
      </c>
      <c r="CC75" s="172">
        <f>IF(ISNUMBER(outYear),(CC31+#REF!+CC56+CC72),"")</f>
        <v/>
      </c>
      <c r="CD75" s="172">
        <f>IF(ISNUMBER(outYear),(CD31+#REF!+CD56+CD72),"")</f>
        <v/>
      </c>
      <c r="CE75" s="172">
        <f>IF(ISNUMBER(outYear),(CE31+#REF!+CE56+CE72),"")</f>
        <v/>
      </c>
      <c r="CF75" s="172">
        <f>IF(ISNUMBER(outYear),(CF31+#REF!+CF56+CF72),"")</f>
        <v/>
      </c>
      <c r="CG75" s="172">
        <f>IF(ISNUMBER(outYear),(CG31+#REF!+CG56+CG72),"")</f>
        <v/>
      </c>
      <c r="CH75" s="172">
        <f>IF(ISNUMBER(outYear),(CH31+#REF!+CH56+CH72),"")</f>
        <v/>
      </c>
      <c r="CI75" s="172">
        <f>IF(ISNUMBER(outYear),(CI31+#REF!+CI56+CI72),"")</f>
        <v/>
      </c>
      <c r="CJ75" s="172">
        <f>IF(ISNUMBER(outYear),(CJ31+#REF!+CJ56+CJ72),"")</f>
        <v/>
      </c>
      <c r="CK75" s="172">
        <f>IF(ISNUMBER(outYear),(CK31+#REF!+CK56+CK72),"")</f>
        <v/>
      </c>
      <c r="CL75" s="172">
        <f>IF(ISNUMBER(outYear),(CL31+#REF!+CL56+CL72),"")</f>
        <v/>
      </c>
      <c r="CM75" s="172">
        <f>IF(ISNUMBER(outYear),(CM31+#REF!+CM56+CM72),"")</f>
        <v/>
      </c>
      <c r="CN75" s="172">
        <f>IF(ISNUMBER(outYear),(CN31+#REF!+CN56+CN72),"")</f>
        <v/>
      </c>
      <c r="CO75" s="172">
        <f>IF(ISNUMBER(outYear),(CO31+#REF!+CO56+CO72),"")</f>
        <v/>
      </c>
      <c r="CP75" s="172">
        <f>IF(ISNUMBER(outYear),(CP31+#REF!+CP56+CP72),"")</f>
        <v/>
      </c>
      <c r="CQ75" s="172">
        <f>IF(ISNUMBER(outYear),(CQ31+#REF!+CQ56+CQ72),"")</f>
        <v/>
      </c>
      <c r="CR75" s="172">
        <f>IF(ISNUMBER(outYear),(CR31+#REF!+CR56+CR72),"")</f>
        <v/>
      </c>
      <c r="CS75" s="172">
        <f>IF(ISNUMBER(outYear),(CS31+#REF!+CS56+CS72),"")</f>
        <v/>
      </c>
      <c r="CT75" s="172">
        <f>IF(ISNUMBER(outYear),(CT31+#REF!+CT56+CT72),"")</f>
        <v/>
      </c>
      <c r="CU75" s="172">
        <f>IF(ISNUMBER(outYear),(CU31+#REF!+CU56+CU72),"")</f>
        <v/>
      </c>
      <c r="CV75" s="172">
        <f>IF(ISNUMBER(outYear),(CV31+#REF!+CV56+CV72),"")</f>
        <v/>
      </c>
      <c r="CW75" s="172">
        <f>IF(ISNUMBER(outYear),(CW31+#REF!+CW56+CW72),"")</f>
        <v/>
      </c>
      <c r="CX75" s="172">
        <f>IF(ISNUMBER(outYear),(CX31+#REF!+CX56+CX72),"")</f>
        <v/>
      </c>
    </row>
    <row customHeight="1" ht="12.75" r="76" s="175" spans="1:1024">
      <c r="A76" s="155" t="s">
        <v>125</v>
      </c>
      <c r="B76" s="170" t="n">
        <v>0</v>
      </c>
      <c r="C76" s="170">
        <f>IF(ISNUMBER(outYear),IF(FederalDepreciation="N/A",'Cash Flow'!C8,'Cash Flow'!C8*(1-(state_tax_rate/100+(1-state_tax_rate/100)*federal_tax_rate/100))),"")</f>
        <v/>
      </c>
      <c r="D76" s="170">
        <f>IF(ISNUMBER(outYear),IF(FederalDepreciation="N/A",'Cash Flow'!D8,'Cash Flow'!D8*(1-(state_tax_rate/100+(1-state_tax_rate/100)*federal_tax_rate/100))),"")</f>
        <v/>
      </c>
      <c r="E76" s="170">
        <f>IF(ISNUMBER(outYear),IF(FederalDepreciation="N/A",'Cash Flow'!E8,'Cash Flow'!E8*(1-(state_tax_rate/100+(1-state_tax_rate/100)*federal_tax_rate/100))),"")</f>
        <v/>
      </c>
      <c r="F76" s="170">
        <f>IF(ISNUMBER(outYear),IF(FederalDepreciation="N/A",'Cash Flow'!F8,'Cash Flow'!F8*(1-(state_tax_rate/100+(1-state_tax_rate/100)*federal_tax_rate/100))),"")</f>
        <v/>
      </c>
      <c r="G76" s="170">
        <f>IF(ISNUMBER(outYear),IF(FederalDepreciation="N/A",'Cash Flow'!G8,'Cash Flow'!G8*(1-(state_tax_rate/100+(1-state_tax_rate/100)*federal_tax_rate/100))),"")</f>
        <v/>
      </c>
      <c r="H76" s="170">
        <f>IF(ISNUMBER(outYear),IF(FederalDepreciation="N/A",'Cash Flow'!H8,'Cash Flow'!H8*(1-(state_tax_rate/100+(1-state_tax_rate/100)*federal_tax_rate/100))),"")</f>
        <v/>
      </c>
      <c r="I76" s="170">
        <f>IF(ISNUMBER(outYear),IF(FederalDepreciation="N/A",'Cash Flow'!I8,'Cash Flow'!I8*(1-(state_tax_rate/100+(1-state_tax_rate/100)*federal_tax_rate/100))),"")</f>
        <v/>
      </c>
      <c r="J76" s="170">
        <f>IF(ISNUMBER(outYear),IF(FederalDepreciation="N/A",'Cash Flow'!J8,'Cash Flow'!J8*(1-(state_tax_rate/100+(1-state_tax_rate/100)*federal_tax_rate/100))),"")</f>
        <v/>
      </c>
      <c r="K76" s="170">
        <f>IF(ISNUMBER(outYear),IF(FederalDepreciation="N/A",'Cash Flow'!K8,'Cash Flow'!K8*(1-(state_tax_rate/100+(1-state_tax_rate/100)*federal_tax_rate/100))),"")</f>
        <v/>
      </c>
      <c r="L76" s="170">
        <f>IF(ISNUMBER(outYear),IF(FederalDepreciation="N/A",'Cash Flow'!L8,'Cash Flow'!L8*(1-(state_tax_rate/100+(1-state_tax_rate/100)*federal_tax_rate/100))),"")</f>
        <v/>
      </c>
      <c r="M76" s="170">
        <f>IF(ISNUMBER(outYear),IF(FederalDepreciation="N/A",'Cash Flow'!M8,'Cash Flow'!M8*(1-(state_tax_rate/100+(1-state_tax_rate/100)*federal_tax_rate/100))),"")</f>
        <v/>
      </c>
      <c r="N76" s="170">
        <f>IF(ISNUMBER(outYear),IF(FederalDepreciation="N/A",'Cash Flow'!N8,'Cash Flow'!N8*(1-(state_tax_rate/100+(1-state_tax_rate/100)*federal_tax_rate/100))),"")</f>
        <v/>
      </c>
      <c r="O76" s="170">
        <f>IF(ISNUMBER(outYear),IF(FederalDepreciation="N/A",'Cash Flow'!O8,'Cash Flow'!O8*(1-(state_tax_rate/100+(1-state_tax_rate/100)*federal_tax_rate/100))),"")</f>
        <v/>
      </c>
      <c r="P76" s="170">
        <f>IF(ISNUMBER(outYear),IF(FederalDepreciation="N/A",'Cash Flow'!P8,'Cash Flow'!P8*(1-(state_tax_rate/100+(1-state_tax_rate/100)*federal_tax_rate/100))),"")</f>
        <v/>
      </c>
      <c r="Q76" s="170">
        <f>IF(ISNUMBER(outYear),IF(FederalDepreciation="N/A",'Cash Flow'!Q8,'Cash Flow'!Q8*(1-(state_tax_rate/100+(1-state_tax_rate/100)*federal_tax_rate/100))),"")</f>
        <v/>
      </c>
      <c r="R76" s="170">
        <f>IF(ISNUMBER(outYear),IF(FederalDepreciation="N/A",'Cash Flow'!R8,'Cash Flow'!R8*(1-(state_tax_rate/100+(1-state_tax_rate/100)*federal_tax_rate/100))),"")</f>
        <v/>
      </c>
      <c r="S76" s="170">
        <f>IF(ISNUMBER(outYear),IF(FederalDepreciation="N/A",'Cash Flow'!S8,'Cash Flow'!S8*(1-(state_tax_rate/100+(1-state_tax_rate/100)*federal_tax_rate/100))),"")</f>
        <v/>
      </c>
      <c r="T76" s="170">
        <f>IF(ISNUMBER(outYear),IF(FederalDepreciation="N/A",'Cash Flow'!T8,'Cash Flow'!T8*(1-(state_tax_rate/100+(1-state_tax_rate/100)*federal_tax_rate/100))),"")</f>
        <v/>
      </c>
      <c r="U76" s="170">
        <f>IF(ISNUMBER(outYear),IF(FederalDepreciation="N/A",'Cash Flow'!U8,'Cash Flow'!U8*(1-(state_tax_rate/100+(1-state_tax_rate/100)*federal_tax_rate/100))),"")</f>
        <v/>
      </c>
      <c r="V76" s="170">
        <f>IF(ISNUMBER(outYear),IF(FederalDepreciation="N/A",'Cash Flow'!V8,'Cash Flow'!V8*(1-(state_tax_rate/100+(1-state_tax_rate/100)*federal_tax_rate/100))),"")</f>
        <v/>
      </c>
      <c r="W76" s="170">
        <f>IF(ISNUMBER(outYear),IF(FederalDepreciation="N/A",'Cash Flow'!W8,'Cash Flow'!W8*(1-(state_tax_rate/100+(1-state_tax_rate/100)*federal_tax_rate/100))),"")</f>
        <v/>
      </c>
      <c r="X76" s="170">
        <f>IF(ISNUMBER(outYear),IF(FederalDepreciation="N/A",'Cash Flow'!X8,'Cash Flow'!X8*(1-(state_tax_rate/100+(1-state_tax_rate/100)*federal_tax_rate/100))),"")</f>
        <v/>
      </c>
      <c r="Y76" s="170">
        <f>IF(ISNUMBER(outYear),IF(FederalDepreciation="N/A",'Cash Flow'!Y8,'Cash Flow'!Y8*(1-(state_tax_rate/100+(1-state_tax_rate/100)*federal_tax_rate/100))),"")</f>
        <v/>
      </c>
      <c r="Z76" s="170">
        <f>IF(ISNUMBER(outYear),IF(FederalDepreciation="N/A",'Cash Flow'!Z8,'Cash Flow'!Z8*(1-(state_tax_rate/100+(1-state_tax_rate/100)*federal_tax_rate/100))),"")</f>
        <v/>
      </c>
      <c r="AA76" s="170">
        <f>IF(ISNUMBER(outYear),IF(FederalDepreciation="N/A",'Cash Flow'!AA8,'Cash Flow'!AA8*(1-(state_tax_rate/100+(1-state_tax_rate/100)*federal_tax_rate/100))),"")</f>
        <v/>
      </c>
      <c r="AB76" s="170">
        <f>IF(ISNUMBER(outYear),IF(FederalDepreciation="N/A",'Cash Flow'!AB8,'Cash Flow'!AB8*(1-(state_tax_rate/100+(1-state_tax_rate/100)*federal_tax_rate/100))),"")</f>
        <v/>
      </c>
      <c r="AC76" s="170">
        <f>IF(ISNUMBER(outYear),IF(FederalDepreciation="N/A",'Cash Flow'!AC8,'Cash Flow'!AC8*(1-(state_tax_rate/100+(1-state_tax_rate/100)*federal_tax_rate/100))),"")</f>
        <v/>
      </c>
      <c r="AD76" s="170">
        <f>IF(ISNUMBER(outYear),IF(FederalDepreciation="N/A",'Cash Flow'!AD8,'Cash Flow'!AD8*(1-(state_tax_rate/100+(1-state_tax_rate/100)*federal_tax_rate/100))),"")</f>
        <v/>
      </c>
      <c r="AE76" s="170">
        <f>IF(ISNUMBER(outYear),IF(FederalDepreciation="N/A",'Cash Flow'!AE8,'Cash Flow'!AE8*(1-(state_tax_rate/100+(1-state_tax_rate/100)*federal_tax_rate/100))),"")</f>
        <v/>
      </c>
      <c r="AF76" s="170">
        <f>IF(ISNUMBER(outYear),IF(FederalDepreciation="N/A",'Cash Flow'!AF8,'Cash Flow'!AF8*(1-(state_tax_rate/100+(1-state_tax_rate/100)*federal_tax_rate/100))),"")</f>
        <v/>
      </c>
      <c r="AG76" s="170">
        <f>IF(ISNUMBER(outYear),IF(FederalDepreciation="N/A",'Cash Flow'!AG8,'Cash Flow'!AG8*(1-(state_tax_rate/100+(1-state_tax_rate/100)*federal_tax_rate/100))),"")</f>
        <v/>
      </c>
      <c r="AH76" s="170">
        <f>IF(ISNUMBER(outYear),IF(FederalDepreciation="N/A",'Cash Flow'!AH8,'Cash Flow'!AH8*(1-(state_tax_rate/100+(1-state_tax_rate/100)*federal_tax_rate/100))),"")</f>
        <v/>
      </c>
      <c r="AI76" s="170">
        <f>IF(ISNUMBER(outYear),IF(FederalDepreciation="N/A",'Cash Flow'!AI8,'Cash Flow'!AI8*(1-(state_tax_rate/100+(1-state_tax_rate/100)*federal_tax_rate/100))),"")</f>
        <v/>
      </c>
      <c r="AJ76" s="170">
        <f>IF(ISNUMBER(outYear),IF(FederalDepreciation="N/A",'Cash Flow'!AJ8,'Cash Flow'!AJ8*(1-(state_tax_rate/100+(1-state_tax_rate/100)*federal_tax_rate/100))),"")</f>
        <v/>
      </c>
      <c r="AK76" s="170">
        <f>IF(ISNUMBER(outYear),IF(FederalDepreciation="N/A",'Cash Flow'!AK8,'Cash Flow'!AK8*(1-(state_tax_rate/100+(1-state_tax_rate/100)*federal_tax_rate/100))),"")</f>
        <v/>
      </c>
      <c r="AL76" s="170">
        <f>IF(ISNUMBER(outYear),IF(FederalDepreciation="N/A",'Cash Flow'!AL8,'Cash Flow'!AL8*(1-(state_tax_rate/100+(1-state_tax_rate/100)*federal_tax_rate/100))),"")</f>
        <v/>
      </c>
      <c r="AM76" s="170">
        <f>IF(ISNUMBER(outYear),IF(FederalDepreciation="N/A",'Cash Flow'!AM8,'Cash Flow'!AM8*(1-(state_tax_rate/100+(1-state_tax_rate/100)*federal_tax_rate/100))),"")</f>
        <v/>
      </c>
      <c r="AN76" s="170">
        <f>IF(ISNUMBER(outYear),IF(FederalDepreciation="N/A",'Cash Flow'!AN8,'Cash Flow'!AN8*(1-(state_tax_rate/100+(1-state_tax_rate/100)*federal_tax_rate/100))),"")</f>
        <v/>
      </c>
      <c r="AO76" s="170">
        <f>IF(ISNUMBER(outYear),IF(FederalDepreciation="N/A",'Cash Flow'!AO8,'Cash Flow'!AO8*(1-(state_tax_rate/100+(1-state_tax_rate/100)*federal_tax_rate/100))),"")</f>
        <v/>
      </c>
      <c r="AP76" s="170">
        <f>IF(ISNUMBER(outYear),IF(FederalDepreciation="N/A",'Cash Flow'!AP8,'Cash Flow'!AP8*(1-(state_tax_rate/100+(1-state_tax_rate/100)*federal_tax_rate/100))),"")</f>
        <v/>
      </c>
      <c r="AQ76" s="170">
        <f>IF(ISNUMBER(outYear),IF(FederalDepreciation="N/A",'Cash Flow'!AQ8,'Cash Flow'!AQ8*(1-(state_tax_rate/100+(1-state_tax_rate/100)*federal_tax_rate/100))),"")</f>
        <v/>
      </c>
      <c r="AR76" s="170">
        <f>IF(ISNUMBER(outYear),IF(FederalDepreciation="N/A",'Cash Flow'!AR8,'Cash Flow'!AR8*(1-(state_tax_rate/100+(1-state_tax_rate/100)*federal_tax_rate/100))),"")</f>
        <v/>
      </c>
      <c r="AS76" s="170">
        <f>IF(ISNUMBER(outYear),IF(FederalDepreciation="N/A",'Cash Flow'!AS8,'Cash Flow'!AS8*(1-(state_tax_rate/100+(1-state_tax_rate/100)*federal_tax_rate/100))),"")</f>
        <v/>
      </c>
      <c r="AT76" s="170">
        <f>IF(ISNUMBER(outYear),IF(FederalDepreciation="N/A",'Cash Flow'!AT8,'Cash Flow'!AT8*(1-(state_tax_rate/100+(1-state_tax_rate/100)*federal_tax_rate/100))),"")</f>
        <v/>
      </c>
      <c r="AU76" s="170">
        <f>IF(ISNUMBER(outYear),IF(FederalDepreciation="N/A",'Cash Flow'!AU8,'Cash Flow'!AU8*(1-(state_tax_rate/100+(1-state_tax_rate/100)*federal_tax_rate/100))),"")</f>
        <v/>
      </c>
      <c r="AV76" s="170">
        <f>IF(ISNUMBER(outYear),IF(FederalDepreciation="N/A",'Cash Flow'!AV8,'Cash Flow'!AV8*(1-(state_tax_rate/100+(1-state_tax_rate/100)*federal_tax_rate/100))),"")</f>
        <v/>
      </c>
      <c r="AW76" s="170">
        <f>IF(ISNUMBER(outYear),IF(FederalDepreciation="N/A",'Cash Flow'!AW8,'Cash Flow'!AW8*(1-(state_tax_rate/100+(1-state_tax_rate/100)*federal_tax_rate/100))),"")</f>
        <v/>
      </c>
      <c r="AX76" s="170">
        <f>IF(ISNUMBER(outYear),IF(FederalDepreciation="N/A",'Cash Flow'!AX8,'Cash Flow'!AX8*(1-(state_tax_rate/100+(1-state_tax_rate/100)*federal_tax_rate/100))),"")</f>
        <v/>
      </c>
      <c r="AY76" s="170">
        <f>IF(ISNUMBER(outYear),IF(FederalDepreciation="N/A",'Cash Flow'!AY8,'Cash Flow'!AY8*(1-(state_tax_rate/100+(1-state_tax_rate/100)*federal_tax_rate/100))),"")</f>
        <v/>
      </c>
      <c r="AZ76" s="170">
        <f>IF(ISNUMBER(outYear),IF(FederalDepreciation="N/A",'Cash Flow'!AZ8,'Cash Flow'!AZ8*(1-(state_tax_rate/100+(1-state_tax_rate/100)*federal_tax_rate/100))),"")</f>
        <v/>
      </c>
      <c r="BA76" s="170">
        <f>IF(ISNUMBER(outYear),IF(FederalDepreciation="N/A",'Cash Flow'!BA8,'Cash Flow'!BA8*(1-(state_tax_rate/100+(1-state_tax_rate/100)*federal_tax_rate/100))),"")</f>
        <v/>
      </c>
      <c r="BB76" s="170">
        <f>IF(ISNUMBER(outYear),IF(FederalDepreciation="N/A",'Cash Flow'!BB8,'Cash Flow'!BB8*(1-(state_tax_rate/100+(1-state_tax_rate/100)*federal_tax_rate/100))),"")</f>
        <v/>
      </c>
      <c r="BC76" s="170">
        <f>IF(ISNUMBER(outYear),IF(FederalDepreciation="N/A",'Cash Flow'!BC8,'Cash Flow'!BC8*(1-(state_tax_rate/100+(1-state_tax_rate/100)*federal_tax_rate/100))),"")</f>
        <v/>
      </c>
      <c r="BD76" s="170">
        <f>IF(ISNUMBER(outYear),IF(FederalDepreciation="N/A",'Cash Flow'!BD8,'Cash Flow'!BD8*(1-(state_tax_rate/100+(1-state_tax_rate/100)*federal_tax_rate/100))),"")</f>
        <v/>
      </c>
      <c r="BE76" s="170">
        <f>IF(ISNUMBER(outYear),IF(FederalDepreciation="N/A",'Cash Flow'!BE8,'Cash Flow'!BE8*(1-(state_tax_rate/100+(1-state_tax_rate/100)*federal_tax_rate/100))),"")</f>
        <v/>
      </c>
      <c r="BF76" s="170">
        <f>IF(ISNUMBER(outYear),IF(FederalDepreciation="N/A",'Cash Flow'!BF8,'Cash Flow'!BF8*(1-(state_tax_rate/100+(1-state_tax_rate/100)*federal_tax_rate/100))),"")</f>
        <v/>
      </c>
      <c r="BG76" s="170">
        <f>IF(ISNUMBER(outYear),IF(FederalDepreciation="N/A",'Cash Flow'!BG8,'Cash Flow'!BG8*(1-(state_tax_rate/100+(1-state_tax_rate/100)*federal_tax_rate/100))),"")</f>
        <v/>
      </c>
      <c r="BH76" s="170">
        <f>IF(ISNUMBER(outYear),IF(FederalDepreciation="N/A",'Cash Flow'!BH8,'Cash Flow'!BH8*(1-(state_tax_rate/100+(1-state_tax_rate/100)*federal_tax_rate/100))),"")</f>
        <v/>
      </c>
      <c r="BI76" s="170">
        <f>IF(ISNUMBER(outYear),IF(FederalDepreciation="N/A",'Cash Flow'!BI8,'Cash Flow'!BI8*(1-(state_tax_rate/100+(1-state_tax_rate/100)*federal_tax_rate/100))),"")</f>
        <v/>
      </c>
      <c r="BJ76" s="170">
        <f>IF(ISNUMBER(outYear),IF(FederalDepreciation="N/A",'Cash Flow'!BJ8,'Cash Flow'!BJ8*(1-(state_tax_rate/100+(1-state_tax_rate/100)*federal_tax_rate/100))),"")</f>
        <v/>
      </c>
      <c r="BK76" s="170">
        <f>IF(ISNUMBER(outYear),IF(FederalDepreciation="N/A",'Cash Flow'!BK8,'Cash Flow'!BK8*(1-(state_tax_rate/100+(1-state_tax_rate/100)*federal_tax_rate/100))),"")</f>
        <v/>
      </c>
      <c r="BL76" s="170">
        <f>IF(ISNUMBER(outYear),IF(FederalDepreciation="N/A",'Cash Flow'!BL8,'Cash Flow'!BL8*(1-(state_tax_rate/100+(1-state_tax_rate/100)*federal_tax_rate/100))),"")</f>
        <v/>
      </c>
      <c r="BM76" s="170">
        <f>IF(ISNUMBER(outYear),IF(FederalDepreciation="N/A",'Cash Flow'!BM8,'Cash Flow'!BM8*(1-(state_tax_rate/100+(1-state_tax_rate/100)*federal_tax_rate/100))),"")</f>
        <v/>
      </c>
      <c r="BN76" s="170">
        <f>IF(ISNUMBER(outYear),IF(FederalDepreciation="N/A",'Cash Flow'!BN8,'Cash Flow'!BN8*(1-(state_tax_rate/100+(1-state_tax_rate/100)*federal_tax_rate/100))),"")</f>
        <v/>
      </c>
      <c r="BO76" s="170">
        <f>IF(ISNUMBER(outYear),IF(FederalDepreciation="N/A",'Cash Flow'!BO8,'Cash Flow'!BO8*(1-(state_tax_rate/100+(1-state_tax_rate/100)*federal_tax_rate/100))),"")</f>
        <v/>
      </c>
      <c r="BP76" s="170">
        <f>IF(ISNUMBER(outYear),IF(FederalDepreciation="N/A",'Cash Flow'!BP8,'Cash Flow'!BP8*(1-(state_tax_rate/100+(1-state_tax_rate/100)*federal_tax_rate/100))),"")</f>
        <v/>
      </c>
      <c r="BQ76" s="170">
        <f>IF(ISNUMBER(outYear),IF(FederalDepreciation="N/A",'Cash Flow'!BQ8,'Cash Flow'!BQ8*(1-(state_tax_rate/100+(1-state_tax_rate/100)*federal_tax_rate/100))),"")</f>
        <v/>
      </c>
      <c r="BR76" s="170">
        <f>IF(ISNUMBER(outYear),IF(FederalDepreciation="N/A",'Cash Flow'!BR8,'Cash Flow'!BR8*(1-(state_tax_rate/100+(1-state_tax_rate/100)*federal_tax_rate/100))),"")</f>
        <v/>
      </c>
      <c r="BS76" s="170">
        <f>IF(ISNUMBER(outYear),IF(FederalDepreciation="N/A",'Cash Flow'!BS8,'Cash Flow'!BS8*(1-(state_tax_rate/100+(1-state_tax_rate/100)*federal_tax_rate/100))),"")</f>
        <v/>
      </c>
      <c r="BT76" s="170">
        <f>IF(ISNUMBER(outYear),IF(FederalDepreciation="N/A",'Cash Flow'!BT8,'Cash Flow'!BT8*(1-(state_tax_rate/100+(1-state_tax_rate/100)*federal_tax_rate/100))),"")</f>
        <v/>
      </c>
      <c r="BU76" s="170">
        <f>IF(ISNUMBER(outYear),IF(FederalDepreciation="N/A",'Cash Flow'!BU8,'Cash Flow'!BU8*(1-(state_tax_rate/100+(1-state_tax_rate/100)*federal_tax_rate/100))),"")</f>
        <v/>
      </c>
      <c r="BV76" s="170">
        <f>IF(ISNUMBER(outYear),IF(FederalDepreciation="N/A",'Cash Flow'!BV8,'Cash Flow'!BV8*(1-(state_tax_rate/100+(1-state_tax_rate/100)*federal_tax_rate/100))),"")</f>
        <v/>
      </c>
      <c r="BW76" s="170">
        <f>IF(ISNUMBER(outYear),IF(FederalDepreciation="N/A",'Cash Flow'!BW8,'Cash Flow'!BW8*(1-(state_tax_rate/100+(1-state_tax_rate/100)*federal_tax_rate/100))),"")</f>
        <v/>
      </c>
      <c r="BX76" s="170">
        <f>IF(ISNUMBER(outYear),IF(FederalDepreciation="N/A",'Cash Flow'!BX8,'Cash Flow'!BX8*(1-(state_tax_rate/100+(1-state_tax_rate/100)*federal_tax_rate/100))),"")</f>
        <v/>
      </c>
      <c r="BY76" s="170">
        <f>IF(ISNUMBER(outYear),IF(FederalDepreciation="N/A",'Cash Flow'!BY8,'Cash Flow'!BY8*(1-(state_tax_rate/100+(1-state_tax_rate/100)*federal_tax_rate/100))),"")</f>
        <v/>
      </c>
      <c r="BZ76" s="170">
        <f>IF(ISNUMBER(outYear),IF(FederalDepreciation="N/A",'Cash Flow'!BZ8,'Cash Flow'!BZ8*(1-(state_tax_rate/100+(1-state_tax_rate/100)*federal_tax_rate/100))),"")</f>
        <v/>
      </c>
      <c r="CA76" s="170">
        <f>IF(ISNUMBER(outYear),IF(FederalDepreciation="N/A",'Cash Flow'!CA8,'Cash Flow'!CA8*(1-(state_tax_rate/100+(1-state_tax_rate/100)*federal_tax_rate/100))),"")</f>
        <v/>
      </c>
      <c r="CB76" s="170">
        <f>IF(ISNUMBER(outYear),IF(FederalDepreciation="N/A",'Cash Flow'!CB8,'Cash Flow'!CB8*(1-(state_tax_rate/100+(1-state_tax_rate/100)*federal_tax_rate/100))),"")</f>
        <v/>
      </c>
      <c r="CC76" s="170">
        <f>IF(ISNUMBER(outYear),IF(FederalDepreciation="N/A",'Cash Flow'!CC8,'Cash Flow'!CC8*(1-(state_tax_rate/100+(1-state_tax_rate/100)*federal_tax_rate/100))),"")</f>
        <v/>
      </c>
      <c r="CD76" s="170">
        <f>IF(ISNUMBER(outYear),IF(FederalDepreciation="N/A",'Cash Flow'!CD8,'Cash Flow'!CD8*(1-(state_tax_rate/100+(1-state_tax_rate/100)*federal_tax_rate/100))),"")</f>
        <v/>
      </c>
      <c r="CE76" s="170">
        <f>IF(ISNUMBER(outYear),IF(FederalDepreciation="N/A",'Cash Flow'!CE8,'Cash Flow'!CE8*(1-(state_tax_rate/100+(1-state_tax_rate/100)*federal_tax_rate/100))),"")</f>
        <v/>
      </c>
      <c r="CF76" s="170">
        <f>IF(ISNUMBER(outYear),IF(FederalDepreciation="N/A",'Cash Flow'!CF8,'Cash Flow'!CF8*(1-(state_tax_rate/100+(1-state_tax_rate/100)*federal_tax_rate/100))),"")</f>
        <v/>
      </c>
      <c r="CG76" s="170">
        <f>IF(ISNUMBER(outYear),IF(FederalDepreciation="N/A",'Cash Flow'!CG8,'Cash Flow'!CG8*(1-(state_tax_rate/100+(1-state_tax_rate/100)*federal_tax_rate/100))),"")</f>
        <v/>
      </c>
      <c r="CH76" s="170">
        <f>IF(ISNUMBER(outYear),IF(FederalDepreciation="N/A",'Cash Flow'!CH8,'Cash Flow'!CH8*(1-(state_tax_rate/100+(1-state_tax_rate/100)*federal_tax_rate/100))),"")</f>
        <v/>
      </c>
      <c r="CI76" s="170">
        <f>IF(ISNUMBER(outYear),IF(FederalDepreciation="N/A",'Cash Flow'!CI8,'Cash Flow'!CI8*(1-(state_tax_rate/100+(1-state_tax_rate/100)*federal_tax_rate/100))),"")</f>
        <v/>
      </c>
      <c r="CJ76" s="170">
        <f>IF(ISNUMBER(outYear),IF(FederalDepreciation="N/A",'Cash Flow'!CJ8,'Cash Flow'!CJ8*(1-(state_tax_rate/100+(1-state_tax_rate/100)*federal_tax_rate/100))),"")</f>
        <v/>
      </c>
      <c r="CK76" s="170">
        <f>IF(ISNUMBER(outYear),IF(FederalDepreciation="N/A",'Cash Flow'!CK8,'Cash Flow'!CK8*(1-(state_tax_rate/100+(1-state_tax_rate/100)*federal_tax_rate/100))),"")</f>
        <v/>
      </c>
      <c r="CL76" s="170">
        <f>IF(ISNUMBER(outYear),IF(FederalDepreciation="N/A",'Cash Flow'!CL8,'Cash Flow'!CL8*(1-(state_tax_rate/100+(1-state_tax_rate/100)*federal_tax_rate/100))),"")</f>
        <v/>
      </c>
      <c r="CM76" s="170">
        <f>IF(ISNUMBER(outYear),IF(FederalDepreciation="N/A",'Cash Flow'!CM8,'Cash Flow'!CM8*(1-(state_tax_rate/100+(1-state_tax_rate/100)*federal_tax_rate/100))),"")</f>
        <v/>
      </c>
      <c r="CN76" s="170">
        <f>IF(ISNUMBER(outYear),IF(FederalDepreciation="N/A",'Cash Flow'!CN8,'Cash Flow'!CN8*(1-(state_tax_rate/100+(1-state_tax_rate/100)*federal_tax_rate/100))),"")</f>
        <v/>
      </c>
      <c r="CO76" s="170">
        <f>IF(ISNUMBER(outYear),IF(FederalDepreciation="N/A",'Cash Flow'!CO8,'Cash Flow'!CO8*(1-(state_tax_rate/100+(1-state_tax_rate/100)*federal_tax_rate/100))),"")</f>
        <v/>
      </c>
      <c r="CP76" s="170">
        <f>IF(ISNUMBER(outYear),IF(FederalDepreciation="N/A",'Cash Flow'!CP8,'Cash Flow'!CP8*(1-(state_tax_rate/100+(1-state_tax_rate/100)*federal_tax_rate/100))),"")</f>
        <v/>
      </c>
      <c r="CQ76" s="170">
        <f>IF(ISNUMBER(outYear),IF(FederalDepreciation="N/A",'Cash Flow'!CQ8,'Cash Flow'!CQ8*(1-(state_tax_rate/100+(1-state_tax_rate/100)*federal_tax_rate/100))),"")</f>
        <v/>
      </c>
      <c r="CR76" s="170">
        <f>IF(ISNUMBER(outYear),IF(FederalDepreciation="N/A",'Cash Flow'!CR8,'Cash Flow'!CR8*(1-(state_tax_rate/100+(1-state_tax_rate/100)*federal_tax_rate/100))),"")</f>
        <v/>
      </c>
      <c r="CS76" s="170">
        <f>IF(ISNUMBER(outYear),IF(FederalDepreciation="N/A",'Cash Flow'!CS8,'Cash Flow'!CS8*(1-(state_tax_rate/100+(1-state_tax_rate/100)*federal_tax_rate/100))),"")</f>
        <v/>
      </c>
      <c r="CT76" s="170">
        <f>IF(ISNUMBER(outYear),IF(FederalDepreciation="N/A",'Cash Flow'!CT8,'Cash Flow'!CT8*(1-(state_tax_rate/100+(1-state_tax_rate/100)*federal_tax_rate/100))),"")</f>
        <v/>
      </c>
      <c r="CU76" s="170">
        <f>IF(ISNUMBER(outYear),IF(FederalDepreciation="N/A",'Cash Flow'!CU8,'Cash Flow'!CU8*(1-(state_tax_rate/100+(1-state_tax_rate/100)*federal_tax_rate/100))),"")</f>
        <v/>
      </c>
      <c r="CV76" s="170">
        <f>IF(ISNUMBER(outYear),IF(FederalDepreciation="N/A",'Cash Flow'!CV8,'Cash Flow'!CV8*(1-(state_tax_rate/100+(1-state_tax_rate/100)*federal_tax_rate/100))),"")</f>
        <v/>
      </c>
      <c r="CW76" s="170">
        <f>IF(ISNUMBER(outYear),IF(FederalDepreciation="N/A",'Cash Flow'!CW8,'Cash Flow'!CW8*(1-(state_tax_rate/100+(1-state_tax_rate/100)*federal_tax_rate/100))),"")</f>
        <v/>
      </c>
      <c r="CX76" s="170">
        <f>IF(ISNUMBER(outYear),IF(FederalDepreciation="N/A",'Cash Flow'!CX8,'Cash Flow'!CX8*(1-(state_tax_rate/100+(1-state_tax_rate/100)*federal_tax_rate/100))),"")</f>
        <v/>
      </c>
    </row>
    <row customFormat="1" customHeight="1" ht="12.75" r="77" s="168" spans="1:1024">
      <c r="A77" s="171" t="s">
        <v>126</v>
      </c>
      <c r="B77" s="172">
        <f>IF(ISNUMBER(outYear),+B75+B8,"")</f>
        <v/>
      </c>
      <c r="C77" s="172">
        <f>IF(ISNUMBER(outYear),+C75+C76,"")</f>
        <v/>
      </c>
      <c r="D77" s="172">
        <f>IF(ISNUMBER(outYear),+D75+D76,"")</f>
        <v/>
      </c>
      <c r="E77" s="172">
        <f>IF(ISNUMBER(outYear),+E75+E76,"")</f>
        <v/>
      </c>
      <c r="F77" s="172">
        <f>IF(ISNUMBER(outYear),+F75+F76,"")</f>
        <v/>
      </c>
      <c r="G77" s="172">
        <f>IF(ISNUMBER(outYear),+G75+G76,"")</f>
        <v/>
      </c>
      <c r="H77" s="172">
        <f>IF(ISNUMBER(outYear),+H75+H76,"")</f>
        <v/>
      </c>
      <c r="I77" s="172">
        <f>IF(ISNUMBER(outYear),+I75+I76,"")</f>
        <v/>
      </c>
      <c r="J77" s="172">
        <f>IF(ISNUMBER(outYear),+J75+J76,"")</f>
        <v/>
      </c>
      <c r="K77" s="172">
        <f>IF(ISNUMBER(outYear),+K75+K76,"")</f>
        <v/>
      </c>
      <c r="L77" s="172">
        <f>IF(ISNUMBER(outYear),+L75+L76,"")</f>
        <v/>
      </c>
      <c r="M77" s="172">
        <f>IF(ISNUMBER(outYear),+M75+M76,"")</f>
        <v/>
      </c>
      <c r="N77" s="172">
        <f>IF(ISNUMBER(outYear),+N75+N76,"")</f>
        <v/>
      </c>
      <c r="O77" s="172">
        <f>IF(ISNUMBER(outYear),+O75+O76,"")</f>
        <v/>
      </c>
      <c r="P77" s="172">
        <f>IF(ISNUMBER(outYear),+P75+P76,"")</f>
        <v/>
      </c>
      <c r="Q77" s="172">
        <f>IF(ISNUMBER(outYear),+Q75+Q76,"")</f>
        <v/>
      </c>
      <c r="R77" s="172">
        <f>IF(ISNUMBER(outYear),+R75+R76,"")</f>
        <v/>
      </c>
      <c r="S77" s="172">
        <f>IF(ISNUMBER(outYear),+S75+S76,"")</f>
        <v/>
      </c>
      <c r="T77" s="172">
        <f>IF(ISNUMBER(outYear),+T75+T76,"")</f>
        <v/>
      </c>
      <c r="U77" s="172">
        <f>IF(ISNUMBER(outYear),+U75+U76,"")</f>
        <v/>
      </c>
      <c r="V77" s="172">
        <f>IF(ISNUMBER(outYear),+V75+V76,"")</f>
        <v/>
      </c>
      <c r="W77" s="172">
        <f>IF(ISNUMBER(outYear),+W75+W76,"")</f>
        <v/>
      </c>
      <c r="X77" s="172">
        <f>IF(ISNUMBER(outYear),+X75+X76,"")</f>
        <v/>
      </c>
      <c r="Y77" s="172">
        <f>IF(ISNUMBER(outYear),+Y75+Y76,"")</f>
        <v/>
      </c>
      <c r="Z77" s="172">
        <f>IF(ISNUMBER(outYear),+Z75+Z76,"")</f>
        <v/>
      </c>
      <c r="AA77" s="172">
        <f>IF(ISNUMBER(outYear),+AA75+AA76,"")</f>
        <v/>
      </c>
      <c r="AB77" s="172">
        <f>IF(ISNUMBER(outYear),+AB75+AB76,"")</f>
        <v/>
      </c>
      <c r="AC77" s="172">
        <f>IF(ISNUMBER(outYear),+AC75+AC76,"")</f>
        <v/>
      </c>
      <c r="AD77" s="172">
        <f>IF(ISNUMBER(outYear),+AD75+AD76,"")</f>
        <v/>
      </c>
      <c r="AE77" s="172">
        <f>IF(ISNUMBER(outYear),+AE75+AE76,"")</f>
        <v/>
      </c>
      <c r="AF77" s="172">
        <f>IF(ISNUMBER(outYear),+AF75+AF76,"")</f>
        <v/>
      </c>
      <c r="AG77" s="172">
        <f>IF(ISNUMBER(outYear),+AG75+AG76,"")</f>
        <v/>
      </c>
      <c r="AH77" s="172">
        <f>IF(ISNUMBER(outYear),+AH75+AH76,"")</f>
        <v/>
      </c>
      <c r="AI77" s="172">
        <f>IF(ISNUMBER(outYear),+AI75+AI76,"")</f>
        <v/>
      </c>
      <c r="AJ77" s="172">
        <f>IF(ISNUMBER(outYear),+AJ75+AJ76,"")</f>
        <v/>
      </c>
      <c r="AK77" s="172">
        <f>IF(ISNUMBER(outYear),+AK75+AK76,"")</f>
        <v/>
      </c>
      <c r="AL77" s="172">
        <f>IF(ISNUMBER(outYear),+AL75+AL76,"")</f>
        <v/>
      </c>
      <c r="AM77" s="172">
        <f>IF(ISNUMBER(outYear),+AM75+AM76,"")</f>
        <v/>
      </c>
      <c r="AN77" s="172">
        <f>IF(ISNUMBER(outYear),+AN75+AN76,"")</f>
        <v/>
      </c>
      <c r="AO77" s="172">
        <f>IF(ISNUMBER(outYear),+AO75+AO76,"")</f>
        <v/>
      </c>
      <c r="AP77" s="172">
        <f>IF(ISNUMBER(outYear),+AP75+AP76,"")</f>
        <v/>
      </c>
      <c r="AQ77" s="172">
        <f>IF(ISNUMBER(outYear),+AQ75+AQ76,"")</f>
        <v/>
      </c>
      <c r="AR77" s="172">
        <f>IF(ISNUMBER(outYear),+AR75+AR76,"")</f>
        <v/>
      </c>
      <c r="AS77" s="172">
        <f>IF(ISNUMBER(outYear),+AS75+AS76,"")</f>
        <v/>
      </c>
      <c r="AT77" s="172">
        <f>IF(ISNUMBER(outYear),+AT75+AT76,"")</f>
        <v/>
      </c>
      <c r="AU77" s="172">
        <f>IF(ISNUMBER(outYear),+AU75+AU76,"")</f>
        <v/>
      </c>
      <c r="AV77" s="172">
        <f>IF(ISNUMBER(outYear),+AV75+AV76,"")</f>
        <v/>
      </c>
      <c r="AW77" s="172">
        <f>IF(ISNUMBER(outYear),+AW75+AW76,"")</f>
        <v/>
      </c>
      <c r="AX77" s="172">
        <f>IF(ISNUMBER(outYear),+AX75+AX76,"")</f>
        <v/>
      </c>
      <c r="AY77" s="172">
        <f>IF(ISNUMBER(outYear),+AY75+AY76,"")</f>
        <v/>
      </c>
      <c r="AZ77" s="172">
        <f>IF(ISNUMBER(outYear),+AZ75+AZ76,"")</f>
        <v/>
      </c>
      <c r="BA77" s="172">
        <f>IF(ISNUMBER(outYear),+BA75+BA76,"")</f>
        <v/>
      </c>
      <c r="BB77" s="172">
        <f>IF(ISNUMBER(outYear),+BB75+BB76,"")</f>
        <v/>
      </c>
      <c r="BC77" s="172">
        <f>IF(ISNUMBER(outYear),+BC75+BC76,"")</f>
        <v/>
      </c>
      <c r="BD77" s="172">
        <f>IF(ISNUMBER(outYear),+BD75+BD76,"")</f>
        <v/>
      </c>
      <c r="BE77" s="172">
        <f>IF(ISNUMBER(outYear),+BE75+BE76,"")</f>
        <v/>
      </c>
      <c r="BF77" s="172">
        <f>IF(ISNUMBER(outYear),+BF75+BF76,"")</f>
        <v/>
      </c>
      <c r="BG77" s="172">
        <f>IF(ISNUMBER(outYear),+BG75+BG76,"")</f>
        <v/>
      </c>
      <c r="BH77" s="172">
        <f>IF(ISNUMBER(outYear),+BH75+BH76,"")</f>
        <v/>
      </c>
      <c r="BI77" s="172">
        <f>IF(ISNUMBER(outYear),+BI75+BI76,"")</f>
        <v/>
      </c>
      <c r="BJ77" s="172">
        <f>IF(ISNUMBER(outYear),+BJ75+BJ76,"")</f>
        <v/>
      </c>
      <c r="BK77" s="172">
        <f>IF(ISNUMBER(outYear),+BK75+BK76,"")</f>
        <v/>
      </c>
      <c r="BL77" s="172">
        <f>IF(ISNUMBER(outYear),+BL75+BL76,"")</f>
        <v/>
      </c>
      <c r="BM77" s="172">
        <f>IF(ISNUMBER(outYear),+BM75+BM76,"")</f>
        <v/>
      </c>
      <c r="BN77" s="172">
        <f>IF(ISNUMBER(outYear),+BN75+BN76,"")</f>
        <v/>
      </c>
      <c r="BO77" s="172">
        <f>IF(ISNUMBER(outYear),+BO75+BO76,"")</f>
        <v/>
      </c>
      <c r="BP77" s="172">
        <f>IF(ISNUMBER(outYear),+BP75+BP76,"")</f>
        <v/>
      </c>
      <c r="BQ77" s="172">
        <f>IF(ISNUMBER(outYear),+BQ75+BQ76,"")</f>
        <v/>
      </c>
      <c r="BR77" s="172">
        <f>IF(ISNUMBER(outYear),+BR75+BR76,"")</f>
        <v/>
      </c>
      <c r="BS77" s="172">
        <f>IF(ISNUMBER(outYear),+BS75+BS76,"")</f>
        <v/>
      </c>
      <c r="BT77" s="172">
        <f>IF(ISNUMBER(outYear),+BT75+BT76,"")</f>
        <v/>
      </c>
      <c r="BU77" s="172">
        <f>IF(ISNUMBER(outYear),+BU75+BU76,"")</f>
        <v/>
      </c>
      <c r="BV77" s="172">
        <f>IF(ISNUMBER(outYear),+BV75+BV76,"")</f>
        <v/>
      </c>
      <c r="BW77" s="172">
        <f>IF(ISNUMBER(outYear),+BW75+BW76,"")</f>
        <v/>
      </c>
      <c r="BX77" s="172">
        <f>IF(ISNUMBER(outYear),+BX75+BX76,"")</f>
        <v/>
      </c>
      <c r="BY77" s="172">
        <f>IF(ISNUMBER(outYear),+BY75+BY76,"")</f>
        <v/>
      </c>
      <c r="BZ77" s="172">
        <f>IF(ISNUMBER(outYear),+BZ75+BZ76,"")</f>
        <v/>
      </c>
      <c r="CA77" s="172">
        <f>IF(ISNUMBER(outYear),+CA75+CA76,"")</f>
        <v/>
      </c>
      <c r="CB77" s="172">
        <f>IF(ISNUMBER(outYear),+CB75+CB76,"")</f>
        <v/>
      </c>
      <c r="CC77" s="172">
        <f>IF(ISNUMBER(outYear),+CC75+CC76,"")</f>
        <v/>
      </c>
      <c r="CD77" s="172">
        <f>IF(ISNUMBER(outYear),+CD75+CD76,"")</f>
        <v/>
      </c>
      <c r="CE77" s="172">
        <f>IF(ISNUMBER(outYear),+CE75+CE76,"")</f>
        <v/>
      </c>
      <c r="CF77" s="172">
        <f>IF(ISNUMBER(outYear),+CF75+CF76,"")</f>
        <v/>
      </c>
      <c r="CG77" s="172">
        <f>IF(ISNUMBER(outYear),+CG75+CG76,"")</f>
        <v/>
      </c>
      <c r="CH77" s="172">
        <f>IF(ISNUMBER(outYear),+CH75+CH76,"")</f>
        <v/>
      </c>
      <c r="CI77" s="172">
        <f>IF(ISNUMBER(outYear),+CI75+CI76,"")</f>
        <v/>
      </c>
      <c r="CJ77" s="172">
        <f>IF(ISNUMBER(outYear),+CJ75+CJ76,"")</f>
        <v/>
      </c>
      <c r="CK77" s="172">
        <f>IF(ISNUMBER(outYear),+CK75+CK76,"")</f>
        <v/>
      </c>
      <c r="CL77" s="172">
        <f>IF(ISNUMBER(outYear),+CL75+CL76,"")</f>
        <v/>
      </c>
      <c r="CM77" s="172">
        <f>IF(ISNUMBER(outYear),+CM75+CM76,"")</f>
        <v/>
      </c>
      <c r="CN77" s="172">
        <f>IF(ISNUMBER(outYear),+CN75+CN76,"")</f>
        <v/>
      </c>
      <c r="CO77" s="172">
        <f>IF(ISNUMBER(outYear),+CO75+CO76,"")</f>
        <v/>
      </c>
      <c r="CP77" s="172">
        <f>IF(ISNUMBER(outYear),+CP75+CP76,"")</f>
        <v/>
      </c>
      <c r="CQ77" s="172">
        <f>IF(ISNUMBER(outYear),+CQ75+CQ76,"")</f>
        <v/>
      </c>
      <c r="CR77" s="172">
        <f>IF(ISNUMBER(outYear),+CR75+CR76,"")</f>
        <v/>
      </c>
      <c r="CS77" s="172">
        <f>IF(ISNUMBER(outYear),+CS75+CS76,"")</f>
        <v/>
      </c>
      <c r="CT77" s="172">
        <f>IF(ISNUMBER(outYear),+CT75+CT76,"")</f>
        <v/>
      </c>
      <c r="CU77" s="172">
        <f>IF(ISNUMBER(outYear),+CU75+CU76,"")</f>
        <v/>
      </c>
      <c r="CV77" s="172">
        <f>IF(ISNUMBER(outYear),+CV75+CV76,"")</f>
        <v/>
      </c>
      <c r="CW77" s="172">
        <f>IF(ISNUMBER(outYear),+CW75+CW76,"")</f>
        <v/>
      </c>
      <c r="CX77" s="172">
        <f>IF(ISNUMBER(outYear),+CX75+CX76,"")</f>
        <v/>
      </c>
    </row>
    <row customHeight="1" ht="12.75" r="78" s="175" spans="1:1024">
      <c r="B78" s="173" t="n"/>
      <c r="C78" s="111" t="n"/>
      <c r="D78" s="111" t="n"/>
      <c r="E78" s="111" t="n"/>
      <c r="F78" s="111" t="n"/>
      <c r="G78" s="111" t="n"/>
      <c r="H78" s="111" t="n"/>
      <c r="I78" s="111" t="n"/>
      <c r="J78" s="111" t="n"/>
      <c r="K78" s="111" t="n"/>
      <c r="L78" s="111" t="n"/>
      <c r="M78" s="111" t="n"/>
      <c r="N78" s="111" t="n"/>
      <c r="O78" s="111" t="n"/>
      <c r="P78" s="111" t="n"/>
      <c r="Q78" s="111" t="n"/>
      <c r="R78" s="111" t="n"/>
      <c r="S78" s="111" t="n"/>
      <c r="T78" s="111" t="n"/>
      <c r="U78" s="111" t="n"/>
      <c r="V78" s="111" t="n"/>
      <c r="W78" s="111" t="n"/>
      <c r="X78" s="111" t="n"/>
      <c r="Y78" s="111" t="n"/>
      <c r="Z78" s="111" t="n"/>
      <c r="AA78" s="111" t="n"/>
      <c r="AB78" s="111" t="n"/>
      <c r="AC78" s="111" t="n"/>
      <c r="AD78" s="111" t="n"/>
      <c r="AE78" s="111" t="n"/>
      <c r="AF78" s="111" t="n"/>
      <c r="AG78" s="111" t="n"/>
      <c r="AH78" s="111" t="n"/>
      <c r="AI78" s="111" t="n"/>
      <c r="AJ78" s="111" t="n"/>
      <c r="AK78" s="111" t="n"/>
      <c r="AL78" s="111" t="n"/>
      <c r="AM78" s="111" t="n"/>
      <c r="AN78" s="111" t="n"/>
      <c r="AO78" s="111" t="n"/>
      <c r="AP78" s="111" t="n"/>
      <c r="AQ78" s="111" t="n"/>
      <c r="AR78" s="111" t="n"/>
      <c r="AS78" s="111" t="n"/>
      <c r="AT78" s="111" t="n"/>
      <c r="AU78" s="111" t="n"/>
      <c r="AV78" s="111" t="n"/>
      <c r="AW78" s="111" t="n"/>
      <c r="AX78" s="111" t="n"/>
      <c r="AY78" s="111" t="n"/>
      <c r="AZ78" s="111" t="n"/>
      <c r="BA78" s="111" t="n"/>
      <c r="BB78" s="111" t="n"/>
      <c r="BC78" s="111" t="n"/>
      <c r="BD78" s="111" t="n"/>
      <c r="BE78" s="111" t="n"/>
      <c r="BF78" s="111" t="n"/>
      <c r="BG78" s="111" t="n"/>
      <c r="BH78" s="111" t="n"/>
      <c r="BI78" s="111" t="n"/>
      <c r="BJ78" s="111" t="n"/>
      <c r="BK78" s="111" t="n"/>
      <c r="BL78" s="111" t="n"/>
      <c r="BM78" s="111" t="n"/>
      <c r="BN78" s="111" t="n"/>
      <c r="BO78" s="111" t="n"/>
      <c r="BP78" s="111" t="n"/>
      <c r="BQ78" s="111" t="n"/>
      <c r="BR78" s="111" t="n"/>
      <c r="BS78" s="111" t="n"/>
      <c r="BT78" s="111" t="n"/>
      <c r="BU78" s="111" t="n"/>
      <c r="BV78" s="111" t="n"/>
      <c r="BW78" s="111" t="n"/>
      <c r="BX78" s="111" t="n"/>
      <c r="BY78" s="111" t="n"/>
      <c r="BZ78" s="111" t="n"/>
      <c r="CA78" s="111" t="n"/>
      <c r="CB78" s="111" t="n"/>
      <c r="CC78" s="111" t="n"/>
      <c r="CD78" s="111" t="n"/>
      <c r="CE78" s="111" t="n"/>
      <c r="CF78" s="111" t="n"/>
      <c r="CG78" s="111" t="n"/>
      <c r="CH78" s="111" t="n"/>
      <c r="CI78" s="111" t="n"/>
      <c r="CJ78" s="111" t="n"/>
      <c r="CK78" s="111" t="n"/>
      <c r="CL78" s="111" t="n"/>
      <c r="CM78" s="111" t="n"/>
      <c r="CN78" s="111" t="n"/>
      <c r="CO78" s="111" t="n"/>
      <c r="CP78" s="111" t="n"/>
      <c r="CQ78" s="111" t="n"/>
      <c r="CR78" s="111" t="n"/>
      <c r="CS78" s="111" t="n"/>
      <c r="CT78" s="111" t="n"/>
      <c r="CU78" s="111" t="n"/>
      <c r="CV78" s="111" t="n"/>
      <c r="CW78" s="111" t="n"/>
      <c r="CX78" s="111" t="n"/>
    </row>
    <row customHeight="1" ht="12.75" r="79" s="175" spans="1:1024">
      <c r="A79" s="127" t="s">
        <v>127</v>
      </c>
      <c r="B79" s="158" t="n"/>
      <c r="C79" s="159" t="n"/>
      <c r="D79" s="159" t="n"/>
      <c r="E79" s="159" t="n"/>
      <c r="F79" s="159" t="n"/>
      <c r="G79" s="159" t="n"/>
      <c r="H79" s="159" t="n"/>
      <c r="I79" s="159" t="n"/>
      <c r="J79" s="159" t="n"/>
      <c r="K79" s="159" t="n"/>
      <c r="L79" s="159" t="n"/>
      <c r="M79" s="159" t="n"/>
      <c r="N79" s="159" t="n"/>
      <c r="O79" s="159" t="n"/>
      <c r="P79" s="159" t="n"/>
      <c r="Q79" s="159" t="n"/>
      <c r="R79" s="159" t="n"/>
      <c r="S79" s="159" t="n"/>
      <c r="T79" s="159" t="n"/>
      <c r="U79" s="159" t="n"/>
      <c r="V79" s="159" t="n"/>
      <c r="W79" s="159" t="n"/>
      <c r="X79" s="159" t="n"/>
      <c r="Y79" s="159" t="n"/>
      <c r="Z79" s="159" t="n"/>
      <c r="AA79" s="159" t="n"/>
      <c r="AB79" s="159" t="n"/>
      <c r="AC79" s="159" t="n"/>
      <c r="AD79" s="159" t="n"/>
      <c r="AE79" s="159" t="n"/>
      <c r="AF79" s="159" t="n"/>
      <c r="AG79" s="159" t="n"/>
      <c r="AH79" s="159" t="n"/>
      <c r="AI79" s="159" t="n"/>
      <c r="AJ79" s="159" t="n"/>
      <c r="AK79" s="159" t="n"/>
      <c r="AL79" s="159" t="n"/>
      <c r="AM79" s="159" t="n"/>
      <c r="AN79" s="159" t="n"/>
      <c r="AO79" s="159" t="n"/>
      <c r="AP79" s="159" t="n"/>
      <c r="AQ79" s="159" t="n"/>
      <c r="AR79" s="159" t="n"/>
      <c r="AS79" s="159" t="n"/>
      <c r="AT79" s="159" t="n"/>
      <c r="AU79" s="159" t="n"/>
      <c r="AV79" s="159" t="n"/>
      <c r="AW79" s="159" t="n"/>
      <c r="AX79" s="159" t="n"/>
      <c r="AY79" s="159" t="n"/>
      <c r="AZ79" s="159" t="n"/>
      <c r="BA79" s="159" t="n"/>
      <c r="BB79" s="159" t="n"/>
      <c r="BC79" s="159" t="n"/>
      <c r="BD79" s="159" t="n"/>
      <c r="BE79" s="159" t="n"/>
      <c r="BF79" s="159" t="n"/>
      <c r="BG79" s="159" t="n"/>
      <c r="BH79" s="159" t="n"/>
      <c r="BI79" s="159" t="n"/>
      <c r="BJ79" s="159" t="n"/>
      <c r="BK79" s="159" t="n"/>
      <c r="BL79" s="159" t="n"/>
      <c r="BM79" s="159" t="n"/>
      <c r="BN79" s="159" t="n"/>
      <c r="BO79" s="159" t="n"/>
      <c r="BP79" s="159" t="n"/>
      <c r="BQ79" s="159" t="n"/>
      <c r="BR79" s="159" t="n"/>
      <c r="BS79" s="159" t="n"/>
      <c r="BT79" s="159" t="n"/>
      <c r="BU79" s="159" t="n"/>
      <c r="BV79" s="159" t="n"/>
      <c r="BW79" s="159" t="n"/>
      <c r="BX79" s="159" t="n"/>
      <c r="BY79" s="159" t="n"/>
      <c r="BZ79" s="159" t="n"/>
      <c r="CA79" s="159" t="n"/>
      <c r="CB79" s="159" t="n"/>
      <c r="CC79" s="159" t="n"/>
      <c r="CD79" s="159" t="n"/>
      <c r="CE79" s="159" t="n"/>
      <c r="CF79" s="159" t="n"/>
      <c r="CG79" s="159" t="n"/>
      <c r="CH79" s="159" t="n"/>
      <c r="CI79" s="159" t="n"/>
      <c r="CJ79" s="159" t="n"/>
      <c r="CK79" s="159" t="n"/>
      <c r="CL79" s="159" t="n"/>
      <c r="CM79" s="159" t="n"/>
      <c r="CN79" s="159" t="n"/>
      <c r="CO79" s="159" t="n"/>
      <c r="CP79" s="159" t="n"/>
      <c r="CQ79" s="159" t="n"/>
      <c r="CR79" s="159" t="n"/>
      <c r="CS79" s="159" t="n"/>
      <c r="CT79" s="159" t="n"/>
      <c r="CU79" s="159" t="n"/>
      <c r="CV79" s="159" t="n"/>
      <c r="CW79" s="159" t="n"/>
      <c r="CX79" s="140" t="n"/>
    </row>
    <row customHeight="1" ht="12.75" r="80" s="175" spans="1:1024">
      <c r="A80" s="168" t="s">
        <v>128</v>
      </c>
      <c r="B80" s="174">
        <f>IF(ISNUMBER(outYear),-'Inputs and Outputs'!B61,"")</f>
        <v/>
      </c>
      <c r="C80" s="174">
        <f>IF(ISNUMBER(outYear),-'Inputs and Outputs'!C61*(1-(state_tax_rate/100+(1-state_tax_rate/100)*federal_tax_rate/100)),"")</f>
        <v/>
      </c>
      <c r="D80" s="174">
        <f>IF(ISNUMBER(outYear),-'Inputs and Outputs'!D61*(1-(state_tax_rate/100+(1-state_tax_rate/100)*federal_tax_rate/100)),"")</f>
        <v/>
      </c>
      <c r="E80" s="174">
        <f>IF(ISNUMBER(outYear),-'Inputs and Outputs'!E61*(1-(state_tax_rate/100+(1-state_tax_rate/100)*federal_tax_rate/100)),"")</f>
        <v/>
      </c>
      <c r="F80" s="174">
        <f>IF(ISNUMBER(outYear),-'Inputs and Outputs'!F61*(1-(state_tax_rate/100+(1-state_tax_rate/100)*federal_tax_rate/100)),"")</f>
        <v/>
      </c>
      <c r="G80" s="174">
        <f>IF(ISNUMBER(outYear),-'Inputs and Outputs'!G61*(1-(state_tax_rate/100+(1-state_tax_rate/100)*federal_tax_rate/100)),"")</f>
        <v/>
      </c>
      <c r="H80" s="174">
        <f>IF(ISNUMBER(outYear),-'Inputs and Outputs'!H61*(1-(state_tax_rate/100+(1-state_tax_rate/100)*federal_tax_rate/100)),"")</f>
        <v/>
      </c>
      <c r="I80" s="174">
        <f>IF(ISNUMBER(outYear),-'Inputs and Outputs'!I61*(1-(state_tax_rate/100+(1-state_tax_rate/100)*federal_tax_rate/100)),"")</f>
        <v/>
      </c>
      <c r="J80" s="174">
        <f>IF(ISNUMBER(outYear),-'Inputs and Outputs'!J61*(1-(state_tax_rate/100+(1-state_tax_rate/100)*federal_tax_rate/100)),"")</f>
        <v/>
      </c>
      <c r="K80" s="174">
        <f>IF(ISNUMBER(outYear),-'Inputs and Outputs'!K61*(1-(state_tax_rate/100+(1-state_tax_rate/100)*federal_tax_rate/100)),"")</f>
        <v/>
      </c>
      <c r="L80" s="174">
        <f>IF(ISNUMBER(outYear),-'Inputs and Outputs'!L61*(1-(state_tax_rate/100+(1-state_tax_rate/100)*federal_tax_rate/100)),"")</f>
        <v/>
      </c>
      <c r="M80" s="174">
        <f>IF(ISNUMBER(outYear),-'Inputs and Outputs'!M61*(1-(state_tax_rate/100+(1-state_tax_rate/100)*federal_tax_rate/100)),"")</f>
        <v/>
      </c>
      <c r="N80" s="174">
        <f>IF(ISNUMBER(outYear),-'Inputs and Outputs'!N61*(1-(state_tax_rate/100+(1-state_tax_rate/100)*federal_tax_rate/100)),"")</f>
        <v/>
      </c>
      <c r="O80" s="174">
        <f>IF(ISNUMBER(outYear),-'Inputs and Outputs'!O61*(1-(state_tax_rate/100+(1-state_tax_rate/100)*federal_tax_rate/100)),"")</f>
        <v/>
      </c>
      <c r="P80" s="174">
        <f>IF(ISNUMBER(outYear),-'Inputs and Outputs'!P61*(1-(state_tax_rate/100+(1-state_tax_rate/100)*federal_tax_rate/100)),"")</f>
        <v/>
      </c>
      <c r="Q80" s="174">
        <f>IF(ISNUMBER(outYear),-'Inputs and Outputs'!Q61*(1-(state_tax_rate/100+(1-state_tax_rate/100)*federal_tax_rate/100)),"")</f>
        <v/>
      </c>
      <c r="R80" s="174">
        <f>IF(ISNUMBER(outYear),-'Inputs and Outputs'!R61*(1-(state_tax_rate/100+(1-state_tax_rate/100)*federal_tax_rate/100)),"")</f>
        <v/>
      </c>
      <c r="S80" s="174">
        <f>IF(ISNUMBER(outYear),-'Inputs and Outputs'!S61*(1-(state_tax_rate/100+(1-state_tax_rate/100)*federal_tax_rate/100)),"")</f>
        <v/>
      </c>
      <c r="T80" s="174">
        <f>IF(ISNUMBER(outYear),-'Inputs and Outputs'!T61*(1-(state_tax_rate/100+(1-state_tax_rate/100)*federal_tax_rate/100)),"")</f>
        <v/>
      </c>
      <c r="U80" s="174">
        <f>IF(ISNUMBER(outYear),-'Inputs and Outputs'!U61*(1-(state_tax_rate/100+(1-state_tax_rate/100)*federal_tax_rate/100)),"")</f>
        <v/>
      </c>
      <c r="V80" s="174">
        <f>IF(ISNUMBER(outYear),-'Inputs and Outputs'!V61*(1-(state_tax_rate/100+(1-state_tax_rate/100)*federal_tax_rate/100)),"")</f>
        <v/>
      </c>
      <c r="W80" s="174">
        <f>IF(ISNUMBER(outYear),-'Inputs and Outputs'!W61*(1-(state_tax_rate/100+(1-state_tax_rate/100)*federal_tax_rate/100)),"")</f>
        <v/>
      </c>
      <c r="X80" s="174">
        <f>IF(ISNUMBER(outYear),-'Inputs and Outputs'!X61*(1-(state_tax_rate/100+(1-state_tax_rate/100)*federal_tax_rate/100)),"")</f>
        <v/>
      </c>
      <c r="Y80" s="174">
        <f>IF(ISNUMBER(outYear),-'Inputs and Outputs'!Y61*(1-(state_tax_rate/100+(1-state_tax_rate/100)*federal_tax_rate/100)),"")</f>
        <v/>
      </c>
      <c r="Z80" s="174">
        <f>IF(ISNUMBER(outYear),-'Inputs and Outputs'!Z61*(1-(state_tax_rate/100+(1-state_tax_rate/100)*federal_tax_rate/100)),"")</f>
        <v/>
      </c>
      <c r="AA80" s="174">
        <f>IF(ISNUMBER(outYear),-'Inputs and Outputs'!AA61*(1-(state_tax_rate/100+(1-state_tax_rate/100)*federal_tax_rate/100)),"")</f>
        <v/>
      </c>
      <c r="AB80" s="174">
        <f>IF(ISNUMBER(outYear),AB74-'Inputs and Outputs'!AB61,"")</f>
        <v/>
      </c>
      <c r="AC80" s="174">
        <f>IF(ISNUMBER(outYear),AC74-'Inputs and Outputs'!AC61,"")</f>
        <v/>
      </c>
      <c r="AD80" s="174">
        <f>IF(ISNUMBER(outYear),AD74-'Inputs and Outputs'!AD61,"")</f>
        <v/>
      </c>
      <c r="AE80" s="174">
        <f>IF(ISNUMBER(outYear),AE74-'Inputs and Outputs'!AE61,"")</f>
        <v/>
      </c>
      <c r="AF80" s="174">
        <f>IF(ISNUMBER(outYear),AF74-'Inputs and Outputs'!AF61,"")</f>
        <v/>
      </c>
      <c r="AG80" s="174">
        <f>IF(ISNUMBER(outYear),AG74-'Inputs and Outputs'!AG61,"")</f>
        <v/>
      </c>
      <c r="AH80" s="174">
        <f>IF(ISNUMBER(outYear),AH74-'Inputs and Outputs'!AH61,"")</f>
        <v/>
      </c>
      <c r="AI80" s="174">
        <f>IF(ISNUMBER(outYear),AI74-'Inputs and Outputs'!AI61,"")</f>
        <v/>
      </c>
      <c r="AJ80" s="174">
        <f>IF(ISNUMBER(outYear),AJ74-'Inputs and Outputs'!AJ61,"")</f>
        <v/>
      </c>
      <c r="AK80" s="174">
        <f>IF(ISNUMBER(outYear),AK74-'Inputs and Outputs'!AK61,"")</f>
        <v/>
      </c>
      <c r="AL80" s="174">
        <f>IF(ISNUMBER(outYear),AL74-'Inputs and Outputs'!AL61,"")</f>
        <v/>
      </c>
      <c r="AM80" s="174">
        <f>IF(ISNUMBER(outYear),AM74-'Inputs and Outputs'!AM61,"")</f>
        <v/>
      </c>
      <c r="AN80" s="174">
        <f>IF(ISNUMBER(outYear),AN74-'Inputs and Outputs'!AN61,"")</f>
        <v/>
      </c>
      <c r="AO80" s="174">
        <f>IF(ISNUMBER(outYear),AO74-'Inputs and Outputs'!AO61,"")</f>
        <v/>
      </c>
      <c r="AP80" s="174">
        <f>IF(ISNUMBER(outYear),AP74-'Inputs and Outputs'!AP61,"")</f>
        <v/>
      </c>
      <c r="AQ80" s="174">
        <f>IF(ISNUMBER(outYear),AQ74-'Inputs and Outputs'!AQ61,"")</f>
        <v/>
      </c>
      <c r="AR80" s="174">
        <f>IF(ISNUMBER(outYear),AR74-'Inputs and Outputs'!AR61,"")</f>
        <v/>
      </c>
      <c r="AS80" s="174">
        <f>IF(ISNUMBER(outYear),AS74-'Inputs and Outputs'!AS61,"")</f>
        <v/>
      </c>
      <c r="AT80" s="174">
        <f>IF(ISNUMBER(outYear),AT74-'Inputs and Outputs'!AT61,"")</f>
        <v/>
      </c>
      <c r="AU80" s="174">
        <f>IF(ISNUMBER(outYear),AU74-'Inputs and Outputs'!AU61,"")</f>
        <v/>
      </c>
      <c r="AV80" s="174">
        <f>IF(ISNUMBER(outYear),AV74-'Inputs and Outputs'!AV61,"")</f>
        <v/>
      </c>
      <c r="AW80" s="174">
        <f>IF(ISNUMBER(outYear),AW74-'Inputs and Outputs'!AW61,"")</f>
        <v/>
      </c>
      <c r="AX80" s="174">
        <f>IF(ISNUMBER(outYear),AX74-'Inputs and Outputs'!AX61,"")</f>
        <v/>
      </c>
      <c r="AY80" s="174">
        <f>IF(ISNUMBER(outYear),AY74-'Inputs and Outputs'!AY61,"")</f>
        <v/>
      </c>
      <c r="AZ80" s="174">
        <f>IF(ISNUMBER(outYear),AZ74-'Inputs and Outputs'!AZ61,"")</f>
        <v/>
      </c>
      <c r="BA80" s="174">
        <f>IF(ISNUMBER(outYear),BA74-'Inputs and Outputs'!BA61,"")</f>
        <v/>
      </c>
      <c r="BB80" s="174">
        <f>IF(ISNUMBER(outYear),BB74-'Inputs and Outputs'!BB61,"")</f>
        <v/>
      </c>
      <c r="BC80" s="174">
        <f>IF(ISNUMBER(outYear),BC74-'Inputs and Outputs'!BC61,"")</f>
        <v/>
      </c>
      <c r="BD80" s="174">
        <f>IF(ISNUMBER(outYear),BD74-'Inputs and Outputs'!BD61,"")</f>
        <v/>
      </c>
      <c r="BE80" s="174">
        <f>IF(ISNUMBER(outYear),BE74-'Inputs and Outputs'!BE61,"")</f>
        <v/>
      </c>
      <c r="BF80" s="174">
        <f>IF(ISNUMBER(outYear),BF74-'Inputs and Outputs'!BF61,"")</f>
        <v/>
      </c>
      <c r="BG80" s="174">
        <f>IF(ISNUMBER(outYear),BG74-'Inputs and Outputs'!BG61,"")</f>
        <v/>
      </c>
      <c r="BH80" s="174">
        <f>IF(ISNUMBER(outYear),BH74-'Inputs and Outputs'!BH61,"")</f>
        <v/>
      </c>
      <c r="BI80" s="174">
        <f>IF(ISNUMBER(outYear),BI74-'Inputs and Outputs'!BI61,"")</f>
        <v/>
      </c>
      <c r="BJ80" s="174">
        <f>IF(ISNUMBER(outYear),BJ74-'Inputs and Outputs'!BJ61,"")</f>
        <v/>
      </c>
      <c r="BK80" s="174">
        <f>IF(ISNUMBER(outYear),BK74-'Inputs and Outputs'!BK61,"")</f>
        <v/>
      </c>
      <c r="BL80" s="174">
        <f>IF(ISNUMBER(outYear),BL74-'Inputs and Outputs'!BL61,"")</f>
        <v/>
      </c>
      <c r="BM80" s="174">
        <f>IF(ISNUMBER(outYear),BM74-'Inputs and Outputs'!BM61,"")</f>
        <v/>
      </c>
      <c r="BN80" s="174">
        <f>IF(ISNUMBER(outYear),BN74-'Inputs and Outputs'!BN61,"")</f>
        <v/>
      </c>
      <c r="BO80" s="174">
        <f>IF(ISNUMBER(outYear),BO74-'Inputs and Outputs'!BO61,"")</f>
        <v/>
      </c>
      <c r="BP80" s="174">
        <f>IF(ISNUMBER(outYear),BP74-'Inputs and Outputs'!BP61,"")</f>
        <v/>
      </c>
      <c r="BQ80" s="174">
        <f>IF(ISNUMBER(outYear),BQ74-'Inputs and Outputs'!BQ61,"")</f>
        <v/>
      </c>
      <c r="BR80" s="174">
        <f>IF(ISNUMBER(outYear),BR74-'Inputs and Outputs'!BR61,"")</f>
        <v/>
      </c>
      <c r="BS80" s="174">
        <f>IF(ISNUMBER(outYear),BS74-'Inputs and Outputs'!BS61,"")</f>
        <v/>
      </c>
      <c r="BT80" s="174">
        <f>IF(ISNUMBER(outYear),BT74-'Inputs and Outputs'!BT61,"")</f>
        <v/>
      </c>
      <c r="BU80" s="174">
        <f>IF(ISNUMBER(outYear),BU74-'Inputs and Outputs'!BU61,"")</f>
        <v/>
      </c>
      <c r="BV80" s="174">
        <f>IF(ISNUMBER(outYear),BV74-'Inputs and Outputs'!BV61,"")</f>
        <v/>
      </c>
      <c r="BW80" s="174">
        <f>IF(ISNUMBER(outYear),BW74-'Inputs and Outputs'!BW61,"")</f>
        <v/>
      </c>
      <c r="BX80" s="174">
        <f>IF(ISNUMBER(outYear),BX74-'Inputs and Outputs'!BX61,"")</f>
        <v/>
      </c>
      <c r="BY80" s="174">
        <f>IF(ISNUMBER(outYear),BY74-'Inputs and Outputs'!BY61,"")</f>
        <v/>
      </c>
      <c r="BZ80" s="174">
        <f>IF(ISNUMBER(outYear),BZ74-'Inputs and Outputs'!BZ61,"")</f>
        <v/>
      </c>
      <c r="CA80" s="174">
        <f>IF(ISNUMBER(outYear),CA74-'Inputs and Outputs'!CA61,"")</f>
        <v/>
      </c>
      <c r="CB80" s="174">
        <f>IF(ISNUMBER(outYear),CB74-'Inputs and Outputs'!CB61,"")</f>
        <v/>
      </c>
      <c r="CC80" s="174">
        <f>IF(ISNUMBER(outYear),CC74-'Inputs and Outputs'!CC61,"")</f>
        <v/>
      </c>
      <c r="CD80" s="174">
        <f>IF(ISNUMBER(outYear),CD74-'Inputs and Outputs'!CD61,"")</f>
        <v/>
      </c>
      <c r="CE80" s="174">
        <f>IF(ISNUMBER(outYear),CE74-'Inputs and Outputs'!CE61,"")</f>
        <v/>
      </c>
      <c r="CF80" s="174">
        <f>IF(ISNUMBER(outYear),CF74-'Inputs and Outputs'!CF61,"")</f>
        <v/>
      </c>
      <c r="CG80" s="174">
        <f>IF(ISNUMBER(outYear),CG74-'Inputs and Outputs'!CG61,"")</f>
        <v/>
      </c>
      <c r="CH80" s="174">
        <f>IF(ISNUMBER(outYear),CH74-'Inputs and Outputs'!CH61,"")</f>
        <v/>
      </c>
      <c r="CI80" s="174">
        <f>IF(ISNUMBER(outYear),CI74-'Inputs and Outputs'!CI61,"")</f>
        <v/>
      </c>
      <c r="CJ80" s="174">
        <f>IF(ISNUMBER(outYear),CJ74-'Inputs and Outputs'!CJ61,"")</f>
        <v/>
      </c>
      <c r="CK80" s="174">
        <f>IF(ISNUMBER(outYear),CK74-'Inputs and Outputs'!CK61,"")</f>
        <v/>
      </c>
      <c r="CL80" s="174">
        <f>IF(ISNUMBER(outYear),CL74-'Inputs and Outputs'!CL61,"")</f>
        <v/>
      </c>
      <c r="CM80" s="174">
        <f>IF(ISNUMBER(outYear),CM74-'Inputs and Outputs'!CM61,"")</f>
        <v/>
      </c>
      <c r="CN80" s="174">
        <f>IF(ISNUMBER(outYear),CN74-'Inputs and Outputs'!CN61,"")</f>
        <v/>
      </c>
      <c r="CO80" s="174">
        <f>IF(ISNUMBER(outYear),CO74-'Inputs and Outputs'!CO61,"")</f>
        <v/>
      </c>
      <c r="CP80" s="174">
        <f>IF(ISNUMBER(outYear),CP74-'Inputs and Outputs'!CP61,"")</f>
        <v/>
      </c>
      <c r="CQ80" s="174">
        <f>IF(ISNUMBER(outYear),CQ74-'Inputs and Outputs'!CQ61,"")</f>
        <v/>
      </c>
      <c r="CR80" s="174">
        <f>IF(ISNUMBER(outYear),CR74-'Inputs and Outputs'!CR61,"")</f>
        <v/>
      </c>
      <c r="CS80" s="174">
        <f>IF(ISNUMBER(outYear),CS74-'Inputs and Outputs'!CS61,"")</f>
        <v/>
      </c>
      <c r="CT80" s="174">
        <f>IF(ISNUMBER(outYear),CT74-'Inputs and Outputs'!CT61,"")</f>
        <v/>
      </c>
      <c r="CU80" s="174">
        <f>IF(ISNUMBER(outYear),CU74-'Inputs and Outputs'!CU61,"")</f>
        <v/>
      </c>
      <c r="CV80" s="174">
        <f>IF(ISNUMBER(outYear),CV74-'Inputs and Outputs'!CV61,"")</f>
        <v/>
      </c>
      <c r="CW80" s="174">
        <f>IF(ISNUMBER(outYear),CW74-'Inputs and Outputs'!CW61,"")</f>
        <v/>
      </c>
      <c r="CX80" s="174">
        <f>IF(ISNUMBER(outYear),CX74-'Inputs and Outputs'!CX61,"")</f>
        <v/>
      </c>
    </row>
    <row customHeight="1" ht="12.75" r="81" s="175" spans="1:1024">
      <c r="A81" s="168" t="s">
        <v>129</v>
      </c>
      <c r="B81" s="174">
        <f>IF(ISNUMBER(outYear),B75-'Inputs and Outputs'!B62,"")</f>
        <v/>
      </c>
      <c r="C81" s="174">
        <f>IF(ISNUMBER(outYear),C75-'Inputs and Outputs'!C62*(1-(state_tax_rate/100+(1-state_tax_rate/100)*federal_tax_rate/100)),"")</f>
        <v/>
      </c>
      <c r="D81" s="174">
        <f>IF(ISNUMBER(outYear),D75-'Inputs and Outputs'!D62*(1-(state_tax_rate/100+(1-state_tax_rate/100)*federal_tax_rate/100)),"")</f>
        <v/>
      </c>
      <c r="E81" s="174">
        <f>IF(ISNUMBER(outYear),E75-'Inputs and Outputs'!E62*(1-(state_tax_rate/100+(1-state_tax_rate/100)*federal_tax_rate/100)),"")</f>
        <v/>
      </c>
      <c r="F81" s="174">
        <f>IF(ISNUMBER(outYear),F75-'Inputs and Outputs'!F62*(1-(state_tax_rate/100+(1-state_tax_rate/100)*federal_tax_rate/100)),"")</f>
        <v/>
      </c>
      <c r="G81" s="174">
        <f>IF(ISNUMBER(outYear),G75-'Inputs and Outputs'!G62*(1-(state_tax_rate/100+(1-state_tax_rate/100)*federal_tax_rate/100)),"")</f>
        <v/>
      </c>
      <c r="H81" s="174">
        <f>IF(ISNUMBER(outYear),H75-'Inputs and Outputs'!H62*(1-(state_tax_rate/100+(1-state_tax_rate/100)*federal_tax_rate/100)),"")</f>
        <v/>
      </c>
      <c r="I81" s="174">
        <f>IF(ISNUMBER(outYear),I75-'Inputs and Outputs'!I62*(1-(state_tax_rate/100+(1-state_tax_rate/100)*federal_tax_rate/100)),"")</f>
        <v/>
      </c>
      <c r="J81" s="174">
        <f>IF(ISNUMBER(outYear),J75-'Inputs and Outputs'!J62*(1-(state_tax_rate/100+(1-state_tax_rate/100)*federal_tax_rate/100)),"")</f>
        <v/>
      </c>
      <c r="K81" s="174">
        <f>IF(ISNUMBER(outYear),K75-'Inputs and Outputs'!K62*(1-(state_tax_rate/100+(1-state_tax_rate/100)*federal_tax_rate/100)),"")</f>
        <v/>
      </c>
      <c r="L81" s="174">
        <f>IF(ISNUMBER(outYear),L75-'Inputs and Outputs'!L62*(1-(state_tax_rate/100+(1-state_tax_rate/100)*federal_tax_rate/100)),"")</f>
        <v/>
      </c>
      <c r="M81" s="174">
        <f>IF(ISNUMBER(outYear),M75-'Inputs and Outputs'!M62*(1-(state_tax_rate/100+(1-state_tax_rate/100)*federal_tax_rate/100)),"")</f>
        <v/>
      </c>
      <c r="N81" s="174">
        <f>IF(ISNUMBER(outYear),N75-'Inputs and Outputs'!N62*(1-(state_tax_rate/100+(1-state_tax_rate/100)*federal_tax_rate/100)),"")</f>
        <v/>
      </c>
      <c r="O81" s="174">
        <f>IF(ISNUMBER(outYear),O75-'Inputs and Outputs'!O62*(1-(state_tax_rate/100+(1-state_tax_rate/100)*federal_tax_rate/100)),"")</f>
        <v/>
      </c>
      <c r="P81" s="174">
        <f>IF(ISNUMBER(outYear),P75-'Inputs and Outputs'!P62*(1-(state_tax_rate/100+(1-state_tax_rate/100)*federal_tax_rate/100)),"")</f>
        <v/>
      </c>
      <c r="Q81" s="174">
        <f>IF(ISNUMBER(outYear),Q75-'Inputs and Outputs'!Q62*(1-(state_tax_rate/100+(1-state_tax_rate/100)*federal_tax_rate/100)),"")</f>
        <v/>
      </c>
      <c r="R81" s="174">
        <f>IF(ISNUMBER(outYear),R75-'Inputs and Outputs'!R62*(1-(state_tax_rate/100+(1-state_tax_rate/100)*federal_tax_rate/100)),"")</f>
        <v/>
      </c>
      <c r="S81" s="174">
        <f>IF(ISNUMBER(outYear),S75-'Inputs and Outputs'!S62*(1-(state_tax_rate/100+(1-state_tax_rate/100)*federal_tax_rate/100)),"")</f>
        <v/>
      </c>
      <c r="T81" s="174">
        <f>IF(ISNUMBER(outYear),T75-'Inputs and Outputs'!T62*(1-(state_tax_rate/100+(1-state_tax_rate/100)*federal_tax_rate/100)),"")</f>
        <v/>
      </c>
      <c r="U81" s="174">
        <f>IF(ISNUMBER(outYear),U75-'Inputs and Outputs'!U62*(1-(state_tax_rate/100+(1-state_tax_rate/100)*federal_tax_rate/100)),"")</f>
        <v/>
      </c>
      <c r="V81" s="174">
        <f>IF(ISNUMBER(outYear),V75-'Inputs and Outputs'!V62*(1-(state_tax_rate/100+(1-state_tax_rate/100)*federal_tax_rate/100)),"")</f>
        <v/>
      </c>
      <c r="W81" s="174">
        <f>IF(ISNUMBER(outYear),W75-'Inputs and Outputs'!W62*(1-(state_tax_rate/100+(1-state_tax_rate/100)*federal_tax_rate/100)),"")</f>
        <v/>
      </c>
      <c r="X81" s="174">
        <f>IF(ISNUMBER(outYear),X75-'Inputs and Outputs'!X62*(1-(state_tax_rate/100+(1-state_tax_rate/100)*federal_tax_rate/100)),"")</f>
        <v/>
      </c>
      <c r="Y81" s="174">
        <f>IF(ISNUMBER(outYear),Y75-'Inputs and Outputs'!Y62*(1-(state_tax_rate/100+(1-state_tax_rate/100)*federal_tax_rate/100)),"")</f>
        <v/>
      </c>
      <c r="Z81" s="174">
        <f>IF(ISNUMBER(outYear),Z75-'Inputs and Outputs'!Z62*(1-(state_tax_rate/100+(1-state_tax_rate/100)*federal_tax_rate/100)),"")</f>
        <v/>
      </c>
      <c r="AA81" s="174">
        <f>IF(ISNUMBER(outYear),AA75-'Inputs and Outputs'!AA62*(1-(state_tax_rate/100+(1-state_tax_rate/100)*federal_tax_rate/100)),"")</f>
        <v/>
      </c>
      <c r="AB81" s="174">
        <f>IF(ISNUMBER(outYear),AB75-'Inputs and Outputs'!AB62,"")</f>
        <v/>
      </c>
      <c r="AC81" s="174">
        <f>IF(ISNUMBER(outYear),AC75-'Inputs and Outputs'!AC62,"")</f>
        <v/>
      </c>
      <c r="AD81" s="174">
        <f>IF(ISNUMBER(outYear),AD75-'Inputs and Outputs'!AD62,"")</f>
        <v/>
      </c>
      <c r="AE81" s="174">
        <f>IF(ISNUMBER(outYear),AE75-'Inputs and Outputs'!AE62,"")</f>
        <v/>
      </c>
      <c r="AF81" s="174">
        <f>IF(ISNUMBER(outYear),AF75-'Inputs and Outputs'!AF62,"")</f>
        <v/>
      </c>
      <c r="AG81" s="174">
        <f>IF(ISNUMBER(outYear),AG75-'Inputs and Outputs'!AG62,"")</f>
        <v/>
      </c>
      <c r="AH81" s="174">
        <f>IF(ISNUMBER(outYear),AH75-'Inputs and Outputs'!AH62,"")</f>
        <v/>
      </c>
      <c r="AI81" s="174">
        <f>IF(ISNUMBER(outYear),AI75-'Inputs and Outputs'!AI62,"")</f>
        <v/>
      </c>
      <c r="AJ81" s="174">
        <f>IF(ISNUMBER(outYear),AJ75-'Inputs and Outputs'!AJ62,"")</f>
        <v/>
      </c>
      <c r="AK81" s="174">
        <f>IF(ISNUMBER(outYear),AK75-'Inputs and Outputs'!AK62,"")</f>
        <v/>
      </c>
      <c r="AL81" s="174">
        <f>IF(ISNUMBER(outYear),AL75-'Inputs and Outputs'!AL62,"")</f>
        <v/>
      </c>
      <c r="AM81" s="174">
        <f>IF(ISNUMBER(outYear),AM75-'Inputs and Outputs'!AM62,"")</f>
        <v/>
      </c>
      <c r="AN81" s="174">
        <f>IF(ISNUMBER(outYear),AN75-'Inputs and Outputs'!AN62,"")</f>
        <v/>
      </c>
      <c r="AO81" s="174">
        <f>IF(ISNUMBER(outYear),AO75-'Inputs and Outputs'!AO62,"")</f>
        <v/>
      </c>
      <c r="AP81" s="174">
        <f>IF(ISNUMBER(outYear),AP75-'Inputs and Outputs'!AP62,"")</f>
        <v/>
      </c>
      <c r="AQ81" s="174">
        <f>IF(ISNUMBER(outYear),AQ75-'Inputs and Outputs'!AQ62,"")</f>
        <v/>
      </c>
      <c r="AR81" s="174">
        <f>IF(ISNUMBER(outYear),AR75-'Inputs and Outputs'!AR62,"")</f>
        <v/>
      </c>
      <c r="AS81" s="174">
        <f>IF(ISNUMBER(outYear),AS75-'Inputs and Outputs'!AS62,"")</f>
        <v/>
      </c>
      <c r="AT81" s="174">
        <f>IF(ISNUMBER(outYear),AT75-'Inputs and Outputs'!AT62,"")</f>
        <v/>
      </c>
      <c r="AU81" s="174">
        <f>IF(ISNUMBER(outYear),AU75-'Inputs and Outputs'!AU62,"")</f>
        <v/>
      </c>
      <c r="AV81" s="174">
        <f>IF(ISNUMBER(outYear),AV75-'Inputs and Outputs'!AV62,"")</f>
        <v/>
      </c>
      <c r="AW81" s="174">
        <f>IF(ISNUMBER(outYear),AW75-'Inputs and Outputs'!AW62,"")</f>
        <v/>
      </c>
      <c r="AX81" s="174">
        <f>IF(ISNUMBER(outYear),AX75-'Inputs and Outputs'!AX62,"")</f>
        <v/>
      </c>
      <c r="AY81" s="174">
        <f>IF(ISNUMBER(outYear),AY75-'Inputs and Outputs'!AY62,"")</f>
        <v/>
      </c>
      <c r="AZ81" s="174">
        <f>IF(ISNUMBER(outYear),AZ75-'Inputs and Outputs'!AZ62,"")</f>
        <v/>
      </c>
      <c r="BA81" s="174">
        <f>IF(ISNUMBER(outYear),BA75-'Inputs and Outputs'!BA62,"")</f>
        <v/>
      </c>
      <c r="BB81" s="174">
        <f>IF(ISNUMBER(outYear),BB75-'Inputs and Outputs'!BB62,"")</f>
        <v/>
      </c>
      <c r="BC81" s="174">
        <f>IF(ISNUMBER(outYear),BC75-'Inputs and Outputs'!BC62,"")</f>
        <v/>
      </c>
      <c r="BD81" s="174">
        <f>IF(ISNUMBER(outYear),BD75-'Inputs and Outputs'!BD62,"")</f>
        <v/>
      </c>
      <c r="BE81" s="174">
        <f>IF(ISNUMBER(outYear),BE75-'Inputs and Outputs'!BE62,"")</f>
        <v/>
      </c>
      <c r="BF81" s="174">
        <f>IF(ISNUMBER(outYear),BF75-'Inputs and Outputs'!BF62,"")</f>
        <v/>
      </c>
      <c r="BG81" s="174">
        <f>IF(ISNUMBER(outYear),BG75-'Inputs and Outputs'!BG62,"")</f>
        <v/>
      </c>
      <c r="BH81" s="174">
        <f>IF(ISNUMBER(outYear),BH75-'Inputs and Outputs'!BH62,"")</f>
        <v/>
      </c>
      <c r="BI81" s="174">
        <f>IF(ISNUMBER(outYear),BI75-'Inputs and Outputs'!BI62,"")</f>
        <v/>
      </c>
      <c r="BJ81" s="174">
        <f>IF(ISNUMBER(outYear),BJ75-'Inputs and Outputs'!BJ62,"")</f>
        <v/>
      </c>
      <c r="BK81" s="174">
        <f>IF(ISNUMBER(outYear),BK75-'Inputs and Outputs'!BK62,"")</f>
        <v/>
      </c>
      <c r="BL81" s="174">
        <f>IF(ISNUMBER(outYear),BL75-'Inputs and Outputs'!BL62,"")</f>
        <v/>
      </c>
      <c r="BM81" s="174">
        <f>IF(ISNUMBER(outYear),BM75-'Inputs and Outputs'!BM62,"")</f>
        <v/>
      </c>
      <c r="BN81" s="174">
        <f>IF(ISNUMBER(outYear),BN75-'Inputs and Outputs'!BN62,"")</f>
        <v/>
      </c>
      <c r="BO81" s="174">
        <f>IF(ISNUMBER(outYear),BO75-'Inputs and Outputs'!BO62,"")</f>
        <v/>
      </c>
      <c r="BP81" s="174">
        <f>IF(ISNUMBER(outYear),BP75-'Inputs and Outputs'!BP62,"")</f>
        <v/>
      </c>
      <c r="BQ81" s="174">
        <f>IF(ISNUMBER(outYear),BQ75-'Inputs and Outputs'!BQ62,"")</f>
        <v/>
      </c>
      <c r="BR81" s="174">
        <f>IF(ISNUMBER(outYear),BR75-'Inputs and Outputs'!BR62,"")</f>
        <v/>
      </c>
      <c r="BS81" s="174">
        <f>IF(ISNUMBER(outYear),BS75-'Inputs and Outputs'!BS62,"")</f>
        <v/>
      </c>
      <c r="BT81" s="174">
        <f>IF(ISNUMBER(outYear),BT75-'Inputs and Outputs'!BT62,"")</f>
        <v/>
      </c>
      <c r="BU81" s="174">
        <f>IF(ISNUMBER(outYear),BU75-'Inputs and Outputs'!BU62,"")</f>
        <v/>
      </c>
      <c r="BV81" s="174">
        <f>IF(ISNUMBER(outYear),BV75-'Inputs and Outputs'!BV62,"")</f>
        <v/>
      </c>
      <c r="BW81" s="174">
        <f>IF(ISNUMBER(outYear),BW75-'Inputs and Outputs'!BW62,"")</f>
        <v/>
      </c>
      <c r="BX81" s="174">
        <f>IF(ISNUMBER(outYear),BX75-'Inputs and Outputs'!BX62,"")</f>
        <v/>
      </c>
      <c r="BY81" s="174">
        <f>IF(ISNUMBER(outYear),BY75-'Inputs and Outputs'!BY62,"")</f>
        <v/>
      </c>
      <c r="BZ81" s="174">
        <f>IF(ISNUMBER(outYear),BZ75-'Inputs and Outputs'!BZ62,"")</f>
        <v/>
      </c>
      <c r="CA81" s="174">
        <f>IF(ISNUMBER(outYear),CA75-'Inputs and Outputs'!CA62,"")</f>
        <v/>
      </c>
      <c r="CB81" s="174">
        <f>IF(ISNUMBER(outYear),CB75-'Inputs and Outputs'!CB62,"")</f>
        <v/>
      </c>
      <c r="CC81" s="174">
        <f>IF(ISNUMBER(outYear),CC75-'Inputs and Outputs'!CC62,"")</f>
        <v/>
      </c>
      <c r="CD81" s="174">
        <f>IF(ISNUMBER(outYear),CD75-'Inputs and Outputs'!CD62,"")</f>
        <v/>
      </c>
      <c r="CE81" s="174">
        <f>IF(ISNUMBER(outYear),CE75-'Inputs and Outputs'!CE62,"")</f>
        <v/>
      </c>
      <c r="CF81" s="174">
        <f>IF(ISNUMBER(outYear),CF75-'Inputs and Outputs'!CF62,"")</f>
        <v/>
      </c>
      <c r="CG81" s="174">
        <f>IF(ISNUMBER(outYear),CG75-'Inputs and Outputs'!CG62,"")</f>
        <v/>
      </c>
      <c r="CH81" s="174">
        <f>IF(ISNUMBER(outYear),CH75-'Inputs and Outputs'!CH62,"")</f>
        <v/>
      </c>
      <c r="CI81" s="174">
        <f>IF(ISNUMBER(outYear),CI75-'Inputs and Outputs'!CI62,"")</f>
        <v/>
      </c>
      <c r="CJ81" s="174">
        <f>IF(ISNUMBER(outYear),CJ75-'Inputs and Outputs'!CJ62,"")</f>
        <v/>
      </c>
      <c r="CK81" s="174">
        <f>IF(ISNUMBER(outYear),CK75-'Inputs and Outputs'!CK62,"")</f>
        <v/>
      </c>
      <c r="CL81" s="174">
        <f>IF(ISNUMBER(outYear),CL75-'Inputs and Outputs'!CL62,"")</f>
        <v/>
      </c>
      <c r="CM81" s="174">
        <f>IF(ISNUMBER(outYear),CM75-'Inputs and Outputs'!CM62,"")</f>
        <v/>
      </c>
      <c r="CN81" s="174">
        <f>IF(ISNUMBER(outYear),CN75-'Inputs and Outputs'!CN62,"")</f>
        <v/>
      </c>
      <c r="CO81" s="174">
        <f>IF(ISNUMBER(outYear),CO75-'Inputs and Outputs'!CO62,"")</f>
        <v/>
      </c>
      <c r="CP81" s="174">
        <f>IF(ISNUMBER(outYear),CP75-'Inputs and Outputs'!CP62,"")</f>
        <v/>
      </c>
      <c r="CQ81" s="174">
        <f>IF(ISNUMBER(outYear),CQ75-'Inputs and Outputs'!CQ62,"")</f>
        <v/>
      </c>
      <c r="CR81" s="174">
        <f>IF(ISNUMBER(outYear),CR75-'Inputs and Outputs'!CR62,"")</f>
        <v/>
      </c>
      <c r="CS81" s="174">
        <f>IF(ISNUMBER(outYear),CS75-'Inputs and Outputs'!CS62,"")</f>
        <v/>
      </c>
      <c r="CT81" s="174">
        <f>IF(ISNUMBER(outYear),CT75-'Inputs and Outputs'!CT62,"")</f>
        <v/>
      </c>
      <c r="CU81" s="174">
        <f>IF(ISNUMBER(outYear),CU75-'Inputs and Outputs'!CU62,"")</f>
        <v/>
      </c>
      <c r="CV81" s="174">
        <f>IF(ISNUMBER(outYear),CV75-'Inputs and Outputs'!CV62,"")</f>
        <v/>
      </c>
      <c r="CW81" s="174">
        <f>IF(ISNUMBER(outYear),CW75-'Inputs and Outputs'!CW62,"")</f>
        <v/>
      </c>
      <c r="CX81" s="174">
        <f>IF(ISNUMBER(outYear),CX75-'Inputs and Outputs'!CX62,"")</f>
        <v/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language xmlns:dc="http://purl.org/dc/elements/1.1/">en-US</dc:language>
  <dcterms:created xmlns:dcterms="http://purl.org/dc/terms/" xmlns:xsi="http://www.w3.org/2001/XMLSchema-instance" xsi:type="dcterms:W3CDTF">2005-08-17T04:34:40Z</dcterms:created>
  <dcterms:modified xmlns:dcterms="http://purl.org/dc/terms/" xmlns:xsi="http://www.w3.org/2001/XMLSchema-instance" xsi:type="dcterms:W3CDTF">2017-05-15T14:31:20Z</dcterms:modified>
  <cp:revision>2</cp:revision>
  <cp:lastPrinted>2006-11-13T23:17:12Z</cp:lastPrinted>
</cp:coreProperties>
</file>