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ESENT\Documents\Load Shapes Project\Modeling and Calibration\Calculating Utility Bills\"/>
    </mc:Choice>
  </mc:AlternateContent>
  <xr:revisionPtr revIDLastSave="0" documentId="8_{202E8F2F-D9F4-48C9-8A43-D1DEB2B69E58}" xr6:coauthVersionLast="47" xr6:coauthVersionMax="47" xr10:uidLastSave="{00000000-0000-0000-0000-000000000000}"/>
  <bookViews>
    <workbookView xWindow="-28920" yWindow="-120" windowWidth="29040" windowHeight="15840" xr2:uid="{D4754942-FAA9-460B-ADCD-17364C7C7AF4}"/>
  </bookViews>
  <sheets>
    <sheet name="Sheet1" sheetId="1" r:id="rId1"/>
    <sheet name="State Abbreviation Scratch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J56" i="2"/>
  <c r="K56" i="2" s="1"/>
  <c r="K55" i="2"/>
  <c r="J55" i="2"/>
  <c r="J54" i="2"/>
  <c r="K54" i="2" s="1"/>
  <c r="J53" i="2"/>
  <c r="K53" i="2" s="1"/>
  <c r="J52" i="2"/>
  <c r="K52" i="2" s="1"/>
  <c r="K51" i="2"/>
  <c r="J51" i="2"/>
  <c r="J50" i="2"/>
  <c r="K50" i="2" s="1"/>
  <c r="J49" i="2"/>
  <c r="K49" i="2" s="1"/>
  <c r="J48" i="2"/>
  <c r="K48" i="2" s="1"/>
  <c r="K47" i="2"/>
  <c r="J47" i="2"/>
  <c r="J46" i="2"/>
  <c r="K46" i="2" s="1"/>
  <c r="J45" i="2"/>
  <c r="K45" i="2" s="1"/>
  <c r="J44" i="2"/>
  <c r="K44" i="2" s="1"/>
  <c r="K43" i="2"/>
  <c r="J43" i="2"/>
  <c r="J42" i="2"/>
  <c r="K42" i="2" s="1"/>
  <c r="J41" i="2"/>
  <c r="K41" i="2" s="1"/>
  <c r="J40" i="2"/>
  <c r="K40" i="2" s="1"/>
  <c r="K39" i="2"/>
  <c r="J39" i="2"/>
  <c r="J38" i="2"/>
  <c r="K38" i="2" s="1"/>
  <c r="J37" i="2"/>
  <c r="K37" i="2" s="1"/>
  <c r="J36" i="2"/>
  <c r="K36" i="2" s="1"/>
  <c r="K35" i="2"/>
  <c r="J35" i="2"/>
  <c r="J34" i="2"/>
  <c r="K34" i="2" s="1"/>
  <c r="J33" i="2"/>
  <c r="K33" i="2" s="1"/>
  <c r="J32" i="2"/>
  <c r="K32" i="2" s="1"/>
  <c r="K31" i="2"/>
  <c r="J31" i="2"/>
  <c r="J30" i="2"/>
  <c r="K30" i="2" s="1"/>
  <c r="J29" i="2"/>
  <c r="K29" i="2" s="1"/>
  <c r="J28" i="2"/>
  <c r="K28" i="2" s="1"/>
  <c r="K27" i="2"/>
  <c r="J27" i="2"/>
  <c r="J26" i="2"/>
  <c r="K26" i="2" s="1"/>
  <c r="J25" i="2"/>
  <c r="K25" i="2" s="1"/>
  <c r="J24" i="2"/>
  <c r="K24" i="2" s="1"/>
  <c r="K23" i="2"/>
  <c r="J23" i="2"/>
  <c r="J22" i="2"/>
  <c r="K22" i="2" s="1"/>
  <c r="J21" i="2"/>
  <c r="K21" i="2" s="1"/>
  <c r="J20" i="2"/>
  <c r="K20" i="2" s="1"/>
  <c r="K19" i="2"/>
  <c r="J19" i="2"/>
  <c r="J18" i="2"/>
  <c r="K18" i="2" s="1"/>
  <c r="J17" i="2"/>
  <c r="K17" i="2" s="1"/>
  <c r="J16" i="2"/>
  <c r="K16" i="2" s="1"/>
  <c r="K15" i="2"/>
  <c r="J15" i="2"/>
  <c r="J14" i="2"/>
  <c r="K14" i="2" s="1"/>
  <c r="J13" i="2"/>
  <c r="K13" i="2" s="1"/>
  <c r="J12" i="2"/>
  <c r="K12" i="2" s="1"/>
  <c r="K11" i="2"/>
  <c r="J11" i="2"/>
  <c r="J10" i="2"/>
  <c r="K10" i="2" s="1"/>
  <c r="J9" i="2"/>
  <c r="K9" i="2" s="1"/>
  <c r="J8" i="2"/>
  <c r="K8" i="2" s="1"/>
  <c r="K7" i="2"/>
  <c r="J7" i="2"/>
  <c r="J6" i="2"/>
  <c r="K6" i="2" s="1"/>
  <c r="J5" i="2"/>
  <c r="K5" i="2" s="1"/>
  <c r="F6" i="2"/>
  <c r="G6" i="2" s="1"/>
  <c r="F7" i="2"/>
  <c r="G7" i="2" s="1"/>
  <c r="F8" i="2"/>
  <c r="G8" i="2"/>
  <c r="F9" i="2"/>
  <c r="G9" i="2"/>
  <c r="F10" i="2"/>
  <c r="G10" i="2" s="1"/>
  <c r="F11" i="2"/>
  <c r="G11" i="2" s="1"/>
  <c r="F12" i="2"/>
  <c r="G12" i="2" s="1"/>
  <c r="F13" i="2"/>
  <c r="G13" i="2"/>
  <c r="F14" i="2"/>
  <c r="G14" i="2" s="1"/>
  <c r="F15" i="2"/>
  <c r="G15" i="2" s="1"/>
  <c r="F16" i="2"/>
  <c r="G16" i="2"/>
  <c r="F17" i="2"/>
  <c r="G17" i="2"/>
  <c r="F18" i="2"/>
  <c r="G18" i="2" s="1"/>
  <c r="F19" i="2"/>
  <c r="G19" i="2" s="1"/>
  <c r="F20" i="2"/>
  <c r="G20" i="2"/>
  <c r="F21" i="2"/>
  <c r="G21" i="2"/>
  <c r="F22" i="2"/>
  <c r="G22" i="2" s="1"/>
  <c r="F23" i="2"/>
  <c r="G23" i="2" s="1"/>
  <c r="F24" i="2"/>
  <c r="G24" i="2"/>
  <c r="F25" i="2"/>
  <c r="G25" i="2"/>
  <c r="F26" i="2"/>
  <c r="G26" i="2" s="1"/>
  <c r="F27" i="2"/>
  <c r="G27" i="2" s="1"/>
  <c r="F28" i="2"/>
  <c r="G28" i="2"/>
  <c r="F29" i="2"/>
  <c r="G29" i="2"/>
  <c r="F30" i="2"/>
  <c r="G30" i="2" s="1"/>
  <c r="F31" i="2"/>
  <c r="G31" i="2" s="1"/>
  <c r="F32" i="2"/>
  <c r="G32" i="2"/>
  <c r="F33" i="2"/>
  <c r="G33" i="2"/>
  <c r="F34" i="2"/>
  <c r="G34" i="2" s="1"/>
  <c r="F35" i="2"/>
  <c r="G35" i="2" s="1"/>
  <c r="F36" i="2"/>
  <c r="G36" i="2"/>
  <c r="F37" i="2"/>
  <c r="G37" i="2"/>
  <c r="F38" i="2"/>
  <c r="G38" i="2" s="1"/>
  <c r="F39" i="2"/>
  <c r="G39" i="2" s="1"/>
  <c r="F40" i="2"/>
  <c r="G40" i="2"/>
  <c r="F41" i="2"/>
  <c r="G41" i="2"/>
  <c r="F42" i="2"/>
  <c r="G42" i="2" s="1"/>
  <c r="F43" i="2"/>
  <c r="G43" i="2" s="1"/>
  <c r="F44" i="2"/>
  <c r="G44" i="2"/>
  <c r="F45" i="2"/>
  <c r="G45" i="2"/>
  <c r="F46" i="2"/>
  <c r="G46" i="2" s="1"/>
  <c r="F47" i="2"/>
  <c r="G47" i="2" s="1"/>
  <c r="F48" i="2"/>
  <c r="G48" i="2"/>
  <c r="F49" i="2"/>
  <c r="G49" i="2"/>
  <c r="F50" i="2"/>
  <c r="G50" i="2" s="1"/>
  <c r="F51" i="2"/>
  <c r="G51" i="2" s="1"/>
  <c r="F52" i="2"/>
  <c r="G52" i="2"/>
  <c r="F53" i="2"/>
  <c r="G53" i="2"/>
  <c r="F54" i="2"/>
  <c r="G54" i="2" s="1"/>
  <c r="F55" i="2"/>
  <c r="G55" i="2" s="1"/>
  <c r="F56" i="2"/>
  <c r="G56" i="2"/>
  <c r="G5" i="2"/>
  <c r="F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" i="2"/>
</calcChain>
</file>

<file path=xl/sharedStrings.xml><?xml version="1.0" encoding="utf-8"?>
<sst xmlns="http://schemas.openxmlformats.org/spreadsheetml/2006/main" count="484" uniqueCount="222">
  <si>
    <t>State</t>
  </si>
  <si>
    <t>NG Customers</t>
  </si>
  <si>
    <t>Avg monthly fixed cost</t>
  </si>
  <si>
    <t>Sourcekey</t>
  </si>
  <si>
    <t>NA1501_NUS_8</t>
  </si>
  <si>
    <t>NA1501_SAL_8</t>
  </si>
  <si>
    <t>NA1501_SAK_8</t>
  </si>
  <si>
    <t>NA1501_SAZ_8</t>
  </si>
  <si>
    <t>NA1501_SAR_8</t>
  </si>
  <si>
    <t>NA1501_SCA_8</t>
  </si>
  <si>
    <t>NA1501_SCO_8</t>
  </si>
  <si>
    <t>NA1501_SCT_8</t>
  </si>
  <si>
    <t>NA1501_SDE_8</t>
  </si>
  <si>
    <t>NA1501_SDC_8</t>
  </si>
  <si>
    <t>NA1501_SFL_8</t>
  </si>
  <si>
    <t>NA1501_SGA_8</t>
  </si>
  <si>
    <t>NA1501_SHI_8</t>
  </si>
  <si>
    <t>NA1501_SID_8</t>
  </si>
  <si>
    <t>NA1501_SIL_8</t>
  </si>
  <si>
    <t>NA1501_SIN_8</t>
  </si>
  <si>
    <t>NA1501_SIA_8</t>
  </si>
  <si>
    <t>NA1501_SKS_8</t>
  </si>
  <si>
    <t>NA1501_SKY_8</t>
  </si>
  <si>
    <t>NA1501_SLA_8</t>
  </si>
  <si>
    <t>NA1501_SME_8</t>
  </si>
  <si>
    <t>NA1501_SMD_8</t>
  </si>
  <si>
    <t>NA1501_SMA_8</t>
  </si>
  <si>
    <t>NA1501_SMI_8</t>
  </si>
  <si>
    <t>NA1501_SMN_8</t>
  </si>
  <si>
    <t>NA1501_SMS_8</t>
  </si>
  <si>
    <t>NA1501_SMO_8</t>
  </si>
  <si>
    <t>NA1501_SMT_8</t>
  </si>
  <si>
    <t>NA1501_SNE_8</t>
  </si>
  <si>
    <t>NA1501_SNV_8</t>
  </si>
  <si>
    <t>NA1501_SNH_8</t>
  </si>
  <si>
    <t>NA1501_SNJ_8</t>
  </si>
  <si>
    <t>NA1501_SNM_8</t>
  </si>
  <si>
    <t>NA1501_SNY_8</t>
  </si>
  <si>
    <t>NA1501_SNC_8</t>
  </si>
  <si>
    <t>NA1501_SND_8</t>
  </si>
  <si>
    <t>NA1501_SOH_8</t>
  </si>
  <si>
    <t>NA1501_SOK_8</t>
  </si>
  <si>
    <t>NA1501_SOR_8</t>
  </si>
  <si>
    <t>NA1501_SPA_8</t>
  </si>
  <si>
    <t>NA1501_SRI_8</t>
  </si>
  <si>
    <t>NA1501_SSC_8</t>
  </si>
  <si>
    <t>NA1501_SSD_8</t>
  </si>
  <si>
    <t>NA1501_STN_8</t>
  </si>
  <si>
    <t>NA1501_STX_8</t>
  </si>
  <si>
    <t>NA1501_SUT_8</t>
  </si>
  <si>
    <t>NA1501_SVT_8</t>
  </si>
  <si>
    <t>NA1501_SVA_8</t>
  </si>
  <si>
    <t>NA1501_SWA_8</t>
  </si>
  <si>
    <t>NA1501_SWV_8</t>
  </si>
  <si>
    <t>NA1501_SWI_8</t>
  </si>
  <si>
    <t>NA1501_SWY_8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</si>
  <si>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</si>
  <si>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</si>
  <si>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</si>
  <si>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</si>
  <si>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</si>
  <si>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</si>
  <si>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</si>
  <si>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</si>
  <si>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</si>
  <si>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</si>
  <si>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</si>
  <si>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</si>
  <si>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</si>
  <si>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</si>
  <si>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</si>
  <si>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</si>
  <si>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</si>
  <si>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</si>
  <si>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</si>
  <si>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</si>
  <si>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</si>
  <si>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</si>
  <si>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</si>
  <si>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</si>
  <si>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</si>
  <si>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</si>
  <si>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</si>
  <si>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</si>
  <si>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</si>
  <si>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</si>
  <si>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</si>
  <si>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</si>
  <si>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</si>
  <si>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</si>
  <si>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</si>
  <si>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</si>
  <si>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</si>
  <si>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</si>
  <si>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</si>
  <si>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</si>
  <si>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</si>
  <si>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</si>
  <si>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</si>
  <si>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</si>
  <si>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</si>
  <si>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</si>
  <si>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</si>
  <si>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</si>
  <si>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</si>
  <si>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</si>
  <si>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</si>
  <si>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</si>
  <si>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N3010US2</t>
  </si>
  <si>
    <t>N3010AL2</t>
  </si>
  <si>
    <t>N3010AK2</t>
  </si>
  <si>
    <t>N3010AZ2</t>
  </si>
  <si>
    <t>N3010AR2</t>
  </si>
  <si>
    <t>N3010CA2</t>
  </si>
  <si>
    <t>N3010CO2</t>
  </si>
  <si>
    <t>N3010CT2</t>
  </si>
  <si>
    <t>N3010DE2</t>
  </si>
  <si>
    <t>N3010DC2</t>
  </si>
  <si>
    <t>N3010FL2</t>
  </si>
  <si>
    <t>N3010GA2</t>
  </si>
  <si>
    <t>N3010HI2</t>
  </si>
  <si>
    <t>N3010ID2</t>
  </si>
  <si>
    <t>N3010IL2</t>
  </si>
  <si>
    <t>N3010IN2</t>
  </si>
  <si>
    <t>N3010IA2</t>
  </si>
  <si>
    <t>N3010KS2</t>
  </si>
  <si>
    <t>N3010KY2</t>
  </si>
  <si>
    <t>N3010LA2</t>
  </si>
  <si>
    <t>N3010ME2</t>
  </si>
  <si>
    <t>N3010MD2</t>
  </si>
  <si>
    <t>N3010MA2</t>
  </si>
  <si>
    <t>N3010MI2</t>
  </si>
  <si>
    <t>N3010MN2</t>
  </si>
  <si>
    <t>N3010MS2</t>
  </si>
  <si>
    <t>N3010MO2</t>
  </si>
  <si>
    <t>N3010MT2</t>
  </si>
  <si>
    <t>N3010NE2</t>
  </si>
  <si>
    <t>N3010NV2</t>
  </si>
  <si>
    <t>N3010NH2</t>
  </si>
  <si>
    <t>N3010NJ2</t>
  </si>
  <si>
    <t>N3010NM2</t>
  </si>
  <si>
    <t>N3010NY2</t>
  </si>
  <si>
    <t>N3010NC2</t>
  </si>
  <si>
    <t>N3010ND2</t>
  </si>
  <si>
    <t>N3010OH2</t>
  </si>
  <si>
    <t>N3010OK2</t>
  </si>
  <si>
    <t>N3010OR2</t>
  </si>
  <si>
    <t>N3010PA2</t>
  </si>
  <si>
    <t>N3010RI2</t>
  </si>
  <si>
    <t>N3010SC2</t>
  </si>
  <si>
    <t>N3010SD2</t>
  </si>
  <si>
    <t>N3010TN2</t>
  </si>
  <si>
    <t>N3010TX2</t>
  </si>
  <si>
    <t>N3010UT2</t>
  </si>
  <si>
    <t>N3010VT2</t>
  </si>
  <si>
    <t>N3010VA2</t>
  </si>
  <si>
    <t>N3010WA2</t>
  </si>
  <si>
    <t>N3010WV2</t>
  </si>
  <si>
    <t>N3010WI2</t>
  </si>
  <si>
    <t>N3010WY2</t>
  </si>
  <si>
    <t>NG Consumption [MMcf]</t>
  </si>
  <si>
    <t>N3010US3</t>
  </si>
  <si>
    <t>N3010AL3</t>
  </si>
  <si>
    <t>N3010AK3</t>
  </si>
  <si>
    <t>N3010AZ3</t>
  </si>
  <si>
    <t>N3010AR3</t>
  </si>
  <si>
    <t>N3010CA3</t>
  </si>
  <si>
    <t>N3010CO3</t>
  </si>
  <si>
    <t>N3010CT3</t>
  </si>
  <si>
    <t>N3010DE3</t>
  </si>
  <si>
    <t>N3010DC3</t>
  </si>
  <si>
    <t>N3010FL3</t>
  </si>
  <si>
    <t>N3010GA3</t>
  </si>
  <si>
    <t>N3010HI3</t>
  </si>
  <si>
    <t>N3010ID3</t>
  </si>
  <si>
    <t>N3010IL3</t>
  </si>
  <si>
    <t>N3010IN3</t>
  </si>
  <si>
    <t>N3010IA3</t>
  </si>
  <si>
    <t>N3010KS3</t>
  </si>
  <si>
    <t>N3010KY3</t>
  </si>
  <si>
    <t>N3010LA3</t>
  </si>
  <si>
    <t>N3010ME3</t>
  </si>
  <si>
    <t>N3010MD3</t>
  </si>
  <si>
    <t>N3010MA3</t>
  </si>
  <si>
    <t>N3010MI3</t>
  </si>
  <si>
    <t>N3010MN3</t>
  </si>
  <si>
    <t>N3010MS3</t>
  </si>
  <si>
    <t>N3010MO3</t>
  </si>
  <si>
    <t>N3010MT3</t>
  </si>
  <si>
    <t>N3010NE3</t>
  </si>
  <si>
    <t>N3010NV3</t>
  </si>
  <si>
    <t>N3010NH3</t>
  </si>
  <si>
    <t>N3010NJ3</t>
  </si>
  <si>
    <t>N3010NM3</t>
  </si>
  <si>
    <t>N3010NY3</t>
  </si>
  <si>
    <t>N3010NC3</t>
  </si>
  <si>
    <t>N3010ND3</t>
  </si>
  <si>
    <t>N3010OH3</t>
  </si>
  <si>
    <t>N3010OK3</t>
  </si>
  <si>
    <t>N3010OR3</t>
  </si>
  <si>
    <t>N3010PA3</t>
  </si>
  <si>
    <t>N3010RI3</t>
  </si>
  <si>
    <t>N3010SC3</t>
  </si>
  <si>
    <t>N3010SD3</t>
  </si>
  <si>
    <t>N3010TN3</t>
  </si>
  <si>
    <t>N3010TX3</t>
  </si>
  <si>
    <t>N3010UT3</t>
  </si>
  <si>
    <t>N3010VT3</t>
  </si>
  <si>
    <t>N3010VA3</t>
  </si>
  <si>
    <t>N3010WA3</t>
  </si>
  <si>
    <t>N3010WV3</t>
  </si>
  <si>
    <t>N3010WI3</t>
  </si>
  <si>
    <t>N3010WY3</t>
  </si>
  <si>
    <t>NG Price [$/thousand cubic feet]</t>
  </si>
  <si>
    <t>NG Price [$/MMcf]</t>
  </si>
  <si>
    <t>Total Revenue</t>
  </si>
  <si>
    <t>NG Cost without Meter Charge [$/MMcf]</t>
  </si>
  <si>
    <t>$ per Mcf divided by 10.37 equals $ per therm</t>
  </si>
  <si>
    <t>https://www.eia.gov/tools/faqs/faq.php?id=45&amp;t=8</t>
  </si>
  <si>
    <t>NG Cost without Meter Charge [$/therm]</t>
  </si>
  <si>
    <t>(Total revenue-(fixed cost * number of customers))/total sales</t>
  </si>
  <si>
    <t>Mcf to MMcf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</si>
</sst>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sz val="10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8" fontId="0" fillId="0" borderId="0" xfId="0" applyNumberFormat="1"/>
    <xf numFmtId="43" fontId="0" fillId="0" borderId="0" xfId="1" applyFont="1"/>
    <xf numFmtId="0" fontId="3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0" fontId="5" fillId="0" borderId="0" xfId="0" applyFont="1"/>
    <xf numFmtId="0" fontId="4" fillId="0" borderId="0" xfId="2"/>
    <xf numFmtId="0" fontId="3" fillId="0" borderId="0" xfId="2" applyFont="1" applyAlignment="1">
      <alignment wrapText="1"/>
    </xf>
    <xf numFmtId="0" fontId="4" fillId="0" borderId="0" xfId="2"/>
    <xf numFmtId="0" fontId="3" fillId="0" borderId="0" xfId="2" applyFont="1" applyAlignment="1">
      <alignment wrapText="1"/>
    </xf>
    <xf numFmtId="0" fontId="4" fillId="0" borderId="0" xfId="2"/>
    <xf numFmtId="0" fontId="0" fillId="2" borderId="0" xfId="0" applyFill="1"/>
    <xf numFmtId="0" fontId="0" fillId="3" borderId="0" xfId="0" applyFill="1"/>
  </cellXfs>
  <cellStyles count="3">
    <cellStyle name="Comma" xfId="1" builtinId="3"/>
    <cellStyle name="Normal" xfId="0" builtinId="0"/>
    <cellStyle name="Normal 2" xfId="2" xr:uid="{A7551499-2F5B-42BA-8C24-0A157CC53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E3D7-995A-4AAF-8842-95A9814A7B0F}">
  <dimension ref="A1:BJ53"/>
  <sheetViews>
    <sheetView tabSelected="1" workbookViewId="0">
      <selection activeCell="D21" sqref="D21"/>
    </sheetView>
  </sheetViews>
  <sheetFormatPr defaultRowHeight="14.4" x14ac:dyDescent="0.3"/>
  <cols>
    <col min="2" max="2" width="21.77734375" bestFit="1" customWidth="1"/>
    <col min="4" max="4" width="12.6640625" bestFit="1" customWidth="1"/>
    <col min="6" max="6" width="28" bestFit="1" customWidth="1"/>
    <col min="7" max="7" width="19.21875" bestFit="1" customWidth="1"/>
    <col min="8" max="8" width="17.77734375" bestFit="1" customWidth="1"/>
    <col min="9" max="9" width="10.5546875" bestFit="1" customWidth="1"/>
    <col min="10" max="10" width="9.5546875" bestFit="1" customWidth="1"/>
    <col min="15" max="15" width="11" bestFit="1" customWidth="1"/>
    <col min="16" max="16" width="16.33203125" bestFit="1" customWidth="1"/>
  </cols>
  <sheetData>
    <row r="1" spans="1:62" x14ac:dyDescent="0.3">
      <c r="A1" s="11" t="s">
        <v>0</v>
      </c>
      <c r="B1" s="11" t="s">
        <v>160</v>
      </c>
      <c r="C1" s="11" t="s">
        <v>0</v>
      </c>
      <c r="D1" s="11" t="s">
        <v>1</v>
      </c>
      <c r="E1" s="11" t="s">
        <v>0</v>
      </c>
      <c r="F1" s="11" t="s">
        <v>213</v>
      </c>
      <c r="G1" s="12" t="s">
        <v>214</v>
      </c>
      <c r="H1" s="12" t="s">
        <v>215</v>
      </c>
      <c r="I1" s="12" t="s">
        <v>216</v>
      </c>
      <c r="J1" s="12" t="s">
        <v>219</v>
      </c>
      <c r="L1" t="s">
        <v>2</v>
      </c>
      <c r="M1" s="1">
        <v>11.25</v>
      </c>
      <c r="O1" s="5" t="s">
        <v>217</v>
      </c>
      <c r="P1">
        <v>10.37</v>
      </c>
      <c r="Q1" t="s">
        <v>218</v>
      </c>
      <c r="R1">
        <v>1000</v>
      </c>
      <c r="S1" t="s">
        <v>221</v>
      </c>
    </row>
    <row r="2" spans="1:62" x14ac:dyDescent="0.3">
      <c r="A2" t="s">
        <v>56</v>
      </c>
      <c r="B2" s="8">
        <v>5015603</v>
      </c>
      <c r="C2" t="s">
        <v>56</v>
      </c>
      <c r="D2" s="6">
        <v>70358831</v>
      </c>
      <c r="E2" t="s">
        <v>56</v>
      </c>
      <c r="F2" s="10">
        <v>10.51</v>
      </c>
      <c r="G2" s="1">
        <f>F2*1000</f>
        <v>10510</v>
      </c>
      <c r="H2" s="1">
        <f>G2*B2</f>
        <v>52713987530</v>
      </c>
      <c r="I2" s="1">
        <f>(H2-($M$1*12*D2))/B2</f>
        <v>8616.2212888460272</v>
      </c>
      <c r="J2" s="1">
        <f>I2/($P$1*$R$1)</f>
        <v>0.83087958426673358</v>
      </c>
    </row>
    <row r="3" spans="1:62" x14ac:dyDescent="0.3">
      <c r="A3" t="s">
        <v>57</v>
      </c>
      <c r="B3" s="8">
        <v>30616</v>
      </c>
      <c r="C3" t="s">
        <v>57</v>
      </c>
      <c r="D3" s="6">
        <v>783849</v>
      </c>
      <c r="E3" t="s">
        <v>57</v>
      </c>
      <c r="F3" s="10">
        <v>15.63</v>
      </c>
      <c r="G3" s="1">
        <f t="shared" ref="G3:G53" si="0">F3*1000</f>
        <v>15630</v>
      </c>
      <c r="H3" s="1">
        <f t="shared" ref="H3:H53" si="1">G3*B3</f>
        <v>478528080</v>
      </c>
      <c r="I3" s="1">
        <f t="shared" ref="I3:I53" si="2">(H3-($M$1*12*D3))/B3</f>
        <v>12173.649888946957</v>
      </c>
      <c r="J3" s="1">
        <f t="shared" ref="J3:J53" si="3">I3/($P$1*$R$1)</f>
        <v>1.1739295939196679</v>
      </c>
      <c r="N3" t="s">
        <v>220</v>
      </c>
    </row>
    <row r="4" spans="1:62" x14ac:dyDescent="0.3">
      <c r="A4" t="s">
        <v>58</v>
      </c>
      <c r="B4" s="8">
        <v>17951</v>
      </c>
      <c r="C4" t="s">
        <v>58</v>
      </c>
      <c r="D4" s="6">
        <v>135355</v>
      </c>
      <c r="E4" t="s">
        <v>58</v>
      </c>
      <c r="F4" s="10">
        <v>11.11</v>
      </c>
      <c r="G4" s="1">
        <f t="shared" si="0"/>
        <v>11110</v>
      </c>
      <c r="H4" s="1">
        <f t="shared" si="1"/>
        <v>199435610</v>
      </c>
      <c r="I4" s="1">
        <f t="shared" si="2"/>
        <v>10092.066458693109</v>
      </c>
      <c r="J4" s="1">
        <f t="shared" si="3"/>
        <v>0.97319830845642319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 x14ac:dyDescent="0.3">
      <c r="A5" t="s">
        <v>59</v>
      </c>
      <c r="B5" s="8">
        <v>42085</v>
      </c>
      <c r="C5" t="s">
        <v>59</v>
      </c>
      <c r="D5" s="6">
        <v>1277421</v>
      </c>
      <c r="E5" t="s">
        <v>59</v>
      </c>
      <c r="F5" s="10">
        <v>13.49</v>
      </c>
      <c r="G5" s="1">
        <f t="shared" si="0"/>
        <v>13490</v>
      </c>
      <c r="H5" s="1">
        <f t="shared" si="1"/>
        <v>567726650</v>
      </c>
      <c r="I5" s="1">
        <f t="shared" si="2"/>
        <v>9392.296899132707</v>
      </c>
      <c r="J5" s="1">
        <f t="shared" si="3"/>
        <v>0.90571811949206438</v>
      </c>
    </row>
    <row r="6" spans="1:62" x14ac:dyDescent="0.3">
      <c r="A6" t="s">
        <v>60</v>
      </c>
      <c r="B6" s="8">
        <v>33718</v>
      </c>
      <c r="C6" t="s">
        <v>60</v>
      </c>
      <c r="D6" s="6">
        <v>557263</v>
      </c>
      <c r="E6" t="s">
        <v>60</v>
      </c>
      <c r="F6" s="10">
        <v>11.05</v>
      </c>
      <c r="G6" s="1">
        <f t="shared" si="0"/>
        <v>11050</v>
      </c>
      <c r="H6" s="1">
        <f t="shared" si="1"/>
        <v>372583900</v>
      </c>
      <c r="I6" s="1">
        <f t="shared" si="2"/>
        <v>8818.8325226881789</v>
      </c>
      <c r="J6" s="1">
        <f t="shared" si="3"/>
        <v>0.8504177938947135</v>
      </c>
    </row>
    <row r="7" spans="1:62" x14ac:dyDescent="0.3">
      <c r="A7" t="s">
        <v>61</v>
      </c>
      <c r="B7" s="8">
        <v>464672</v>
      </c>
      <c r="C7" t="s">
        <v>61</v>
      </c>
      <c r="D7" s="6">
        <v>11112094</v>
      </c>
      <c r="E7" t="s">
        <v>61</v>
      </c>
      <c r="F7" s="10">
        <v>12.95</v>
      </c>
      <c r="G7" s="1">
        <f t="shared" si="0"/>
        <v>12950</v>
      </c>
      <c r="H7" s="1">
        <f t="shared" si="1"/>
        <v>6017502400</v>
      </c>
      <c r="I7" s="1">
        <f t="shared" si="2"/>
        <v>9721.6309784105779</v>
      </c>
      <c r="J7" s="1">
        <f t="shared" si="3"/>
        <v>0.93747646850632382</v>
      </c>
    </row>
    <row r="8" spans="1:62" x14ac:dyDescent="0.3">
      <c r="A8" t="s">
        <v>62</v>
      </c>
      <c r="B8" s="8">
        <v>142692</v>
      </c>
      <c r="C8" t="s">
        <v>62</v>
      </c>
      <c r="D8" s="6">
        <v>1813004</v>
      </c>
      <c r="E8" t="s">
        <v>62</v>
      </c>
      <c r="F8" s="10">
        <v>7.77</v>
      </c>
      <c r="G8" s="1">
        <f t="shared" si="0"/>
        <v>7770</v>
      </c>
      <c r="H8" s="1">
        <f t="shared" si="1"/>
        <v>1108716840</v>
      </c>
      <c r="I8" s="1">
        <f t="shared" si="2"/>
        <v>6054.7283659910854</v>
      </c>
      <c r="J8" s="1">
        <f t="shared" si="3"/>
        <v>0.58386965920839784</v>
      </c>
    </row>
    <row r="9" spans="1:62" x14ac:dyDescent="0.3">
      <c r="A9" t="s">
        <v>63</v>
      </c>
      <c r="B9" s="8">
        <v>52228</v>
      </c>
      <c r="C9" t="s">
        <v>63</v>
      </c>
      <c r="D9" s="6">
        <v>567082</v>
      </c>
      <c r="E9" t="s">
        <v>63</v>
      </c>
      <c r="F9" s="10">
        <v>14.61</v>
      </c>
      <c r="G9" s="1">
        <f t="shared" si="0"/>
        <v>14610</v>
      </c>
      <c r="H9" s="1">
        <f t="shared" si="1"/>
        <v>763051080</v>
      </c>
      <c r="I9" s="1">
        <f t="shared" si="2"/>
        <v>13144.194876311558</v>
      </c>
      <c r="J9" s="1">
        <f t="shared" si="3"/>
        <v>1.2675212031158687</v>
      </c>
    </row>
    <row r="10" spans="1:62" x14ac:dyDescent="0.3">
      <c r="A10" t="s">
        <v>64</v>
      </c>
      <c r="B10" s="8">
        <v>11643</v>
      </c>
      <c r="C10" t="s">
        <v>64</v>
      </c>
      <c r="D10" s="6">
        <v>180758</v>
      </c>
      <c r="E10" t="s">
        <v>64</v>
      </c>
      <c r="F10" s="10">
        <v>12.1</v>
      </c>
      <c r="G10" s="1">
        <f t="shared" si="0"/>
        <v>12100</v>
      </c>
      <c r="H10" s="1">
        <f t="shared" si="1"/>
        <v>140880300</v>
      </c>
      <c r="I10" s="1">
        <f t="shared" si="2"/>
        <v>10004.120072146354</v>
      </c>
      <c r="J10" s="1">
        <f t="shared" si="3"/>
        <v>0.96471746115201096</v>
      </c>
      <c r="P10" s="2"/>
    </row>
    <row r="11" spans="1:62" x14ac:dyDescent="0.3">
      <c r="A11" t="s">
        <v>65</v>
      </c>
      <c r="B11" s="8">
        <v>12065</v>
      </c>
      <c r="C11" t="s">
        <v>65</v>
      </c>
      <c r="D11" s="6">
        <v>154375</v>
      </c>
      <c r="E11" t="s">
        <v>65</v>
      </c>
      <c r="F11" s="10">
        <v>12.81</v>
      </c>
      <c r="G11" s="1">
        <f t="shared" si="0"/>
        <v>12810</v>
      </c>
      <c r="H11" s="1">
        <f t="shared" si="1"/>
        <v>154552650</v>
      </c>
      <c r="I11" s="1">
        <f t="shared" si="2"/>
        <v>11082.63779527559</v>
      </c>
      <c r="J11" s="1">
        <f t="shared" si="3"/>
        <v>1.0687210988693916</v>
      </c>
    </row>
    <row r="12" spans="1:62" x14ac:dyDescent="0.3">
      <c r="A12" t="s">
        <v>66</v>
      </c>
      <c r="B12" s="8">
        <v>16565</v>
      </c>
      <c r="C12" t="s">
        <v>66</v>
      </c>
      <c r="D12" s="6">
        <v>783966</v>
      </c>
      <c r="E12" t="s">
        <v>66</v>
      </c>
      <c r="F12" s="10">
        <v>21.73</v>
      </c>
      <c r="G12" s="1">
        <f t="shared" si="0"/>
        <v>21730</v>
      </c>
      <c r="H12" s="1">
        <f t="shared" si="1"/>
        <v>359957450</v>
      </c>
      <c r="I12" s="1">
        <f t="shared" si="2"/>
        <v>15340.901901599758</v>
      </c>
      <c r="J12" s="1">
        <f t="shared" si="3"/>
        <v>1.479354088871722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2" x14ac:dyDescent="0.3">
      <c r="A13" t="s">
        <v>67</v>
      </c>
      <c r="B13" s="8">
        <v>123249</v>
      </c>
      <c r="C13" t="s">
        <v>67</v>
      </c>
      <c r="D13" s="6">
        <v>1842065</v>
      </c>
      <c r="E13" t="s">
        <v>67</v>
      </c>
      <c r="F13" s="10">
        <v>14.87</v>
      </c>
      <c r="G13" s="1">
        <f t="shared" si="0"/>
        <v>14870</v>
      </c>
      <c r="H13" s="1">
        <f t="shared" si="1"/>
        <v>1832712630</v>
      </c>
      <c r="I13" s="1">
        <f t="shared" si="2"/>
        <v>12852.305941630359</v>
      </c>
      <c r="J13" s="1">
        <f t="shared" si="3"/>
        <v>1.2393737648631011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62" x14ac:dyDescent="0.3">
      <c r="A14" t="s">
        <v>68</v>
      </c>
      <c r="B14" s="8">
        <v>576</v>
      </c>
      <c r="C14" t="s">
        <v>68</v>
      </c>
      <c r="D14" s="6">
        <v>28906</v>
      </c>
      <c r="E14" t="s">
        <v>68</v>
      </c>
      <c r="F14" s="10">
        <v>44.14</v>
      </c>
      <c r="G14" s="1">
        <f t="shared" si="0"/>
        <v>44140</v>
      </c>
      <c r="H14" s="1">
        <f t="shared" si="1"/>
        <v>25424640</v>
      </c>
      <c r="I14" s="1">
        <f t="shared" si="2"/>
        <v>37365.15625</v>
      </c>
      <c r="J14" s="1">
        <f t="shared" si="3"/>
        <v>3.603197324011572</v>
      </c>
    </row>
    <row r="15" spans="1:62" x14ac:dyDescent="0.3">
      <c r="A15" t="s">
        <v>69</v>
      </c>
      <c r="B15" s="8">
        <v>30803</v>
      </c>
      <c r="C15" t="s">
        <v>69</v>
      </c>
      <c r="D15" s="6">
        <v>415106</v>
      </c>
      <c r="E15" t="s">
        <v>69</v>
      </c>
      <c r="F15" s="10">
        <v>6.5</v>
      </c>
      <c r="G15" s="1">
        <f t="shared" si="0"/>
        <v>6500</v>
      </c>
      <c r="H15" s="1">
        <f t="shared" si="1"/>
        <v>200219500</v>
      </c>
      <c r="I15" s="1">
        <f t="shared" si="2"/>
        <v>4680.7190858033309</v>
      </c>
      <c r="J15" s="1">
        <f t="shared" si="3"/>
        <v>0.45137117510157482</v>
      </c>
    </row>
    <row r="16" spans="1:62" x14ac:dyDescent="0.3">
      <c r="A16" t="s">
        <v>70</v>
      </c>
      <c r="B16" s="8">
        <v>438021</v>
      </c>
      <c r="C16" t="s">
        <v>70</v>
      </c>
      <c r="D16" s="6">
        <v>3939045</v>
      </c>
      <c r="E16" t="s">
        <v>70</v>
      </c>
      <c r="F16" s="10">
        <v>8.0399999999999991</v>
      </c>
      <c r="G16" s="1">
        <f t="shared" si="0"/>
        <v>8039.9999999999991</v>
      </c>
      <c r="H16" s="1">
        <f t="shared" si="1"/>
        <v>3521688839.9999995</v>
      </c>
      <c r="I16" s="1">
        <f t="shared" si="2"/>
        <v>6825.9689946372428</v>
      </c>
      <c r="J16" s="1">
        <f t="shared" si="3"/>
        <v>0.6582419474095702</v>
      </c>
    </row>
    <row r="17" spans="1:10" x14ac:dyDescent="0.3">
      <c r="A17" t="s">
        <v>71</v>
      </c>
      <c r="B17" s="8">
        <v>142806</v>
      </c>
      <c r="C17" t="s">
        <v>71</v>
      </c>
      <c r="D17" s="6">
        <v>1769112</v>
      </c>
      <c r="E17" t="s">
        <v>71</v>
      </c>
      <c r="F17" s="10">
        <v>8.68</v>
      </c>
      <c r="G17" s="1">
        <f t="shared" si="0"/>
        <v>8680</v>
      </c>
      <c r="H17" s="1">
        <f t="shared" si="1"/>
        <v>1239556080</v>
      </c>
      <c r="I17" s="1">
        <f t="shared" si="2"/>
        <v>7007.5904373765807</v>
      </c>
      <c r="J17" s="1">
        <f t="shared" si="3"/>
        <v>0.67575606917806952</v>
      </c>
    </row>
    <row r="18" spans="1:10" x14ac:dyDescent="0.3">
      <c r="A18" t="s">
        <v>72</v>
      </c>
      <c r="B18" s="8">
        <v>71385</v>
      </c>
      <c r="C18" t="s">
        <v>72</v>
      </c>
      <c r="D18" s="6">
        <v>935342</v>
      </c>
      <c r="E18" t="s">
        <v>72</v>
      </c>
      <c r="F18" s="10">
        <v>8.19</v>
      </c>
      <c r="G18" s="1">
        <f t="shared" si="0"/>
        <v>8189.9999999999991</v>
      </c>
      <c r="H18" s="1">
        <f t="shared" si="1"/>
        <v>584643149.99999988</v>
      </c>
      <c r="I18" s="1">
        <f t="shared" si="2"/>
        <v>6421.1246060096646</v>
      </c>
      <c r="J18" s="1">
        <f t="shared" si="3"/>
        <v>0.61920198707904195</v>
      </c>
    </row>
    <row r="19" spans="1:10" x14ac:dyDescent="0.3">
      <c r="A19" t="s">
        <v>73</v>
      </c>
      <c r="B19" s="8">
        <v>68123</v>
      </c>
      <c r="C19" t="s">
        <v>73</v>
      </c>
      <c r="D19" s="6">
        <v>872451</v>
      </c>
      <c r="E19" t="s">
        <v>73</v>
      </c>
      <c r="F19" s="10">
        <v>9.24</v>
      </c>
      <c r="G19" s="1">
        <f t="shared" si="0"/>
        <v>9240</v>
      </c>
      <c r="H19" s="1">
        <f t="shared" si="1"/>
        <v>629456520</v>
      </c>
      <c r="I19" s="1">
        <f t="shared" si="2"/>
        <v>7511.0555172261938</v>
      </c>
      <c r="J19" s="1">
        <f t="shared" si="3"/>
        <v>0.72430622152615176</v>
      </c>
    </row>
    <row r="20" spans="1:10" x14ac:dyDescent="0.3">
      <c r="A20" t="s">
        <v>74</v>
      </c>
      <c r="B20" s="8">
        <v>48777</v>
      </c>
      <c r="C20" t="s">
        <v>74</v>
      </c>
      <c r="D20" s="6">
        <v>747227</v>
      </c>
      <c r="E20" t="s">
        <v>74</v>
      </c>
      <c r="F20" s="10">
        <v>10.85</v>
      </c>
      <c r="G20" s="1">
        <f t="shared" si="0"/>
        <v>10850</v>
      </c>
      <c r="H20" s="1">
        <f t="shared" si="1"/>
        <v>529230450</v>
      </c>
      <c r="I20" s="1">
        <f t="shared" si="2"/>
        <v>8781.9014084507035</v>
      </c>
      <c r="J20" s="1">
        <f t="shared" si="3"/>
        <v>0.84685645211675054</v>
      </c>
    </row>
    <row r="21" spans="1:10" x14ac:dyDescent="0.3">
      <c r="A21" t="s">
        <v>75</v>
      </c>
      <c r="B21" s="8">
        <v>36019</v>
      </c>
      <c r="C21" t="s">
        <v>75</v>
      </c>
      <c r="D21" s="6">
        <v>910369</v>
      </c>
      <c r="E21" t="s">
        <v>75</v>
      </c>
      <c r="F21" s="10">
        <v>11.51</v>
      </c>
      <c r="G21" s="1">
        <f t="shared" si="0"/>
        <v>11510</v>
      </c>
      <c r="H21" s="1">
        <f t="shared" si="1"/>
        <v>414578690</v>
      </c>
      <c r="I21" s="1">
        <f t="shared" si="2"/>
        <v>8097.917071545573</v>
      </c>
      <c r="J21" s="1">
        <f t="shared" si="3"/>
        <v>0.78089846398703688</v>
      </c>
    </row>
    <row r="22" spans="1:10" x14ac:dyDescent="0.3">
      <c r="A22" t="s">
        <v>76</v>
      </c>
      <c r="B22" s="8">
        <v>3134</v>
      </c>
      <c r="C22" t="s">
        <v>76</v>
      </c>
      <c r="D22" s="6">
        <v>36557</v>
      </c>
      <c r="E22" t="s">
        <v>76</v>
      </c>
      <c r="F22" s="10">
        <v>16.05</v>
      </c>
      <c r="G22" s="1">
        <f t="shared" si="0"/>
        <v>16050</v>
      </c>
      <c r="H22" s="1">
        <f t="shared" si="1"/>
        <v>50300700</v>
      </c>
      <c r="I22" s="1">
        <f t="shared" si="2"/>
        <v>14475.272814294831</v>
      </c>
      <c r="J22" s="1">
        <f t="shared" si="3"/>
        <v>1.3958797313688363</v>
      </c>
    </row>
    <row r="23" spans="1:10" x14ac:dyDescent="0.3">
      <c r="A23" t="s">
        <v>77</v>
      </c>
      <c r="B23" s="8">
        <v>81845</v>
      </c>
      <c r="C23" t="s">
        <v>77</v>
      </c>
      <c r="D23" s="6">
        <v>1164929</v>
      </c>
      <c r="E23" t="s">
        <v>77</v>
      </c>
      <c r="F23" s="10">
        <v>12.55</v>
      </c>
      <c r="G23" s="1">
        <f t="shared" si="0"/>
        <v>12550</v>
      </c>
      <c r="H23" s="1">
        <f t="shared" si="1"/>
        <v>1027154750</v>
      </c>
      <c r="I23" s="1">
        <f t="shared" si="2"/>
        <v>10628.496975991204</v>
      </c>
      <c r="J23" s="1">
        <f t="shared" si="3"/>
        <v>1.0249273843771654</v>
      </c>
    </row>
    <row r="24" spans="1:10" x14ac:dyDescent="0.3">
      <c r="A24" t="s">
        <v>78</v>
      </c>
      <c r="B24" s="8">
        <v>135116</v>
      </c>
      <c r="C24" t="s">
        <v>78</v>
      </c>
      <c r="D24" s="6">
        <v>1548127</v>
      </c>
      <c r="E24" t="s">
        <v>78</v>
      </c>
      <c r="F24" s="10">
        <v>14.72</v>
      </c>
      <c r="G24" s="1">
        <f t="shared" si="0"/>
        <v>14720</v>
      </c>
      <c r="H24" s="1">
        <f t="shared" si="1"/>
        <v>1988907520</v>
      </c>
      <c r="I24" s="1">
        <f t="shared" si="2"/>
        <v>13173.202100417418</v>
      </c>
      <c r="J24" s="1">
        <f t="shared" si="3"/>
        <v>1.270318428198401</v>
      </c>
    </row>
    <row r="25" spans="1:10" x14ac:dyDescent="0.3">
      <c r="A25" t="s">
        <v>79</v>
      </c>
      <c r="B25" s="8">
        <v>332254</v>
      </c>
      <c r="C25" t="s">
        <v>79</v>
      </c>
      <c r="D25" s="6">
        <v>3322202</v>
      </c>
      <c r="E25" t="s">
        <v>79</v>
      </c>
      <c r="F25" s="10">
        <v>8.08</v>
      </c>
      <c r="G25" s="1">
        <f t="shared" si="0"/>
        <v>8080</v>
      </c>
      <c r="H25" s="1">
        <f t="shared" si="1"/>
        <v>2684612320</v>
      </c>
      <c r="I25" s="1">
        <f t="shared" si="2"/>
        <v>6730.1373346897253</v>
      </c>
      <c r="J25" s="1">
        <f t="shared" si="3"/>
        <v>0.64900070729891279</v>
      </c>
    </row>
    <row r="26" spans="1:10" x14ac:dyDescent="0.3">
      <c r="A26" t="s">
        <v>80</v>
      </c>
      <c r="B26" s="8">
        <v>144577</v>
      </c>
      <c r="C26" t="s">
        <v>80</v>
      </c>
      <c r="D26" s="6">
        <v>1559872</v>
      </c>
      <c r="E26" t="s">
        <v>80</v>
      </c>
      <c r="F26" s="10">
        <v>8.06</v>
      </c>
      <c r="G26" s="1">
        <f t="shared" si="0"/>
        <v>8060.0000000000009</v>
      </c>
      <c r="H26" s="1">
        <f t="shared" si="1"/>
        <v>1165290620.0000002</v>
      </c>
      <c r="I26" s="1">
        <f t="shared" si="2"/>
        <v>6603.4562897279666</v>
      </c>
      <c r="J26" s="1">
        <f t="shared" si="3"/>
        <v>0.63678459881658311</v>
      </c>
    </row>
    <row r="27" spans="1:10" x14ac:dyDescent="0.3">
      <c r="A27" t="s">
        <v>81</v>
      </c>
      <c r="B27" s="8">
        <v>22118</v>
      </c>
      <c r="C27" t="s">
        <v>81</v>
      </c>
      <c r="D27" s="6">
        <v>465891</v>
      </c>
      <c r="E27" t="s">
        <v>81</v>
      </c>
      <c r="F27" s="10">
        <v>10.77</v>
      </c>
      <c r="G27" s="1">
        <f t="shared" si="0"/>
        <v>10770</v>
      </c>
      <c r="H27" s="1">
        <f t="shared" si="1"/>
        <v>238210860</v>
      </c>
      <c r="I27" s="1">
        <f t="shared" si="2"/>
        <v>7926.3755764535672</v>
      </c>
      <c r="J27" s="1">
        <f t="shared" si="3"/>
        <v>0.76435637188558991</v>
      </c>
    </row>
    <row r="28" spans="1:10" x14ac:dyDescent="0.3">
      <c r="A28" t="s">
        <v>82</v>
      </c>
      <c r="B28" s="8">
        <v>110611</v>
      </c>
      <c r="C28" t="s">
        <v>82</v>
      </c>
      <c r="D28" s="6">
        <v>1421619</v>
      </c>
      <c r="E28" t="s">
        <v>82</v>
      </c>
      <c r="F28" s="10">
        <v>10.41</v>
      </c>
      <c r="G28" s="1">
        <f t="shared" si="0"/>
        <v>10410</v>
      </c>
      <c r="H28" s="1">
        <f t="shared" si="1"/>
        <v>1151460510</v>
      </c>
      <c r="I28" s="1">
        <f t="shared" si="2"/>
        <v>8674.9233349305214</v>
      </c>
      <c r="J28" s="1">
        <f t="shared" si="3"/>
        <v>0.83654034088047458</v>
      </c>
    </row>
    <row r="29" spans="1:10" x14ac:dyDescent="0.3">
      <c r="A29" t="s">
        <v>83</v>
      </c>
      <c r="B29" s="8">
        <v>23932</v>
      </c>
      <c r="C29" t="s">
        <v>83</v>
      </c>
      <c r="D29" s="6">
        <v>281112</v>
      </c>
      <c r="E29" t="s">
        <v>83</v>
      </c>
      <c r="F29" s="10">
        <v>7.09</v>
      </c>
      <c r="G29" s="1">
        <f t="shared" si="0"/>
        <v>7090</v>
      </c>
      <c r="H29" s="1">
        <f t="shared" si="1"/>
        <v>169677880</v>
      </c>
      <c r="I29" s="1">
        <f t="shared" si="2"/>
        <v>5504.2520474678258</v>
      </c>
      <c r="J29" s="1">
        <f t="shared" si="3"/>
        <v>0.53078611836719636</v>
      </c>
    </row>
    <row r="30" spans="1:10" x14ac:dyDescent="0.3">
      <c r="A30" t="s">
        <v>84</v>
      </c>
      <c r="B30" s="8">
        <v>41639</v>
      </c>
      <c r="C30" t="s">
        <v>84</v>
      </c>
      <c r="D30" s="6">
        <v>553265</v>
      </c>
      <c r="E30" t="s">
        <v>84</v>
      </c>
      <c r="F30" s="10">
        <v>7.9</v>
      </c>
      <c r="G30" s="1">
        <f t="shared" si="0"/>
        <v>7900</v>
      </c>
      <c r="H30" s="1">
        <f t="shared" si="1"/>
        <v>328948100</v>
      </c>
      <c r="I30" s="1">
        <f t="shared" si="2"/>
        <v>6106.2303369437304</v>
      </c>
      <c r="J30" s="1">
        <f t="shared" si="3"/>
        <v>0.58883609806593351</v>
      </c>
    </row>
    <row r="31" spans="1:10" x14ac:dyDescent="0.3">
      <c r="A31" t="s">
        <v>85</v>
      </c>
      <c r="B31" s="8">
        <v>47931</v>
      </c>
      <c r="C31" t="s">
        <v>85</v>
      </c>
      <c r="D31" s="6">
        <v>887612</v>
      </c>
      <c r="E31" t="s">
        <v>85</v>
      </c>
      <c r="F31" s="10">
        <v>9.5</v>
      </c>
      <c r="G31" s="1">
        <f t="shared" si="0"/>
        <v>9500</v>
      </c>
      <c r="H31" s="1">
        <f t="shared" si="1"/>
        <v>455344500</v>
      </c>
      <c r="I31" s="1">
        <f t="shared" si="2"/>
        <v>6999.9974964010762</v>
      </c>
      <c r="J31" s="1">
        <f t="shared" si="3"/>
        <v>0.67502386657676727</v>
      </c>
    </row>
    <row r="32" spans="1:10" x14ac:dyDescent="0.3">
      <c r="A32" t="s">
        <v>86</v>
      </c>
      <c r="B32" s="8">
        <v>8034</v>
      </c>
      <c r="C32" t="s">
        <v>86</v>
      </c>
      <c r="D32" s="6">
        <v>109303</v>
      </c>
      <c r="E32" t="s">
        <v>86</v>
      </c>
      <c r="F32" s="10">
        <v>15.75</v>
      </c>
      <c r="G32" s="1">
        <f t="shared" si="0"/>
        <v>15750</v>
      </c>
      <c r="H32" s="1">
        <f t="shared" si="1"/>
        <v>126535500</v>
      </c>
      <c r="I32" s="1">
        <f t="shared" si="2"/>
        <v>13913.317774458552</v>
      </c>
      <c r="J32" s="1">
        <f t="shared" si="3"/>
        <v>1.3416892742968709</v>
      </c>
    </row>
    <row r="33" spans="1:10" x14ac:dyDescent="0.3">
      <c r="A33" t="s">
        <v>87</v>
      </c>
      <c r="B33" s="8">
        <v>239055</v>
      </c>
      <c r="C33" t="s">
        <v>87</v>
      </c>
      <c r="D33" s="6">
        <v>2844264</v>
      </c>
      <c r="E33" t="s">
        <v>87</v>
      </c>
      <c r="F33" s="10">
        <v>9.73</v>
      </c>
      <c r="G33" s="1">
        <f t="shared" si="0"/>
        <v>9730</v>
      </c>
      <c r="H33" s="1">
        <f t="shared" si="1"/>
        <v>2326005150</v>
      </c>
      <c r="I33" s="1">
        <f t="shared" si="2"/>
        <v>8123.7769969253941</v>
      </c>
      <c r="J33" s="1">
        <f t="shared" si="3"/>
        <v>0.78339218871025984</v>
      </c>
    </row>
    <row r="34" spans="1:10" x14ac:dyDescent="0.3">
      <c r="A34" t="s">
        <v>88</v>
      </c>
      <c r="B34" s="8">
        <v>42384</v>
      </c>
      <c r="C34" t="s">
        <v>88</v>
      </c>
      <c r="D34" s="6">
        <v>594859</v>
      </c>
      <c r="E34" t="s">
        <v>88</v>
      </c>
      <c r="F34" s="10">
        <v>6.4</v>
      </c>
      <c r="G34" s="1">
        <f t="shared" si="0"/>
        <v>6400</v>
      </c>
      <c r="H34" s="1">
        <f t="shared" si="1"/>
        <v>271257600</v>
      </c>
      <c r="I34" s="1">
        <f t="shared" si="2"/>
        <v>4505.2764014722534</v>
      </c>
      <c r="J34" s="1">
        <f t="shared" si="3"/>
        <v>0.43445288345923372</v>
      </c>
    </row>
    <row r="35" spans="1:10" x14ac:dyDescent="0.3">
      <c r="A35" t="s">
        <v>89</v>
      </c>
      <c r="B35" s="8">
        <v>473617</v>
      </c>
      <c r="C35" t="s">
        <v>89</v>
      </c>
      <c r="D35" s="6">
        <v>4545244</v>
      </c>
      <c r="E35" t="s">
        <v>89</v>
      </c>
      <c r="F35" s="10">
        <v>12.61</v>
      </c>
      <c r="G35" s="1">
        <f t="shared" si="0"/>
        <v>12610</v>
      </c>
      <c r="H35" s="1">
        <f t="shared" si="1"/>
        <v>5972310370</v>
      </c>
      <c r="I35" s="1">
        <f t="shared" si="2"/>
        <v>11314.421631824871</v>
      </c>
      <c r="J35" s="1">
        <f t="shared" si="3"/>
        <v>1.091072481371733</v>
      </c>
    </row>
    <row r="36" spans="1:10" x14ac:dyDescent="0.3">
      <c r="A36" t="s">
        <v>90</v>
      </c>
      <c r="B36" s="8">
        <v>67948</v>
      </c>
      <c r="C36" t="s">
        <v>90</v>
      </c>
      <c r="D36" s="6">
        <v>1304584</v>
      </c>
      <c r="E36" t="s">
        <v>90</v>
      </c>
      <c r="F36" s="10">
        <v>12.88</v>
      </c>
      <c r="G36" s="1">
        <f t="shared" si="0"/>
        <v>12880</v>
      </c>
      <c r="H36" s="1">
        <f t="shared" si="1"/>
        <v>875170240</v>
      </c>
      <c r="I36" s="1">
        <f t="shared" si="2"/>
        <v>10288.034967916643</v>
      </c>
      <c r="J36" s="1">
        <f t="shared" si="3"/>
        <v>0.99209594676148916</v>
      </c>
    </row>
    <row r="37" spans="1:10" x14ac:dyDescent="0.3">
      <c r="A37" t="s">
        <v>91</v>
      </c>
      <c r="B37" s="8">
        <v>13124</v>
      </c>
      <c r="C37" t="s">
        <v>91</v>
      </c>
      <c r="D37" s="6">
        <v>148015</v>
      </c>
      <c r="E37" t="s">
        <v>91</v>
      </c>
      <c r="F37" s="10">
        <v>7</v>
      </c>
      <c r="G37" s="1">
        <f t="shared" si="0"/>
        <v>7000</v>
      </c>
      <c r="H37" s="1">
        <f t="shared" si="1"/>
        <v>91868000</v>
      </c>
      <c r="I37" s="1">
        <f t="shared" si="2"/>
        <v>5477.4439957330078</v>
      </c>
      <c r="J37" s="1">
        <f t="shared" si="3"/>
        <v>0.52820096390867965</v>
      </c>
    </row>
    <row r="38" spans="1:10" x14ac:dyDescent="0.3">
      <c r="A38" t="s">
        <v>92</v>
      </c>
      <c r="B38" s="8">
        <v>290080</v>
      </c>
      <c r="C38" t="s">
        <v>92</v>
      </c>
      <c r="D38" s="6">
        <v>3340186</v>
      </c>
      <c r="E38" t="s">
        <v>92</v>
      </c>
      <c r="F38" s="10">
        <v>9.58</v>
      </c>
      <c r="G38" s="1">
        <f t="shared" si="0"/>
        <v>9580</v>
      </c>
      <c r="H38" s="1">
        <f t="shared" si="1"/>
        <v>2778966400</v>
      </c>
      <c r="I38" s="1">
        <f t="shared" si="2"/>
        <v>8025.514651130723</v>
      </c>
      <c r="J38" s="1">
        <f t="shared" si="3"/>
        <v>0.77391655266448633</v>
      </c>
    </row>
    <row r="39" spans="1:10" x14ac:dyDescent="0.3">
      <c r="A39" t="s">
        <v>93</v>
      </c>
      <c r="B39" s="8">
        <v>67890</v>
      </c>
      <c r="C39" t="s">
        <v>93</v>
      </c>
      <c r="D39" s="6">
        <v>952938</v>
      </c>
      <c r="E39" t="s">
        <v>93</v>
      </c>
      <c r="F39" s="10">
        <v>9.4</v>
      </c>
      <c r="G39" s="1">
        <f t="shared" si="0"/>
        <v>9400</v>
      </c>
      <c r="H39" s="1">
        <f t="shared" si="1"/>
        <v>638166000</v>
      </c>
      <c r="I39" s="1">
        <f t="shared" si="2"/>
        <v>7505.0724701723375</v>
      </c>
      <c r="J39" s="1">
        <f t="shared" si="3"/>
        <v>0.72372926424034112</v>
      </c>
    </row>
    <row r="40" spans="1:10" x14ac:dyDescent="0.3">
      <c r="A40" t="s">
        <v>94</v>
      </c>
      <c r="B40" s="8">
        <v>47927</v>
      </c>
      <c r="C40" t="s">
        <v>94</v>
      </c>
      <c r="D40" s="6">
        <v>763989</v>
      </c>
      <c r="E40" t="s">
        <v>94</v>
      </c>
      <c r="F40" s="10">
        <v>9.9700000000000006</v>
      </c>
      <c r="G40" s="1">
        <f t="shared" si="0"/>
        <v>9970</v>
      </c>
      <c r="H40" s="1">
        <f t="shared" si="1"/>
        <v>477832190</v>
      </c>
      <c r="I40" s="1">
        <f t="shared" si="2"/>
        <v>7818.0081165105266</v>
      </c>
      <c r="J40" s="1">
        <f t="shared" si="3"/>
        <v>0.75390627931634779</v>
      </c>
    </row>
    <row r="41" spans="1:10" x14ac:dyDescent="0.3">
      <c r="A41" t="s">
        <v>95</v>
      </c>
      <c r="B41" s="8">
        <v>236631</v>
      </c>
      <c r="C41" t="s">
        <v>95</v>
      </c>
      <c r="D41" s="6">
        <v>2821188</v>
      </c>
      <c r="E41" t="s">
        <v>95</v>
      </c>
      <c r="F41" s="10">
        <v>11.7</v>
      </c>
      <c r="G41" s="1">
        <f t="shared" si="0"/>
        <v>11700</v>
      </c>
      <c r="H41" s="1">
        <f t="shared" si="1"/>
        <v>2768582700</v>
      </c>
      <c r="I41" s="1">
        <f t="shared" si="2"/>
        <v>10090.488228507676</v>
      </c>
      <c r="J41" s="1">
        <f t="shared" si="3"/>
        <v>0.97304611653883089</v>
      </c>
    </row>
    <row r="42" spans="1:10" x14ac:dyDescent="0.3">
      <c r="A42" t="s">
        <v>96</v>
      </c>
      <c r="B42" s="8">
        <v>19892</v>
      </c>
      <c r="C42" t="s">
        <v>96</v>
      </c>
      <c r="D42" s="6">
        <v>246267</v>
      </c>
      <c r="E42" t="s">
        <v>96</v>
      </c>
      <c r="F42" s="10">
        <v>15.36</v>
      </c>
      <c r="G42" s="1">
        <f t="shared" si="0"/>
        <v>15360</v>
      </c>
      <c r="H42" s="1">
        <f t="shared" si="1"/>
        <v>305541120</v>
      </c>
      <c r="I42" s="1">
        <f t="shared" si="2"/>
        <v>13688.67258194249</v>
      </c>
      <c r="J42" s="1">
        <f t="shared" si="3"/>
        <v>1.3200262856260838</v>
      </c>
    </row>
    <row r="43" spans="1:10" x14ac:dyDescent="0.3">
      <c r="A43" t="s">
        <v>97</v>
      </c>
      <c r="B43" s="8">
        <v>28871</v>
      </c>
      <c r="C43" t="s">
        <v>97</v>
      </c>
      <c r="D43" s="6">
        <v>682839</v>
      </c>
      <c r="E43" t="s">
        <v>97</v>
      </c>
      <c r="F43" s="10">
        <v>13.14</v>
      </c>
      <c r="G43" s="1">
        <f t="shared" si="0"/>
        <v>13140</v>
      </c>
      <c r="H43" s="1">
        <f t="shared" si="1"/>
        <v>379364940</v>
      </c>
      <c r="I43" s="1">
        <f t="shared" si="2"/>
        <v>9947.0636624987019</v>
      </c>
      <c r="J43" s="1">
        <f t="shared" si="3"/>
        <v>0.95921539657653832</v>
      </c>
    </row>
    <row r="44" spans="1:10" x14ac:dyDescent="0.3">
      <c r="A44" t="s">
        <v>98</v>
      </c>
      <c r="B44" s="8">
        <v>14809</v>
      </c>
      <c r="C44" t="s">
        <v>98</v>
      </c>
      <c r="D44" s="6">
        <v>194067</v>
      </c>
      <c r="E44" t="s">
        <v>98</v>
      </c>
      <c r="F44" s="10">
        <v>7.29</v>
      </c>
      <c r="G44" s="1">
        <f t="shared" si="0"/>
        <v>7290</v>
      </c>
      <c r="H44" s="1">
        <f t="shared" si="1"/>
        <v>107957610</v>
      </c>
      <c r="I44" s="1">
        <f t="shared" si="2"/>
        <v>5520.8700790060102</v>
      </c>
      <c r="J44" s="1">
        <f t="shared" si="3"/>
        <v>0.53238862864088821</v>
      </c>
    </row>
    <row r="45" spans="1:10" x14ac:dyDescent="0.3">
      <c r="A45" t="s">
        <v>99</v>
      </c>
      <c r="B45" s="8">
        <v>68686</v>
      </c>
      <c r="C45" t="s">
        <v>99</v>
      </c>
      <c r="D45" s="6">
        <v>1171325</v>
      </c>
      <c r="E45" t="s">
        <v>99</v>
      </c>
      <c r="F45" s="10">
        <v>9.4499999999999993</v>
      </c>
      <c r="G45" s="1">
        <f t="shared" si="0"/>
        <v>9450</v>
      </c>
      <c r="H45" s="1">
        <f t="shared" si="1"/>
        <v>649082700</v>
      </c>
      <c r="I45" s="1">
        <f t="shared" si="2"/>
        <v>7147.8004979180623</v>
      </c>
      <c r="J45" s="1">
        <f t="shared" si="3"/>
        <v>0.68927680789952384</v>
      </c>
    </row>
    <row r="46" spans="1:10" x14ac:dyDescent="0.3">
      <c r="A46" t="s">
        <v>100</v>
      </c>
      <c r="B46" s="8">
        <v>228129</v>
      </c>
      <c r="C46" t="s">
        <v>100</v>
      </c>
      <c r="D46" s="6">
        <v>4786445</v>
      </c>
      <c r="E46" t="s">
        <v>100</v>
      </c>
      <c r="F46" s="10">
        <v>10.61</v>
      </c>
      <c r="G46" s="1">
        <f t="shared" si="0"/>
        <v>10610</v>
      </c>
      <c r="H46" s="1">
        <f t="shared" si="1"/>
        <v>2420448690</v>
      </c>
      <c r="I46" s="1">
        <f t="shared" si="2"/>
        <v>7777.523309180332</v>
      </c>
      <c r="J46" s="1">
        <f t="shared" si="3"/>
        <v>0.75000224775123747</v>
      </c>
    </row>
    <row r="47" spans="1:10" x14ac:dyDescent="0.3">
      <c r="A47" t="s">
        <v>101</v>
      </c>
      <c r="B47" s="8">
        <v>75938</v>
      </c>
      <c r="C47" t="s">
        <v>101</v>
      </c>
      <c r="D47" s="6">
        <v>976042</v>
      </c>
      <c r="E47" t="s">
        <v>101</v>
      </c>
      <c r="F47" s="10">
        <v>7.82</v>
      </c>
      <c r="G47" s="1">
        <f t="shared" si="0"/>
        <v>7820</v>
      </c>
      <c r="H47" s="1">
        <f t="shared" si="1"/>
        <v>593835160</v>
      </c>
      <c r="I47" s="1">
        <f t="shared" si="2"/>
        <v>6084.8256472385365</v>
      </c>
      <c r="J47" s="1">
        <f t="shared" si="3"/>
        <v>0.58677200069802671</v>
      </c>
    </row>
    <row r="48" spans="1:10" x14ac:dyDescent="0.3">
      <c r="A48" t="s">
        <v>102</v>
      </c>
      <c r="B48" s="8">
        <v>4139</v>
      </c>
      <c r="C48" t="s">
        <v>102</v>
      </c>
      <c r="D48" s="6">
        <v>47122</v>
      </c>
      <c r="E48" t="s">
        <v>102</v>
      </c>
      <c r="F48" s="10">
        <v>13.14</v>
      </c>
      <c r="G48" s="1">
        <f t="shared" si="0"/>
        <v>13140</v>
      </c>
      <c r="H48" s="1">
        <f t="shared" si="1"/>
        <v>54386460</v>
      </c>
      <c r="I48" s="1">
        <f t="shared" si="2"/>
        <v>11603.041797535636</v>
      </c>
      <c r="J48" s="1">
        <f t="shared" si="3"/>
        <v>1.1189047056447092</v>
      </c>
    </row>
    <row r="49" spans="1:10" x14ac:dyDescent="0.3">
      <c r="A49" t="s">
        <v>103</v>
      </c>
      <c r="B49" s="8">
        <v>81831</v>
      </c>
      <c r="C49" t="s">
        <v>103</v>
      </c>
      <c r="D49" s="6">
        <v>1249329</v>
      </c>
      <c r="E49" t="s">
        <v>103</v>
      </c>
      <c r="F49" s="10">
        <v>12.62</v>
      </c>
      <c r="G49" s="1">
        <f t="shared" si="0"/>
        <v>12620</v>
      </c>
      <c r="H49" s="1">
        <f t="shared" si="1"/>
        <v>1032707220</v>
      </c>
      <c r="I49" s="1">
        <f t="shared" si="2"/>
        <v>10558.930050958683</v>
      </c>
      <c r="J49" s="1">
        <f t="shared" si="3"/>
        <v>1.0182189055890727</v>
      </c>
    </row>
    <row r="50" spans="1:10" x14ac:dyDescent="0.3">
      <c r="A50" t="s">
        <v>104</v>
      </c>
      <c r="B50" s="8">
        <v>89967</v>
      </c>
      <c r="C50" t="s">
        <v>104</v>
      </c>
      <c r="D50" s="6">
        <v>1220197</v>
      </c>
      <c r="E50" t="s">
        <v>104</v>
      </c>
      <c r="F50" s="10">
        <v>9.82</v>
      </c>
      <c r="G50" s="1">
        <f t="shared" si="0"/>
        <v>9820</v>
      </c>
      <c r="H50" s="1">
        <f t="shared" si="1"/>
        <v>883475940</v>
      </c>
      <c r="I50" s="1">
        <f t="shared" si="2"/>
        <v>7989.0331454866782</v>
      </c>
      <c r="J50" s="1">
        <f t="shared" si="3"/>
        <v>0.77039856754934222</v>
      </c>
    </row>
    <row r="51" spans="1:10" x14ac:dyDescent="0.3">
      <c r="A51" t="s">
        <v>105</v>
      </c>
      <c r="B51" s="8">
        <v>23850</v>
      </c>
      <c r="C51" t="s">
        <v>105</v>
      </c>
      <c r="D51" s="6">
        <v>333908</v>
      </c>
      <c r="E51" t="s">
        <v>105</v>
      </c>
      <c r="F51" s="10">
        <v>9.9</v>
      </c>
      <c r="G51" s="1">
        <f t="shared" si="0"/>
        <v>9900</v>
      </c>
      <c r="H51" s="1">
        <f t="shared" si="1"/>
        <v>236115000</v>
      </c>
      <c r="I51" s="1">
        <f t="shared" si="2"/>
        <v>8009.9547169811322</v>
      </c>
      <c r="J51" s="1">
        <f t="shared" si="3"/>
        <v>0.77241607685449687</v>
      </c>
    </row>
    <row r="52" spans="1:10" x14ac:dyDescent="0.3">
      <c r="A52" t="s">
        <v>106</v>
      </c>
      <c r="B52" s="8">
        <v>151591</v>
      </c>
      <c r="C52" t="s">
        <v>106</v>
      </c>
      <c r="D52" s="6">
        <v>1793147</v>
      </c>
      <c r="E52" t="s">
        <v>106</v>
      </c>
      <c r="F52" s="10">
        <v>7.68</v>
      </c>
      <c r="G52" s="1">
        <f t="shared" si="0"/>
        <v>7680</v>
      </c>
      <c r="H52" s="1">
        <f t="shared" si="1"/>
        <v>1164218880</v>
      </c>
      <c r="I52" s="1">
        <f t="shared" si="2"/>
        <v>6083.105428422532</v>
      </c>
      <c r="J52" s="1">
        <f t="shared" si="3"/>
        <v>0.58660611653062023</v>
      </c>
    </row>
    <row r="53" spans="1:10" x14ac:dyDescent="0.3">
      <c r="A53" t="s">
        <v>107</v>
      </c>
      <c r="B53" s="8">
        <v>14057</v>
      </c>
      <c r="C53" t="s">
        <v>107</v>
      </c>
      <c r="D53" s="6">
        <v>167597</v>
      </c>
      <c r="E53" t="s">
        <v>107</v>
      </c>
      <c r="F53" s="10">
        <v>8.06</v>
      </c>
      <c r="G53" s="1">
        <f t="shared" si="0"/>
        <v>8060.0000000000009</v>
      </c>
      <c r="H53" s="1">
        <f t="shared" si="1"/>
        <v>113299420.00000001</v>
      </c>
      <c r="I53" s="1">
        <f t="shared" si="2"/>
        <v>6450.4392829195431</v>
      </c>
      <c r="J53" s="1">
        <f t="shared" si="3"/>
        <v>0.62202886045511507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ADD7-4D8F-409D-8D25-8A12AEA2230C}">
  <dimension ref="A1:BA56"/>
  <sheetViews>
    <sheetView topLeftCell="A37" workbookViewId="0">
      <selection activeCell="D50" sqref="D50"/>
    </sheetView>
  </sheetViews>
  <sheetFormatPr defaultRowHeight="14.4" x14ac:dyDescent="0.3"/>
  <sheetData>
    <row r="1" spans="1:53" ht="24.6" x14ac:dyDescent="0.3">
      <c r="A1" s="4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3" t="s">
        <v>55</v>
      </c>
    </row>
    <row r="2" spans="1:53" ht="24" x14ac:dyDescent="0.3">
      <c r="A2" s="7" t="s">
        <v>108</v>
      </c>
      <c r="B2" s="7" t="s">
        <v>109</v>
      </c>
      <c r="C2" s="7" t="s">
        <v>110</v>
      </c>
      <c r="D2" s="7" t="s">
        <v>111</v>
      </c>
      <c r="E2" s="7" t="s">
        <v>112</v>
      </c>
      <c r="F2" s="7" t="s">
        <v>113</v>
      </c>
      <c r="G2" s="7" t="s">
        <v>114</v>
      </c>
      <c r="H2" s="7" t="s">
        <v>115</v>
      </c>
      <c r="I2" s="7" t="s">
        <v>116</v>
      </c>
      <c r="J2" s="7" t="s">
        <v>117</v>
      </c>
      <c r="K2" s="7" t="s">
        <v>118</v>
      </c>
      <c r="L2" s="7" t="s">
        <v>119</v>
      </c>
      <c r="M2" s="7" t="s">
        <v>120</v>
      </c>
      <c r="N2" s="7" t="s">
        <v>121</v>
      </c>
      <c r="O2" s="7" t="s">
        <v>122</v>
      </c>
      <c r="P2" s="7" t="s">
        <v>123</v>
      </c>
      <c r="Q2" s="7" t="s">
        <v>124</v>
      </c>
      <c r="R2" s="7" t="s">
        <v>125</v>
      </c>
      <c r="S2" s="7" t="s">
        <v>126</v>
      </c>
      <c r="T2" s="7" t="s">
        <v>127</v>
      </c>
      <c r="U2" s="7" t="s">
        <v>128</v>
      </c>
      <c r="V2" s="7" t="s">
        <v>129</v>
      </c>
      <c r="W2" s="7" t="s">
        <v>130</v>
      </c>
      <c r="X2" s="7" t="s">
        <v>131</v>
      </c>
      <c r="Y2" s="7" t="s">
        <v>132</v>
      </c>
      <c r="Z2" s="7" t="s">
        <v>133</v>
      </c>
      <c r="AA2" s="7" t="s">
        <v>134</v>
      </c>
      <c r="AB2" s="7" t="s">
        <v>135</v>
      </c>
      <c r="AC2" s="7" t="s">
        <v>136</v>
      </c>
      <c r="AD2" s="7" t="s">
        <v>137</v>
      </c>
      <c r="AE2" s="7" t="s">
        <v>138</v>
      </c>
      <c r="AF2" s="7" t="s">
        <v>139</v>
      </c>
      <c r="AG2" s="7" t="s">
        <v>140</v>
      </c>
      <c r="AH2" s="7" t="s">
        <v>141</v>
      </c>
      <c r="AI2" s="7" t="s">
        <v>142</v>
      </c>
      <c r="AJ2" s="7" t="s">
        <v>143</v>
      </c>
      <c r="AK2" s="7" t="s">
        <v>144</v>
      </c>
      <c r="AL2" s="7" t="s">
        <v>145</v>
      </c>
      <c r="AM2" s="7" t="s">
        <v>146</v>
      </c>
      <c r="AN2" s="7" t="s">
        <v>147</v>
      </c>
      <c r="AO2" s="7" t="s">
        <v>148</v>
      </c>
      <c r="AP2" s="7" t="s">
        <v>149</v>
      </c>
      <c r="AQ2" s="7" t="s">
        <v>150</v>
      </c>
      <c r="AR2" s="7" t="s">
        <v>151</v>
      </c>
      <c r="AS2" s="7" t="s">
        <v>152</v>
      </c>
      <c r="AT2" s="7" t="s">
        <v>153</v>
      </c>
      <c r="AU2" s="7" t="s">
        <v>154</v>
      </c>
      <c r="AV2" s="7" t="s">
        <v>155</v>
      </c>
      <c r="AW2" s="7" t="s">
        <v>156</v>
      </c>
      <c r="AX2" s="7" t="s">
        <v>157</v>
      </c>
      <c r="AY2" s="7" t="s">
        <v>158</v>
      </c>
      <c r="AZ2" s="7" t="s">
        <v>159</v>
      </c>
    </row>
    <row r="3" spans="1:53" ht="24" x14ac:dyDescent="0.3">
      <c r="A3" s="9" t="s">
        <v>161</v>
      </c>
      <c r="B3" s="9" t="s">
        <v>162</v>
      </c>
      <c r="C3" s="9" t="s">
        <v>163</v>
      </c>
      <c r="D3" s="9" t="s">
        <v>164</v>
      </c>
      <c r="E3" s="9" t="s">
        <v>165</v>
      </c>
      <c r="F3" s="9" t="s">
        <v>166</v>
      </c>
      <c r="G3" s="9" t="s">
        <v>167</v>
      </c>
      <c r="H3" s="9" t="s">
        <v>168</v>
      </c>
      <c r="I3" s="9" t="s">
        <v>169</v>
      </c>
      <c r="J3" s="9" t="s">
        <v>170</v>
      </c>
      <c r="K3" s="9" t="s">
        <v>171</v>
      </c>
      <c r="L3" s="9" t="s">
        <v>172</v>
      </c>
      <c r="M3" s="9" t="s">
        <v>173</v>
      </c>
      <c r="N3" s="9" t="s">
        <v>174</v>
      </c>
      <c r="O3" s="9" t="s">
        <v>175</v>
      </c>
      <c r="P3" s="9" t="s">
        <v>176</v>
      </c>
      <c r="Q3" s="9" t="s">
        <v>177</v>
      </c>
      <c r="R3" s="9" t="s">
        <v>178</v>
      </c>
      <c r="S3" s="9" t="s">
        <v>179</v>
      </c>
      <c r="T3" s="9" t="s">
        <v>180</v>
      </c>
      <c r="U3" s="9" t="s">
        <v>181</v>
      </c>
      <c r="V3" s="9" t="s">
        <v>182</v>
      </c>
      <c r="W3" s="9" t="s">
        <v>183</v>
      </c>
      <c r="X3" s="9" t="s">
        <v>184</v>
      </c>
      <c r="Y3" s="9" t="s">
        <v>185</v>
      </c>
      <c r="Z3" s="9" t="s">
        <v>186</v>
      </c>
      <c r="AA3" s="9" t="s">
        <v>187</v>
      </c>
      <c r="AB3" s="9" t="s">
        <v>188</v>
      </c>
      <c r="AC3" s="9" t="s">
        <v>189</v>
      </c>
      <c r="AD3" s="9" t="s">
        <v>190</v>
      </c>
      <c r="AE3" s="9" t="s">
        <v>191</v>
      </c>
      <c r="AF3" s="9" t="s">
        <v>192</v>
      </c>
      <c r="AG3" s="9" t="s">
        <v>193</v>
      </c>
      <c r="AH3" s="9" t="s">
        <v>194</v>
      </c>
      <c r="AI3" s="9" t="s">
        <v>195</v>
      </c>
      <c r="AJ3" s="9" t="s">
        <v>196</v>
      </c>
      <c r="AK3" s="9" t="s">
        <v>197</v>
      </c>
      <c r="AL3" s="9" t="s">
        <v>198</v>
      </c>
      <c r="AM3" s="9" t="s">
        <v>199</v>
      </c>
      <c r="AN3" s="9" t="s">
        <v>200</v>
      </c>
      <c r="AO3" s="9" t="s">
        <v>201</v>
      </c>
      <c r="AP3" s="9" t="s">
        <v>202</v>
      </c>
      <c r="AQ3" s="9" t="s">
        <v>203</v>
      </c>
      <c r="AR3" s="9" t="s">
        <v>204</v>
      </c>
      <c r="AS3" s="9" t="s">
        <v>205</v>
      </c>
      <c r="AT3" s="9" t="s">
        <v>206</v>
      </c>
      <c r="AU3" s="9" t="s">
        <v>207</v>
      </c>
      <c r="AV3" s="9" t="s">
        <v>208</v>
      </c>
      <c r="AW3" s="9" t="s">
        <v>209</v>
      </c>
      <c r="AX3" s="9" t="s">
        <v>210</v>
      </c>
      <c r="AY3" s="9" t="s">
        <v>211</v>
      </c>
      <c r="AZ3" s="9" t="s">
        <v>212</v>
      </c>
    </row>
    <row r="4" spans="1:53" x14ac:dyDescent="0.3">
      <c r="A4" s="4"/>
    </row>
    <row r="5" spans="1:53" ht="24" x14ac:dyDescent="0.3">
      <c r="A5" s="3" t="s">
        <v>4</v>
      </c>
      <c r="B5" t="str">
        <f>RIGHT(A5,4)</f>
        <v>US_8</v>
      </c>
      <c r="C5" t="str">
        <f>LEFT(B5,2)</f>
        <v>US</v>
      </c>
      <c r="E5" s="7" t="s">
        <v>108</v>
      </c>
      <c r="F5" t="str">
        <f>RIGHT(E5,3)</f>
        <v>US2</v>
      </c>
      <c r="G5" t="str">
        <f>LEFT(F5,2)</f>
        <v>US</v>
      </c>
      <c r="I5" s="9" t="s">
        <v>161</v>
      </c>
      <c r="J5" t="str">
        <f>RIGHT(I5,3)</f>
        <v>US3</v>
      </c>
      <c r="K5" t="str">
        <f>LEFT(J5,2)</f>
        <v>US</v>
      </c>
    </row>
    <row r="6" spans="1:53" ht="24" x14ac:dyDescent="0.3">
      <c r="A6" s="3" t="s">
        <v>5</v>
      </c>
      <c r="B6" t="str">
        <f t="shared" ref="B6:B56" si="0">RIGHT(A6,4)</f>
        <v>AL_8</v>
      </c>
      <c r="C6" t="str">
        <f t="shared" ref="C6:C56" si="1">LEFT(B6,2)</f>
        <v>AL</v>
      </c>
      <c r="E6" s="7" t="s">
        <v>109</v>
      </c>
      <c r="F6" t="str">
        <f t="shared" ref="F6:F56" si="2">RIGHT(E6,3)</f>
        <v>AL2</v>
      </c>
      <c r="G6" t="str">
        <f t="shared" ref="G6:G56" si="3">LEFT(F6,2)</f>
        <v>AL</v>
      </c>
      <c r="I6" s="9" t="s">
        <v>162</v>
      </c>
      <c r="J6" t="str">
        <f t="shared" ref="J6:J56" si="4">RIGHT(I6,3)</f>
        <v>AL3</v>
      </c>
      <c r="K6" t="str">
        <f t="shared" ref="K6:K56" si="5">LEFT(J6,2)</f>
        <v>AL</v>
      </c>
    </row>
    <row r="7" spans="1:53" ht="24" x14ac:dyDescent="0.3">
      <c r="A7" s="3" t="s">
        <v>6</v>
      </c>
      <c r="B7" t="str">
        <f t="shared" si="0"/>
        <v>AK_8</v>
      </c>
      <c r="C7" t="str">
        <f t="shared" si="1"/>
        <v>AK</v>
      </c>
      <c r="E7" s="7" t="s">
        <v>110</v>
      </c>
      <c r="F7" t="str">
        <f t="shared" si="2"/>
        <v>AK2</v>
      </c>
      <c r="G7" t="str">
        <f t="shared" si="3"/>
        <v>AK</v>
      </c>
      <c r="I7" s="9" t="s">
        <v>163</v>
      </c>
      <c r="J7" t="str">
        <f t="shared" si="4"/>
        <v>AK3</v>
      </c>
      <c r="K7" t="str">
        <f t="shared" si="5"/>
        <v>AK</v>
      </c>
    </row>
    <row r="8" spans="1:53" ht="24" x14ac:dyDescent="0.3">
      <c r="A8" s="3" t="s">
        <v>7</v>
      </c>
      <c r="B8" t="str">
        <f t="shared" si="0"/>
        <v>AZ_8</v>
      </c>
      <c r="C8" t="str">
        <f t="shared" si="1"/>
        <v>AZ</v>
      </c>
      <c r="E8" s="7" t="s">
        <v>111</v>
      </c>
      <c r="F8" t="str">
        <f t="shared" si="2"/>
        <v>AZ2</v>
      </c>
      <c r="G8" t="str">
        <f t="shared" si="3"/>
        <v>AZ</v>
      </c>
      <c r="I8" s="9" t="s">
        <v>164</v>
      </c>
      <c r="J8" t="str">
        <f t="shared" si="4"/>
        <v>AZ3</v>
      </c>
      <c r="K8" t="str">
        <f t="shared" si="5"/>
        <v>AZ</v>
      </c>
    </row>
    <row r="9" spans="1:53" ht="24" x14ac:dyDescent="0.3">
      <c r="A9" s="3" t="s">
        <v>8</v>
      </c>
      <c r="B9" t="str">
        <f t="shared" si="0"/>
        <v>AR_8</v>
      </c>
      <c r="C9" t="str">
        <f t="shared" si="1"/>
        <v>AR</v>
      </c>
      <c r="E9" s="7" t="s">
        <v>112</v>
      </c>
      <c r="F9" t="str">
        <f t="shared" si="2"/>
        <v>AR2</v>
      </c>
      <c r="G9" t="str">
        <f t="shared" si="3"/>
        <v>AR</v>
      </c>
      <c r="I9" s="9" t="s">
        <v>165</v>
      </c>
      <c r="J9" t="str">
        <f t="shared" si="4"/>
        <v>AR3</v>
      </c>
      <c r="K9" t="str">
        <f t="shared" si="5"/>
        <v>AR</v>
      </c>
    </row>
    <row r="10" spans="1:53" ht="24" x14ac:dyDescent="0.3">
      <c r="A10" s="3" t="s">
        <v>9</v>
      </c>
      <c r="B10" t="str">
        <f t="shared" si="0"/>
        <v>CA_8</v>
      </c>
      <c r="C10" t="str">
        <f t="shared" si="1"/>
        <v>CA</v>
      </c>
      <c r="E10" s="7" t="s">
        <v>113</v>
      </c>
      <c r="F10" t="str">
        <f t="shared" si="2"/>
        <v>CA2</v>
      </c>
      <c r="G10" t="str">
        <f t="shared" si="3"/>
        <v>CA</v>
      </c>
      <c r="I10" s="9" t="s">
        <v>166</v>
      </c>
      <c r="J10" t="str">
        <f t="shared" si="4"/>
        <v>CA3</v>
      </c>
      <c r="K10" t="str">
        <f t="shared" si="5"/>
        <v>CA</v>
      </c>
    </row>
    <row r="11" spans="1:53" ht="24" x14ac:dyDescent="0.3">
      <c r="A11" s="3" t="s">
        <v>10</v>
      </c>
      <c r="B11" t="str">
        <f t="shared" si="0"/>
        <v>CO_8</v>
      </c>
      <c r="C11" t="str">
        <f t="shared" si="1"/>
        <v>CO</v>
      </c>
      <c r="E11" s="7" t="s">
        <v>114</v>
      </c>
      <c r="F11" t="str">
        <f t="shared" si="2"/>
        <v>CO2</v>
      </c>
      <c r="G11" t="str">
        <f t="shared" si="3"/>
        <v>CO</v>
      </c>
      <c r="I11" s="9" t="s">
        <v>167</v>
      </c>
      <c r="J11" t="str">
        <f t="shared" si="4"/>
        <v>CO3</v>
      </c>
      <c r="K11" t="str">
        <f t="shared" si="5"/>
        <v>CO</v>
      </c>
    </row>
    <row r="12" spans="1:53" ht="24" x14ac:dyDescent="0.3">
      <c r="A12" s="3" t="s">
        <v>11</v>
      </c>
      <c r="B12" t="str">
        <f t="shared" si="0"/>
        <v>CT_8</v>
      </c>
      <c r="C12" t="str">
        <f t="shared" si="1"/>
        <v>CT</v>
      </c>
      <c r="E12" s="7" t="s">
        <v>115</v>
      </c>
      <c r="F12" t="str">
        <f t="shared" si="2"/>
        <v>CT2</v>
      </c>
      <c r="G12" t="str">
        <f t="shared" si="3"/>
        <v>CT</v>
      </c>
      <c r="I12" s="9" t="s">
        <v>168</v>
      </c>
      <c r="J12" t="str">
        <f t="shared" si="4"/>
        <v>CT3</v>
      </c>
      <c r="K12" t="str">
        <f t="shared" si="5"/>
        <v>CT</v>
      </c>
    </row>
    <row r="13" spans="1:53" ht="24" x14ac:dyDescent="0.3">
      <c r="A13" s="3" t="s">
        <v>12</v>
      </c>
      <c r="B13" t="str">
        <f t="shared" si="0"/>
        <v>DE_8</v>
      </c>
      <c r="C13" t="str">
        <f t="shared" si="1"/>
        <v>DE</v>
      </c>
      <c r="E13" s="7" t="s">
        <v>116</v>
      </c>
      <c r="F13" t="str">
        <f t="shared" si="2"/>
        <v>DE2</v>
      </c>
      <c r="G13" t="str">
        <f t="shared" si="3"/>
        <v>DE</v>
      </c>
      <c r="I13" s="9" t="s">
        <v>169</v>
      </c>
      <c r="J13" t="str">
        <f t="shared" si="4"/>
        <v>DE3</v>
      </c>
      <c r="K13" t="str">
        <f t="shared" si="5"/>
        <v>DE</v>
      </c>
    </row>
    <row r="14" spans="1:53" ht="24" x14ac:dyDescent="0.3">
      <c r="A14" s="3" t="s">
        <v>13</v>
      </c>
      <c r="B14" t="str">
        <f t="shared" si="0"/>
        <v>DC_8</v>
      </c>
      <c r="C14" t="str">
        <f t="shared" si="1"/>
        <v>DC</v>
      </c>
      <c r="E14" s="7" t="s">
        <v>117</v>
      </c>
      <c r="F14" t="str">
        <f t="shared" si="2"/>
        <v>DC2</v>
      </c>
      <c r="G14" t="str">
        <f t="shared" si="3"/>
        <v>DC</v>
      </c>
      <c r="I14" s="9" t="s">
        <v>170</v>
      </c>
      <c r="J14" t="str">
        <f t="shared" si="4"/>
        <v>DC3</v>
      </c>
      <c r="K14" t="str">
        <f t="shared" si="5"/>
        <v>DC</v>
      </c>
    </row>
    <row r="15" spans="1:53" ht="24" x14ac:dyDescent="0.3">
      <c r="A15" s="3" t="s">
        <v>14</v>
      </c>
      <c r="B15" t="str">
        <f t="shared" si="0"/>
        <v>FL_8</v>
      </c>
      <c r="C15" t="str">
        <f t="shared" si="1"/>
        <v>FL</v>
      </c>
      <c r="E15" s="7" t="s">
        <v>118</v>
      </c>
      <c r="F15" t="str">
        <f t="shared" si="2"/>
        <v>FL2</v>
      </c>
      <c r="G15" t="str">
        <f t="shared" si="3"/>
        <v>FL</v>
      </c>
      <c r="I15" s="9" t="s">
        <v>171</v>
      </c>
      <c r="J15" t="str">
        <f t="shared" si="4"/>
        <v>FL3</v>
      </c>
      <c r="K15" t="str">
        <f t="shared" si="5"/>
        <v>FL</v>
      </c>
    </row>
    <row r="16" spans="1:53" ht="24" x14ac:dyDescent="0.3">
      <c r="A16" s="3" t="s">
        <v>15</v>
      </c>
      <c r="B16" t="str">
        <f t="shared" si="0"/>
        <v>GA_8</v>
      </c>
      <c r="C16" t="str">
        <f t="shared" si="1"/>
        <v>GA</v>
      </c>
      <c r="E16" s="7" t="s">
        <v>119</v>
      </c>
      <c r="F16" t="str">
        <f t="shared" si="2"/>
        <v>GA2</v>
      </c>
      <c r="G16" t="str">
        <f t="shared" si="3"/>
        <v>GA</v>
      </c>
      <c r="I16" s="9" t="s">
        <v>172</v>
      </c>
      <c r="J16" t="str">
        <f t="shared" si="4"/>
        <v>GA3</v>
      </c>
      <c r="K16" t="str">
        <f t="shared" si="5"/>
        <v>GA</v>
      </c>
    </row>
    <row r="17" spans="1:11" ht="24" x14ac:dyDescent="0.3">
      <c r="A17" s="3" t="s">
        <v>16</v>
      </c>
      <c r="B17" t="str">
        <f t="shared" si="0"/>
        <v>HI_8</v>
      </c>
      <c r="C17" t="str">
        <f t="shared" si="1"/>
        <v>HI</v>
      </c>
      <c r="E17" s="7" t="s">
        <v>120</v>
      </c>
      <c r="F17" t="str">
        <f t="shared" si="2"/>
        <v>HI2</v>
      </c>
      <c r="G17" t="str">
        <f t="shared" si="3"/>
        <v>HI</v>
      </c>
      <c r="I17" s="9" t="s">
        <v>173</v>
      </c>
      <c r="J17" t="str">
        <f t="shared" si="4"/>
        <v>HI3</v>
      </c>
      <c r="K17" t="str">
        <f t="shared" si="5"/>
        <v>HI</v>
      </c>
    </row>
    <row r="18" spans="1:11" ht="24" x14ac:dyDescent="0.3">
      <c r="A18" s="3" t="s">
        <v>17</v>
      </c>
      <c r="B18" t="str">
        <f t="shared" si="0"/>
        <v>ID_8</v>
      </c>
      <c r="C18" t="str">
        <f t="shared" si="1"/>
        <v>ID</v>
      </c>
      <c r="E18" s="7" t="s">
        <v>121</v>
      </c>
      <c r="F18" t="str">
        <f t="shared" si="2"/>
        <v>ID2</v>
      </c>
      <c r="G18" t="str">
        <f t="shared" si="3"/>
        <v>ID</v>
      </c>
      <c r="I18" s="9" t="s">
        <v>174</v>
      </c>
      <c r="J18" t="str">
        <f t="shared" si="4"/>
        <v>ID3</v>
      </c>
      <c r="K18" t="str">
        <f t="shared" si="5"/>
        <v>ID</v>
      </c>
    </row>
    <row r="19" spans="1:11" ht="24" x14ac:dyDescent="0.3">
      <c r="A19" s="3" t="s">
        <v>18</v>
      </c>
      <c r="B19" t="str">
        <f t="shared" si="0"/>
        <v>IL_8</v>
      </c>
      <c r="C19" t="str">
        <f t="shared" si="1"/>
        <v>IL</v>
      </c>
      <c r="E19" s="7" t="s">
        <v>122</v>
      </c>
      <c r="F19" t="str">
        <f t="shared" si="2"/>
        <v>IL2</v>
      </c>
      <c r="G19" t="str">
        <f t="shared" si="3"/>
        <v>IL</v>
      </c>
      <c r="I19" s="9" t="s">
        <v>175</v>
      </c>
      <c r="J19" t="str">
        <f t="shared" si="4"/>
        <v>IL3</v>
      </c>
      <c r="K19" t="str">
        <f t="shared" si="5"/>
        <v>IL</v>
      </c>
    </row>
    <row r="20" spans="1:11" ht="24" x14ac:dyDescent="0.3">
      <c r="A20" s="3" t="s">
        <v>19</v>
      </c>
      <c r="B20" t="str">
        <f t="shared" si="0"/>
        <v>IN_8</v>
      </c>
      <c r="C20" t="str">
        <f t="shared" si="1"/>
        <v>IN</v>
      </c>
      <c r="E20" s="7" t="s">
        <v>123</v>
      </c>
      <c r="F20" t="str">
        <f t="shared" si="2"/>
        <v>IN2</v>
      </c>
      <c r="G20" t="str">
        <f t="shared" si="3"/>
        <v>IN</v>
      </c>
      <c r="I20" s="9" t="s">
        <v>176</v>
      </c>
      <c r="J20" t="str">
        <f t="shared" si="4"/>
        <v>IN3</v>
      </c>
      <c r="K20" t="str">
        <f t="shared" si="5"/>
        <v>IN</v>
      </c>
    </row>
    <row r="21" spans="1:11" ht="24" x14ac:dyDescent="0.3">
      <c r="A21" s="3" t="s">
        <v>20</v>
      </c>
      <c r="B21" t="str">
        <f t="shared" si="0"/>
        <v>IA_8</v>
      </c>
      <c r="C21" t="str">
        <f t="shared" si="1"/>
        <v>IA</v>
      </c>
      <c r="E21" s="7" t="s">
        <v>124</v>
      </c>
      <c r="F21" t="str">
        <f t="shared" si="2"/>
        <v>IA2</v>
      </c>
      <c r="G21" t="str">
        <f t="shared" si="3"/>
        <v>IA</v>
      </c>
      <c r="I21" s="9" t="s">
        <v>177</v>
      </c>
      <c r="J21" t="str">
        <f t="shared" si="4"/>
        <v>IA3</v>
      </c>
      <c r="K21" t="str">
        <f t="shared" si="5"/>
        <v>IA</v>
      </c>
    </row>
    <row r="22" spans="1:11" ht="24" x14ac:dyDescent="0.3">
      <c r="A22" s="3" t="s">
        <v>21</v>
      </c>
      <c r="B22" t="str">
        <f t="shared" si="0"/>
        <v>KS_8</v>
      </c>
      <c r="C22" t="str">
        <f t="shared" si="1"/>
        <v>KS</v>
      </c>
      <c r="E22" s="7" t="s">
        <v>125</v>
      </c>
      <c r="F22" t="str">
        <f t="shared" si="2"/>
        <v>KS2</v>
      </c>
      <c r="G22" t="str">
        <f t="shared" si="3"/>
        <v>KS</v>
      </c>
      <c r="I22" s="9" t="s">
        <v>178</v>
      </c>
      <c r="J22" t="str">
        <f t="shared" si="4"/>
        <v>KS3</v>
      </c>
      <c r="K22" t="str">
        <f t="shared" si="5"/>
        <v>KS</v>
      </c>
    </row>
    <row r="23" spans="1:11" ht="24" x14ac:dyDescent="0.3">
      <c r="A23" s="3" t="s">
        <v>22</v>
      </c>
      <c r="B23" t="str">
        <f t="shared" si="0"/>
        <v>KY_8</v>
      </c>
      <c r="C23" t="str">
        <f t="shared" si="1"/>
        <v>KY</v>
      </c>
      <c r="E23" s="7" t="s">
        <v>126</v>
      </c>
      <c r="F23" t="str">
        <f t="shared" si="2"/>
        <v>KY2</v>
      </c>
      <c r="G23" t="str">
        <f t="shared" si="3"/>
        <v>KY</v>
      </c>
      <c r="I23" s="9" t="s">
        <v>179</v>
      </c>
      <c r="J23" t="str">
        <f t="shared" si="4"/>
        <v>KY3</v>
      </c>
      <c r="K23" t="str">
        <f t="shared" si="5"/>
        <v>KY</v>
      </c>
    </row>
    <row r="24" spans="1:11" ht="24" x14ac:dyDescent="0.3">
      <c r="A24" s="3" t="s">
        <v>23</v>
      </c>
      <c r="B24" t="str">
        <f t="shared" si="0"/>
        <v>LA_8</v>
      </c>
      <c r="C24" t="str">
        <f t="shared" si="1"/>
        <v>LA</v>
      </c>
      <c r="E24" s="7" t="s">
        <v>127</v>
      </c>
      <c r="F24" t="str">
        <f t="shared" si="2"/>
        <v>LA2</v>
      </c>
      <c r="G24" t="str">
        <f t="shared" si="3"/>
        <v>LA</v>
      </c>
      <c r="I24" s="9" t="s">
        <v>180</v>
      </c>
      <c r="J24" t="str">
        <f t="shared" si="4"/>
        <v>LA3</v>
      </c>
      <c r="K24" t="str">
        <f t="shared" si="5"/>
        <v>LA</v>
      </c>
    </row>
    <row r="25" spans="1:11" ht="24" x14ac:dyDescent="0.3">
      <c r="A25" s="3" t="s">
        <v>24</v>
      </c>
      <c r="B25" t="str">
        <f t="shared" si="0"/>
        <v>ME_8</v>
      </c>
      <c r="C25" t="str">
        <f t="shared" si="1"/>
        <v>ME</v>
      </c>
      <c r="E25" s="7" t="s">
        <v>128</v>
      </c>
      <c r="F25" t="str">
        <f t="shared" si="2"/>
        <v>ME2</v>
      </c>
      <c r="G25" t="str">
        <f t="shared" si="3"/>
        <v>ME</v>
      </c>
      <c r="I25" s="9" t="s">
        <v>181</v>
      </c>
      <c r="J25" t="str">
        <f t="shared" si="4"/>
        <v>ME3</v>
      </c>
      <c r="K25" t="str">
        <f t="shared" si="5"/>
        <v>ME</v>
      </c>
    </row>
    <row r="26" spans="1:11" ht="24" x14ac:dyDescent="0.3">
      <c r="A26" s="3" t="s">
        <v>25</v>
      </c>
      <c r="B26" t="str">
        <f t="shared" si="0"/>
        <v>MD_8</v>
      </c>
      <c r="C26" t="str">
        <f t="shared" si="1"/>
        <v>MD</v>
      </c>
      <c r="E26" s="7" t="s">
        <v>129</v>
      </c>
      <c r="F26" t="str">
        <f t="shared" si="2"/>
        <v>MD2</v>
      </c>
      <c r="G26" t="str">
        <f t="shared" si="3"/>
        <v>MD</v>
      </c>
      <c r="I26" s="9" t="s">
        <v>182</v>
      </c>
      <c r="J26" t="str">
        <f t="shared" si="4"/>
        <v>MD3</v>
      </c>
      <c r="K26" t="str">
        <f t="shared" si="5"/>
        <v>MD</v>
      </c>
    </row>
    <row r="27" spans="1:11" ht="24" x14ac:dyDescent="0.3">
      <c r="A27" s="3" t="s">
        <v>26</v>
      </c>
      <c r="B27" t="str">
        <f t="shared" si="0"/>
        <v>MA_8</v>
      </c>
      <c r="C27" t="str">
        <f t="shared" si="1"/>
        <v>MA</v>
      </c>
      <c r="E27" s="7" t="s">
        <v>130</v>
      </c>
      <c r="F27" t="str">
        <f t="shared" si="2"/>
        <v>MA2</v>
      </c>
      <c r="G27" t="str">
        <f t="shared" si="3"/>
        <v>MA</v>
      </c>
      <c r="I27" s="9" t="s">
        <v>183</v>
      </c>
      <c r="J27" t="str">
        <f t="shared" si="4"/>
        <v>MA3</v>
      </c>
      <c r="K27" t="str">
        <f t="shared" si="5"/>
        <v>MA</v>
      </c>
    </row>
    <row r="28" spans="1:11" ht="24" x14ac:dyDescent="0.3">
      <c r="A28" s="3" t="s">
        <v>27</v>
      </c>
      <c r="B28" t="str">
        <f t="shared" si="0"/>
        <v>MI_8</v>
      </c>
      <c r="C28" t="str">
        <f t="shared" si="1"/>
        <v>MI</v>
      </c>
      <c r="E28" s="7" t="s">
        <v>131</v>
      </c>
      <c r="F28" t="str">
        <f t="shared" si="2"/>
        <v>MI2</v>
      </c>
      <c r="G28" t="str">
        <f t="shared" si="3"/>
        <v>MI</v>
      </c>
      <c r="I28" s="9" t="s">
        <v>184</v>
      </c>
      <c r="J28" t="str">
        <f t="shared" si="4"/>
        <v>MI3</v>
      </c>
      <c r="K28" t="str">
        <f t="shared" si="5"/>
        <v>MI</v>
      </c>
    </row>
    <row r="29" spans="1:11" ht="24" x14ac:dyDescent="0.3">
      <c r="A29" s="3" t="s">
        <v>28</v>
      </c>
      <c r="B29" t="str">
        <f t="shared" si="0"/>
        <v>MN_8</v>
      </c>
      <c r="C29" t="str">
        <f t="shared" si="1"/>
        <v>MN</v>
      </c>
      <c r="E29" s="7" t="s">
        <v>132</v>
      </c>
      <c r="F29" t="str">
        <f t="shared" si="2"/>
        <v>MN2</v>
      </c>
      <c r="G29" t="str">
        <f t="shared" si="3"/>
        <v>MN</v>
      </c>
      <c r="I29" s="9" t="s">
        <v>185</v>
      </c>
      <c r="J29" t="str">
        <f t="shared" si="4"/>
        <v>MN3</v>
      </c>
      <c r="K29" t="str">
        <f t="shared" si="5"/>
        <v>MN</v>
      </c>
    </row>
    <row r="30" spans="1:11" ht="24" x14ac:dyDescent="0.3">
      <c r="A30" s="3" t="s">
        <v>29</v>
      </c>
      <c r="B30" t="str">
        <f t="shared" si="0"/>
        <v>MS_8</v>
      </c>
      <c r="C30" t="str">
        <f t="shared" si="1"/>
        <v>MS</v>
      </c>
      <c r="E30" s="7" t="s">
        <v>133</v>
      </c>
      <c r="F30" t="str">
        <f t="shared" si="2"/>
        <v>MS2</v>
      </c>
      <c r="G30" t="str">
        <f t="shared" si="3"/>
        <v>MS</v>
      </c>
      <c r="I30" s="9" t="s">
        <v>186</v>
      </c>
      <c r="J30" t="str">
        <f t="shared" si="4"/>
        <v>MS3</v>
      </c>
      <c r="K30" t="str">
        <f t="shared" si="5"/>
        <v>MS</v>
      </c>
    </row>
    <row r="31" spans="1:11" ht="24" x14ac:dyDescent="0.3">
      <c r="A31" s="3" t="s">
        <v>30</v>
      </c>
      <c r="B31" t="str">
        <f t="shared" si="0"/>
        <v>MO_8</v>
      </c>
      <c r="C31" t="str">
        <f t="shared" si="1"/>
        <v>MO</v>
      </c>
      <c r="E31" s="7" t="s">
        <v>134</v>
      </c>
      <c r="F31" t="str">
        <f t="shared" si="2"/>
        <v>MO2</v>
      </c>
      <c r="G31" t="str">
        <f t="shared" si="3"/>
        <v>MO</v>
      </c>
      <c r="I31" s="9" t="s">
        <v>187</v>
      </c>
      <c r="J31" t="str">
        <f t="shared" si="4"/>
        <v>MO3</v>
      </c>
      <c r="K31" t="str">
        <f t="shared" si="5"/>
        <v>MO</v>
      </c>
    </row>
    <row r="32" spans="1:11" ht="24" x14ac:dyDescent="0.3">
      <c r="A32" s="3" t="s">
        <v>31</v>
      </c>
      <c r="B32" t="str">
        <f t="shared" si="0"/>
        <v>MT_8</v>
      </c>
      <c r="C32" t="str">
        <f t="shared" si="1"/>
        <v>MT</v>
      </c>
      <c r="E32" s="7" t="s">
        <v>135</v>
      </c>
      <c r="F32" t="str">
        <f t="shared" si="2"/>
        <v>MT2</v>
      </c>
      <c r="G32" t="str">
        <f t="shared" si="3"/>
        <v>MT</v>
      </c>
      <c r="I32" s="9" t="s">
        <v>188</v>
      </c>
      <c r="J32" t="str">
        <f t="shared" si="4"/>
        <v>MT3</v>
      </c>
      <c r="K32" t="str">
        <f t="shared" si="5"/>
        <v>MT</v>
      </c>
    </row>
    <row r="33" spans="1:11" ht="24" x14ac:dyDescent="0.3">
      <c r="A33" s="3" t="s">
        <v>32</v>
      </c>
      <c r="B33" t="str">
        <f t="shared" si="0"/>
        <v>NE_8</v>
      </c>
      <c r="C33" t="str">
        <f t="shared" si="1"/>
        <v>NE</v>
      </c>
      <c r="E33" s="7" t="s">
        <v>136</v>
      </c>
      <c r="F33" t="str">
        <f t="shared" si="2"/>
        <v>NE2</v>
      </c>
      <c r="G33" t="str">
        <f t="shared" si="3"/>
        <v>NE</v>
      </c>
      <c r="I33" s="9" t="s">
        <v>189</v>
      </c>
      <c r="J33" t="str">
        <f t="shared" si="4"/>
        <v>NE3</v>
      </c>
      <c r="K33" t="str">
        <f t="shared" si="5"/>
        <v>NE</v>
      </c>
    </row>
    <row r="34" spans="1:11" ht="24" x14ac:dyDescent="0.3">
      <c r="A34" s="3" t="s">
        <v>33</v>
      </c>
      <c r="B34" t="str">
        <f t="shared" si="0"/>
        <v>NV_8</v>
      </c>
      <c r="C34" t="str">
        <f t="shared" si="1"/>
        <v>NV</v>
      </c>
      <c r="E34" s="7" t="s">
        <v>137</v>
      </c>
      <c r="F34" t="str">
        <f t="shared" si="2"/>
        <v>NV2</v>
      </c>
      <c r="G34" t="str">
        <f t="shared" si="3"/>
        <v>NV</v>
      </c>
      <c r="I34" s="9" t="s">
        <v>190</v>
      </c>
      <c r="J34" t="str">
        <f t="shared" si="4"/>
        <v>NV3</v>
      </c>
      <c r="K34" t="str">
        <f t="shared" si="5"/>
        <v>NV</v>
      </c>
    </row>
    <row r="35" spans="1:11" ht="24" x14ac:dyDescent="0.3">
      <c r="A35" s="3" t="s">
        <v>34</v>
      </c>
      <c r="B35" t="str">
        <f t="shared" si="0"/>
        <v>NH_8</v>
      </c>
      <c r="C35" t="str">
        <f t="shared" si="1"/>
        <v>NH</v>
      </c>
      <c r="E35" s="7" t="s">
        <v>138</v>
      </c>
      <c r="F35" t="str">
        <f t="shared" si="2"/>
        <v>NH2</v>
      </c>
      <c r="G35" t="str">
        <f t="shared" si="3"/>
        <v>NH</v>
      </c>
      <c r="I35" s="9" t="s">
        <v>191</v>
      </c>
      <c r="J35" t="str">
        <f t="shared" si="4"/>
        <v>NH3</v>
      </c>
      <c r="K35" t="str">
        <f t="shared" si="5"/>
        <v>NH</v>
      </c>
    </row>
    <row r="36" spans="1:11" ht="24" x14ac:dyDescent="0.3">
      <c r="A36" s="3" t="s">
        <v>35</v>
      </c>
      <c r="B36" t="str">
        <f t="shared" si="0"/>
        <v>NJ_8</v>
      </c>
      <c r="C36" t="str">
        <f t="shared" si="1"/>
        <v>NJ</v>
      </c>
      <c r="E36" s="7" t="s">
        <v>139</v>
      </c>
      <c r="F36" t="str">
        <f t="shared" si="2"/>
        <v>NJ2</v>
      </c>
      <c r="G36" t="str">
        <f t="shared" si="3"/>
        <v>NJ</v>
      </c>
      <c r="I36" s="9" t="s">
        <v>192</v>
      </c>
      <c r="J36" t="str">
        <f t="shared" si="4"/>
        <v>NJ3</v>
      </c>
      <c r="K36" t="str">
        <f t="shared" si="5"/>
        <v>NJ</v>
      </c>
    </row>
    <row r="37" spans="1:11" ht="24" x14ac:dyDescent="0.3">
      <c r="A37" s="3" t="s">
        <v>36</v>
      </c>
      <c r="B37" t="str">
        <f t="shared" si="0"/>
        <v>NM_8</v>
      </c>
      <c r="C37" t="str">
        <f t="shared" si="1"/>
        <v>NM</v>
      </c>
      <c r="E37" s="7" t="s">
        <v>140</v>
      </c>
      <c r="F37" t="str">
        <f t="shared" si="2"/>
        <v>NM2</v>
      </c>
      <c r="G37" t="str">
        <f t="shared" si="3"/>
        <v>NM</v>
      </c>
      <c r="I37" s="9" t="s">
        <v>193</v>
      </c>
      <c r="J37" t="str">
        <f t="shared" si="4"/>
        <v>NM3</v>
      </c>
      <c r="K37" t="str">
        <f t="shared" si="5"/>
        <v>NM</v>
      </c>
    </row>
    <row r="38" spans="1:11" ht="24" x14ac:dyDescent="0.3">
      <c r="A38" s="3" t="s">
        <v>37</v>
      </c>
      <c r="B38" t="str">
        <f t="shared" si="0"/>
        <v>NY_8</v>
      </c>
      <c r="C38" t="str">
        <f t="shared" si="1"/>
        <v>NY</v>
      </c>
      <c r="E38" s="7" t="s">
        <v>141</v>
      </c>
      <c r="F38" t="str">
        <f t="shared" si="2"/>
        <v>NY2</v>
      </c>
      <c r="G38" t="str">
        <f t="shared" si="3"/>
        <v>NY</v>
      </c>
      <c r="I38" s="9" t="s">
        <v>194</v>
      </c>
      <c r="J38" t="str">
        <f t="shared" si="4"/>
        <v>NY3</v>
      </c>
      <c r="K38" t="str">
        <f t="shared" si="5"/>
        <v>NY</v>
      </c>
    </row>
    <row r="39" spans="1:11" ht="24" x14ac:dyDescent="0.3">
      <c r="A39" s="3" t="s">
        <v>38</v>
      </c>
      <c r="B39" t="str">
        <f t="shared" si="0"/>
        <v>NC_8</v>
      </c>
      <c r="C39" t="str">
        <f t="shared" si="1"/>
        <v>NC</v>
      </c>
      <c r="E39" s="7" t="s">
        <v>142</v>
      </c>
      <c r="F39" t="str">
        <f t="shared" si="2"/>
        <v>NC2</v>
      </c>
      <c r="G39" t="str">
        <f t="shared" si="3"/>
        <v>NC</v>
      </c>
      <c r="I39" s="9" t="s">
        <v>195</v>
      </c>
      <c r="J39" t="str">
        <f t="shared" si="4"/>
        <v>NC3</v>
      </c>
      <c r="K39" t="str">
        <f t="shared" si="5"/>
        <v>NC</v>
      </c>
    </row>
    <row r="40" spans="1:11" ht="24" x14ac:dyDescent="0.3">
      <c r="A40" s="3" t="s">
        <v>39</v>
      </c>
      <c r="B40" t="str">
        <f t="shared" si="0"/>
        <v>ND_8</v>
      </c>
      <c r="C40" t="str">
        <f t="shared" si="1"/>
        <v>ND</v>
      </c>
      <c r="E40" s="7" t="s">
        <v>143</v>
      </c>
      <c r="F40" t="str">
        <f t="shared" si="2"/>
        <v>ND2</v>
      </c>
      <c r="G40" t="str">
        <f t="shared" si="3"/>
        <v>ND</v>
      </c>
      <c r="I40" s="9" t="s">
        <v>196</v>
      </c>
      <c r="J40" t="str">
        <f t="shared" si="4"/>
        <v>ND3</v>
      </c>
      <c r="K40" t="str">
        <f t="shared" si="5"/>
        <v>ND</v>
      </c>
    </row>
    <row r="41" spans="1:11" ht="24" x14ac:dyDescent="0.3">
      <c r="A41" s="3" t="s">
        <v>40</v>
      </c>
      <c r="B41" t="str">
        <f t="shared" si="0"/>
        <v>OH_8</v>
      </c>
      <c r="C41" t="str">
        <f t="shared" si="1"/>
        <v>OH</v>
      </c>
      <c r="E41" s="7" t="s">
        <v>144</v>
      </c>
      <c r="F41" t="str">
        <f t="shared" si="2"/>
        <v>OH2</v>
      </c>
      <c r="G41" t="str">
        <f t="shared" si="3"/>
        <v>OH</v>
      </c>
      <c r="I41" s="9" t="s">
        <v>197</v>
      </c>
      <c r="J41" t="str">
        <f t="shared" si="4"/>
        <v>OH3</v>
      </c>
      <c r="K41" t="str">
        <f t="shared" si="5"/>
        <v>OH</v>
      </c>
    </row>
    <row r="42" spans="1:11" ht="24" x14ac:dyDescent="0.3">
      <c r="A42" s="3" t="s">
        <v>41</v>
      </c>
      <c r="B42" t="str">
        <f t="shared" si="0"/>
        <v>OK_8</v>
      </c>
      <c r="C42" t="str">
        <f t="shared" si="1"/>
        <v>OK</v>
      </c>
      <c r="E42" s="7" t="s">
        <v>145</v>
      </c>
      <c r="F42" t="str">
        <f t="shared" si="2"/>
        <v>OK2</v>
      </c>
      <c r="G42" t="str">
        <f t="shared" si="3"/>
        <v>OK</v>
      </c>
      <c r="I42" s="9" t="s">
        <v>198</v>
      </c>
      <c r="J42" t="str">
        <f t="shared" si="4"/>
        <v>OK3</v>
      </c>
      <c r="K42" t="str">
        <f t="shared" si="5"/>
        <v>OK</v>
      </c>
    </row>
    <row r="43" spans="1:11" ht="24" x14ac:dyDescent="0.3">
      <c r="A43" s="3" t="s">
        <v>42</v>
      </c>
      <c r="B43" t="str">
        <f t="shared" si="0"/>
        <v>OR_8</v>
      </c>
      <c r="C43" t="str">
        <f t="shared" si="1"/>
        <v>OR</v>
      </c>
      <c r="E43" s="7" t="s">
        <v>146</v>
      </c>
      <c r="F43" t="str">
        <f t="shared" si="2"/>
        <v>OR2</v>
      </c>
      <c r="G43" t="str">
        <f t="shared" si="3"/>
        <v>OR</v>
      </c>
      <c r="I43" s="9" t="s">
        <v>199</v>
      </c>
      <c r="J43" t="str">
        <f t="shared" si="4"/>
        <v>OR3</v>
      </c>
      <c r="K43" t="str">
        <f t="shared" si="5"/>
        <v>OR</v>
      </c>
    </row>
    <row r="44" spans="1:11" ht="24" x14ac:dyDescent="0.3">
      <c r="A44" s="3" t="s">
        <v>43</v>
      </c>
      <c r="B44" t="str">
        <f t="shared" si="0"/>
        <v>PA_8</v>
      </c>
      <c r="C44" t="str">
        <f t="shared" si="1"/>
        <v>PA</v>
      </c>
      <c r="E44" s="7" t="s">
        <v>147</v>
      </c>
      <c r="F44" t="str">
        <f t="shared" si="2"/>
        <v>PA2</v>
      </c>
      <c r="G44" t="str">
        <f t="shared" si="3"/>
        <v>PA</v>
      </c>
      <c r="I44" s="9" t="s">
        <v>200</v>
      </c>
      <c r="J44" t="str">
        <f t="shared" si="4"/>
        <v>PA3</v>
      </c>
      <c r="K44" t="str">
        <f t="shared" si="5"/>
        <v>PA</v>
      </c>
    </row>
    <row r="45" spans="1:11" ht="24" x14ac:dyDescent="0.3">
      <c r="A45" s="3" t="s">
        <v>44</v>
      </c>
      <c r="B45" t="str">
        <f t="shared" si="0"/>
        <v>RI_8</v>
      </c>
      <c r="C45" t="str">
        <f t="shared" si="1"/>
        <v>RI</v>
      </c>
      <c r="E45" s="7" t="s">
        <v>148</v>
      </c>
      <c r="F45" t="str">
        <f t="shared" si="2"/>
        <v>RI2</v>
      </c>
      <c r="G45" t="str">
        <f t="shared" si="3"/>
        <v>RI</v>
      </c>
      <c r="I45" s="9" t="s">
        <v>201</v>
      </c>
      <c r="J45" t="str">
        <f t="shared" si="4"/>
        <v>RI3</v>
      </c>
      <c r="K45" t="str">
        <f t="shared" si="5"/>
        <v>RI</v>
      </c>
    </row>
    <row r="46" spans="1:11" ht="24" x14ac:dyDescent="0.3">
      <c r="A46" s="3" t="s">
        <v>45</v>
      </c>
      <c r="B46" t="str">
        <f t="shared" si="0"/>
        <v>SC_8</v>
      </c>
      <c r="C46" t="str">
        <f t="shared" si="1"/>
        <v>SC</v>
      </c>
      <c r="E46" s="7" t="s">
        <v>149</v>
      </c>
      <c r="F46" t="str">
        <f t="shared" si="2"/>
        <v>SC2</v>
      </c>
      <c r="G46" t="str">
        <f t="shared" si="3"/>
        <v>SC</v>
      </c>
      <c r="I46" s="9" t="s">
        <v>202</v>
      </c>
      <c r="J46" t="str">
        <f t="shared" si="4"/>
        <v>SC3</v>
      </c>
      <c r="K46" t="str">
        <f t="shared" si="5"/>
        <v>SC</v>
      </c>
    </row>
    <row r="47" spans="1:11" ht="24" x14ac:dyDescent="0.3">
      <c r="A47" s="3" t="s">
        <v>46</v>
      </c>
      <c r="B47" t="str">
        <f t="shared" si="0"/>
        <v>SD_8</v>
      </c>
      <c r="C47" t="str">
        <f t="shared" si="1"/>
        <v>SD</v>
      </c>
      <c r="E47" s="7" t="s">
        <v>150</v>
      </c>
      <c r="F47" t="str">
        <f t="shared" si="2"/>
        <v>SD2</v>
      </c>
      <c r="G47" t="str">
        <f t="shared" si="3"/>
        <v>SD</v>
      </c>
      <c r="I47" s="9" t="s">
        <v>203</v>
      </c>
      <c r="J47" t="str">
        <f t="shared" si="4"/>
        <v>SD3</v>
      </c>
      <c r="K47" t="str">
        <f t="shared" si="5"/>
        <v>SD</v>
      </c>
    </row>
    <row r="48" spans="1:11" ht="24" x14ac:dyDescent="0.3">
      <c r="A48" s="3" t="s">
        <v>47</v>
      </c>
      <c r="B48" t="str">
        <f t="shared" si="0"/>
        <v>TN_8</v>
      </c>
      <c r="C48" t="str">
        <f t="shared" si="1"/>
        <v>TN</v>
      </c>
      <c r="E48" s="7" t="s">
        <v>151</v>
      </c>
      <c r="F48" t="str">
        <f t="shared" si="2"/>
        <v>TN2</v>
      </c>
      <c r="G48" t="str">
        <f t="shared" si="3"/>
        <v>TN</v>
      </c>
      <c r="I48" s="9" t="s">
        <v>204</v>
      </c>
      <c r="J48" t="str">
        <f t="shared" si="4"/>
        <v>TN3</v>
      </c>
      <c r="K48" t="str">
        <f t="shared" si="5"/>
        <v>TN</v>
      </c>
    </row>
    <row r="49" spans="1:11" ht="24" x14ac:dyDescent="0.3">
      <c r="A49" s="3" t="s">
        <v>48</v>
      </c>
      <c r="B49" t="str">
        <f t="shared" si="0"/>
        <v>TX_8</v>
      </c>
      <c r="C49" t="str">
        <f t="shared" si="1"/>
        <v>TX</v>
      </c>
      <c r="E49" s="7" t="s">
        <v>152</v>
      </c>
      <c r="F49" t="str">
        <f t="shared" si="2"/>
        <v>TX2</v>
      </c>
      <c r="G49" t="str">
        <f t="shared" si="3"/>
        <v>TX</v>
      </c>
      <c r="I49" s="9" t="s">
        <v>205</v>
      </c>
      <c r="J49" t="str">
        <f t="shared" si="4"/>
        <v>TX3</v>
      </c>
      <c r="K49" t="str">
        <f t="shared" si="5"/>
        <v>TX</v>
      </c>
    </row>
    <row r="50" spans="1:11" ht="24" x14ac:dyDescent="0.3">
      <c r="A50" s="3" t="s">
        <v>49</v>
      </c>
      <c r="B50" t="str">
        <f t="shared" si="0"/>
        <v>UT_8</v>
      </c>
      <c r="C50" t="str">
        <f t="shared" si="1"/>
        <v>UT</v>
      </c>
      <c r="E50" s="7" t="s">
        <v>153</v>
      </c>
      <c r="F50" t="str">
        <f t="shared" si="2"/>
        <v>UT2</v>
      </c>
      <c r="G50" t="str">
        <f t="shared" si="3"/>
        <v>UT</v>
      </c>
      <c r="I50" s="9" t="s">
        <v>206</v>
      </c>
      <c r="J50" t="str">
        <f t="shared" si="4"/>
        <v>UT3</v>
      </c>
      <c r="K50" t="str">
        <f t="shared" si="5"/>
        <v>UT</v>
      </c>
    </row>
    <row r="51" spans="1:11" ht="24" x14ac:dyDescent="0.3">
      <c r="A51" s="3" t="s">
        <v>50</v>
      </c>
      <c r="B51" t="str">
        <f t="shared" si="0"/>
        <v>VT_8</v>
      </c>
      <c r="C51" t="str">
        <f t="shared" si="1"/>
        <v>VT</v>
      </c>
      <c r="E51" s="7" t="s">
        <v>154</v>
      </c>
      <c r="F51" t="str">
        <f t="shared" si="2"/>
        <v>VT2</v>
      </c>
      <c r="G51" t="str">
        <f t="shared" si="3"/>
        <v>VT</v>
      </c>
      <c r="I51" s="9" t="s">
        <v>207</v>
      </c>
      <c r="J51" t="str">
        <f t="shared" si="4"/>
        <v>VT3</v>
      </c>
      <c r="K51" t="str">
        <f t="shared" si="5"/>
        <v>VT</v>
      </c>
    </row>
    <row r="52" spans="1:11" ht="24" x14ac:dyDescent="0.3">
      <c r="A52" s="3" t="s">
        <v>51</v>
      </c>
      <c r="B52" t="str">
        <f t="shared" si="0"/>
        <v>VA_8</v>
      </c>
      <c r="C52" t="str">
        <f t="shared" si="1"/>
        <v>VA</v>
      </c>
      <c r="E52" s="7" t="s">
        <v>155</v>
      </c>
      <c r="F52" t="str">
        <f t="shared" si="2"/>
        <v>VA2</v>
      </c>
      <c r="G52" t="str">
        <f t="shared" si="3"/>
        <v>VA</v>
      </c>
      <c r="I52" s="9" t="s">
        <v>208</v>
      </c>
      <c r="J52" t="str">
        <f t="shared" si="4"/>
        <v>VA3</v>
      </c>
      <c r="K52" t="str">
        <f t="shared" si="5"/>
        <v>VA</v>
      </c>
    </row>
    <row r="53" spans="1:11" ht="24" x14ac:dyDescent="0.3">
      <c r="A53" s="3" t="s">
        <v>52</v>
      </c>
      <c r="B53" t="str">
        <f t="shared" si="0"/>
        <v>WA_8</v>
      </c>
      <c r="C53" t="str">
        <f t="shared" si="1"/>
        <v>WA</v>
      </c>
      <c r="E53" s="7" t="s">
        <v>156</v>
      </c>
      <c r="F53" t="str">
        <f t="shared" si="2"/>
        <v>WA2</v>
      </c>
      <c r="G53" t="str">
        <f t="shared" si="3"/>
        <v>WA</v>
      </c>
      <c r="I53" s="9" t="s">
        <v>209</v>
      </c>
      <c r="J53" t="str">
        <f t="shared" si="4"/>
        <v>WA3</v>
      </c>
      <c r="K53" t="str">
        <f t="shared" si="5"/>
        <v>WA</v>
      </c>
    </row>
    <row r="54" spans="1:11" ht="24" x14ac:dyDescent="0.3">
      <c r="A54" s="3" t="s">
        <v>53</v>
      </c>
      <c r="B54" t="str">
        <f t="shared" si="0"/>
        <v>WV_8</v>
      </c>
      <c r="C54" t="str">
        <f t="shared" si="1"/>
        <v>WV</v>
      </c>
      <c r="E54" s="7" t="s">
        <v>157</v>
      </c>
      <c r="F54" t="str">
        <f t="shared" si="2"/>
        <v>WV2</v>
      </c>
      <c r="G54" t="str">
        <f t="shared" si="3"/>
        <v>WV</v>
      </c>
      <c r="I54" s="9" t="s">
        <v>210</v>
      </c>
      <c r="J54" t="str">
        <f t="shared" si="4"/>
        <v>WV3</v>
      </c>
      <c r="K54" t="str">
        <f t="shared" si="5"/>
        <v>WV</v>
      </c>
    </row>
    <row r="55" spans="1:11" ht="24" x14ac:dyDescent="0.3">
      <c r="A55" s="3" t="s">
        <v>54</v>
      </c>
      <c r="B55" t="str">
        <f t="shared" si="0"/>
        <v>WI_8</v>
      </c>
      <c r="C55" t="str">
        <f t="shared" si="1"/>
        <v>WI</v>
      </c>
      <c r="E55" s="7" t="s">
        <v>158</v>
      </c>
      <c r="F55" t="str">
        <f t="shared" si="2"/>
        <v>WI2</v>
      </c>
      <c r="G55" t="str">
        <f t="shared" si="3"/>
        <v>WI</v>
      </c>
      <c r="I55" s="9" t="s">
        <v>211</v>
      </c>
      <c r="J55" t="str">
        <f t="shared" si="4"/>
        <v>WI3</v>
      </c>
      <c r="K55" t="str">
        <f t="shared" si="5"/>
        <v>WI</v>
      </c>
    </row>
    <row r="56" spans="1:11" ht="24" x14ac:dyDescent="0.3">
      <c r="A56" s="3" t="s">
        <v>55</v>
      </c>
      <c r="B56" t="str">
        <f t="shared" si="0"/>
        <v>WY_8</v>
      </c>
      <c r="C56" t="str">
        <f t="shared" si="1"/>
        <v>WY</v>
      </c>
      <c r="E56" s="7" t="s">
        <v>159</v>
      </c>
      <c r="F56" t="str">
        <f t="shared" si="2"/>
        <v>WY2</v>
      </c>
      <c r="G56" t="str">
        <f t="shared" si="3"/>
        <v>WY</v>
      </c>
      <c r="I56" s="9" t="s">
        <v>212</v>
      </c>
      <c r="J56" t="str">
        <f t="shared" si="4"/>
        <v>WY3</v>
      </c>
      <c r="K56" t="str">
        <f t="shared" si="5"/>
        <v>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 Abbreviation 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 K. Present</dc:creator>
  <cp:lastModifiedBy>Elaina K. Present</cp:lastModifiedBy>
  <dcterms:created xsi:type="dcterms:W3CDTF">2021-06-22T19:58:00Z</dcterms:created>
  <dcterms:modified xsi:type="dcterms:W3CDTF">2021-06-22T23:02:14Z</dcterms:modified>
</cp:coreProperties>
</file>