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iu2/Documents/GitHub/resstock2/Electrical_Panels_EUSS/panels/"/>
    </mc:Choice>
  </mc:AlternateContent>
  <xr:revisionPtr revIDLastSave="0" documentId="13_ncr:1_{42C45682-45AA-5F44-B73B-49D23EF63678}" xr6:coauthVersionLast="47" xr6:coauthVersionMax="47" xr10:uidLastSave="{00000000-0000-0000-0000-000000000000}"/>
  <bookViews>
    <workbookView xWindow="-38920" yWindow="980" windowWidth="24840" windowHeight="26600" activeTab="4" xr2:uid="{C9A6B5F7-9A69-1045-9730-F84D64526C39}"/>
  </bookViews>
  <sheets>
    <sheet name="bau-nec_rev_ev1 (old)" sheetId="10" r:id="rId1"/>
    <sheet name="bau-nec_ev1 (old)" sheetId="9" r:id="rId2"/>
    <sheet name="baseline" sheetId="1" r:id="rId3"/>
    <sheet name="02_bau" sheetId="2" r:id="rId4"/>
    <sheet name="bau-nec_ev1" sheetId="4" r:id="rId5"/>
    <sheet name="bau-nec_rev_ev1" sheetId="7" r:id="rId6"/>
    <sheet name="sample calc" sheetId="6" r:id="rId7"/>
    <sheet name="08_bau_exist_bkup" sheetId="3" r:id="rId8"/>
    <sheet name="bau_exist_bkup-nec_ev1" sheetId="5" r:id="rId9"/>
    <sheet name="bau_exist_bkup-nec_rev_ev1" sheetId="8" r:id="rId10"/>
  </sheets>
  <definedNames>
    <definedName name="_xlnm._FilterDatabase" localSheetId="3" hidden="1">'02_bau'!$A$1:$B$554</definedName>
    <definedName name="_xlnm._FilterDatabase" localSheetId="7" hidden="1">'08_bau_exist_bkup'!$A$1:$B$552</definedName>
    <definedName name="_xlnm._FilterDatabase" localSheetId="2" hidden="1">baseline!$A$2:$B$751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0" l="1"/>
  <c r="C69" i="10"/>
  <c r="B45" i="9"/>
  <c r="B46" i="9" s="1"/>
  <c r="B44" i="9"/>
  <c r="B43" i="9"/>
  <c r="B31" i="9"/>
  <c r="B32" i="9" s="1"/>
  <c r="G5" i="6"/>
  <c r="G7" i="6" s="1"/>
  <c r="G3" i="6"/>
  <c r="C7" i="6" l="1"/>
  <c r="C5" i="6"/>
  <c r="C4" i="6"/>
  <c r="C3" i="6"/>
</calcChain>
</file>

<file path=xl/sharedStrings.xml><?xml version="1.0" encoding="utf-8"?>
<sst xmlns="http://schemas.openxmlformats.org/spreadsheetml/2006/main" count="2379" uniqueCount="953">
  <si>
    <t>building_id</t>
  </si>
  <si>
    <t>job_id</t>
  </si>
  <si>
    <t>started_at</t>
  </si>
  <si>
    <t>completed_at</t>
  </si>
  <si>
    <t>completed_status</t>
  </si>
  <si>
    <t>apply_upgrade.applicable</t>
  </si>
  <si>
    <t>apply_upgrade.upgrade_name</t>
  </si>
  <si>
    <t>apply_upgrade.reference_scenario</t>
  </si>
  <si>
    <t>build_existing_model.ahs_region</t>
  </si>
  <si>
    <t>build_existing_model.aiannh_area</t>
  </si>
  <si>
    <t>build_existing_model.applicable</t>
  </si>
  <si>
    <t>build_existing_model.area_median_income</t>
  </si>
  <si>
    <t>build_existing_model.ashrae_iecc_climate_zone_2004</t>
  </si>
  <si>
    <t>build_existing_model.ashrae_iecc_climate_zone_2004_2_a_split</t>
  </si>
  <si>
    <t>build_existing_model.bathroom_spot_vent_hour</t>
  </si>
  <si>
    <t>build_existing_model.battery</t>
  </si>
  <si>
    <t>build_existing_model.bedrooms</t>
  </si>
  <si>
    <t>build_existing_model.building_america_climate_zone</t>
  </si>
  <si>
    <t>build_existing_model.cec_climate_zone</t>
  </si>
  <si>
    <t>build_existing_model.ceiling_fan</t>
  </si>
  <si>
    <t>build_existing_model.census_division</t>
  </si>
  <si>
    <t>build_existing_model.census_division_recs</t>
  </si>
  <si>
    <t>build_existing_model.census_region</t>
  </si>
  <si>
    <t>build_existing_model.city</t>
  </si>
  <si>
    <t>build_existing_model.clothes_dryer</t>
  </si>
  <si>
    <t>build_existing_model.clothes_dryer_event_num</t>
  </si>
  <si>
    <t>build_existing_model.clothes_dryer_full_load_operation_hour</t>
  </si>
  <si>
    <t>build_existing_model.clothes_dryer_operation_hour</t>
  </si>
  <si>
    <t>build_existing_model.clothes_dryer_usage_level</t>
  </si>
  <si>
    <t>build_existing_model.clothes_washer</t>
  </si>
  <si>
    <t>build_existing_model.clothes_washer_event_num</t>
  </si>
  <si>
    <t>build_existing_model.clothes_washer_full_load_operation_hour</t>
  </si>
  <si>
    <t>build_existing_model.clothes_washer_operation_hour</t>
  </si>
  <si>
    <t>build_existing_model.clothes_washer_presence</t>
  </si>
  <si>
    <t>build_existing_model.clothes_washer_usage_level</t>
  </si>
  <si>
    <t>build_existing_model.cooking_range</t>
  </si>
  <si>
    <t>build_existing_model.cooking_range_event_num</t>
  </si>
  <si>
    <t>build_existing_model.cooking_range_full_load_operation_hour</t>
  </si>
  <si>
    <t>build_existing_model.cooking_range_operation_hour</t>
  </si>
  <si>
    <t>build_existing_model.cooking_range_usage_level</t>
  </si>
  <si>
    <t>build_existing_model.cooling_setpoint</t>
  </si>
  <si>
    <t>build_existing_model.cooling_setpoint_has_offset</t>
  </si>
  <si>
    <t>build_existing_model.cooling_setpoint_offset_magnitude</t>
  </si>
  <si>
    <t>build_existing_model.cooling_setpoint_offset_period</t>
  </si>
  <si>
    <t>build_existing_model.corridor</t>
  </si>
  <si>
    <t>build_existing_model.county</t>
  </si>
  <si>
    <t>build_existing_model.county_and_puma</t>
  </si>
  <si>
    <t>build_existing_model.county_metro_status</t>
  </si>
  <si>
    <t>build_existing_model.custom_state</t>
  </si>
  <si>
    <t>build_existing_model.dehumidifier</t>
  </si>
  <si>
    <t>build_existing_model.dishwasher</t>
  </si>
  <si>
    <t>build_existing_model.dishwasher_event_num</t>
  </si>
  <si>
    <t>build_existing_model.dishwasher_full_load_operation_hour</t>
  </si>
  <si>
    <t>build_existing_model.dishwasher_operation_hour</t>
  </si>
  <si>
    <t>build_existing_model.dishwasher_usage_level</t>
  </si>
  <si>
    <t>build_existing_model.door_area</t>
  </si>
  <si>
    <t>build_existing_model.doors</t>
  </si>
  <si>
    <t>build_existing_model.duct_leakage_and_insulation</t>
  </si>
  <si>
    <t>build_existing_model.duct_location</t>
  </si>
  <si>
    <t>build_existing_model.eaves</t>
  </si>
  <si>
    <t>build_existing_model.electric_vehicle</t>
  </si>
  <si>
    <t>build_existing_model.emissions_electricity_folders</t>
  </si>
  <si>
    <t>build_existing_model.emissions_electricity_units</t>
  </si>
  <si>
    <t>build_existing_model.emissions_electricity_values_or_filepaths</t>
  </si>
  <si>
    <t>build_existing_model.emissions_fossil_fuel_units</t>
  </si>
  <si>
    <t>build_existing_model.emissions_fuel_oil_values</t>
  </si>
  <si>
    <t>build_existing_model.emissions_natural_gas_values</t>
  </si>
  <si>
    <t>build_existing_model.emissions_propane_values</t>
  </si>
  <si>
    <t>build_existing_model.emissions_scenario_names</t>
  </si>
  <si>
    <t>build_existing_model.emissions_types</t>
  </si>
  <si>
    <t>build_existing_model.emissions_wood_values</t>
  </si>
  <si>
    <t>build_existing_model.energystar_climate_zone_2023</t>
  </si>
  <si>
    <t>build_existing_model.federal_poverty_level</t>
  </si>
  <si>
    <t>build_existing_model.generation_and_emissions_assessment_region</t>
  </si>
  <si>
    <t>build_existing_model.geometry_attic_type</t>
  </si>
  <si>
    <t>build_existing_model.geometry_building_horizontal_location_mf</t>
  </si>
  <si>
    <t>build_existing_model.geometry_building_horizontal_location_sfa</t>
  </si>
  <si>
    <t>build_existing_model.geometry_building_level_mf</t>
  </si>
  <si>
    <t>build_existing_model.geometry_building_number_units_mf</t>
  </si>
  <si>
    <t>build_existing_model.geometry_building_number_units_sfa</t>
  </si>
  <si>
    <t>build_existing_model.geometry_building_type_acs</t>
  </si>
  <si>
    <t>build_existing_model.geometry_building_type_height</t>
  </si>
  <si>
    <t>build_existing_model.geometry_building_type_recs</t>
  </si>
  <si>
    <t>build_existing_model.geometry_floor_area</t>
  </si>
  <si>
    <t>build_existing_model.geometry_floor_area_bin</t>
  </si>
  <si>
    <t>build_existing_model.geometry_foundation_type</t>
  </si>
  <si>
    <t>build_existing_model.geometry_garage</t>
  </si>
  <si>
    <t>build_existing_model.geometry_space_combination</t>
  </si>
  <si>
    <t>build_existing_model.geometry_stories</t>
  </si>
  <si>
    <t>build_existing_model.geometry_stories_low_rise</t>
  </si>
  <si>
    <t>build_existing_model.geometry_story_bin</t>
  </si>
  <si>
    <t>build_existing_model.geometry_wall_exterior_finish</t>
  </si>
  <si>
    <t>build_existing_model.geometry_wall_type</t>
  </si>
  <si>
    <t>build_existing_model.ground_thermal_conductivity</t>
  </si>
  <si>
    <t>build_existing_model.has_pv</t>
  </si>
  <si>
    <t>build_existing_model.heating_fuel</t>
  </si>
  <si>
    <t>build_existing_model.heating_setpoint</t>
  </si>
  <si>
    <t>build_existing_model.heating_setpoint_has_offset</t>
  </si>
  <si>
    <t>build_existing_model.heating_setpoint_offset_magnitude</t>
  </si>
  <si>
    <t>build_existing_model.heating_setpoint_offset_period</t>
  </si>
  <si>
    <t>build_existing_model.holiday_lighting</t>
  </si>
  <si>
    <t>build_existing_model.hot_water_distribution</t>
  </si>
  <si>
    <t>build_existing_model.hot_water_fixtures</t>
  </si>
  <si>
    <t>build_existing_model.household_has_tribal_persons</t>
  </si>
  <si>
    <t>build_existing_model.hvac_cooling_autosizing_factor</t>
  </si>
  <si>
    <t>build_existing_model.hvac_cooling_efficiency</t>
  </si>
  <si>
    <t>build_existing_model.hvac_cooling_partial_space_conditioning</t>
  </si>
  <si>
    <t>build_existing_model.hvac_cooling_type</t>
  </si>
  <si>
    <t>build_existing_model.hvac_has_ducts</t>
  </si>
  <si>
    <t>build_existing_model.hvac_has_shared_system</t>
  </si>
  <si>
    <t>build_existing_model.hvac_has_zonal_electric_heating</t>
  </si>
  <si>
    <t>build_existing_model.hvac_heating_autosizing_factor</t>
  </si>
  <si>
    <t>build_existing_model.hvac_heating_efficiency</t>
  </si>
  <si>
    <t>build_existing_model.hvac_heating_type</t>
  </si>
  <si>
    <t>build_existing_model.hvac_heating_type_and_fuel</t>
  </si>
  <si>
    <t>build_existing_model.hvac_secondary_heating_efficiency</t>
  </si>
  <si>
    <t>build_existing_model.hvac_secondary_heating_fuel</t>
  </si>
  <si>
    <t>build_existing_model.hvac_secondary_heating_partial_space_conditioning</t>
  </si>
  <si>
    <t>build_existing_model.hvac_secondary_heating_type</t>
  </si>
  <si>
    <t>build_existing_model.hvac_shared_efficiencies</t>
  </si>
  <si>
    <t>build_existing_model.hvac_system_is_faulted</t>
  </si>
  <si>
    <t>build_existing_model.hvac_system_is_scaled</t>
  </si>
  <si>
    <t>build_existing_model.hvac_system_single_speed_ac_airflow</t>
  </si>
  <si>
    <t>build_existing_model.hvac_system_single_speed_ac_charge</t>
  </si>
  <si>
    <t>build_existing_model.hvac_system_single_speed_ashp_airflow</t>
  </si>
  <si>
    <t>build_existing_model.hvac_system_single_speed_ashp_charge</t>
  </si>
  <si>
    <t>build_existing_model.income</t>
  </si>
  <si>
    <t>build_existing_model.income_recs_2015</t>
  </si>
  <si>
    <t>build_existing_model.income_recs_2020</t>
  </si>
  <si>
    <t>build_existing_model.infiltration</t>
  </si>
  <si>
    <t>build_existing_model.insulation_ceiling</t>
  </si>
  <si>
    <t>build_existing_model.insulation_floor</t>
  </si>
  <si>
    <t>build_existing_model.insulation_foundation_wall</t>
  </si>
  <si>
    <t>build_existing_model.insulation_rim_joist</t>
  </si>
  <si>
    <t>build_existing_model.insulation_roof</t>
  </si>
  <si>
    <t>build_existing_model.insulation_slab</t>
  </si>
  <si>
    <t>build_existing_model.insulation_wall</t>
  </si>
  <si>
    <t>build_existing_model.interior_shading</t>
  </si>
  <si>
    <t>build_existing_model.iso_rto_region</t>
  </si>
  <si>
    <t>build_existing_model.lighting</t>
  </si>
  <si>
    <t>build_existing_model.lighting_interior_use</t>
  </si>
  <si>
    <t>build_existing_model.lighting_other_use</t>
  </si>
  <si>
    <t>build_existing_model.location_region</t>
  </si>
  <si>
    <t>build_existing_model.mechanical_ventilation</t>
  </si>
  <si>
    <t>build_existing_model.metropolitan_and_micropolitan_statistical_area</t>
  </si>
  <si>
    <t>build_existing_model.misc_extra_refrigerator</t>
  </si>
  <si>
    <t>build_existing_model.misc_freezer</t>
  </si>
  <si>
    <t>build_existing_model.misc_gas_fireplace</t>
  </si>
  <si>
    <t>build_existing_model.misc_gas_grill</t>
  </si>
  <si>
    <t>build_existing_model.misc_gas_lighting</t>
  </si>
  <si>
    <t>build_existing_model.misc_hot_tub_spa</t>
  </si>
  <si>
    <t>build_existing_model.misc_pool</t>
  </si>
  <si>
    <t>build_existing_model.misc_pool_heater</t>
  </si>
  <si>
    <t>build_existing_model.misc_pool_pump</t>
  </si>
  <si>
    <t>build_existing_model.misc_well_pump</t>
  </si>
  <si>
    <t>build_existing_model.natural_ventilation</t>
  </si>
  <si>
    <t>build_existing_model.neighbors</t>
  </si>
  <si>
    <t>build_existing_model.occupants</t>
  </si>
  <si>
    <t>build_existing_model.orientation</t>
  </si>
  <si>
    <t>build_existing_model.overhangs</t>
  </si>
  <si>
    <t>build_existing_model.plug_load_diversity</t>
  </si>
  <si>
    <t>build_existing_model.plug_loads</t>
  </si>
  <si>
    <t>build_existing_model.puma</t>
  </si>
  <si>
    <t>build_existing_model.puma_metro_status</t>
  </si>
  <si>
    <t>build_existing_model.pv_orientation</t>
  </si>
  <si>
    <t>build_existing_model.pv_system_size</t>
  </si>
  <si>
    <t>build_existing_model.radiant_barrier</t>
  </si>
  <si>
    <t>build_existing_model.range_spot_vent_hour</t>
  </si>
  <si>
    <t>build_existing_model.reeds_balancing_area</t>
  </si>
  <si>
    <t>build_existing_model.refrigerator</t>
  </si>
  <si>
    <t>build_existing_model.refrigerator_usage_level</t>
  </si>
  <si>
    <t>build_existing_model.roof_material</t>
  </si>
  <si>
    <t>build_existing_model.sample_weight</t>
  </si>
  <si>
    <t>build_existing_model.simulation_control_run_period_begin_day_of_month</t>
  </si>
  <si>
    <t>build_existing_model.simulation_control_run_period_begin_month</t>
  </si>
  <si>
    <t>build_existing_model.simulation_control_run_period_calendar_year</t>
  </si>
  <si>
    <t>build_existing_model.simulation_control_run_period_end_day_of_month</t>
  </si>
  <si>
    <t>build_existing_model.simulation_control_run_period_end_month</t>
  </si>
  <si>
    <t>build_existing_model.simulation_control_timestep</t>
  </si>
  <si>
    <t>build_existing_model.solar_hot_water</t>
  </si>
  <si>
    <t>build_existing_model.state</t>
  </si>
  <si>
    <t>build_existing_model.state_metro_median_income</t>
  </si>
  <si>
    <t>build_existing_model.tenure</t>
  </si>
  <si>
    <t>build_existing_model.units_represented</t>
  </si>
  <si>
    <t>build_existing_model.usage_level</t>
  </si>
  <si>
    <t>build_existing_model.utility_bill_detailed_filepaths</t>
  </si>
  <si>
    <t>build_existing_model.utility_bill_electricity_filepaths</t>
  </si>
  <si>
    <t>build_existing_model.utility_bill_electricity_fixed_charges</t>
  </si>
  <si>
    <t>build_existing_model.utility_bill_electricity_marginal_rates</t>
  </si>
  <si>
    <t>build_existing_model.utility_bill_fuel_oil_fixed_charges</t>
  </si>
  <si>
    <t>build_existing_model.utility_bill_fuel_oil_marginal_rates</t>
  </si>
  <si>
    <t>build_existing_model.utility_bill_natural_gas_fixed_charges</t>
  </si>
  <si>
    <t>build_existing_model.utility_bill_natural_gas_marginal_rates</t>
  </si>
  <si>
    <t>build_existing_model.utility_bill_propane_fixed_charges</t>
  </si>
  <si>
    <t>build_existing_model.utility_bill_propane_marginal_rates</t>
  </si>
  <si>
    <t>build_existing_model.utility_bill_pv_compensation_types</t>
  </si>
  <si>
    <t>build_existing_model.utility_bill_pv_feed_in_tariff_rates</t>
  </si>
  <si>
    <t>build_existing_model.utility_bill_pv_monthly_grid_connection_fee_units</t>
  </si>
  <si>
    <t>build_existing_model.utility_bill_pv_monthly_grid_connection_fees</t>
  </si>
  <si>
    <t>build_existing_model.utility_bill_pv_net_metering_annual_excess_sellback_rate_types</t>
  </si>
  <si>
    <t>build_existing_model.utility_bill_pv_net_metering_annual_excess_sellback_rates</t>
  </si>
  <si>
    <t>build_existing_model.utility_bill_scenario_names</t>
  </si>
  <si>
    <t>build_existing_model.utility_bill_simple_filepaths</t>
  </si>
  <si>
    <t>build_existing_model.utility_bill_wood_fixed_charges</t>
  </si>
  <si>
    <t>build_existing_model.utility_bill_wood_marginal_rates</t>
  </si>
  <si>
    <t>build_existing_model.vacancy_status</t>
  </si>
  <si>
    <t>build_existing_model.vintage</t>
  </si>
  <si>
    <t>build_existing_model.vintage_acs</t>
  </si>
  <si>
    <t>build_existing_model.water_heater_efficiency</t>
  </si>
  <si>
    <t>build_existing_model.water_heater_fuel</t>
  </si>
  <si>
    <t>build_existing_model.water_heater_in_unit</t>
  </si>
  <si>
    <t>build_existing_model.water_heater_location</t>
  </si>
  <si>
    <t>build_existing_model.weather_file_city</t>
  </si>
  <si>
    <t>build_existing_model.weather_file_latitude</t>
  </si>
  <si>
    <t>build_existing_model.weather_file_longitude</t>
  </si>
  <si>
    <t>build_existing_model.window_areas</t>
  </si>
  <si>
    <t>build_existing_model.windows</t>
  </si>
  <si>
    <t>simulation_output_report.applicable</t>
  </si>
  <si>
    <t>report_simulation_output.add_timeseries_dst_column</t>
  </si>
  <si>
    <t>report_simulation_output.add_timeseries_utc_column</t>
  </si>
  <si>
    <t>report_simulation_output.applicable</t>
  </si>
  <si>
    <t>report_simulation_output.emissions_co_2_e_lrmer_low_re_cost_25_coal_clothes_dryer_lb</t>
  </si>
  <si>
    <t>report_simulation_output.emissions_co_2_e_lrmer_low_re_cost_25_coal_fireplace_lb</t>
  </si>
  <si>
    <t>report_simulation_output.emissions_co_2_e_lrmer_low_re_cost_25_coal_generator_lb</t>
  </si>
  <si>
    <t>report_simulation_output.emissions_co_2_e_lrmer_low_re_cost_25_coal_grill_lb</t>
  </si>
  <si>
    <t>report_simulation_output.emissions_co_2_e_lrmer_low_re_cost_25_coal_heating_heat_pump_backup_lb</t>
  </si>
  <si>
    <t>report_simulation_output.emissions_co_2_e_lrmer_low_re_cost_25_coal_heating_lb</t>
  </si>
  <si>
    <t>report_simulation_output.emissions_co_2_e_lrmer_low_re_cost_25_coal_hot_water_lb</t>
  </si>
  <si>
    <t>report_simulation_output.emissions_co_2_e_lrmer_low_re_cost_25_coal_lighting_lb</t>
  </si>
  <si>
    <t>report_simulation_output.emissions_co_2_e_lrmer_low_re_cost_25_coal_mech_vent_preheating_lb</t>
  </si>
  <si>
    <t>report_simulation_output.emissions_co_2_e_lrmer_low_re_cost_25_coal_range_oven_lb</t>
  </si>
  <si>
    <t>report_simulation_output.emissions_co_2_e_lrmer_low_re_cost_25_coal_total_lb</t>
  </si>
  <si>
    <t>report_simulation_output.emissions_co_2_e_lrmer_low_re_cost_25_electricity_battery_lb</t>
  </si>
  <si>
    <t>report_simulation_output.emissions_co_2_e_lrmer_low_re_cost_25_electricity_ceiling_fan_lb</t>
  </si>
  <si>
    <t>report_simulation_output.emissions_co_2_e_lrmer_low_re_cost_25_electricity_clothes_dryer_lb</t>
  </si>
  <si>
    <t>report_simulation_output.emissions_co_2_e_lrmer_low_re_cost_25_electricity_clothes_washer_lb</t>
  </si>
  <si>
    <t>report_simulation_output.emissions_co_2_e_lrmer_low_re_cost_25_electricity_cooling_fans_pumps_lb</t>
  </si>
  <si>
    <t>report_simulation_output.emissions_co_2_e_lrmer_low_re_cost_25_electricity_cooling_lb</t>
  </si>
  <si>
    <t>report_simulation_output.emissions_co_2_e_lrmer_low_re_cost_25_electricity_dehumidifier_lb</t>
  </si>
  <si>
    <t>report_simulation_output.emissions_co_2_e_lrmer_low_re_cost_25_electricity_dishwasher_lb</t>
  </si>
  <si>
    <t>report_simulation_output.emissions_co_2_e_lrmer_low_re_cost_25_electricity_electric_vehicle_charging_lb</t>
  </si>
  <si>
    <t>report_simulation_output.emissions_co_2_e_lrmer_low_re_cost_25_electricity_freezer_lb</t>
  </si>
  <si>
    <t>report_simulation_output.emissions_co_2_e_lrmer_low_re_cost_25_electricity_generator_lb</t>
  </si>
  <si>
    <t>report_simulation_output.emissions_co_2_e_lrmer_low_re_cost_25_electricity_heating_fans_pumps_lb</t>
  </si>
  <si>
    <t>report_simulation_output.emissions_co_2_e_lrmer_low_re_cost_25_electricity_heating_heat_pump_backup_fans_pumps_lb</t>
  </si>
  <si>
    <t>report_simulation_output.emissions_co_2_e_lrmer_low_re_cost_25_electricity_heating_heat_pump_backup_lb</t>
  </si>
  <si>
    <t>report_simulation_output.emissions_co_2_e_lrmer_low_re_cost_25_electricity_heating_lb</t>
  </si>
  <si>
    <t>report_simulation_output.emissions_co_2_e_lrmer_low_re_cost_25_electricity_hot_water_lb</t>
  </si>
  <si>
    <t>report_simulation_output.emissions_co_2_e_lrmer_low_re_cost_25_electricity_hot_water_recirc_pump_lb</t>
  </si>
  <si>
    <t>report_simulation_output.emissions_co_2_e_lrmer_low_re_cost_25_electricity_hot_water_solar_thermal_pump_lb</t>
  </si>
  <si>
    <t>report_simulation_output.emissions_co_2_e_lrmer_low_re_cost_25_electricity_lighting_exterior_lb</t>
  </si>
  <si>
    <t>report_simulation_output.emissions_co_2_e_lrmer_low_re_cost_25_electricity_lighting_garage_lb</t>
  </si>
  <si>
    <t>report_simulation_output.emissions_co_2_e_lrmer_low_re_cost_25_electricity_lighting_interior_lb</t>
  </si>
  <si>
    <t>report_simulation_output.emissions_co_2_e_lrmer_low_re_cost_25_electricity_mech_vent_lb</t>
  </si>
  <si>
    <t>report_simulation_output.emissions_co_2_e_lrmer_low_re_cost_25_electricity_mech_vent_precooling_lb</t>
  </si>
  <si>
    <t>report_simulation_output.emissions_co_2_e_lrmer_low_re_cost_25_electricity_mech_vent_preheating_lb</t>
  </si>
  <si>
    <t>report_simulation_output.emissions_co_2_e_lrmer_low_re_cost_25_electricity_net_lb</t>
  </si>
  <si>
    <t>report_simulation_output.emissions_co_2_e_lrmer_low_re_cost_25_electricity_permanent_spa_heater_lb</t>
  </si>
  <si>
    <t>report_simulation_output.emissions_co_2_e_lrmer_low_re_cost_25_electricity_permanent_spa_pump_lb</t>
  </si>
  <si>
    <t>report_simulation_output.emissions_co_2_e_lrmer_low_re_cost_25_electricity_plug_loads_lb</t>
  </si>
  <si>
    <t>report_simulation_output.emissions_co_2_e_lrmer_low_re_cost_25_electricity_pool_heater_lb</t>
  </si>
  <si>
    <t>report_simulation_output.emissions_co_2_e_lrmer_low_re_cost_25_electricity_pool_pump_lb</t>
  </si>
  <si>
    <t>report_simulation_output.emissions_co_2_e_lrmer_low_re_cost_25_electricity_pv_lb</t>
  </si>
  <si>
    <t>report_simulation_output.emissions_co_2_e_lrmer_low_re_cost_25_electricity_range_oven_lb</t>
  </si>
  <si>
    <t>report_simulation_output.emissions_co_2_e_lrmer_low_re_cost_25_electricity_refrigerator_lb</t>
  </si>
  <si>
    <t>report_simulation_output.emissions_co_2_e_lrmer_low_re_cost_25_electricity_television_lb</t>
  </si>
  <si>
    <t>report_simulation_output.emissions_co_2_e_lrmer_low_re_cost_25_electricity_total_lb</t>
  </si>
  <si>
    <t>report_simulation_output.emissions_co_2_e_lrmer_low_re_cost_25_electricity_well_pump_lb</t>
  </si>
  <si>
    <t>report_simulation_output.emissions_co_2_e_lrmer_low_re_cost_25_electricity_whole_house_fan_lb</t>
  </si>
  <si>
    <t>report_simulation_output.emissions_co_2_e_lrmer_low_re_cost_25_fuel_oil_clothes_dryer_lb</t>
  </si>
  <si>
    <t>report_simulation_output.emissions_co_2_e_lrmer_low_re_cost_25_fuel_oil_fireplace_lb</t>
  </si>
  <si>
    <t>report_simulation_output.emissions_co_2_e_lrmer_low_re_cost_25_fuel_oil_generator_lb</t>
  </si>
  <si>
    <t>report_simulation_output.emissions_co_2_e_lrmer_low_re_cost_25_fuel_oil_grill_lb</t>
  </si>
  <si>
    <t>report_simulation_output.emissions_co_2_e_lrmer_low_re_cost_25_fuel_oil_heating_heat_pump_backup_lb</t>
  </si>
  <si>
    <t>report_simulation_output.emissions_co_2_e_lrmer_low_re_cost_25_fuel_oil_heating_lb</t>
  </si>
  <si>
    <t>report_simulation_output.emissions_co_2_e_lrmer_low_re_cost_25_fuel_oil_hot_water_lb</t>
  </si>
  <si>
    <t>report_simulation_output.emissions_co_2_e_lrmer_low_re_cost_25_fuel_oil_lighting_lb</t>
  </si>
  <si>
    <t>report_simulation_output.emissions_co_2_e_lrmer_low_re_cost_25_fuel_oil_mech_vent_preheating_lb</t>
  </si>
  <si>
    <t>report_simulation_output.emissions_co_2_e_lrmer_low_re_cost_25_fuel_oil_range_oven_lb</t>
  </si>
  <si>
    <t>report_simulation_output.emissions_co_2_e_lrmer_low_re_cost_25_fuel_oil_total_lb</t>
  </si>
  <si>
    <t>report_simulation_output.emissions_co_2_e_lrmer_low_re_cost_25_natural_gas_clothes_dryer_lb</t>
  </si>
  <si>
    <t>report_simulation_output.emissions_co_2_e_lrmer_low_re_cost_25_natural_gas_fireplace_lb</t>
  </si>
  <si>
    <t>report_simulation_output.emissions_co_2_e_lrmer_low_re_cost_25_natural_gas_generator_lb</t>
  </si>
  <si>
    <t>report_simulation_output.emissions_co_2_e_lrmer_low_re_cost_25_natural_gas_grill_lb</t>
  </si>
  <si>
    <t>report_simulation_output.emissions_co_2_e_lrmer_low_re_cost_25_natural_gas_heating_heat_pump_backup_lb</t>
  </si>
  <si>
    <t>report_simulation_output.emissions_co_2_e_lrmer_low_re_cost_25_natural_gas_heating_lb</t>
  </si>
  <si>
    <t>report_simulation_output.emissions_co_2_e_lrmer_low_re_cost_25_natural_gas_hot_water_lb</t>
  </si>
  <si>
    <t>report_simulation_output.emissions_co_2_e_lrmer_low_re_cost_25_natural_gas_lighting_lb</t>
  </si>
  <si>
    <t>report_simulation_output.emissions_co_2_e_lrmer_low_re_cost_25_natural_gas_mech_vent_preheating_lb</t>
  </si>
  <si>
    <t>report_simulation_output.emissions_co_2_e_lrmer_low_re_cost_25_natural_gas_permanent_spa_heater_lb</t>
  </si>
  <si>
    <t>report_simulation_output.emissions_co_2_e_lrmer_low_re_cost_25_natural_gas_pool_heater_lb</t>
  </si>
  <si>
    <t>report_simulation_output.emissions_co_2_e_lrmer_low_re_cost_25_natural_gas_range_oven_lb</t>
  </si>
  <si>
    <t>report_simulation_output.emissions_co_2_e_lrmer_low_re_cost_25_natural_gas_total_lb</t>
  </si>
  <si>
    <t>report_simulation_output.emissions_co_2_e_lrmer_low_re_cost_25_net_lb</t>
  </si>
  <si>
    <t>report_simulation_output.emissions_co_2_e_lrmer_low_re_cost_25_propane_clothes_dryer_lb</t>
  </si>
  <si>
    <t>report_simulation_output.emissions_co_2_e_lrmer_low_re_cost_25_propane_fireplace_lb</t>
  </si>
  <si>
    <t>report_simulation_output.emissions_co_2_e_lrmer_low_re_cost_25_propane_generator_lb</t>
  </si>
  <si>
    <t>report_simulation_output.emissions_co_2_e_lrmer_low_re_cost_25_propane_grill_lb</t>
  </si>
  <si>
    <t>report_simulation_output.emissions_co_2_e_lrmer_low_re_cost_25_propane_heating_heat_pump_backup_lb</t>
  </si>
  <si>
    <t>report_simulation_output.emissions_co_2_e_lrmer_low_re_cost_25_propane_heating_lb</t>
  </si>
  <si>
    <t>report_simulation_output.emissions_co_2_e_lrmer_low_re_cost_25_propane_hot_water_lb</t>
  </si>
  <si>
    <t>report_simulation_output.emissions_co_2_e_lrmer_low_re_cost_25_propane_lighting_lb</t>
  </si>
  <si>
    <t>report_simulation_output.emissions_co_2_e_lrmer_low_re_cost_25_propane_mech_vent_preheating_lb</t>
  </si>
  <si>
    <t>report_simulation_output.emissions_co_2_e_lrmer_low_re_cost_25_propane_range_oven_lb</t>
  </si>
  <si>
    <t>report_simulation_output.emissions_co_2_e_lrmer_low_re_cost_25_propane_total_lb</t>
  </si>
  <si>
    <t>report_simulation_output.emissions_co_2_e_lrmer_low_re_cost_25_total_lb</t>
  </si>
  <si>
    <t>report_simulation_output.emissions_co_2_e_lrmer_low_re_cost_25_wood_cord_clothes_dryer_lb</t>
  </si>
  <si>
    <t>report_simulation_output.emissions_co_2_e_lrmer_low_re_cost_25_wood_cord_fireplace_lb</t>
  </si>
  <si>
    <t>report_simulation_output.emissions_co_2_e_lrmer_low_re_cost_25_wood_cord_generator_lb</t>
  </si>
  <si>
    <t>report_simulation_output.emissions_co_2_e_lrmer_low_re_cost_25_wood_cord_grill_lb</t>
  </si>
  <si>
    <t>report_simulation_output.emissions_co_2_e_lrmer_low_re_cost_25_wood_cord_heating_heat_pump_backup_lb</t>
  </si>
  <si>
    <t>report_simulation_output.emissions_co_2_e_lrmer_low_re_cost_25_wood_cord_heating_lb</t>
  </si>
  <si>
    <t>report_simulation_output.emissions_co_2_e_lrmer_low_re_cost_25_wood_cord_hot_water_lb</t>
  </si>
  <si>
    <t>report_simulation_output.emissions_co_2_e_lrmer_low_re_cost_25_wood_cord_lighting_lb</t>
  </si>
  <si>
    <t>report_simulation_output.emissions_co_2_e_lrmer_low_re_cost_25_wood_cord_mech_vent_preheating_lb</t>
  </si>
  <si>
    <t>report_simulation_output.emissions_co_2_e_lrmer_low_re_cost_25_wood_cord_range_oven_lb</t>
  </si>
  <si>
    <t>report_simulation_output.emissions_co_2_e_lrmer_low_re_cost_25_wood_cord_total_lb</t>
  </si>
  <si>
    <t>report_simulation_output.emissions_co_2_e_lrmer_low_re_cost_25_wood_pellets_clothes_dryer_lb</t>
  </si>
  <si>
    <t>report_simulation_output.emissions_co_2_e_lrmer_low_re_cost_25_wood_pellets_fireplace_lb</t>
  </si>
  <si>
    <t>report_simulation_output.emissions_co_2_e_lrmer_low_re_cost_25_wood_pellets_generator_lb</t>
  </si>
  <si>
    <t>report_simulation_output.emissions_co_2_e_lrmer_low_re_cost_25_wood_pellets_grill_lb</t>
  </si>
  <si>
    <t>report_simulation_output.emissions_co_2_e_lrmer_low_re_cost_25_wood_pellets_heating_heat_pump_backup_lb</t>
  </si>
  <si>
    <t>report_simulation_output.emissions_co_2_e_lrmer_low_re_cost_25_wood_pellets_heating_lb</t>
  </si>
  <si>
    <t>report_simulation_output.emissions_co_2_e_lrmer_low_re_cost_25_wood_pellets_hot_water_lb</t>
  </si>
  <si>
    <t>report_simulation_output.emissions_co_2_e_lrmer_low_re_cost_25_wood_pellets_lighting_lb</t>
  </si>
  <si>
    <t>report_simulation_output.emissions_co_2_e_lrmer_low_re_cost_25_wood_pellets_mech_vent_preheating_lb</t>
  </si>
  <si>
    <t>report_simulation_output.emissions_co_2_e_lrmer_low_re_cost_25_wood_pellets_range_oven_lb</t>
  </si>
  <si>
    <t>report_simulation_output.emissions_co_2_e_lrmer_low_re_cost_25_wood_pellets_total_lb</t>
  </si>
  <si>
    <t>report_simulation_output.end_use_coal_clothes_dryer_m_btu</t>
  </si>
  <si>
    <t>report_simulation_output.end_use_coal_fireplace_m_btu</t>
  </si>
  <si>
    <t>report_simulation_output.end_use_coal_generator_m_btu</t>
  </si>
  <si>
    <t>report_simulation_output.end_use_coal_grill_m_btu</t>
  </si>
  <si>
    <t>report_simulation_output.end_use_coal_heating_heat_pump_backup_m_btu</t>
  </si>
  <si>
    <t>report_simulation_output.end_use_coal_heating_m_btu</t>
  </si>
  <si>
    <t>report_simulation_output.end_use_coal_hot_water_m_btu</t>
  </si>
  <si>
    <t>report_simulation_output.end_use_coal_lighting_m_btu</t>
  </si>
  <si>
    <t>report_simulation_output.end_use_coal_mech_vent_preheating_m_btu</t>
  </si>
  <si>
    <t>report_simulation_output.end_use_coal_range_oven_m_btu</t>
  </si>
  <si>
    <t>report_simulation_output.end_use_electricity_battery_m_btu</t>
  </si>
  <si>
    <t>report_simulation_output.end_use_electricity_ceiling_fan_m_btu</t>
  </si>
  <si>
    <t>report_simulation_output.end_use_electricity_clothes_dryer_m_btu</t>
  </si>
  <si>
    <t>report_simulation_output.end_use_electricity_clothes_washer_m_btu</t>
  </si>
  <si>
    <t>report_simulation_output.end_use_electricity_cooling_fans_pumps_m_btu</t>
  </si>
  <si>
    <t>report_simulation_output.end_use_electricity_cooling_m_btu</t>
  </si>
  <si>
    <t>report_simulation_output.end_use_electricity_dehumidifier_m_btu</t>
  </si>
  <si>
    <t>report_simulation_output.end_use_electricity_dishwasher_m_btu</t>
  </si>
  <si>
    <t>report_simulation_output.end_use_electricity_electric_vehicle_charging_m_btu</t>
  </si>
  <si>
    <t>report_simulation_output.end_use_electricity_freezer_m_btu</t>
  </si>
  <si>
    <t>report_simulation_output.end_use_electricity_generator_m_btu</t>
  </si>
  <si>
    <t>report_simulation_output.end_use_electricity_heating_fans_pumps_m_btu</t>
  </si>
  <si>
    <t>report_simulation_output.end_use_electricity_heating_heat_pump_backup_fans_pumps_m_btu</t>
  </si>
  <si>
    <t>report_simulation_output.end_use_electricity_heating_heat_pump_backup_m_btu</t>
  </si>
  <si>
    <t>report_simulation_output.end_use_electricity_heating_m_btu</t>
  </si>
  <si>
    <t>report_simulation_output.end_use_electricity_hot_water_m_btu</t>
  </si>
  <si>
    <t>report_simulation_output.end_use_electricity_hot_water_recirc_pump_m_btu</t>
  </si>
  <si>
    <t>report_simulation_output.end_use_electricity_hot_water_solar_thermal_pump_m_btu</t>
  </si>
  <si>
    <t>report_simulation_output.end_use_electricity_lighting_exterior_m_btu</t>
  </si>
  <si>
    <t>report_simulation_output.end_use_electricity_lighting_garage_m_btu</t>
  </si>
  <si>
    <t>report_simulation_output.end_use_electricity_lighting_interior_m_btu</t>
  </si>
  <si>
    <t>report_simulation_output.end_use_electricity_mech_vent_m_btu</t>
  </si>
  <si>
    <t>report_simulation_output.end_use_electricity_mech_vent_precooling_m_btu</t>
  </si>
  <si>
    <t>report_simulation_output.end_use_electricity_mech_vent_preheating_m_btu</t>
  </si>
  <si>
    <t>report_simulation_output.end_use_electricity_permanent_spa_heater_m_btu</t>
  </si>
  <si>
    <t>report_simulation_output.end_use_electricity_permanent_spa_pump_m_btu</t>
  </si>
  <si>
    <t>report_simulation_output.end_use_electricity_plug_loads_m_btu</t>
  </si>
  <si>
    <t>report_simulation_output.end_use_electricity_pool_heater_m_btu</t>
  </si>
  <si>
    <t>report_simulation_output.end_use_electricity_pool_pump_m_btu</t>
  </si>
  <si>
    <t>report_simulation_output.end_use_electricity_pv_m_btu</t>
  </si>
  <si>
    <t>report_simulation_output.end_use_electricity_range_oven_m_btu</t>
  </si>
  <si>
    <t>report_simulation_output.end_use_electricity_refrigerator_m_btu</t>
  </si>
  <si>
    <t>report_simulation_output.end_use_electricity_television_m_btu</t>
  </si>
  <si>
    <t>report_simulation_output.end_use_electricity_well_pump_m_btu</t>
  </si>
  <si>
    <t>report_simulation_output.end_use_electricity_whole_house_fan_m_btu</t>
  </si>
  <si>
    <t>report_simulation_output.end_use_fuel_oil_clothes_dryer_m_btu</t>
  </si>
  <si>
    <t>report_simulation_output.end_use_fuel_oil_fireplace_m_btu</t>
  </si>
  <si>
    <t>report_simulation_output.end_use_fuel_oil_generator_m_btu</t>
  </si>
  <si>
    <t>report_simulation_output.end_use_fuel_oil_grill_m_btu</t>
  </si>
  <si>
    <t>report_simulation_output.end_use_fuel_oil_heating_heat_pump_backup_m_btu</t>
  </si>
  <si>
    <t>report_simulation_output.end_use_fuel_oil_heating_m_btu</t>
  </si>
  <si>
    <t>report_simulation_output.end_use_fuel_oil_hot_water_m_btu</t>
  </si>
  <si>
    <t>report_simulation_output.end_use_fuel_oil_lighting_m_btu</t>
  </si>
  <si>
    <t>report_simulation_output.end_use_fuel_oil_mech_vent_preheating_m_btu</t>
  </si>
  <si>
    <t>report_simulation_output.end_use_fuel_oil_range_oven_m_btu</t>
  </si>
  <si>
    <t>report_simulation_output.end_use_natural_gas_clothes_dryer_m_btu</t>
  </si>
  <si>
    <t>report_simulation_output.end_use_natural_gas_fireplace_m_btu</t>
  </si>
  <si>
    <t>report_simulation_output.end_use_natural_gas_generator_m_btu</t>
  </si>
  <si>
    <t>report_simulation_output.end_use_natural_gas_grill_m_btu</t>
  </si>
  <si>
    <t>report_simulation_output.end_use_natural_gas_heating_heat_pump_backup_m_btu</t>
  </si>
  <si>
    <t>report_simulation_output.end_use_natural_gas_heating_m_btu</t>
  </si>
  <si>
    <t>report_simulation_output.end_use_natural_gas_hot_water_m_btu</t>
  </si>
  <si>
    <t>report_simulation_output.end_use_natural_gas_lighting_m_btu</t>
  </si>
  <si>
    <t>report_simulation_output.end_use_natural_gas_mech_vent_preheating_m_btu</t>
  </si>
  <si>
    <t>report_simulation_output.end_use_natural_gas_permanent_spa_heater_m_btu</t>
  </si>
  <si>
    <t>report_simulation_output.end_use_natural_gas_pool_heater_m_btu</t>
  </si>
  <si>
    <t>report_simulation_output.end_use_natural_gas_range_oven_m_btu</t>
  </si>
  <si>
    <t>report_simulation_output.end_use_propane_clothes_dryer_m_btu</t>
  </si>
  <si>
    <t>report_simulation_output.end_use_propane_fireplace_m_btu</t>
  </si>
  <si>
    <t>report_simulation_output.end_use_propane_generator_m_btu</t>
  </si>
  <si>
    <t>report_simulation_output.end_use_propane_grill_m_btu</t>
  </si>
  <si>
    <t>report_simulation_output.end_use_propane_heating_heat_pump_backup_m_btu</t>
  </si>
  <si>
    <t>report_simulation_output.end_use_propane_heating_m_btu</t>
  </si>
  <si>
    <t>report_simulation_output.end_use_propane_hot_water_m_btu</t>
  </si>
  <si>
    <t>report_simulation_output.end_use_propane_lighting_m_btu</t>
  </si>
  <si>
    <t>report_simulation_output.end_use_propane_mech_vent_preheating_m_btu</t>
  </si>
  <si>
    <t>report_simulation_output.end_use_propane_range_oven_m_btu</t>
  </si>
  <si>
    <t>report_simulation_output.end_use_wood_cord_clothes_dryer_m_btu</t>
  </si>
  <si>
    <t>report_simulation_output.end_use_wood_cord_fireplace_m_btu</t>
  </si>
  <si>
    <t>report_simulation_output.end_use_wood_cord_generator_m_btu</t>
  </si>
  <si>
    <t>report_simulation_output.end_use_wood_cord_grill_m_btu</t>
  </si>
  <si>
    <t>report_simulation_output.end_use_wood_cord_heating_heat_pump_backup_m_btu</t>
  </si>
  <si>
    <t>report_simulation_output.end_use_wood_cord_heating_m_btu</t>
  </si>
  <si>
    <t>report_simulation_output.end_use_wood_cord_hot_water_m_btu</t>
  </si>
  <si>
    <t>report_simulation_output.end_use_wood_cord_lighting_m_btu</t>
  </si>
  <si>
    <t>report_simulation_output.end_use_wood_cord_mech_vent_preheating_m_btu</t>
  </si>
  <si>
    <t>report_simulation_output.end_use_wood_cord_range_oven_m_btu</t>
  </si>
  <si>
    <t>report_simulation_output.end_use_wood_pellets_clothes_dryer_m_btu</t>
  </si>
  <si>
    <t>report_simulation_output.end_use_wood_pellets_fireplace_m_btu</t>
  </si>
  <si>
    <t>report_simulation_output.end_use_wood_pellets_generator_m_btu</t>
  </si>
  <si>
    <t>report_simulation_output.end_use_wood_pellets_grill_m_btu</t>
  </si>
  <si>
    <t>report_simulation_output.end_use_wood_pellets_heating_heat_pump_backup_m_btu</t>
  </si>
  <si>
    <t>report_simulation_output.end_use_wood_pellets_heating_m_btu</t>
  </si>
  <si>
    <t>report_simulation_output.end_use_wood_pellets_hot_water_m_btu</t>
  </si>
  <si>
    <t>report_simulation_output.end_use_wood_pellets_lighting_m_btu</t>
  </si>
  <si>
    <t>report_simulation_output.end_use_wood_pellets_mech_vent_preheating_m_btu</t>
  </si>
  <si>
    <t>report_simulation_output.end_use_wood_pellets_range_oven_m_btu</t>
  </si>
  <si>
    <t>report_simulation_output.energy_use_net_m_btu</t>
  </si>
  <si>
    <t>report_simulation_output.energy_use_total_m_btu</t>
  </si>
  <si>
    <t>report_simulation_output.fuel_use_coal_total_m_btu</t>
  </si>
  <si>
    <t>report_simulation_output.fuel_use_electricity_net_m_btu</t>
  </si>
  <si>
    <t>report_simulation_output.fuel_use_electricity_total_m_btu</t>
  </si>
  <si>
    <t>report_simulation_output.fuel_use_fuel_oil_total_m_btu</t>
  </si>
  <si>
    <t>report_simulation_output.fuel_use_natural_gas_total_m_btu</t>
  </si>
  <si>
    <t>report_simulation_output.fuel_use_propane_total_m_btu</t>
  </si>
  <si>
    <t>report_simulation_output.fuel_use_wood_cord_total_m_btu</t>
  </si>
  <si>
    <t>report_simulation_output.fuel_use_wood_pellets_total_m_btu</t>
  </si>
  <si>
    <t>report_simulation_output.hot_water_clothes_washer_gal</t>
  </si>
  <si>
    <t>report_simulation_output.hot_water_dishwasher_gal</t>
  </si>
  <si>
    <t>report_simulation_output.hot_water_distribution_waste_gal</t>
  </si>
  <si>
    <t>report_simulation_output.hot_water_fixtures_gal</t>
  </si>
  <si>
    <t>report_simulation_output.hvac_capacity_cooling_btu_h</t>
  </si>
  <si>
    <t>report_simulation_output.hvac_capacity_heat_pump_backup_btu_h</t>
  </si>
  <si>
    <t>report_simulation_output.hvac_capacity_heating_btu_h</t>
  </si>
  <si>
    <t>report_simulation_output.hvac_design_load_cooling_latent_ducts_btu_h</t>
  </si>
  <si>
    <t>report_simulation_output.hvac_design_load_cooling_latent_infiltration_ventilation_btu_h</t>
  </si>
  <si>
    <t>report_simulation_output.hvac_design_load_cooling_latent_internal_gains_btu_h</t>
  </si>
  <si>
    <t>report_simulation_output.hvac_design_load_cooling_latent_total_btu_h</t>
  </si>
  <si>
    <t>report_simulation_output.hvac_design_load_cooling_sensible_ceilings_btu_h</t>
  </si>
  <si>
    <t>report_simulation_output.hvac_design_load_cooling_sensible_doors_btu_h</t>
  </si>
  <si>
    <t>report_simulation_output.hvac_design_load_cooling_sensible_ducts_btu_h</t>
  </si>
  <si>
    <t>report_simulation_output.hvac_design_load_cooling_sensible_floors_btu_h</t>
  </si>
  <si>
    <t>report_simulation_output.hvac_design_load_cooling_sensible_infiltration_ventilation_btu_h</t>
  </si>
  <si>
    <t>report_simulation_output.hvac_design_load_cooling_sensible_internal_gains_btu_h</t>
  </si>
  <si>
    <t>report_simulation_output.hvac_design_load_cooling_sensible_roofs_btu_h</t>
  </si>
  <si>
    <t>report_simulation_output.hvac_design_load_cooling_sensible_skylights_btu_h</t>
  </si>
  <si>
    <t>report_simulation_output.hvac_design_load_cooling_sensible_slabs_btu_h</t>
  </si>
  <si>
    <t>report_simulation_output.hvac_design_load_cooling_sensible_total_btu_h</t>
  </si>
  <si>
    <t>report_simulation_output.hvac_design_load_cooling_sensible_walls_btu_h</t>
  </si>
  <si>
    <t>report_simulation_output.hvac_design_load_cooling_sensible_windows_btu_h</t>
  </si>
  <si>
    <t>report_simulation_output.hvac_design_load_heating_ceilings_btu_h</t>
  </si>
  <si>
    <t>report_simulation_output.hvac_design_load_heating_doors_btu_h</t>
  </si>
  <si>
    <t>report_simulation_output.hvac_design_load_heating_ducts_btu_h</t>
  </si>
  <si>
    <t>report_simulation_output.hvac_design_load_heating_floors_btu_h</t>
  </si>
  <si>
    <t>report_simulation_output.hvac_design_load_heating_infiltration_ventilation_btu_h</t>
  </si>
  <si>
    <t>report_simulation_output.hvac_design_load_heating_roofs_btu_h</t>
  </si>
  <si>
    <t>report_simulation_output.hvac_design_load_heating_skylights_btu_h</t>
  </si>
  <si>
    <t>report_simulation_output.hvac_design_load_heating_slabs_btu_h</t>
  </si>
  <si>
    <t>report_simulation_output.hvac_design_load_heating_total_btu_h</t>
  </si>
  <si>
    <t>report_simulation_output.hvac_design_load_heating_walls_btu_h</t>
  </si>
  <si>
    <t>report_simulation_output.hvac_design_load_heating_windows_btu_h</t>
  </si>
  <si>
    <t>report_simulation_output.hvac_design_temperature_cooling_f</t>
  </si>
  <si>
    <t>report_simulation_output.hvac_design_temperature_heating_f</t>
  </si>
  <si>
    <t>report_simulation_output.include_annual_component_loads</t>
  </si>
  <si>
    <t>report_simulation_output.include_annual_emission_end_uses</t>
  </si>
  <si>
    <t>report_simulation_output.include_annual_emission_fuels</t>
  </si>
  <si>
    <t>report_simulation_output.include_annual_emissions</t>
  </si>
  <si>
    <t>report_simulation_output.include_annual_end_use_consumptions</t>
  </si>
  <si>
    <t>report_simulation_output.include_annual_fuel_consumptions</t>
  </si>
  <si>
    <t>report_simulation_output.include_annual_hot_water_uses</t>
  </si>
  <si>
    <t>report_simulation_output.include_annual_hvac_summary</t>
  </si>
  <si>
    <t>report_simulation_output.include_annual_peak_fuels</t>
  </si>
  <si>
    <t>report_simulation_output.include_annual_peak_loads</t>
  </si>
  <si>
    <t>report_simulation_output.include_annual_resilience</t>
  </si>
  <si>
    <t>report_simulation_output.include_annual_system_use_consumptions</t>
  </si>
  <si>
    <t>report_simulation_output.include_annual_total_consumptions</t>
  </si>
  <si>
    <t>report_simulation_output.include_annual_total_loads</t>
  </si>
  <si>
    <t>report_simulation_output.include_annual_unmet_hours</t>
  </si>
  <si>
    <t>report_simulation_output.include_annual_unmet_loads</t>
  </si>
  <si>
    <t>report_simulation_output.include_timeseries_airflows</t>
  </si>
  <si>
    <t>report_simulation_output.include_timeseries_component_loads</t>
  </si>
  <si>
    <t>report_simulation_output.include_timeseries_emission_end_uses</t>
  </si>
  <si>
    <t>report_simulation_output.include_timeseries_emission_fuels</t>
  </si>
  <si>
    <t>report_simulation_output.include_timeseries_emissions</t>
  </si>
  <si>
    <t>report_simulation_output.include_timeseries_end_use_consumptions</t>
  </si>
  <si>
    <t>report_simulation_output.include_timeseries_fuel_consumptions</t>
  </si>
  <si>
    <t>report_simulation_output.include_timeseries_hot_water_uses</t>
  </si>
  <si>
    <t>report_simulation_output.include_timeseries_resilience</t>
  </si>
  <si>
    <t>report_simulation_output.include_timeseries_system_use_consumptions</t>
  </si>
  <si>
    <t>report_simulation_output.include_timeseries_total_consumptions</t>
  </si>
  <si>
    <t>report_simulation_output.include_timeseries_total_loads</t>
  </si>
  <si>
    <t>report_simulation_output.include_timeseries_unmet_hours</t>
  </si>
  <si>
    <t>report_simulation_output.include_timeseries_weather</t>
  </si>
  <si>
    <t>report_simulation_output.include_timeseries_zone_temperatures</t>
  </si>
  <si>
    <t>report_simulation_output.load_cooling_delivered_m_btu</t>
  </si>
  <si>
    <t>report_simulation_output.load_heating_delivered_m_btu</t>
  </si>
  <si>
    <t>report_simulation_output.load_heating_heat_pump_backup_m_btu</t>
  </si>
  <si>
    <t>report_simulation_output.load_hot_water_delivered_m_btu</t>
  </si>
  <si>
    <t>report_simulation_output.load_hot_water_desuperheater_m_btu</t>
  </si>
  <si>
    <t>report_simulation_output.load_hot_water_solar_thermal_m_btu</t>
  </si>
  <si>
    <t>report_simulation_output.load_hot_water_tank_losses_m_btu</t>
  </si>
  <si>
    <t>report_simulation_output.output_format</t>
  </si>
  <si>
    <t>report_simulation_output.peak_electricity_annual_total_w</t>
  </si>
  <si>
    <t>report_simulation_output.peak_electricity_summer_total_w</t>
  </si>
  <si>
    <t>report_simulation_output.peak_electricity_winter_total_w</t>
  </si>
  <si>
    <t>report_simulation_output.peak_load_cooling_delivered_k_btu_hr</t>
  </si>
  <si>
    <t>report_simulation_output.peak_load_heating_delivered_k_btu_hr</t>
  </si>
  <si>
    <t>report_simulation_output.resilience_battery_hr</t>
  </si>
  <si>
    <t>report_simulation_output.timeseries_frequency</t>
  </si>
  <si>
    <t>report_simulation_output.timeseries_num_decimal_places</t>
  </si>
  <si>
    <t>report_simulation_output.timeseries_timestamp_convention</t>
  </si>
  <si>
    <t>report_simulation_output.unmet_hours_cooling_hr</t>
  </si>
  <si>
    <t>report_simulation_output.unmet_hours_heating_hr</t>
  </si>
  <si>
    <t>report_simulation_output.unmet_loads_hot_water_shower_energy_j</t>
  </si>
  <si>
    <t>report_simulation_output.unmet_loads_hot_water_shower_time_hr</t>
  </si>
  <si>
    <t>report_simulation_output.unmet_loads_hot_water_shower_unmet_time_hr</t>
  </si>
  <si>
    <t>upgrade_costs.applicable</t>
  </si>
  <si>
    <t>upgrade_costs.debug</t>
  </si>
  <si>
    <t>upgrade_costs.door_area_ft_2</t>
  </si>
  <si>
    <t>upgrade_costs.duct_unconditioned_surface_area_ft_2</t>
  </si>
  <si>
    <t>upgrade_costs.floor_area_attic_ft_2</t>
  </si>
  <si>
    <t>upgrade_costs.floor_area_attic_insulation_increase_ft_2_delta_r_value</t>
  </si>
  <si>
    <t>upgrade_costs.floor_area_conditioned_ft_2</t>
  </si>
  <si>
    <t>upgrade_costs.floor_area_conditioned_infiltration_reduction_ft_2_delta_ach_50</t>
  </si>
  <si>
    <t>upgrade_costs.floor_area_foundation_ft_2</t>
  </si>
  <si>
    <t>upgrade_costs.floor_area_lighting_ft_2</t>
  </si>
  <si>
    <t>upgrade_costs.flow_rate_mechanical_ventilation_cfm</t>
  </si>
  <si>
    <t>upgrade_costs.option_01_name</t>
  </si>
  <si>
    <t>upgrade_costs.option_02_cost_usd</t>
  </si>
  <si>
    <t>upgrade_costs.option_02_lifetime_yrs</t>
  </si>
  <si>
    <t>upgrade_costs.option_02_name</t>
  </si>
  <si>
    <t>upgrade_costs.option_03_cost_usd</t>
  </si>
  <si>
    <t>upgrade_costs.option_03_lifetime_yrs</t>
  </si>
  <si>
    <t>upgrade_costs.option_03_name</t>
  </si>
  <si>
    <t>upgrade_costs.option_04_cost_usd</t>
  </si>
  <si>
    <t>upgrade_costs.option_04_lifetime_yrs</t>
  </si>
  <si>
    <t>upgrade_costs.option_04_name</t>
  </si>
  <si>
    <t>upgrade_costs.option_05_cost_usd</t>
  </si>
  <si>
    <t>upgrade_costs.option_05_lifetime_yrs</t>
  </si>
  <si>
    <t>upgrade_costs.option_05_name</t>
  </si>
  <si>
    <t>upgrade_costs.option_06_name</t>
  </si>
  <si>
    <t>upgrade_costs.option_07_cost_usd</t>
  </si>
  <si>
    <t>upgrade_costs.option_07_lifetime_yrs</t>
  </si>
  <si>
    <t>upgrade_costs.option_07_name</t>
  </si>
  <si>
    <t>upgrade_costs.option_08_cost_usd</t>
  </si>
  <si>
    <t>upgrade_costs.option_08_lifetime_yrs</t>
  </si>
  <si>
    <t>upgrade_costs.option_08_name</t>
  </si>
  <si>
    <t>upgrade_costs.option_09_cost_usd</t>
  </si>
  <si>
    <t>upgrade_costs.option_09_lifetime_yrs</t>
  </si>
  <si>
    <t>upgrade_costs.option_09_name</t>
  </si>
  <si>
    <t>upgrade_costs.option_10_cost_usd</t>
  </si>
  <si>
    <t>upgrade_costs.option_10_lifetime_yrs</t>
  </si>
  <si>
    <t>upgrade_costs.option_10_name</t>
  </si>
  <si>
    <t>upgrade_costs.option_11_cost_usd</t>
  </si>
  <si>
    <t>upgrade_costs.option_11_lifetime_yrs</t>
  </si>
  <si>
    <t>upgrade_costs.option_11_name</t>
  </si>
  <si>
    <t>upgrade_costs.option_12_cost_usd</t>
  </si>
  <si>
    <t>upgrade_costs.option_12_lifetime_yrs</t>
  </si>
  <si>
    <t>upgrade_costs.option_12_name</t>
  </si>
  <si>
    <t>upgrade_costs.option_13_cost_usd</t>
  </si>
  <si>
    <t>upgrade_costs.option_13_lifetime_yrs</t>
  </si>
  <si>
    <t>upgrade_costs.option_13_name</t>
  </si>
  <si>
    <t>upgrade_costs.option_14_cost_usd</t>
  </si>
  <si>
    <t>upgrade_costs.option_14_lifetime_yrs</t>
  </si>
  <si>
    <t>upgrade_costs.option_14_name</t>
  </si>
  <si>
    <t>upgrade_costs.option_15_cost_usd</t>
  </si>
  <si>
    <t>upgrade_costs.option_15_lifetime_yrs</t>
  </si>
  <si>
    <t>upgrade_costs.option_15_name</t>
  </si>
  <si>
    <t>upgrade_costs.option_16_cost_usd</t>
  </si>
  <si>
    <t>upgrade_costs.option_16_lifetime_yrs</t>
  </si>
  <si>
    <t>upgrade_costs.option_16_name</t>
  </si>
  <si>
    <t>upgrade_costs.option_17_cost_usd</t>
  </si>
  <si>
    <t>upgrade_costs.option_17_lifetime_yrs</t>
  </si>
  <si>
    <t>upgrade_costs.option_17_name</t>
  </si>
  <si>
    <t>upgrade_costs.option_18_cost_usd</t>
  </si>
  <si>
    <t>upgrade_costs.option_18_lifetime_yrs</t>
  </si>
  <si>
    <t>upgrade_costs.option_18_name</t>
  </si>
  <si>
    <t>upgrade_costs.option_19_cost_usd</t>
  </si>
  <si>
    <t>upgrade_costs.option_19_lifetime_yrs</t>
  </si>
  <si>
    <t>upgrade_costs.option_19_name</t>
  </si>
  <si>
    <t>upgrade_costs.option_20_cost_usd</t>
  </si>
  <si>
    <t>upgrade_costs.option_20_lifetime_yrs</t>
  </si>
  <si>
    <t>upgrade_costs.option_20_name</t>
  </si>
  <si>
    <t>upgrade_costs.option_21_cost_usd</t>
  </si>
  <si>
    <t>upgrade_costs.option_21_lifetime_yrs</t>
  </si>
  <si>
    <t>upgrade_costs.option_21_name</t>
  </si>
  <si>
    <t>upgrade_costs.option_22_cost_usd</t>
  </si>
  <si>
    <t>upgrade_costs.option_22_lifetime_yrs</t>
  </si>
  <si>
    <t>upgrade_costs.option_22_name</t>
  </si>
  <si>
    <t>upgrade_costs.option_23_cost_usd</t>
  </si>
  <si>
    <t>upgrade_costs.option_23_lifetime_yrs</t>
  </si>
  <si>
    <t>upgrade_costs.option_23_name</t>
  </si>
  <si>
    <t>upgrade_costs.option_24_cost_usd</t>
  </si>
  <si>
    <t>upgrade_costs.option_24_lifetime_yrs</t>
  </si>
  <si>
    <t>upgrade_costs.option_24_name</t>
  </si>
  <si>
    <t>upgrade_costs.option_25_cost_usd</t>
  </si>
  <si>
    <t>upgrade_costs.option_25_lifetime_yrs</t>
  </si>
  <si>
    <t>upgrade_costs.option_25_name</t>
  </si>
  <si>
    <t>upgrade_costs.option_26_cost_usd</t>
  </si>
  <si>
    <t>upgrade_costs.option_26_lifetime_yrs</t>
  </si>
  <si>
    <t>upgrade_costs.option_26_name</t>
  </si>
  <si>
    <t>upgrade_costs.option_27_cost_usd</t>
  </si>
  <si>
    <t>upgrade_costs.option_27_lifetime_yrs</t>
  </si>
  <si>
    <t>upgrade_costs.option_27_name</t>
  </si>
  <si>
    <t>upgrade_costs.option_28_cost_usd</t>
  </si>
  <si>
    <t>upgrade_costs.option_28_lifetime_yrs</t>
  </si>
  <si>
    <t>upgrade_costs.option_28_name</t>
  </si>
  <si>
    <t>upgrade_costs.option_29_cost_usd</t>
  </si>
  <si>
    <t>upgrade_costs.option_29_lifetime_yrs</t>
  </si>
  <si>
    <t>upgrade_costs.option_29_name</t>
  </si>
  <si>
    <t>upgrade_costs.option_30_cost_usd</t>
  </si>
  <si>
    <t>upgrade_costs.option_30_lifetime_yrs</t>
  </si>
  <si>
    <t>upgrade_costs.option_30_name</t>
  </si>
  <si>
    <t>upgrade_costs.option_31_cost_usd</t>
  </si>
  <si>
    <t>upgrade_costs.option_31_lifetime_yrs</t>
  </si>
  <si>
    <t>upgrade_costs.option_31_name</t>
  </si>
  <si>
    <t>upgrade_costs.option_32_cost_usd</t>
  </si>
  <si>
    <t>upgrade_costs.option_32_lifetime_yrs</t>
  </si>
  <si>
    <t>upgrade_costs.option_32_name</t>
  </si>
  <si>
    <t>upgrade_costs.option_33_cost_usd</t>
  </si>
  <si>
    <t>upgrade_costs.option_33_lifetime_yrs</t>
  </si>
  <si>
    <t>upgrade_costs.option_33_name</t>
  </si>
  <si>
    <t>upgrade_costs.option_34_cost_usd</t>
  </si>
  <si>
    <t>upgrade_costs.option_34_lifetime_yrs</t>
  </si>
  <si>
    <t>upgrade_costs.option_34_name</t>
  </si>
  <si>
    <t>upgrade_costs.option_39_cost_usd</t>
  </si>
  <si>
    <t>upgrade_costs.option_39_lifetime_yrs</t>
  </si>
  <si>
    <t>upgrade_costs.option_39_name</t>
  </si>
  <si>
    <t>upgrade_costs.option_40_cost_usd</t>
  </si>
  <si>
    <t>upgrade_costs.option_40_lifetime_yrs</t>
  </si>
  <si>
    <t>upgrade_costs.option_40_name</t>
  </si>
  <si>
    <t>upgrade_costs.option_41_cost_usd</t>
  </si>
  <si>
    <t>upgrade_costs.option_41_lifetime_yrs</t>
  </si>
  <si>
    <t>upgrade_costs.option_41_name</t>
  </si>
  <si>
    <t>upgrade_costs.option_42_cost_usd</t>
  </si>
  <si>
    <t>upgrade_costs.option_42_lifetime_yrs</t>
  </si>
  <si>
    <t>upgrade_costs.option_42_name</t>
  </si>
  <si>
    <t>upgrade_costs.option_43_cost_usd</t>
  </si>
  <si>
    <t>upgrade_costs.option_43_lifetime_yrs</t>
  </si>
  <si>
    <t>upgrade_costs.option_43_name</t>
  </si>
  <si>
    <t>upgrade_costs.option_44_cost_usd</t>
  </si>
  <si>
    <t>upgrade_costs.option_44_lifetime_yrs</t>
  </si>
  <si>
    <t>upgrade_costs.option_44_name</t>
  </si>
  <si>
    <t>upgrade_costs.option_45_cost_usd</t>
  </si>
  <si>
    <t>upgrade_costs.option_45_lifetime_yrs</t>
  </si>
  <si>
    <t>upgrade_costs.option_45_name</t>
  </si>
  <si>
    <t>upgrade_costs.option_46_cost_usd</t>
  </si>
  <si>
    <t>upgrade_costs.option_46_lifetime_yrs</t>
  </si>
  <si>
    <t>upgrade_costs.option_46_name</t>
  </si>
  <si>
    <t>upgrade_costs.option_47_cost_usd</t>
  </si>
  <si>
    <t>upgrade_costs.option_47_lifetime_yrs</t>
  </si>
  <si>
    <t>upgrade_costs.option_47_name</t>
  </si>
  <si>
    <t>upgrade_costs.option_48_cost_usd</t>
  </si>
  <si>
    <t>upgrade_costs.option_48_lifetime_yrs</t>
  </si>
  <si>
    <t>upgrade_costs.option_48_name</t>
  </si>
  <si>
    <t>upgrade_costs.option_49_cost_usd</t>
  </si>
  <si>
    <t>upgrade_costs.option_49_lifetime_yrs</t>
  </si>
  <si>
    <t>upgrade_costs.option_49_name</t>
  </si>
  <si>
    <t>upgrade_costs.option_50_cost_usd</t>
  </si>
  <si>
    <t>upgrade_costs.option_50_lifetime_yrs</t>
  </si>
  <si>
    <t>upgrade_costs.option_50_name</t>
  </si>
  <si>
    <t>upgrade_costs.option_51_cost_usd</t>
  </si>
  <si>
    <t>upgrade_costs.option_51_lifetime_yrs</t>
  </si>
  <si>
    <t>upgrade_costs.option_51_name</t>
  </si>
  <si>
    <t>upgrade_costs.option_52_cost_usd</t>
  </si>
  <si>
    <t>upgrade_costs.option_52_lifetime_yrs</t>
  </si>
  <si>
    <t>upgrade_costs.option_52_name</t>
  </si>
  <si>
    <t>upgrade_costs.option_53_cost_usd</t>
  </si>
  <si>
    <t>upgrade_costs.option_53_lifetime_yrs</t>
  </si>
  <si>
    <t>upgrade_costs.option_53_name</t>
  </si>
  <si>
    <t>upgrade_costs.option_54_cost_usd</t>
  </si>
  <si>
    <t>upgrade_costs.option_54_lifetime_yrs</t>
  </si>
  <si>
    <t>upgrade_costs.option_54_name</t>
  </si>
  <si>
    <t>upgrade_costs.option_55_cost_usd</t>
  </si>
  <si>
    <t>upgrade_costs.option_55_lifetime_yrs</t>
  </si>
  <si>
    <t>upgrade_costs.option_55_name</t>
  </si>
  <si>
    <t>upgrade_costs.option_56_cost_usd</t>
  </si>
  <si>
    <t>upgrade_costs.option_56_lifetime_yrs</t>
  </si>
  <si>
    <t>upgrade_costs.option_56_name</t>
  </si>
  <si>
    <t>upgrade_costs.option_57_cost_usd</t>
  </si>
  <si>
    <t>upgrade_costs.option_57_lifetime_yrs</t>
  </si>
  <si>
    <t>upgrade_costs.option_57_name</t>
  </si>
  <si>
    <t>upgrade_costs.option_58_cost_usd</t>
  </si>
  <si>
    <t>upgrade_costs.option_58_lifetime_yrs</t>
  </si>
  <si>
    <t>upgrade_costs.option_58_name</t>
  </si>
  <si>
    <t>upgrade_costs.rim_joist_area_above_grade_exterior_ft_2</t>
  </si>
  <si>
    <t>upgrade_costs.roof_area_ft_2</t>
  </si>
  <si>
    <t>upgrade_costs.size_cooling_system_primary_k_btu_h</t>
  </si>
  <si>
    <t>upgrade_costs.size_heat_pump_backup_primary_k_btu_h</t>
  </si>
  <si>
    <t>upgrade_costs.size_heating_system_primary_k_btu_h</t>
  </si>
  <si>
    <t>upgrade_costs.size_heating_system_secondary_k_btu_h</t>
  </si>
  <si>
    <t>upgrade_costs.size_water_heater_gal</t>
  </si>
  <si>
    <t>upgrade_costs.slab_perimeter_exposed_conditioned_ft</t>
  </si>
  <si>
    <t>upgrade_costs.upgrade_cost_usd</t>
  </si>
  <si>
    <t>upgrade_costs.wall_area_above_grade_conditioned_ft_2</t>
  </si>
  <si>
    <t>upgrade_costs.wall_area_above_grade_exterior_ft_2</t>
  </si>
  <si>
    <t>upgrade_costs.wall_area_below_grade_ft_2</t>
  </si>
  <si>
    <t>upgrade_costs.window_area_ft_2</t>
  </si>
  <si>
    <t>qoi_report.applicable</t>
  </si>
  <si>
    <t>qoi_report.qoi_average_maximum_daily_timing_cooling_hour</t>
  </si>
  <si>
    <t>qoi_report.qoi_average_maximum_daily_timing_heating_hour</t>
  </si>
  <si>
    <t>qoi_report.qoi_average_maximum_daily_timing_overlap_hour</t>
  </si>
  <si>
    <t>qoi_report.qoi_average_maximum_daily_use_cooling_kw</t>
  </si>
  <si>
    <t>qoi_report.qoi_average_maximum_daily_use_heating_kw</t>
  </si>
  <si>
    <t>qoi_report.qoi_average_maximum_daily_use_overlap_kw</t>
  </si>
  <si>
    <t>qoi_report.qoi_average_minimum_daily_use_cooling_kw</t>
  </si>
  <si>
    <t>qoi_report.qoi_average_minimum_daily_use_heating_kw</t>
  </si>
  <si>
    <t>qoi_report.qoi_average_minimum_daily_use_overlap_kw</t>
  </si>
  <si>
    <t>qoi_report.qoi_average_of_top_ten_highest_peaks_timing_cooling_hour</t>
  </si>
  <si>
    <t>qoi_report.qoi_average_of_top_ten_highest_peaks_timing_heating_hour</t>
  </si>
  <si>
    <t>qoi_report.qoi_average_of_top_ten_highest_peaks_use_cooling_kw</t>
  </si>
  <si>
    <t>qoi_report.qoi_average_of_top_ten_highest_peaks_use_heating_kw</t>
  </si>
  <si>
    <t>qoi_report.qoi_hourly_peak_magnitude_timing_hour</t>
  </si>
  <si>
    <t>qoi_report.qoi_hourly_peak_magnitude_use_kw</t>
  </si>
  <si>
    <t>report_utility_bills.applicable</t>
  </si>
  <si>
    <t>report_utility_bills.include_annual_bills</t>
  </si>
  <si>
    <t>report_utility_bills.include_monthly_bills</t>
  </si>
  <si>
    <t>report_utility_bills.monthly_timestamp_convention</t>
  </si>
  <si>
    <t>report_utility_bills.output_format</t>
  </si>
  <si>
    <t>report_utility_bills.utility_rates_fixed_variable_coal_energy_usd</t>
  </si>
  <si>
    <t>report_utility_bills.utility_rates_fixed_variable_coal_fixed_usd</t>
  </si>
  <si>
    <t>report_utility_bills.utility_rates_fixed_variable_coal_total_usd</t>
  </si>
  <si>
    <t>report_utility_bills.utility_rates_fixed_variable_electricity_energy_usd</t>
  </si>
  <si>
    <t>report_utility_bills.utility_rates_fixed_variable_electricity_fixed_usd</t>
  </si>
  <si>
    <t>report_utility_bills.utility_rates_fixed_variable_electricity_pv_credit_usd</t>
  </si>
  <si>
    <t>report_utility_bills.utility_rates_fixed_variable_electricity_total_usd</t>
  </si>
  <si>
    <t>report_utility_bills.utility_rates_fixed_variable_fuel_oil_energy_usd</t>
  </si>
  <si>
    <t>report_utility_bills.utility_rates_fixed_variable_fuel_oil_fixed_usd</t>
  </si>
  <si>
    <t>report_utility_bills.utility_rates_fixed_variable_fuel_oil_total_usd</t>
  </si>
  <si>
    <t>report_utility_bills.utility_rates_fixed_variable_natural_gas_energy_usd</t>
  </si>
  <si>
    <t>report_utility_bills.utility_rates_fixed_variable_natural_gas_fixed_usd</t>
  </si>
  <si>
    <t>report_utility_bills.utility_rates_fixed_variable_natural_gas_total_usd</t>
  </si>
  <si>
    <t>report_utility_bills.utility_rates_fixed_variable_propane_energy_usd</t>
  </si>
  <si>
    <t>report_utility_bills.utility_rates_fixed_variable_propane_fixed_usd</t>
  </si>
  <si>
    <t>report_utility_bills.utility_rates_fixed_variable_propane_total_usd</t>
  </si>
  <si>
    <t>report_utility_bills.utility_rates_fixed_variable_total_usd</t>
  </si>
  <si>
    <t>report_utility_bills.utility_rates_fixed_variable_wood_cord_energy_usd</t>
  </si>
  <si>
    <t>report_utility_bills.utility_rates_fixed_variable_wood_cord_fixed_usd</t>
  </si>
  <si>
    <t>report_utility_bills.utility_rates_fixed_variable_wood_cord_total_usd</t>
  </si>
  <si>
    <t>report_utility_bills.utility_rates_fixed_variable_wood_pellets_energy_usd</t>
  </si>
  <si>
    <t>report_utility_bills.utility_rates_fixed_variable_wood_pellets_fixed_usd</t>
  </si>
  <si>
    <t>report_utility_bills.utility_rates_fixed_variable_wood_pellets_total_usd</t>
  </si>
  <si>
    <t>step_failures</t>
  </si>
  <si>
    <t>Success</t>
  </si>
  <si>
    <t>No</t>
  </si>
  <si>
    <t>150%+</t>
  </si>
  <si>
    <t>None</t>
  </si>
  <si>
    <t>Standard Efficiency</t>
  </si>
  <si>
    <t>West</t>
  </si>
  <si>
    <t>Gas</t>
  </si>
  <si>
    <t>100% Usage</t>
  </si>
  <si>
    <t>Yes</t>
  </si>
  <si>
    <t>0F</t>
  </si>
  <si>
    <t>Not Applicable</t>
  </si>
  <si>
    <t>Metropolitan</t>
  </si>
  <si>
    <t>Others</t>
  </si>
  <si>
    <t>20 ft^2</t>
  </si>
  <si>
    <t>Fiberglass</t>
  </si>
  <si>
    <t>2 ft</t>
  </si>
  <si>
    <t>data/emissions/cambium/2022/LRMER_LowRECost_25</t>
  </si>
  <si>
    <t>kg/MWh</t>
  </si>
  <si>
    <t>lb/MBtu</t>
  </si>
  <si>
    <t>LRMER_LowRECost_25</t>
  </si>
  <si>
    <t>CO2e</t>
  </si>
  <si>
    <t>400%+</t>
  </si>
  <si>
    <t>Vented Attic</t>
  </si>
  <si>
    <t>Single-Family Detached</t>
  </si>
  <si>
    <t>&lt;8</t>
  </si>
  <si>
    <t>Wood Frame</t>
  </si>
  <si>
    <t>Natural Gas</t>
  </si>
  <si>
    <t>72F</t>
  </si>
  <si>
    <t>3F</t>
  </si>
  <si>
    <t>No Exterior Use</t>
  </si>
  <si>
    <t>Uninsulated</t>
  </si>
  <si>
    <t>100% Conditioned</t>
  </si>
  <si>
    <t>Central AC</t>
  </si>
  <si>
    <t>Fuel Furnace, 92.5% AFUE</t>
  </si>
  <si>
    <t>Ducted Heating</t>
  </si>
  <si>
    <t>Natural Gas Fuel Furnace</t>
  </si>
  <si>
    <t>Unfinished, Uninsulated</t>
  </si>
  <si>
    <t>Summer = 0.7, Winter = 0.85</t>
  </si>
  <si>
    <t>Cooling Season, 7 days/wk</t>
  </si>
  <si>
    <t>Left/Right at 15ft</t>
  </si>
  <si>
    <t>In metro area, not/partially in principal city</t>
  </si>
  <si>
    <t>Composition Shingles</t>
  </si>
  <si>
    <t>Utility Rates - Fixed + Variable</t>
  </si>
  <si>
    <t>data/utility_bills/simple_rates/State.tsv</t>
  </si>
  <si>
    <t>Occupied</t>
  </si>
  <si>
    <t>csv</t>
  </si>
  <si>
    <t>timestep</t>
  </si>
  <si>
    <t>end</t>
  </si>
  <si>
    <t>start</t>
  </si>
  <si>
    <t>Hour19</t>
  </si>
  <si>
    <t>Cold</t>
  </si>
  <si>
    <t>0% Leakage to Outside, Uninsulated</t>
  </si>
  <si>
    <t>Northern</t>
  </si>
  <si>
    <t>100% CFL</t>
  </si>
  <si>
    <t>EF 17.6</t>
  </si>
  <si>
    <t>upgrade_has_new_hvac</t>
  </si>
  <si>
    <t>load_hvac</t>
  </si>
  <si>
    <t>load_water_heater</t>
  </si>
  <si>
    <t>load_dryer</t>
  </si>
  <si>
    <t>load_range_oven</t>
  </si>
  <si>
    <t>load_hot_tub_spa</t>
  </si>
  <si>
    <t>load_pool_heater</t>
  </si>
  <si>
    <t>load_evse</t>
  </si>
  <si>
    <t>load_lighting</t>
  </si>
  <si>
    <t>load_kitchen</t>
  </si>
  <si>
    <t>load_laundry</t>
  </si>
  <si>
    <t>load_washer</t>
  </si>
  <si>
    <t>load_dishwasher</t>
  </si>
  <si>
    <t>load_garbage_disposal</t>
  </si>
  <si>
    <t>load_well_pump</t>
  </si>
  <si>
    <t>load_pool_pump</t>
  </si>
  <si>
    <t>load_total_pre_upgrade_VA_220_83</t>
  </si>
  <si>
    <t>amp_total_pre_upgrade_A_220_83</t>
  </si>
  <si>
    <t>load_hvac_hp_backup</t>
  </si>
  <si>
    <t>loads_upgraded_83</t>
  </si>
  <si>
    <t>new_load_hvac_83</t>
  </si>
  <si>
    <t>new_load_water_heater_83</t>
  </si>
  <si>
    <t>new_load_dryer_83</t>
  </si>
  <si>
    <t>new_load_range_oven_83</t>
  </si>
  <si>
    <t>new_load_hot_tub_spa_83</t>
  </si>
  <si>
    <t>new_load_pool_heater_83</t>
  </si>
  <si>
    <t>new_load_evse_83</t>
  </si>
  <si>
    <t>new_load_hvac_hp_backup_83</t>
  </si>
  <si>
    <t>load_total_post_upgrade_VA_220_83</t>
  </si>
  <si>
    <t>amp_total_post_upgrade_A_220_83</t>
  </si>
  <si>
    <t>load_total_pre_upgrade_VA_220_87</t>
  </si>
  <si>
    <t>amp_total_pre_upgrade_A_220_87</t>
  </si>
  <si>
    <t>loads_upgraded_87</t>
  </si>
  <si>
    <t>new_load_hvac_87</t>
  </si>
  <si>
    <t>new_load_water_heater_87</t>
  </si>
  <si>
    <t>new_load_dryer_87</t>
  </si>
  <si>
    <t>new_load_range_oven_87</t>
  </si>
  <si>
    <t>new_load_hot_tub_spa_87</t>
  </si>
  <si>
    <t>new_load_pool_heater_87</t>
  </si>
  <si>
    <t>new_load_evse_87</t>
  </si>
  <si>
    <t>new_load_hvac_hp_backup_87</t>
  </si>
  <si>
    <t>new_load_total_VA_220_87</t>
  </si>
  <si>
    <t>load_total_post_upgrade_VA_220_87</t>
  </si>
  <si>
    <t>amp_total_post_upgrade_A_220_87</t>
  </si>
  <si>
    <t>1.2 BAU Electrification</t>
  </si>
  <si>
    <t>['load_hvac', 'load_water_heater', 'load_dryer', 'load_range_oven', 'load_evse']</t>
  </si>
  <si>
    <t>heat_pump_backup_cost_usd</t>
  </si>
  <si>
    <t>hp_cost_adjustment</t>
  </si>
  <si>
    <t>upgrade_costs.size_heat_pump_backup_primary_10kw</t>
  </si>
  <si>
    <t>num_10kw_hpbkup</t>
  </si>
  <si>
    <t>cost_mutipliers</t>
  </si>
  <si>
    <t>CO</t>
  </si>
  <si>
    <t>Heating Fuel|Electricity</t>
  </si>
  <si>
    <t>HVAC Cooling Efficiency|Ducted Heat Pump</t>
  </si>
  <si>
    <t>HVAC Cooling Partial Space Conditioning|100% Conditioned</t>
  </si>
  <si>
    <t>Cooling Setpoint Offset Magnitude|0F</t>
  </si>
  <si>
    <t>Cooling Setpoint Offset Period|None</t>
  </si>
  <si>
    <t>Heating Setpoint Offset Magnitude|0F</t>
  </si>
  <si>
    <t>Heating Setpoint Offset Period|None</t>
  </si>
  <si>
    <t>HVAC Heating Efficiency|ASHP, SEER 15.05, 8.82 HSPF, HERS, Supplemental Backup Sizing</t>
  </si>
  <si>
    <t>Water Heater Efficiency|Electric Standard</t>
  </si>
  <si>
    <t>Cooking Range|Electric Resistance</t>
  </si>
  <si>
    <t>Clothes Dryer|Electric</t>
  </si>
  <si>
    <t>Non-CBSA Mountain</t>
  </si>
  <si>
    <t>120-150%</t>
  </si>
  <si>
    <t>5B</t>
  </si>
  <si>
    <t>Hour6</t>
  </si>
  <si>
    <t>Mountain</t>
  </si>
  <si>
    <t>Mountain North</t>
  </si>
  <si>
    <t>CO, Littleton</t>
  </si>
  <si>
    <t>120% Usage</t>
  </si>
  <si>
    <t>Standard</t>
  </si>
  <si>
    <t>CO, Arapahoe County</t>
  </si>
  <si>
    <t>G0800050, G08000820</t>
  </si>
  <si>
    <t>Heated Basement</t>
  </si>
  <si>
    <t>/lib/resources/data/emissions/cambium/2022/LRMER_LowRECost_25/RMPAc.csv</t>
  </si>
  <si>
    <t>RMPAc</t>
  </si>
  <si>
    <t>1000-1499</t>
  </si>
  <si>
    <t>0-1499</t>
  </si>
  <si>
    <t>Single-Family Detached, Heated Basement, Vented Attic, No Garage</t>
  </si>
  <si>
    <t>Brick, Medium/Dark</t>
  </si>
  <si>
    <t>Night -2h</t>
  </si>
  <si>
    <t>AC, SEER 15</t>
  </si>
  <si>
    <t>100000-119999</t>
  </si>
  <si>
    <t>100000-149999</t>
  </si>
  <si>
    <t>20 ACH50</t>
  </si>
  <si>
    <t>R-30</t>
  </si>
  <si>
    <t>Wood Stud, Uninsulated</t>
  </si>
  <si>
    <t>CR05</t>
  </si>
  <si>
    <t>Denver-Aurora-Lakewood, CO MSA</t>
  </si>
  <si>
    <t>North</t>
  </si>
  <si>
    <t>CO, 00820</t>
  </si>
  <si>
    <t>105% Usage</t>
  </si>
  <si>
    <t>Renter</t>
  </si>
  <si>
    <t>High</t>
  </si>
  <si>
    <t>1950s</t>
  </si>
  <si>
    <t>1940-59</t>
  </si>
  <si>
    <t>Natural Gas Standard</t>
  </si>
  <si>
    <t>Centennial</t>
  </si>
  <si>
    <t>F12 B12 L12 R12</t>
  </si>
  <si>
    <t>Double, Clear, Non-metal, Air</t>
  </si>
  <si>
    <t>1.8 BAU Electrification with Existing Fuel Backup</t>
  </si>
  <si>
    <t>HVAC Heating Efficiency|Dual-Fuel ASHP, SEER 15.05, 8.82 HSPF, Integrated Backup, HERS, Supplemental Backup Sizing, 92.5% AFUE NG, 0F-40F switchover band</t>
  </si>
  <si>
    <t>kbtu_h</t>
  </si>
  <si>
    <t>HP</t>
  </si>
  <si>
    <t>Backup</t>
  </si>
  <si>
    <t>W</t>
  </si>
  <si>
    <t>Air Handler</t>
  </si>
  <si>
    <t>total</t>
  </si>
  <si>
    <t>load_hvac_primary_heating_heat_pump</t>
  </si>
  <si>
    <t>load_hvac_primary_heating_electric_resistance</t>
  </si>
  <si>
    <t>load_hvac_secondary_heating_heat_pump</t>
  </si>
  <si>
    <t>load_hvac_secondary_heating_electric_resistance</t>
  </si>
  <si>
    <t>load_hvac_heat_pump_backup</t>
  </si>
  <si>
    <t>load_hvac_heating_air_handler</t>
  </si>
  <si>
    <t>load_hvac_cooling</t>
  </si>
  <si>
    <t>load_hvac_cooling_air_handler</t>
  </si>
  <si>
    <t>load_hvac_determinant</t>
  </si>
  <si>
    <t>new_load_hvac_primary_heating_heat_pump_83</t>
  </si>
  <si>
    <t>new_load_hvac_primary_heating_electric_resistance_83</t>
  </si>
  <si>
    <t>new_load_hvac_secondary_heating_heat_pump_83</t>
  </si>
  <si>
    <t>new_load_hvac_secondary_heating_electric_resistance_83</t>
  </si>
  <si>
    <t>new_load_hvac_heat_pump_backup_83</t>
  </si>
  <si>
    <t>new_load_hvac_heating_air_handler_83</t>
  </si>
  <si>
    <t>new_load_hvac_cooling_83</t>
  </si>
  <si>
    <t>new_load_hvac_cooling_air_handler_83</t>
  </si>
  <si>
    <t>new_load_hvac_heating_has_ducts_83</t>
  </si>
  <si>
    <t>new_load_hvac_cooling_has_ducts_83</t>
  </si>
  <si>
    <t>post_load_hvac_determinant_83</t>
  </si>
  <si>
    <t>new_load_hvac_primary_heating_heat_pump_87</t>
  </si>
  <si>
    <t>new_load_hvac_primary_heating_electric_resistance_87</t>
  </si>
  <si>
    <t>new_load_hvac_secondary_heating_heat_pump_87</t>
  </si>
  <si>
    <t>new_load_hvac_secondary_heating_electric_resistance_87</t>
  </si>
  <si>
    <t>new_load_hvac_heat_pump_backup_87</t>
  </si>
  <si>
    <t>new_load_hvac_heating_air_handler_87</t>
  </si>
  <si>
    <t>new_load_hvac_cooling_87</t>
  </si>
  <si>
    <t>new_load_hvac_cooling_air_handler_87</t>
  </si>
  <si>
    <t>new_load_hvac_heating_has_ducts_87</t>
  </si>
  <si>
    <t>new_load_hvac_cooling_has_ducts_87</t>
  </si>
  <si>
    <t>post_load_hvac_determinant_87</t>
  </si>
  <si>
    <t>net_change_in_load_total_VA_220_87</t>
  </si>
  <si>
    <t>cooling</t>
  </si>
  <si>
    <t>['load_hvac', 'load_water_heater', 'load_dryer', 'load_range_oven']</t>
  </si>
  <si>
    <t>heating</t>
  </si>
  <si>
    <t>AC</t>
  </si>
  <si>
    <t>load_others</t>
  </si>
  <si>
    <t>has_garbage_disposal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</si>
</sst>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94A-3440-C849-BDE3-C951C2504416}">
  <dimension ref="A1:D71"/>
  <sheetViews>
    <sheetView topLeftCell="A34" workbookViewId="0">
      <selection activeCell="H57" sqref="H57"/>
    </sheetView>
  </sheetViews>
  <sheetFormatPr baseColWidth="10" defaultRowHeight="16" x14ac:dyDescent="0.2"/>
  <cols>
    <col min="1" max="1" width="50" bestFit="1" customWidth="1"/>
    <col min="2" max="2" width="63.83203125" bestFit="1" customWidth="1"/>
  </cols>
  <sheetData>
    <row r="1" spans="1:2" x14ac:dyDescent="0.2">
      <c r="A1" t="s">
        <v>0</v>
      </c>
      <c r="B1">
        <v>16107</v>
      </c>
    </row>
    <row r="2" spans="1:2" x14ac:dyDescent="0.2">
      <c r="A2" t="s">
        <v>6</v>
      </c>
      <c r="B2" t="s">
        <v>850</v>
      </c>
    </row>
    <row r="3" spans="1:2" x14ac:dyDescent="0.2">
      <c r="A3" t="s">
        <v>915</v>
      </c>
      <c r="B3">
        <v>0</v>
      </c>
    </row>
    <row r="4" spans="1:2" x14ac:dyDescent="0.2">
      <c r="A4" t="s">
        <v>916</v>
      </c>
      <c r="B4">
        <v>0</v>
      </c>
    </row>
    <row r="5" spans="1:2" x14ac:dyDescent="0.2">
      <c r="A5" t="s">
        <v>917</v>
      </c>
      <c r="B5">
        <v>0</v>
      </c>
    </row>
    <row r="6" spans="1:2" x14ac:dyDescent="0.2">
      <c r="A6" t="s">
        <v>918</v>
      </c>
      <c r="B6">
        <v>0</v>
      </c>
    </row>
    <row r="7" spans="1:2" x14ac:dyDescent="0.2">
      <c r="A7" t="s">
        <v>919</v>
      </c>
      <c r="B7">
        <v>0</v>
      </c>
    </row>
    <row r="8" spans="1:2" x14ac:dyDescent="0.2">
      <c r="A8" t="s">
        <v>920</v>
      </c>
      <c r="B8">
        <v>920</v>
      </c>
    </row>
    <row r="9" spans="1:2" x14ac:dyDescent="0.2">
      <c r="A9" t="s">
        <v>921</v>
      </c>
      <c r="B9">
        <v>2500.9648000000002</v>
      </c>
    </row>
    <row r="10" spans="1:2" x14ac:dyDescent="0.2">
      <c r="A10" t="s">
        <v>922</v>
      </c>
      <c r="B10">
        <v>920</v>
      </c>
    </row>
    <row r="11" spans="1:2" x14ac:dyDescent="0.2">
      <c r="A11" t="s">
        <v>808</v>
      </c>
      <c r="B11">
        <v>0</v>
      </c>
    </row>
    <row r="12" spans="1:2" x14ac:dyDescent="0.2">
      <c r="A12" t="s">
        <v>809</v>
      </c>
      <c r="B12">
        <v>0</v>
      </c>
    </row>
    <row r="13" spans="1:2" x14ac:dyDescent="0.2">
      <c r="A13" t="s">
        <v>810</v>
      </c>
      <c r="B13">
        <v>0</v>
      </c>
    </row>
    <row r="14" spans="1:2" x14ac:dyDescent="0.2">
      <c r="A14" t="s">
        <v>811</v>
      </c>
      <c r="B14">
        <v>0</v>
      </c>
    </row>
    <row r="15" spans="1:2" x14ac:dyDescent="0.2">
      <c r="A15" t="s">
        <v>812</v>
      </c>
      <c r="B15">
        <v>0</v>
      </c>
    </row>
    <row r="16" spans="1:2" x14ac:dyDescent="0.2">
      <c r="A16" t="s">
        <v>813</v>
      </c>
      <c r="B16">
        <v>0</v>
      </c>
    </row>
    <row r="17" spans="1:2" x14ac:dyDescent="0.2">
      <c r="A17" t="s">
        <v>814</v>
      </c>
      <c r="B17">
        <v>2456</v>
      </c>
    </row>
    <row r="18" spans="1:2" x14ac:dyDescent="0.2">
      <c r="A18" t="s">
        <v>815</v>
      </c>
      <c r="B18">
        <v>3000</v>
      </c>
    </row>
    <row r="19" spans="1:2" x14ac:dyDescent="0.2">
      <c r="A19" t="s">
        <v>816</v>
      </c>
      <c r="B19">
        <v>1500</v>
      </c>
    </row>
    <row r="20" spans="1:2" x14ac:dyDescent="0.2">
      <c r="A20" t="s">
        <v>817</v>
      </c>
      <c r="B20">
        <v>0</v>
      </c>
    </row>
    <row r="21" spans="1:2" x14ac:dyDescent="0.2">
      <c r="A21" t="s">
        <v>818</v>
      </c>
      <c r="B21">
        <v>0</v>
      </c>
    </row>
    <row r="22" spans="1:2" x14ac:dyDescent="0.2">
      <c r="A22" t="s">
        <v>819</v>
      </c>
      <c r="B22">
        <v>0</v>
      </c>
    </row>
    <row r="23" spans="1:2" x14ac:dyDescent="0.2">
      <c r="A23" t="s">
        <v>820</v>
      </c>
      <c r="B23">
        <v>0</v>
      </c>
    </row>
    <row r="24" spans="1:2" x14ac:dyDescent="0.2">
      <c r="A24" t="s">
        <v>821</v>
      </c>
      <c r="B24">
        <v>0</v>
      </c>
    </row>
    <row r="25" spans="1:2" x14ac:dyDescent="0.2">
      <c r="A25" t="s">
        <v>807</v>
      </c>
      <c r="B25">
        <v>3420.9648000000002</v>
      </c>
    </row>
    <row r="26" spans="1:2" x14ac:dyDescent="0.2">
      <c r="A26" t="s">
        <v>923</v>
      </c>
      <c r="B26" t="s">
        <v>947</v>
      </c>
    </row>
    <row r="27" spans="1:2" x14ac:dyDescent="0.2">
      <c r="A27" t="s">
        <v>822</v>
      </c>
      <c r="B27" s="8">
        <v>8950.7859200000003</v>
      </c>
    </row>
    <row r="28" spans="1:2" x14ac:dyDescent="0.2">
      <c r="A28" t="s">
        <v>823</v>
      </c>
      <c r="B28">
        <v>37.294941333333298</v>
      </c>
    </row>
    <row r="29" spans="1:2" x14ac:dyDescent="0.2">
      <c r="A29" t="s">
        <v>825</v>
      </c>
      <c r="B29" t="s">
        <v>948</v>
      </c>
    </row>
    <row r="30" spans="1:2" x14ac:dyDescent="0.2">
      <c r="A30" s="3" t="s">
        <v>924</v>
      </c>
      <c r="B30" s="3">
        <v>7903.0944</v>
      </c>
    </row>
    <row r="31" spans="1:2" x14ac:dyDescent="0.2">
      <c r="A31" s="3" t="s">
        <v>925</v>
      </c>
      <c r="B31" s="3"/>
    </row>
    <row r="32" spans="1:2" x14ac:dyDescent="0.2">
      <c r="A32" s="3" t="s">
        <v>926</v>
      </c>
      <c r="B32" s="3"/>
    </row>
    <row r="33" spans="1:2" x14ac:dyDescent="0.2">
      <c r="A33" s="3" t="s">
        <v>927</v>
      </c>
      <c r="B33" s="3"/>
    </row>
    <row r="34" spans="1:2" x14ac:dyDescent="0.2">
      <c r="A34" s="3" t="s">
        <v>928</v>
      </c>
      <c r="B34" s="3">
        <v>8194.2662409336008</v>
      </c>
    </row>
    <row r="35" spans="1:2" x14ac:dyDescent="0.2">
      <c r="A35" s="3" t="s">
        <v>929</v>
      </c>
      <c r="B35" s="3">
        <v>1200</v>
      </c>
    </row>
    <row r="36" spans="1:2" x14ac:dyDescent="0.2">
      <c r="A36" s="3" t="s">
        <v>930</v>
      </c>
      <c r="B36" s="3">
        <v>7903.0944</v>
      </c>
    </row>
    <row r="37" spans="1:2" x14ac:dyDescent="0.2">
      <c r="A37" s="3" t="s">
        <v>931</v>
      </c>
      <c r="B37" s="3">
        <v>1200</v>
      </c>
    </row>
    <row r="38" spans="1:2" x14ac:dyDescent="0.2">
      <c r="A38" s="3" t="s">
        <v>932</v>
      </c>
      <c r="B38" s="3" t="b">
        <v>1</v>
      </c>
    </row>
    <row r="39" spans="1:2" x14ac:dyDescent="0.2">
      <c r="A39" s="3" t="s">
        <v>933</v>
      </c>
      <c r="B39" s="3" t="b">
        <v>1</v>
      </c>
    </row>
    <row r="40" spans="1:2" x14ac:dyDescent="0.2">
      <c r="A40" s="3" t="s">
        <v>827</v>
      </c>
      <c r="B40" s="3">
        <v>4500</v>
      </c>
    </row>
    <row r="41" spans="1:2" x14ac:dyDescent="0.2">
      <c r="A41" s="3" t="s">
        <v>828</v>
      </c>
      <c r="B41" s="3">
        <v>5760</v>
      </c>
    </row>
    <row r="42" spans="1:2" x14ac:dyDescent="0.2">
      <c r="A42" s="3" t="s">
        <v>829</v>
      </c>
      <c r="B42" s="3">
        <v>12000</v>
      </c>
    </row>
    <row r="43" spans="1:2" x14ac:dyDescent="0.2">
      <c r="A43" s="3" t="s">
        <v>830</v>
      </c>
      <c r="B43" s="3"/>
    </row>
    <row r="44" spans="1:2" x14ac:dyDescent="0.2">
      <c r="A44" s="3" t="s">
        <v>831</v>
      </c>
      <c r="B44" s="3"/>
    </row>
    <row r="45" spans="1:2" x14ac:dyDescent="0.2">
      <c r="A45" s="3" t="s">
        <v>832</v>
      </c>
      <c r="B45" s="3"/>
    </row>
    <row r="46" spans="1:2" x14ac:dyDescent="0.2">
      <c r="A46" t="s">
        <v>934</v>
      </c>
      <c r="B46" t="s">
        <v>949</v>
      </c>
    </row>
    <row r="47" spans="1:2" x14ac:dyDescent="0.2">
      <c r="A47" t="s">
        <v>834</v>
      </c>
      <c r="B47">
        <v>29192.960192746799</v>
      </c>
    </row>
    <row r="48" spans="1:2" x14ac:dyDescent="0.2">
      <c r="A48" t="s">
        <v>835</v>
      </c>
      <c r="B48">
        <v>121.63733413644501</v>
      </c>
    </row>
    <row r="49" spans="1:2" x14ac:dyDescent="0.2">
      <c r="A49" t="s">
        <v>836</v>
      </c>
      <c r="B49">
        <v>4252.125</v>
      </c>
    </row>
    <row r="50" spans="1:2" x14ac:dyDescent="0.2">
      <c r="A50" t="s">
        <v>837</v>
      </c>
      <c r="B50">
        <v>17.717187500000001</v>
      </c>
    </row>
    <row r="51" spans="1:2" x14ac:dyDescent="0.2">
      <c r="A51" t="s">
        <v>838</v>
      </c>
      <c r="B51" t="s">
        <v>851</v>
      </c>
    </row>
    <row r="52" spans="1:2" x14ac:dyDescent="0.2">
      <c r="A52" t="s">
        <v>935</v>
      </c>
      <c r="B52">
        <v>7903.0944</v>
      </c>
    </row>
    <row r="53" spans="1:2" x14ac:dyDescent="0.2">
      <c r="A53" t="s">
        <v>936</v>
      </c>
    </row>
    <row r="54" spans="1:2" x14ac:dyDescent="0.2">
      <c r="A54" t="s">
        <v>937</v>
      </c>
    </row>
    <row r="55" spans="1:2" x14ac:dyDescent="0.2">
      <c r="A55" t="s">
        <v>938</v>
      </c>
    </row>
    <row r="56" spans="1:2" x14ac:dyDescent="0.2">
      <c r="A56" t="s">
        <v>939</v>
      </c>
      <c r="B56">
        <v>8194.2662409336008</v>
      </c>
    </row>
    <row r="57" spans="1:2" x14ac:dyDescent="0.2">
      <c r="A57" t="s">
        <v>940</v>
      </c>
      <c r="B57">
        <v>1200</v>
      </c>
    </row>
    <row r="58" spans="1:2" x14ac:dyDescent="0.2">
      <c r="A58" t="s">
        <v>941</v>
      </c>
      <c r="B58">
        <v>7903.0944</v>
      </c>
    </row>
    <row r="59" spans="1:2" x14ac:dyDescent="0.2">
      <c r="A59" t="s">
        <v>942</v>
      </c>
      <c r="B59">
        <v>1200</v>
      </c>
    </row>
    <row r="60" spans="1:2" x14ac:dyDescent="0.2">
      <c r="A60" t="s">
        <v>943</v>
      </c>
      <c r="B60" t="b">
        <v>1</v>
      </c>
    </row>
    <row r="61" spans="1:2" x14ac:dyDescent="0.2">
      <c r="A61" t="s">
        <v>944</v>
      </c>
      <c r="B61" t="b">
        <v>1</v>
      </c>
    </row>
    <row r="62" spans="1:2" x14ac:dyDescent="0.2">
      <c r="A62" t="s">
        <v>840</v>
      </c>
      <c r="B62">
        <v>4500</v>
      </c>
    </row>
    <row r="63" spans="1:2" x14ac:dyDescent="0.2">
      <c r="A63" t="s">
        <v>841</v>
      </c>
      <c r="B63">
        <v>5760</v>
      </c>
    </row>
    <row r="64" spans="1:2" x14ac:dyDescent="0.2">
      <c r="A64" t="s">
        <v>842</v>
      </c>
      <c r="B64">
        <v>12000</v>
      </c>
    </row>
    <row r="65" spans="1:4" x14ac:dyDescent="0.2">
      <c r="A65" t="s">
        <v>843</v>
      </c>
    </row>
    <row r="66" spans="1:4" x14ac:dyDescent="0.2">
      <c r="A66" t="s">
        <v>844</v>
      </c>
    </row>
    <row r="67" spans="1:4" x14ac:dyDescent="0.2">
      <c r="A67" t="s">
        <v>845</v>
      </c>
      <c r="B67">
        <v>1440</v>
      </c>
    </row>
    <row r="68" spans="1:4" x14ac:dyDescent="0.2">
      <c r="A68" t="s">
        <v>945</v>
      </c>
      <c r="B68" t="s">
        <v>949</v>
      </c>
    </row>
    <row r="69" spans="1:4" x14ac:dyDescent="0.2">
      <c r="A69" t="s">
        <v>946</v>
      </c>
      <c r="B69">
        <v>28072.174272746801</v>
      </c>
      <c r="C69">
        <f>B69+B27</f>
        <v>37022.960192746803</v>
      </c>
      <c r="D69">
        <f>B47+(7680+1440)*0.8</f>
        <v>36488.960192746803</v>
      </c>
    </row>
    <row r="70" spans="1:4" x14ac:dyDescent="0.2">
      <c r="A70" t="s">
        <v>848</v>
      </c>
      <c r="B70">
        <v>32324.299272746801</v>
      </c>
    </row>
    <row r="71" spans="1:4" x14ac:dyDescent="0.2">
      <c r="A71" t="s">
        <v>849</v>
      </c>
      <c r="B71">
        <v>134.684580303112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B51D-BB80-7240-9693-2A504790953B}">
  <dimension ref="A1:B46"/>
  <sheetViews>
    <sheetView zoomScale="130" zoomScaleNormal="130" workbookViewId="0">
      <selection activeCell="G23" sqref="G23"/>
    </sheetView>
  </sheetViews>
  <sheetFormatPr baseColWidth="10" defaultRowHeight="16" x14ac:dyDescent="0.2"/>
  <cols>
    <col min="1" max="1" width="31" bestFit="1" customWidth="1"/>
    <col min="2" max="2" width="63.83203125" bestFit="1" customWidth="1"/>
  </cols>
  <sheetData>
    <row r="1" spans="1:2" x14ac:dyDescent="0.2">
      <c r="A1" t="s">
        <v>0</v>
      </c>
      <c r="B1">
        <v>16107</v>
      </c>
    </row>
    <row r="2" spans="1:2" x14ac:dyDescent="0.2">
      <c r="A2" t="s">
        <v>6</v>
      </c>
      <c r="B2" t="s">
        <v>850</v>
      </c>
    </row>
    <row r="3" spans="1:2" x14ac:dyDescent="0.2">
      <c r="A3" s="5" t="s">
        <v>806</v>
      </c>
      <c r="B3" s="5" t="b">
        <v>1</v>
      </c>
    </row>
    <row r="4" spans="1:2" x14ac:dyDescent="0.2">
      <c r="A4" s="7" t="s">
        <v>807</v>
      </c>
      <c r="B4" s="7">
        <v>3420.9648000000002</v>
      </c>
    </row>
    <row r="5" spans="1:2" x14ac:dyDescent="0.2">
      <c r="A5" s="7" t="s">
        <v>808</v>
      </c>
      <c r="B5" s="7">
        <v>0</v>
      </c>
    </row>
    <row r="6" spans="1:2" x14ac:dyDescent="0.2">
      <c r="A6" s="7" t="s">
        <v>809</v>
      </c>
      <c r="B6" s="7">
        <v>0</v>
      </c>
    </row>
    <row r="7" spans="1:2" x14ac:dyDescent="0.2">
      <c r="A7" s="7" t="s">
        <v>810</v>
      </c>
      <c r="B7" s="7">
        <v>0</v>
      </c>
    </row>
    <row r="8" spans="1:2" x14ac:dyDescent="0.2">
      <c r="A8" s="7" t="s">
        <v>811</v>
      </c>
      <c r="B8" s="7">
        <v>0</v>
      </c>
    </row>
    <row r="9" spans="1:2" x14ac:dyDescent="0.2">
      <c r="A9" s="7" t="s">
        <v>812</v>
      </c>
      <c r="B9" s="7">
        <v>0</v>
      </c>
    </row>
    <row r="10" spans="1:2" x14ac:dyDescent="0.2">
      <c r="A10" s="7" t="s">
        <v>813</v>
      </c>
      <c r="B10" s="7">
        <v>0</v>
      </c>
    </row>
    <row r="11" spans="1:2" x14ac:dyDescent="0.2">
      <c r="A11" s="7" t="s">
        <v>814</v>
      </c>
      <c r="B11" s="7">
        <v>3684</v>
      </c>
    </row>
    <row r="12" spans="1:2" x14ac:dyDescent="0.2">
      <c r="A12" s="7" t="s">
        <v>815</v>
      </c>
      <c r="B12" s="7">
        <v>3000</v>
      </c>
    </row>
    <row r="13" spans="1:2" x14ac:dyDescent="0.2">
      <c r="A13" s="7" t="s">
        <v>816</v>
      </c>
      <c r="B13" s="7">
        <v>1500</v>
      </c>
    </row>
    <row r="14" spans="1:2" x14ac:dyDescent="0.2">
      <c r="A14" s="7" t="s">
        <v>817</v>
      </c>
      <c r="B14" s="7">
        <v>0</v>
      </c>
    </row>
    <row r="15" spans="1:2" x14ac:dyDescent="0.2">
      <c r="A15" s="7" t="s">
        <v>818</v>
      </c>
      <c r="B15" s="7">
        <v>0</v>
      </c>
    </row>
    <row r="16" spans="1:2" x14ac:dyDescent="0.2">
      <c r="A16" s="7" t="s">
        <v>819</v>
      </c>
      <c r="B16" s="7">
        <v>0</v>
      </c>
    </row>
    <row r="17" spans="1:2" x14ac:dyDescent="0.2">
      <c r="A17" s="7" t="s">
        <v>820</v>
      </c>
      <c r="B17" s="7">
        <v>0</v>
      </c>
    </row>
    <row r="18" spans="1:2" x14ac:dyDescent="0.2">
      <c r="A18" s="7" t="s">
        <v>821</v>
      </c>
      <c r="B18" s="7">
        <v>0</v>
      </c>
    </row>
    <row r="19" spans="1:2" x14ac:dyDescent="0.2">
      <c r="A19" s="6" t="s">
        <v>822</v>
      </c>
      <c r="B19" s="6">
        <v>9441.9859199999992</v>
      </c>
    </row>
    <row r="20" spans="1:2" x14ac:dyDescent="0.2">
      <c r="A20" s="6" t="s">
        <v>823</v>
      </c>
      <c r="B20" s="6">
        <v>39.341607999999901</v>
      </c>
    </row>
    <row r="21" spans="1:2" x14ac:dyDescent="0.2">
      <c r="A21" s="5" t="s">
        <v>824</v>
      </c>
      <c r="B21" s="5">
        <v>0</v>
      </c>
    </row>
    <row r="22" spans="1:2" x14ac:dyDescent="0.2">
      <c r="A22" s="5" t="s">
        <v>825</v>
      </c>
      <c r="B22" s="5" t="s">
        <v>948</v>
      </c>
    </row>
    <row r="23" spans="1:2" x14ac:dyDescent="0.2">
      <c r="A23" s="5" t="s">
        <v>826</v>
      </c>
      <c r="B23" s="5">
        <v>17297.360640933599</v>
      </c>
    </row>
    <row r="24" spans="1:2" x14ac:dyDescent="0.2">
      <c r="A24" s="5" t="s">
        <v>827</v>
      </c>
      <c r="B24" s="5">
        <v>4500</v>
      </c>
    </row>
    <row r="25" spans="1:2" x14ac:dyDescent="0.2">
      <c r="A25" s="5" t="s">
        <v>828</v>
      </c>
      <c r="B25" s="5">
        <v>5760</v>
      </c>
    </row>
    <row r="26" spans="1:2" x14ac:dyDescent="0.2">
      <c r="A26" s="5" t="s">
        <v>829</v>
      </c>
      <c r="B26" s="5">
        <v>12000</v>
      </c>
    </row>
    <row r="27" spans="1:2" x14ac:dyDescent="0.2">
      <c r="A27" s="5" t="s">
        <v>830</v>
      </c>
      <c r="B27" s="5"/>
    </row>
    <row r="28" spans="1:2" x14ac:dyDescent="0.2">
      <c r="A28" s="5" t="s">
        <v>831</v>
      </c>
      <c r="B28" s="5"/>
    </row>
    <row r="29" spans="1:2" x14ac:dyDescent="0.2">
      <c r="A29" s="5" t="s">
        <v>832</v>
      </c>
      <c r="B29" s="5">
        <v>0</v>
      </c>
    </row>
    <row r="30" spans="1:2" x14ac:dyDescent="0.2">
      <c r="A30" s="5" t="s">
        <v>833</v>
      </c>
      <c r="B30" s="5">
        <v>8194.2662409336008</v>
      </c>
    </row>
    <row r="31" spans="1:2" x14ac:dyDescent="0.2">
      <c r="A31" s="6" t="s">
        <v>834</v>
      </c>
      <c r="B31" s="6">
        <f>37346.9606409336-7680</f>
        <v>29666.960640933597</v>
      </c>
    </row>
    <row r="32" spans="1:2" x14ac:dyDescent="0.2">
      <c r="A32" s="6" t="s">
        <v>835</v>
      </c>
      <c r="B32" s="6">
        <f>B31/240</f>
        <v>123.61233600388999</v>
      </c>
    </row>
    <row r="33" spans="1:2" x14ac:dyDescent="0.2">
      <c r="A33" s="4" t="s">
        <v>836</v>
      </c>
      <c r="B33" s="4">
        <v>4252.125</v>
      </c>
    </row>
    <row r="34" spans="1:2" x14ac:dyDescent="0.2">
      <c r="A34" s="4" t="s">
        <v>837</v>
      </c>
      <c r="B34" s="4">
        <v>17.717187500000001</v>
      </c>
    </row>
    <row r="35" spans="1:2" x14ac:dyDescent="0.2">
      <c r="A35" s="4" t="s">
        <v>838</v>
      </c>
      <c r="B35" s="4" t="s">
        <v>851</v>
      </c>
    </row>
    <row r="36" spans="1:2" x14ac:dyDescent="0.2">
      <c r="A36" s="4" t="s">
        <v>839</v>
      </c>
      <c r="B36" s="4">
        <v>17297.360640933599</v>
      </c>
    </row>
    <row r="37" spans="1:2" x14ac:dyDescent="0.2">
      <c r="A37" s="4" t="s">
        <v>840</v>
      </c>
      <c r="B37" s="4">
        <v>4500</v>
      </c>
    </row>
    <row r="38" spans="1:2" x14ac:dyDescent="0.2">
      <c r="A38" s="4" t="s">
        <v>841</v>
      </c>
      <c r="B38" s="4">
        <v>5760</v>
      </c>
    </row>
    <row r="39" spans="1:2" x14ac:dyDescent="0.2">
      <c r="A39" s="4" t="s">
        <v>842</v>
      </c>
      <c r="B39" s="4">
        <v>12000</v>
      </c>
    </row>
    <row r="40" spans="1:2" x14ac:dyDescent="0.2">
      <c r="A40" s="4" t="s">
        <v>843</v>
      </c>
      <c r="B40" s="4"/>
    </row>
    <row r="41" spans="1:2" x14ac:dyDescent="0.2">
      <c r="A41" s="4" t="s">
        <v>844</v>
      </c>
      <c r="B41" s="4"/>
    </row>
    <row r="42" spans="1:2" x14ac:dyDescent="0.2">
      <c r="A42" s="4" t="s">
        <v>845</v>
      </c>
      <c r="B42" s="4">
        <v>1440</v>
      </c>
    </row>
    <row r="43" spans="1:2" x14ac:dyDescent="0.2">
      <c r="A43" s="4" t="s">
        <v>846</v>
      </c>
      <c r="B43" s="4">
        <f>8194.2662409336</f>
        <v>8194.2662409336008</v>
      </c>
    </row>
    <row r="44" spans="1:2" x14ac:dyDescent="0.2">
      <c r="A44" s="4" t="s">
        <v>847</v>
      </c>
      <c r="B44" s="4">
        <f>47237.3606409336-7680+1440</f>
        <v>40997.360640933599</v>
      </c>
    </row>
    <row r="45" spans="1:2" x14ac:dyDescent="0.2">
      <c r="A45" s="4" t="s">
        <v>848</v>
      </c>
      <c r="B45" s="4">
        <f>51489.4856409336-7680+1440</f>
        <v>45249.485640933599</v>
      </c>
    </row>
    <row r="46" spans="1:2" x14ac:dyDescent="0.2">
      <c r="A46" s="4" t="s">
        <v>849</v>
      </c>
      <c r="B46" s="4">
        <f>B45/240</f>
        <v>188.53952350389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BA9E-6CAB-514B-A78C-56159940A305}">
  <sheetPr filterMode="1"/>
  <dimension ref="A1:B751"/>
  <sheetViews>
    <sheetView workbookViewId="0">
      <selection activeCell="A698" sqref="A698:B698"/>
    </sheetView>
  </sheetViews>
  <sheetFormatPr baseColWidth="10" defaultRowHeight="16" x14ac:dyDescent="0.2"/>
  <cols>
    <col min="1" max="1" width="103.1640625" bestFit="1" customWidth="1"/>
    <col min="2" max="2" width="69" bestFit="1" customWidth="1"/>
  </cols>
  <sheetData>
    <row r="1" spans="1:2" x14ac:dyDescent="0.2">
      <c r="A1" t="s">
        <v>0</v>
      </c>
      <c r="B1">
        <v>16107</v>
      </c>
    </row>
    <row r="2" spans="1:2" x14ac:dyDescent="0.2">
      <c r="A2" t="s">
        <v>1</v>
      </c>
      <c r="B2">
        <v>75</v>
      </c>
    </row>
    <row r="3" spans="1:2" hidden="1" x14ac:dyDescent="0.2">
      <c r="A3" t="s">
        <v>2</v>
      </c>
      <c r="B3" s="1">
        <v>45401.989537037036</v>
      </c>
    </row>
    <row r="4" spans="1:2" hidden="1" x14ac:dyDescent="0.2">
      <c r="A4" t="s">
        <v>3</v>
      </c>
      <c r="B4" s="1">
        <v>45401.989803240744</v>
      </c>
    </row>
    <row r="5" spans="1:2" hidden="1" x14ac:dyDescent="0.2">
      <c r="A5" t="s">
        <v>4</v>
      </c>
      <c r="B5" t="s">
        <v>751</v>
      </c>
    </row>
    <row r="6" spans="1:2" hidden="1" x14ac:dyDescent="0.2">
      <c r="A6" t="s">
        <v>5</v>
      </c>
    </row>
    <row r="7" spans="1:2" hidden="1" x14ac:dyDescent="0.2">
      <c r="A7" t="s">
        <v>6</v>
      </c>
    </row>
    <row r="8" spans="1:2" hidden="1" x14ac:dyDescent="0.2">
      <c r="A8" t="s">
        <v>7</v>
      </c>
    </row>
    <row r="9" spans="1:2" hidden="1" x14ac:dyDescent="0.2">
      <c r="A9" t="s">
        <v>8</v>
      </c>
      <c r="B9" t="s">
        <v>869</v>
      </c>
    </row>
    <row r="10" spans="1:2" hidden="1" x14ac:dyDescent="0.2">
      <c r="A10" t="s">
        <v>9</v>
      </c>
      <c r="B10" t="s">
        <v>752</v>
      </c>
    </row>
    <row r="11" spans="1:2" hidden="1" x14ac:dyDescent="0.2">
      <c r="A11" t="s">
        <v>10</v>
      </c>
      <c r="B11" t="b">
        <v>1</v>
      </c>
    </row>
    <row r="12" spans="1:2" hidden="1" x14ac:dyDescent="0.2">
      <c r="A12" t="s">
        <v>11</v>
      </c>
      <c r="B12" t="s">
        <v>870</v>
      </c>
    </row>
    <row r="13" spans="1:2" hidden="1" x14ac:dyDescent="0.2">
      <c r="A13" t="s">
        <v>12</v>
      </c>
      <c r="B13" t="s">
        <v>871</v>
      </c>
    </row>
    <row r="14" spans="1:2" hidden="1" x14ac:dyDescent="0.2">
      <c r="A14" t="s">
        <v>13</v>
      </c>
      <c r="B14" t="s">
        <v>871</v>
      </c>
    </row>
    <row r="15" spans="1:2" hidden="1" x14ac:dyDescent="0.2">
      <c r="A15" t="s">
        <v>14</v>
      </c>
      <c r="B15" t="s">
        <v>872</v>
      </c>
    </row>
    <row r="16" spans="1:2" hidden="1" x14ac:dyDescent="0.2">
      <c r="A16" t="s">
        <v>15</v>
      </c>
      <c r="B16" t="s">
        <v>754</v>
      </c>
    </row>
    <row r="17" spans="1:2" hidden="1" x14ac:dyDescent="0.2">
      <c r="A17" t="s">
        <v>16</v>
      </c>
      <c r="B17">
        <v>3</v>
      </c>
    </row>
    <row r="18" spans="1:2" hidden="1" x14ac:dyDescent="0.2">
      <c r="A18" t="s">
        <v>17</v>
      </c>
      <c r="B18" t="s">
        <v>801</v>
      </c>
    </row>
    <row r="19" spans="1:2" hidden="1" x14ac:dyDescent="0.2">
      <c r="A19" t="s">
        <v>18</v>
      </c>
      <c r="B19" t="s">
        <v>754</v>
      </c>
    </row>
    <row r="20" spans="1:2" hidden="1" x14ac:dyDescent="0.2">
      <c r="A20" t="s">
        <v>19</v>
      </c>
      <c r="B20" t="s">
        <v>755</v>
      </c>
    </row>
    <row r="21" spans="1:2" hidden="1" x14ac:dyDescent="0.2">
      <c r="A21" t="s">
        <v>20</v>
      </c>
      <c r="B21" t="s">
        <v>873</v>
      </c>
    </row>
    <row r="22" spans="1:2" hidden="1" x14ac:dyDescent="0.2">
      <c r="A22" t="s">
        <v>21</v>
      </c>
      <c r="B22" t="s">
        <v>874</v>
      </c>
    </row>
    <row r="23" spans="1:2" hidden="1" x14ac:dyDescent="0.2">
      <c r="A23" t="s">
        <v>22</v>
      </c>
      <c r="B23" t="s">
        <v>756</v>
      </c>
    </row>
    <row r="24" spans="1:2" hidden="1" x14ac:dyDescent="0.2">
      <c r="A24" t="s">
        <v>23</v>
      </c>
      <c r="B24" t="s">
        <v>875</v>
      </c>
    </row>
    <row r="25" spans="1:2" hidden="1" x14ac:dyDescent="0.2">
      <c r="A25" t="s">
        <v>24</v>
      </c>
      <c r="B25" t="s">
        <v>757</v>
      </c>
    </row>
    <row r="26" spans="1:2" hidden="1" x14ac:dyDescent="0.2">
      <c r="A26" t="s">
        <v>25</v>
      </c>
      <c r="B26">
        <v>110</v>
      </c>
    </row>
    <row r="27" spans="1:2" hidden="1" x14ac:dyDescent="0.2">
      <c r="A27" t="s">
        <v>26</v>
      </c>
      <c r="B27">
        <v>87.25</v>
      </c>
    </row>
    <row r="28" spans="1:2" hidden="1" x14ac:dyDescent="0.2">
      <c r="A28" t="s">
        <v>27</v>
      </c>
      <c r="B28">
        <v>136.25</v>
      </c>
    </row>
    <row r="29" spans="1:2" hidden="1" x14ac:dyDescent="0.2">
      <c r="A29" t="s">
        <v>28</v>
      </c>
      <c r="B29" t="s">
        <v>876</v>
      </c>
    </row>
    <row r="30" spans="1:2" hidden="1" x14ac:dyDescent="0.2">
      <c r="A30" t="s">
        <v>29</v>
      </c>
      <c r="B30" t="s">
        <v>877</v>
      </c>
    </row>
    <row r="31" spans="1:2" hidden="1" x14ac:dyDescent="0.2">
      <c r="A31" t="s">
        <v>30</v>
      </c>
      <c r="B31">
        <v>103</v>
      </c>
    </row>
    <row r="32" spans="1:2" hidden="1" x14ac:dyDescent="0.2">
      <c r="A32" t="s">
        <v>31</v>
      </c>
      <c r="B32">
        <v>76.75</v>
      </c>
    </row>
    <row r="33" spans="1:2" hidden="1" x14ac:dyDescent="0.2">
      <c r="A33" t="s">
        <v>32</v>
      </c>
      <c r="B33">
        <v>123.25</v>
      </c>
    </row>
    <row r="34" spans="1:2" hidden="1" x14ac:dyDescent="0.2">
      <c r="A34" t="s">
        <v>33</v>
      </c>
      <c r="B34" t="s">
        <v>759</v>
      </c>
    </row>
    <row r="35" spans="1:2" hidden="1" x14ac:dyDescent="0.2">
      <c r="A35" t="s">
        <v>34</v>
      </c>
      <c r="B35" t="s">
        <v>876</v>
      </c>
    </row>
    <row r="36" spans="1:2" hidden="1" x14ac:dyDescent="0.2">
      <c r="A36" t="s">
        <v>35</v>
      </c>
      <c r="B36" t="s">
        <v>757</v>
      </c>
    </row>
    <row r="37" spans="1:2" hidden="1" x14ac:dyDescent="0.2">
      <c r="A37" t="s">
        <v>36</v>
      </c>
      <c r="B37">
        <v>400</v>
      </c>
    </row>
    <row r="38" spans="1:2" hidden="1" x14ac:dyDescent="0.2">
      <c r="A38" t="s">
        <v>37</v>
      </c>
      <c r="B38">
        <v>173.75</v>
      </c>
    </row>
    <row r="39" spans="1:2" hidden="1" x14ac:dyDescent="0.2">
      <c r="A39" t="s">
        <v>38</v>
      </c>
      <c r="B39">
        <v>357.75</v>
      </c>
    </row>
    <row r="40" spans="1:2" hidden="1" x14ac:dyDescent="0.2">
      <c r="A40" t="s">
        <v>39</v>
      </c>
      <c r="B40" t="s">
        <v>876</v>
      </c>
    </row>
    <row r="41" spans="1:2" hidden="1" x14ac:dyDescent="0.2">
      <c r="A41" t="s">
        <v>40</v>
      </c>
      <c r="B41" t="s">
        <v>778</v>
      </c>
    </row>
    <row r="42" spans="1:2" hidden="1" x14ac:dyDescent="0.2">
      <c r="A42" t="s">
        <v>41</v>
      </c>
      <c r="B42" t="s">
        <v>752</v>
      </c>
    </row>
    <row r="43" spans="1:2" hidden="1" x14ac:dyDescent="0.2">
      <c r="A43" t="s">
        <v>42</v>
      </c>
      <c r="B43" t="s">
        <v>760</v>
      </c>
    </row>
    <row r="44" spans="1:2" hidden="1" x14ac:dyDescent="0.2">
      <c r="A44" t="s">
        <v>43</v>
      </c>
      <c r="B44" t="s">
        <v>754</v>
      </c>
    </row>
    <row r="45" spans="1:2" hidden="1" x14ac:dyDescent="0.2">
      <c r="A45" t="s">
        <v>44</v>
      </c>
      <c r="B45" t="s">
        <v>761</v>
      </c>
    </row>
    <row r="46" spans="1:2" hidden="1" x14ac:dyDescent="0.2">
      <c r="A46" t="s">
        <v>45</v>
      </c>
      <c r="B46" t="s">
        <v>878</v>
      </c>
    </row>
    <row r="47" spans="1:2" hidden="1" x14ac:dyDescent="0.2">
      <c r="A47" t="s">
        <v>46</v>
      </c>
      <c r="B47" t="s">
        <v>879</v>
      </c>
    </row>
    <row r="48" spans="1:2" hidden="1" x14ac:dyDescent="0.2">
      <c r="A48" t="s">
        <v>47</v>
      </c>
      <c r="B48" t="s">
        <v>762</v>
      </c>
    </row>
    <row r="49" spans="1:2" hidden="1" x14ac:dyDescent="0.2">
      <c r="A49" t="s">
        <v>48</v>
      </c>
      <c r="B49" t="s">
        <v>763</v>
      </c>
    </row>
    <row r="50" spans="1:2" hidden="1" x14ac:dyDescent="0.2">
      <c r="A50" t="s">
        <v>49</v>
      </c>
      <c r="B50" t="s">
        <v>754</v>
      </c>
    </row>
    <row r="51" spans="1:2" hidden="1" x14ac:dyDescent="0.2">
      <c r="A51" t="s">
        <v>50</v>
      </c>
      <c r="B51" t="s">
        <v>754</v>
      </c>
    </row>
    <row r="52" spans="1:2" hidden="1" x14ac:dyDescent="0.2">
      <c r="A52" t="s">
        <v>51</v>
      </c>
      <c r="B52">
        <v>122</v>
      </c>
    </row>
    <row r="53" spans="1:2" hidden="1" x14ac:dyDescent="0.2">
      <c r="A53" t="s">
        <v>52</v>
      </c>
      <c r="B53">
        <v>142.25</v>
      </c>
    </row>
    <row r="54" spans="1:2" hidden="1" x14ac:dyDescent="0.2">
      <c r="A54" t="s">
        <v>53</v>
      </c>
      <c r="B54">
        <v>180.25</v>
      </c>
    </row>
    <row r="55" spans="1:2" hidden="1" x14ac:dyDescent="0.2">
      <c r="A55" t="s">
        <v>54</v>
      </c>
      <c r="B55" t="s">
        <v>876</v>
      </c>
    </row>
    <row r="56" spans="1:2" hidden="1" x14ac:dyDescent="0.2">
      <c r="A56" t="s">
        <v>55</v>
      </c>
      <c r="B56" t="s">
        <v>764</v>
      </c>
    </row>
    <row r="57" spans="1:2" hidden="1" x14ac:dyDescent="0.2">
      <c r="A57" t="s">
        <v>56</v>
      </c>
      <c r="B57" t="s">
        <v>765</v>
      </c>
    </row>
    <row r="58" spans="1:2" hidden="1" x14ac:dyDescent="0.2">
      <c r="A58" t="s">
        <v>57</v>
      </c>
      <c r="B58" t="s">
        <v>802</v>
      </c>
    </row>
    <row r="59" spans="1:2" hidden="1" x14ac:dyDescent="0.2">
      <c r="A59" t="s">
        <v>58</v>
      </c>
      <c r="B59" t="s">
        <v>880</v>
      </c>
    </row>
    <row r="60" spans="1:2" hidden="1" x14ac:dyDescent="0.2">
      <c r="A60" t="s">
        <v>59</v>
      </c>
      <c r="B60" t="s">
        <v>766</v>
      </c>
    </row>
    <row r="61" spans="1:2" hidden="1" x14ac:dyDescent="0.2">
      <c r="A61" t="s">
        <v>60</v>
      </c>
      <c r="B61" t="s">
        <v>754</v>
      </c>
    </row>
    <row r="62" spans="1:2" hidden="1" x14ac:dyDescent="0.2">
      <c r="A62" t="s">
        <v>61</v>
      </c>
      <c r="B62" t="s">
        <v>767</v>
      </c>
    </row>
    <row r="63" spans="1:2" hidden="1" x14ac:dyDescent="0.2">
      <c r="A63" t="s">
        <v>62</v>
      </c>
      <c r="B63" t="s">
        <v>768</v>
      </c>
    </row>
    <row r="64" spans="1:2" hidden="1" x14ac:dyDescent="0.2">
      <c r="A64" t="s">
        <v>63</v>
      </c>
      <c r="B64" t="s">
        <v>881</v>
      </c>
    </row>
    <row r="65" spans="1:2" hidden="1" x14ac:dyDescent="0.2">
      <c r="A65" t="s">
        <v>64</v>
      </c>
      <c r="B65" t="s">
        <v>769</v>
      </c>
    </row>
    <row r="66" spans="1:2" hidden="1" x14ac:dyDescent="0.2">
      <c r="A66" t="s">
        <v>65</v>
      </c>
      <c r="B66">
        <v>195.9</v>
      </c>
    </row>
    <row r="67" spans="1:2" hidden="1" x14ac:dyDescent="0.2">
      <c r="A67" t="s">
        <v>66</v>
      </c>
      <c r="B67">
        <v>147.30000000000001</v>
      </c>
    </row>
    <row r="68" spans="1:2" hidden="1" x14ac:dyDescent="0.2">
      <c r="A68" t="s">
        <v>67</v>
      </c>
      <c r="B68">
        <v>177.8</v>
      </c>
    </row>
    <row r="69" spans="1:2" hidden="1" x14ac:dyDescent="0.2">
      <c r="A69" t="s">
        <v>68</v>
      </c>
      <c r="B69" t="s">
        <v>770</v>
      </c>
    </row>
    <row r="70" spans="1:2" hidden="1" x14ac:dyDescent="0.2">
      <c r="A70" t="s">
        <v>69</v>
      </c>
      <c r="B70" t="s">
        <v>771</v>
      </c>
    </row>
    <row r="71" spans="1:2" hidden="1" x14ac:dyDescent="0.2">
      <c r="A71" t="s">
        <v>70</v>
      </c>
    </row>
    <row r="72" spans="1:2" hidden="1" x14ac:dyDescent="0.2">
      <c r="A72" t="s">
        <v>71</v>
      </c>
      <c r="B72" t="s">
        <v>803</v>
      </c>
    </row>
    <row r="73" spans="1:2" hidden="1" x14ac:dyDescent="0.2">
      <c r="A73" t="s">
        <v>72</v>
      </c>
      <c r="B73" t="s">
        <v>772</v>
      </c>
    </row>
    <row r="74" spans="1:2" hidden="1" x14ac:dyDescent="0.2">
      <c r="A74" t="s">
        <v>73</v>
      </c>
      <c r="B74" t="s">
        <v>882</v>
      </c>
    </row>
    <row r="75" spans="1:2" hidden="1" x14ac:dyDescent="0.2">
      <c r="A75" t="s">
        <v>74</v>
      </c>
      <c r="B75" t="s">
        <v>773</v>
      </c>
    </row>
    <row r="76" spans="1:2" hidden="1" x14ac:dyDescent="0.2">
      <c r="A76" t="s">
        <v>75</v>
      </c>
      <c r="B76" t="s">
        <v>754</v>
      </c>
    </row>
    <row r="77" spans="1:2" hidden="1" x14ac:dyDescent="0.2">
      <c r="A77" t="s">
        <v>76</v>
      </c>
      <c r="B77" t="s">
        <v>754</v>
      </c>
    </row>
    <row r="78" spans="1:2" hidden="1" x14ac:dyDescent="0.2">
      <c r="A78" t="s">
        <v>77</v>
      </c>
      <c r="B78" t="s">
        <v>754</v>
      </c>
    </row>
    <row r="79" spans="1:2" hidden="1" x14ac:dyDescent="0.2">
      <c r="A79" t="s">
        <v>78</v>
      </c>
      <c r="B79" t="s">
        <v>754</v>
      </c>
    </row>
    <row r="80" spans="1:2" hidden="1" x14ac:dyDescent="0.2">
      <c r="A80" t="s">
        <v>79</v>
      </c>
      <c r="B80" t="s">
        <v>754</v>
      </c>
    </row>
    <row r="81" spans="1:2" hidden="1" x14ac:dyDescent="0.2">
      <c r="A81" t="s">
        <v>80</v>
      </c>
      <c r="B81" t="s">
        <v>774</v>
      </c>
    </row>
    <row r="82" spans="1:2" hidden="1" x14ac:dyDescent="0.2">
      <c r="A82" t="s">
        <v>81</v>
      </c>
      <c r="B82" t="s">
        <v>774</v>
      </c>
    </row>
    <row r="83" spans="1:2" hidden="1" x14ac:dyDescent="0.2">
      <c r="A83" t="s">
        <v>82</v>
      </c>
      <c r="B83" t="s">
        <v>774</v>
      </c>
    </row>
    <row r="84" spans="1:2" hidden="1" x14ac:dyDescent="0.2">
      <c r="A84" t="s">
        <v>83</v>
      </c>
      <c r="B84" t="s">
        <v>883</v>
      </c>
    </row>
    <row r="85" spans="1:2" hidden="1" x14ac:dyDescent="0.2">
      <c r="A85" t="s">
        <v>84</v>
      </c>
      <c r="B85" t="s">
        <v>884</v>
      </c>
    </row>
    <row r="86" spans="1:2" hidden="1" x14ac:dyDescent="0.2">
      <c r="A86" t="s">
        <v>85</v>
      </c>
      <c r="B86" t="s">
        <v>880</v>
      </c>
    </row>
    <row r="87" spans="1:2" hidden="1" x14ac:dyDescent="0.2">
      <c r="A87" t="s">
        <v>86</v>
      </c>
      <c r="B87" t="s">
        <v>754</v>
      </c>
    </row>
    <row r="88" spans="1:2" hidden="1" x14ac:dyDescent="0.2">
      <c r="A88" t="s">
        <v>87</v>
      </c>
      <c r="B88" t="s">
        <v>885</v>
      </c>
    </row>
    <row r="89" spans="1:2" hidden="1" x14ac:dyDescent="0.2">
      <c r="A89" t="s">
        <v>88</v>
      </c>
      <c r="B89">
        <v>2</v>
      </c>
    </row>
    <row r="90" spans="1:2" hidden="1" x14ac:dyDescent="0.2">
      <c r="A90" t="s">
        <v>89</v>
      </c>
      <c r="B90">
        <v>2</v>
      </c>
    </row>
    <row r="91" spans="1:2" hidden="1" x14ac:dyDescent="0.2">
      <c r="A91" t="s">
        <v>90</v>
      </c>
      <c r="B91" t="s">
        <v>775</v>
      </c>
    </row>
    <row r="92" spans="1:2" hidden="1" x14ac:dyDescent="0.2">
      <c r="A92" t="s">
        <v>91</v>
      </c>
      <c r="B92" t="s">
        <v>886</v>
      </c>
    </row>
    <row r="93" spans="1:2" hidden="1" x14ac:dyDescent="0.2">
      <c r="A93" t="s">
        <v>92</v>
      </c>
      <c r="B93" t="s">
        <v>776</v>
      </c>
    </row>
    <row r="94" spans="1:2" hidden="1" x14ac:dyDescent="0.2">
      <c r="A94" t="s">
        <v>93</v>
      </c>
      <c r="B94">
        <v>0.8</v>
      </c>
    </row>
    <row r="95" spans="1:2" hidden="1" x14ac:dyDescent="0.2">
      <c r="A95" t="s">
        <v>94</v>
      </c>
      <c r="B95" t="s">
        <v>752</v>
      </c>
    </row>
    <row r="96" spans="1:2" hidden="1" x14ac:dyDescent="0.2">
      <c r="A96" t="s">
        <v>95</v>
      </c>
      <c r="B96" t="s">
        <v>777</v>
      </c>
    </row>
    <row r="97" spans="1:2" hidden="1" x14ac:dyDescent="0.2">
      <c r="A97" t="s">
        <v>96</v>
      </c>
      <c r="B97" t="s">
        <v>778</v>
      </c>
    </row>
    <row r="98" spans="1:2" hidden="1" x14ac:dyDescent="0.2">
      <c r="A98" t="s">
        <v>97</v>
      </c>
      <c r="B98" t="s">
        <v>759</v>
      </c>
    </row>
    <row r="99" spans="1:2" hidden="1" x14ac:dyDescent="0.2">
      <c r="A99" t="s">
        <v>98</v>
      </c>
      <c r="B99" t="s">
        <v>779</v>
      </c>
    </row>
    <row r="100" spans="1:2" hidden="1" x14ac:dyDescent="0.2">
      <c r="A100" t="s">
        <v>99</v>
      </c>
      <c r="B100" t="s">
        <v>887</v>
      </c>
    </row>
    <row r="101" spans="1:2" hidden="1" x14ac:dyDescent="0.2">
      <c r="A101" t="s">
        <v>100</v>
      </c>
      <c r="B101" t="s">
        <v>780</v>
      </c>
    </row>
    <row r="102" spans="1:2" hidden="1" x14ac:dyDescent="0.2">
      <c r="A102" t="s">
        <v>101</v>
      </c>
      <c r="B102" t="s">
        <v>781</v>
      </c>
    </row>
    <row r="103" spans="1:2" hidden="1" x14ac:dyDescent="0.2">
      <c r="A103" t="s">
        <v>102</v>
      </c>
      <c r="B103" t="s">
        <v>758</v>
      </c>
    </row>
    <row r="104" spans="1:2" hidden="1" x14ac:dyDescent="0.2">
      <c r="A104" t="s">
        <v>103</v>
      </c>
      <c r="B104" t="s">
        <v>752</v>
      </c>
    </row>
    <row r="105" spans="1:2" hidden="1" x14ac:dyDescent="0.2">
      <c r="A105" t="s">
        <v>104</v>
      </c>
      <c r="B105" t="s">
        <v>754</v>
      </c>
    </row>
    <row r="106" spans="1:2" hidden="1" x14ac:dyDescent="0.2">
      <c r="A106" t="s">
        <v>105</v>
      </c>
      <c r="B106" t="s">
        <v>888</v>
      </c>
    </row>
    <row r="107" spans="1:2" hidden="1" x14ac:dyDescent="0.2">
      <c r="A107" t="s">
        <v>106</v>
      </c>
      <c r="B107" t="s">
        <v>782</v>
      </c>
    </row>
    <row r="108" spans="1:2" hidden="1" x14ac:dyDescent="0.2">
      <c r="A108" t="s">
        <v>107</v>
      </c>
      <c r="B108" t="s">
        <v>783</v>
      </c>
    </row>
    <row r="109" spans="1:2" hidden="1" x14ac:dyDescent="0.2">
      <c r="A109" t="s">
        <v>108</v>
      </c>
      <c r="B109" t="s">
        <v>759</v>
      </c>
    </row>
    <row r="110" spans="1:2" hidden="1" x14ac:dyDescent="0.2">
      <c r="A110" t="s">
        <v>109</v>
      </c>
      <c r="B110" t="s">
        <v>754</v>
      </c>
    </row>
    <row r="111" spans="1:2" hidden="1" x14ac:dyDescent="0.2">
      <c r="A111" t="s">
        <v>110</v>
      </c>
      <c r="B111" t="s">
        <v>752</v>
      </c>
    </row>
    <row r="112" spans="1:2" hidden="1" x14ac:dyDescent="0.2">
      <c r="A112" t="s">
        <v>111</v>
      </c>
      <c r="B112" t="s">
        <v>754</v>
      </c>
    </row>
    <row r="113" spans="1:2" hidden="1" x14ac:dyDescent="0.2">
      <c r="A113" t="s">
        <v>112</v>
      </c>
      <c r="B113" t="s">
        <v>784</v>
      </c>
    </row>
    <row r="114" spans="1:2" hidden="1" x14ac:dyDescent="0.2">
      <c r="A114" t="s">
        <v>113</v>
      </c>
      <c r="B114" t="s">
        <v>785</v>
      </c>
    </row>
    <row r="115" spans="1:2" hidden="1" x14ac:dyDescent="0.2">
      <c r="A115" t="s">
        <v>114</v>
      </c>
      <c r="B115" t="s">
        <v>786</v>
      </c>
    </row>
    <row r="116" spans="1:2" hidden="1" x14ac:dyDescent="0.2">
      <c r="A116" t="s">
        <v>115</v>
      </c>
      <c r="B116" t="s">
        <v>754</v>
      </c>
    </row>
    <row r="117" spans="1:2" hidden="1" x14ac:dyDescent="0.2">
      <c r="A117" t="s">
        <v>116</v>
      </c>
      <c r="B117" t="s">
        <v>754</v>
      </c>
    </row>
    <row r="118" spans="1:2" hidden="1" x14ac:dyDescent="0.2">
      <c r="A118" t="s">
        <v>117</v>
      </c>
      <c r="B118" s="2">
        <v>0</v>
      </c>
    </row>
    <row r="119" spans="1:2" hidden="1" x14ac:dyDescent="0.2">
      <c r="A119" t="s">
        <v>118</v>
      </c>
      <c r="B119" t="s">
        <v>754</v>
      </c>
    </row>
    <row r="120" spans="1:2" hidden="1" x14ac:dyDescent="0.2">
      <c r="A120" t="s">
        <v>119</v>
      </c>
      <c r="B120" t="s">
        <v>754</v>
      </c>
    </row>
    <row r="121" spans="1:2" hidden="1" x14ac:dyDescent="0.2">
      <c r="A121" t="s">
        <v>120</v>
      </c>
      <c r="B121" t="s">
        <v>752</v>
      </c>
    </row>
    <row r="122" spans="1:2" hidden="1" x14ac:dyDescent="0.2">
      <c r="A122" t="s">
        <v>121</v>
      </c>
      <c r="B122" t="s">
        <v>752</v>
      </c>
    </row>
    <row r="123" spans="1:2" hidden="1" x14ac:dyDescent="0.2">
      <c r="A123" t="s">
        <v>122</v>
      </c>
      <c r="B123" t="s">
        <v>754</v>
      </c>
    </row>
    <row r="124" spans="1:2" hidden="1" x14ac:dyDescent="0.2">
      <c r="A124" t="s">
        <v>123</v>
      </c>
      <c r="B124" t="s">
        <v>754</v>
      </c>
    </row>
    <row r="125" spans="1:2" hidden="1" x14ac:dyDescent="0.2">
      <c r="A125" t="s">
        <v>124</v>
      </c>
      <c r="B125" t="s">
        <v>754</v>
      </c>
    </row>
    <row r="126" spans="1:2" hidden="1" x14ac:dyDescent="0.2">
      <c r="A126" t="s">
        <v>125</v>
      </c>
      <c r="B126" t="s">
        <v>754</v>
      </c>
    </row>
    <row r="127" spans="1:2" hidden="1" x14ac:dyDescent="0.2">
      <c r="A127" t="s">
        <v>126</v>
      </c>
      <c r="B127" t="s">
        <v>889</v>
      </c>
    </row>
    <row r="128" spans="1:2" hidden="1" x14ac:dyDescent="0.2">
      <c r="A128" t="s">
        <v>127</v>
      </c>
      <c r="B128" t="s">
        <v>889</v>
      </c>
    </row>
    <row r="129" spans="1:2" hidden="1" x14ac:dyDescent="0.2">
      <c r="A129" t="s">
        <v>128</v>
      </c>
      <c r="B129" t="s">
        <v>890</v>
      </c>
    </row>
    <row r="130" spans="1:2" hidden="1" x14ac:dyDescent="0.2">
      <c r="A130" t="s">
        <v>129</v>
      </c>
      <c r="B130" t="s">
        <v>891</v>
      </c>
    </row>
    <row r="131" spans="1:2" hidden="1" x14ac:dyDescent="0.2">
      <c r="A131" t="s">
        <v>130</v>
      </c>
      <c r="B131" t="s">
        <v>892</v>
      </c>
    </row>
    <row r="132" spans="1:2" hidden="1" x14ac:dyDescent="0.2">
      <c r="A132" t="s">
        <v>131</v>
      </c>
      <c r="B132" t="s">
        <v>781</v>
      </c>
    </row>
    <row r="133" spans="1:2" hidden="1" x14ac:dyDescent="0.2">
      <c r="A133" t="s">
        <v>132</v>
      </c>
      <c r="B133" t="s">
        <v>781</v>
      </c>
    </row>
    <row r="134" spans="1:2" hidden="1" x14ac:dyDescent="0.2">
      <c r="A134" t="s">
        <v>133</v>
      </c>
      <c r="B134" t="s">
        <v>781</v>
      </c>
    </row>
    <row r="135" spans="1:2" hidden="1" x14ac:dyDescent="0.2">
      <c r="A135" t="s">
        <v>134</v>
      </c>
      <c r="B135" t="s">
        <v>787</v>
      </c>
    </row>
    <row r="136" spans="1:2" hidden="1" x14ac:dyDescent="0.2">
      <c r="A136" t="s">
        <v>135</v>
      </c>
      <c r="B136" t="s">
        <v>754</v>
      </c>
    </row>
    <row r="137" spans="1:2" hidden="1" x14ac:dyDescent="0.2">
      <c r="A137" t="s">
        <v>136</v>
      </c>
      <c r="B137" t="s">
        <v>893</v>
      </c>
    </row>
    <row r="138" spans="1:2" hidden="1" x14ac:dyDescent="0.2">
      <c r="A138" t="s">
        <v>137</v>
      </c>
      <c r="B138" t="s">
        <v>788</v>
      </c>
    </row>
    <row r="139" spans="1:2" hidden="1" x14ac:dyDescent="0.2">
      <c r="A139" t="s">
        <v>138</v>
      </c>
      <c r="B139" t="s">
        <v>754</v>
      </c>
    </row>
    <row r="140" spans="1:2" hidden="1" x14ac:dyDescent="0.2">
      <c r="A140" t="s">
        <v>139</v>
      </c>
      <c r="B140" t="s">
        <v>804</v>
      </c>
    </row>
    <row r="141" spans="1:2" hidden="1" x14ac:dyDescent="0.2">
      <c r="A141" t="s">
        <v>140</v>
      </c>
      <c r="B141" t="s">
        <v>758</v>
      </c>
    </row>
    <row r="142" spans="1:2" hidden="1" x14ac:dyDescent="0.2">
      <c r="A142" t="s">
        <v>141</v>
      </c>
      <c r="B142" t="s">
        <v>758</v>
      </c>
    </row>
    <row r="143" spans="1:2" hidden="1" x14ac:dyDescent="0.2">
      <c r="A143" t="s">
        <v>142</v>
      </c>
      <c r="B143" t="s">
        <v>894</v>
      </c>
    </row>
    <row r="144" spans="1:2" hidden="1" x14ac:dyDescent="0.2">
      <c r="A144" t="s">
        <v>143</v>
      </c>
      <c r="B144" t="s">
        <v>754</v>
      </c>
    </row>
    <row r="145" spans="1:2" hidden="1" x14ac:dyDescent="0.2">
      <c r="A145" t="s">
        <v>144</v>
      </c>
      <c r="B145" t="s">
        <v>895</v>
      </c>
    </row>
    <row r="146" spans="1:2" hidden="1" x14ac:dyDescent="0.2">
      <c r="A146" t="s">
        <v>145</v>
      </c>
      <c r="B146" t="s">
        <v>754</v>
      </c>
    </row>
    <row r="147" spans="1:2" hidden="1" x14ac:dyDescent="0.2">
      <c r="A147" t="s">
        <v>146</v>
      </c>
      <c r="B147" t="s">
        <v>754</v>
      </c>
    </row>
    <row r="148" spans="1:2" hidden="1" x14ac:dyDescent="0.2">
      <c r="A148" t="s">
        <v>147</v>
      </c>
      <c r="B148" t="s">
        <v>754</v>
      </c>
    </row>
    <row r="149" spans="1:2" hidden="1" x14ac:dyDescent="0.2">
      <c r="A149" t="s">
        <v>148</v>
      </c>
      <c r="B149" t="s">
        <v>754</v>
      </c>
    </row>
    <row r="150" spans="1:2" hidden="1" x14ac:dyDescent="0.2">
      <c r="A150" t="s">
        <v>149</v>
      </c>
      <c r="B150" t="s">
        <v>754</v>
      </c>
    </row>
    <row r="151" spans="1:2" hidden="1" x14ac:dyDescent="0.2">
      <c r="A151" t="s">
        <v>150</v>
      </c>
      <c r="B151" t="s">
        <v>754</v>
      </c>
    </row>
    <row r="152" spans="1:2" hidden="1" x14ac:dyDescent="0.2">
      <c r="A152" t="s">
        <v>151</v>
      </c>
      <c r="B152" t="s">
        <v>754</v>
      </c>
    </row>
    <row r="153" spans="1:2" hidden="1" x14ac:dyDescent="0.2">
      <c r="A153" t="s">
        <v>152</v>
      </c>
      <c r="B153" t="s">
        <v>754</v>
      </c>
    </row>
    <row r="154" spans="1:2" hidden="1" x14ac:dyDescent="0.2">
      <c r="A154" t="s">
        <v>153</v>
      </c>
      <c r="B154" t="s">
        <v>754</v>
      </c>
    </row>
    <row r="155" spans="1:2" hidden="1" x14ac:dyDescent="0.2">
      <c r="A155" t="s">
        <v>154</v>
      </c>
      <c r="B155" t="s">
        <v>754</v>
      </c>
    </row>
    <row r="156" spans="1:2" hidden="1" x14ac:dyDescent="0.2">
      <c r="A156" t="s">
        <v>155</v>
      </c>
      <c r="B156" t="s">
        <v>789</v>
      </c>
    </row>
    <row r="157" spans="1:2" hidden="1" x14ac:dyDescent="0.2">
      <c r="A157" t="s">
        <v>156</v>
      </c>
      <c r="B157" t="s">
        <v>790</v>
      </c>
    </row>
    <row r="158" spans="1:2" hidden="1" x14ac:dyDescent="0.2">
      <c r="A158" t="s">
        <v>157</v>
      </c>
      <c r="B158">
        <v>3</v>
      </c>
    </row>
    <row r="159" spans="1:2" hidden="1" x14ac:dyDescent="0.2">
      <c r="A159" t="s">
        <v>158</v>
      </c>
      <c r="B159" t="s">
        <v>896</v>
      </c>
    </row>
    <row r="160" spans="1:2" hidden="1" x14ac:dyDescent="0.2">
      <c r="A160" t="s">
        <v>159</v>
      </c>
      <c r="B160" t="s">
        <v>754</v>
      </c>
    </row>
    <row r="161" spans="1:2" hidden="1" x14ac:dyDescent="0.2">
      <c r="A161" t="s">
        <v>160</v>
      </c>
      <c r="B161" s="2">
        <v>2</v>
      </c>
    </row>
    <row r="162" spans="1:2" hidden="1" x14ac:dyDescent="0.2">
      <c r="A162" t="s">
        <v>161</v>
      </c>
      <c r="B162" s="2">
        <v>0.91</v>
      </c>
    </row>
    <row r="163" spans="1:2" hidden="1" x14ac:dyDescent="0.2">
      <c r="A163" t="s">
        <v>162</v>
      </c>
      <c r="B163" t="s">
        <v>897</v>
      </c>
    </row>
    <row r="164" spans="1:2" hidden="1" x14ac:dyDescent="0.2">
      <c r="A164" t="s">
        <v>163</v>
      </c>
      <c r="B164" t="s">
        <v>791</v>
      </c>
    </row>
    <row r="165" spans="1:2" hidden="1" x14ac:dyDescent="0.2">
      <c r="A165" t="s">
        <v>164</v>
      </c>
      <c r="B165" t="s">
        <v>754</v>
      </c>
    </row>
    <row r="166" spans="1:2" hidden="1" x14ac:dyDescent="0.2">
      <c r="A166" t="s">
        <v>165</v>
      </c>
      <c r="B166" t="s">
        <v>754</v>
      </c>
    </row>
    <row r="167" spans="1:2" hidden="1" x14ac:dyDescent="0.2">
      <c r="A167" t="s">
        <v>166</v>
      </c>
      <c r="B167" t="s">
        <v>752</v>
      </c>
    </row>
    <row r="168" spans="1:2" hidden="1" x14ac:dyDescent="0.2">
      <c r="A168" t="s">
        <v>167</v>
      </c>
      <c r="B168" t="s">
        <v>800</v>
      </c>
    </row>
    <row r="169" spans="1:2" hidden="1" x14ac:dyDescent="0.2">
      <c r="A169" t="s">
        <v>168</v>
      </c>
      <c r="B169">
        <v>33</v>
      </c>
    </row>
    <row r="170" spans="1:2" hidden="1" x14ac:dyDescent="0.2">
      <c r="A170" t="s">
        <v>169</v>
      </c>
      <c r="B170" t="s">
        <v>805</v>
      </c>
    </row>
    <row r="171" spans="1:2" hidden="1" x14ac:dyDescent="0.2">
      <c r="A171" t="s">
        <v>170</v>
      </c>
      <c r="B171" t="s">
        <v>898</v>
      </c>
    </row>
    <row r="172" spans="1:2" hidden="1" x14ac:dyDescent="0.2">
      <c r="A172" t="s">
        <v>171</v>
      </c>
      <c r="B172" t="s">
        <v>792</v>
      </c>
    </row>
    <row r="173" spans="1:2" hidden="1" x14ac:dyDescent="0.2">
      <c r="A173" t="s">
        <v>172</v>
      </c>
      <c r="B173">
        <v>4679.4246666666604</v>
      </c>
    </row>
    <row r="174" spans="1:2" hidden="1" x14ac:dyDescent="0.2">
      <c r="A174" t="s">
        <v>173</v>
      </c>
      <c r="B174">
        <v>1</v>
      </c>
    </row>
    <row r="175" spans="1:2" hidden="1" x14ac:dyDescent="0.2">
      <c r="A175" t="s">
        <v>174</v>
      </c>
      <c r="B175">
        <v>1</v>
      </c>
    </row>
    <row r="176" spans="1:2" hidden="1" x14ac:dyDescent="0.2">
      <c r="A176" t="s">
        <v>175</v>
      </c>
      <c r="B176">
        <v>2007</v>
      </c>
    </row>
    <row r="177" spans="1:2" hidden="1" x14ac:dyDescent="0.2">
      <c r="A177" t="s">
        <v>176</v>
      </c>
      <c r="B177">
        <v>31</v>
      </c>
    </row>
    <row r="178" spans="1:2" hidden="1" x14ac:dyDescent="0.2">
      <c r="A178" t="s">
        <v>177</v>
      </c>
      <c r="B178">
        <v>12</v>
      </c>
    </row>
    <row r="179" spans="1:2" hidden="1" x14ac:dyDescent="0.2">
      <c r="A179" t="s">
        <v>178</v>
      </c>
      <c r="B179">
        <v>15</v>
      </c>
    </row>
    <row r="180" spans="1:2" hidden="1" x14ac:dyDescent="0.2">
      <c r="A180" t="s">
        <v>179</v>
      </c>
      <c r="B180" t="s">
        <v>754</v>
      </c>
    </row>
    <row r="181" spans="1:2" hidden="1" x14ac:dyDescent="0.2">
      <c r="A181" t="s">
        <v>180</v>
      </c>
      <c r="B181" t="s">
        <v>857</v>
      </c>
    </row>
    <row r="182" spans="1:2" hidden="1" x14ac:dyDescent="0.2">
      <c r="A182" t="s">
        <v>181</v>
      </c>
      <c r="B182" t="s">
        <v>753</v>
      </c>
    </row>
    <row r="183" spans="1:2" hidden="1" x14ac:dyDescent="0.2">
      <c r="A183" t="s">
        <v>182</v>
      </c>
      <c r="B183" t="s">
        <v>899</v>
      </c>
    </row>
    <row r="184" spans="1:2" hidden="1" x14ac:dyDescent="0.2">
      <c r="A184" t="s">
        <v>183</v>
      </c>
      <c r="B184">
        <v>1</v>
      </c>
    </row>
    <row r="185" spans="1:2" hidden="1" x14ac:dyDescent="0.2">
      <c r="A185" t="s">
        <v>184</v>
      </c>
      <c r="B185" t="s">
        <v>900</v>
      </c>
    </row>
    <row r="186" spans="1:2" hidden="1" x14ac:dyDescent="0.2">
      <c r="A186" t="s">
        <v>185</v>
      </c>
    </row>
    <row r="187" spans="1:2" hidden="1" x14ac:dyDescent="0.2">
      <c r="A187" t="s">
        <v>186</v>
      </c>
    </row>
    <row r="188" spans="1:2" hidden="1" x14ac:dyDescent="0.2">
      <c r="A188" t="s">
        <v>187</v>
      </c>
    </row>
    <row r="189" spans="1:2" hidden="1" x14ac:dyDescent="0.2">
      <c r="A189" t="s">
        <v>188</v>
      </c>
    </row>
    <row r="190" spans="1:2" hidden="1" x14ac:dyDescent="0.2">
      <c r="A190" t="s">
        <v>189</v>
      </c>
      <c r="B190">
        <v>0</v>
      </c>
    </row>
    <row r="191" spans="1:2" hidden="1" x14ac:dyDescent="0.2">
      <c r="A191" t="s">
        <v>190</v>
      </c>
      <c r="B191">
        <v>3.0326923080000001</v>
      </c>
    </row>
    <row r="192" spans="1:2" hidden="1" x14ac:dyDescent="0.2">
      <c r="A192" t="s">
        <v>191</v>
      </c>
      <c r="B192">
        <v>11.25</v>
      </c>
    </row>
    <row r="193" spans="1:2" hidden="1" x14ac:dyDescent="0.2">
      <c r="A193" t="s">
        <v>192</v>
      </c>
      <c r="B193">
        <v>0.69854882900000004</v>
      </c>
    </row>
    <row r="194" spans="1:2" hidden="1" x14ac:dyDescent="0.2">
      <c r="A194" t="s">
        <v>193</v>
      </c>
      <c r="B194">
        <v>0</v>
      </c>
    </row>
    <row r="195" spans="1:2" hidden="1" x14ac:dyDescent="0.2">
      <c r="A195" t="s">
        <v>194</v>
      </c>
      <c r="B195">
        <v>2.3150769229999999</v>
      </c>
    </row>
    <row r="196" spans="1:2" hidden="1" x14ac:dyDescent="0.2">
      <c r="A196" t="s">
        <v>195</v>
      </c>
    </row>
    <row r="197" spans="1:2" hidden="1" x14ac:dyDescent="0.2">
      <c r="A197" t="s">
        <v>196</v>
      </c>
    </row>
    <row r="198" spans="1:2" hidden="1" x14ac:dyDescent="0.2">
      <c r="A198" t="s">
        <v>197</v>
      </c>
    </row>
    <row r="199" spans="1:2" hidden="1" x14ac:dyDescent="0.2">
      <c r="A199" t="s">
        <v>198</v>
      </c>
    </row>
    <row r="200" spans="1:2" hidden="1" x14ac:dyDescent="0.2">
      <c r="A200" t="s">
        <v>199</v>
      </c>
    </row>
    <row r="201" spans="1:2" hidden="1" x14ac:dyDescent="0.2">
      <c r="A201" t="s">
        <v>200</v>
      </c>
    </row>
    <row r="202" spans="1:2" hidden="1" x14ac:dyDescent="0.2">
      <c r="A202" t="s">
        <v>201</v>
      </c>
      <c r="B202" t="s">
        <v>793</v>
      </c>
    </row>
    <row r="203" spans="1:2" hidden="1" x14ac:dyDescent="0.2">
      <c r="A203" t="s">
        <v>202</v>
      </c>
      <c r="B203" t="s">
        <v>794</v>
      </c>
    </row>
    <row r="204" spans="1:2" hidden="1" x14ac:dyDescent="0.2">
      <c r="A204" t="s">
        <v>203</v>
      </c>
    </row>
    <row r="205" spans="1:2" hidden="1" x14ac:dyDescent="0.2">
      <c r="A205" t="s">
        <v>204</v>
      </c>
    </row>
    <row r="206" spans="1:2" hidden="1" x14ac:dyDescent="0.2">
      <c r="A206" t="s">
        <v>205</v>
      </c>
      <c r="B206" t="s">
        <v>795</v>
      </c>
    </row>
    <row r="207" spans="1:2" hidden="1" x14ac:dyDescent="0.2">
      <c r="A207" t="s">
        <v>206</v>
      </c>
      <c r="B207" t="s">
        <v>901</v>
      </c>
    </row>
    <row r="208" spans="1:2" hidden="1" x14ac:dyDescent="0.2">
      <c r="A208" t="s">
        <v>207</v>
      </c>
      <c r="B208" t="s">
        <v>902</v>
      </c>
    </row>
    <row r="209" spans="1:2" hidden="1" x14ac:dyDescent="0.2">
      <c r="A209" t="s">
        <v>208</v>
      </c>
      <c r="B209" t="s">
        <v>903</v>
      </c>
    </row>
    <row r="210" spans="1:2" hidden="1" x14ac:dyDescent="0.2">
      <c r="A210" t="s">
        <v>209</v>
      </c>
      <c r="B210" t="s">
        <v>777</v>
      </c>
    </row>
    <row r="211" spans="1:2" hidden="1" x14ac:dyDescent="0.2">
      <c r="A211" t="s">
        <v>210</v>
      </c>
      <c r="B211" t="s">
        <v>759</v>
      </c>
    </row>
    <row r="212" spans="1:2" hidden="1" x14ac:dyDescent="0.2">
      <c r="A212" t="s">
        <v>211</v>
      </c>
      <c r="B212" t="s">
        <v>880</v>
      </c>
    </row>
    <row r="213" spans="1:2" hidden="1" x14ac:dyDescent="0.2">
      <c r="A213" t="s">
        <v>212</v>
      </c>
      <c r="B213" t="s">
        <v>904</v>
      </c>
    </row>
    <row r="214" spans="1:2" hidden="1" x14ac:dyDescent="0.2">
      <c r="A214" t="s">
        <v>213</v>
      </c>
      <c r="B214">
        <v>39.57</v>
      </c>
    </row>
    <row r="215" spans="1:2" hidden="1" x14ac:dyDescent="0.2">
      <c r="A215" t="s">
        <v>214</v>
      </c>
      <c r="B215">
        <v>-104.85</v>
      </c>
    </row>
    <row r="216" spans="1:2" hidden="1" x14ac:dyDescent="0.2">
      <c r="A216" t="s">
        <v>215</v>
      </c>
      <c r="B216" t="s">
        <v>905</v>
      </c>
    </row>
    <row r="217" spans="1:2" hidden="1" x14ac:dyDescent="0.2">
      <c r="A217" t="s">
        <v>216</v>
      </c>
      <c r="B217" t="s">
        <v>906</v>
      </c>
    </row>
    <row r="218" spans="1:2" hidden="1" x14ac:dyDescent="0.2">
      <c r="A218" t="s">
        <v>217</v>
      </c>
    </row>
    <row r="219" spans="1:2" hidden="1" x14ac:dyDescent="0.2">
      <c r="A219" t="s">
        <v>218</v>
      </c>
      <c r="B219" t="b">
        <v>1</v>
      </c>
    </row>
    <row r="220" spans="1:2" hidden="1" x14ac:dyDescent="0.2">
      <c r="A220" t="s">
        <v>219</v>
      </c>
      <c r="B220" t="b">
        <v>1</v>
      </c>
    </row>
    <row r="221" spans="1:2" hidden="1" x14ac:dyDescent="0.2">
      <c r="A221" t="s">
        <v>220</v>
      </c>
      <c r="B221" t="b">
        <v>1</v>
      </c>
    </row>
    <row r="222" spans="1:2" hidden="1" x14ac:dyDescent="0.2">
      <c r="A222" t="s">
        <v>221</v>
      </c>
      <c r="B222">
        <v>0</v>
      </c>
    </row>
    <row r="223" spans="1:2" hidden="1" x14ac:dyDescent="0.2">
      <c r="A223" t="s">
        <v>222</v>
      </c>
      <c r="B223">
        <v>0</v>
      </c>
    </row>
    <row r="224" spans="1:2" hidden="1" x14ac:dyDescent="0.2">
      <c r="A224" t="s">
        <v>223</v>
      </c>
      <c r="B224">
        <v>0</v>
      </c>
    </row>
    <row r="225" spans="1:2" hidden="1" x14ac:dyDescent="0.2">
      <c r="A225" t="s">
        <v>224</v>
      </c>
      <c r="B225">
        <v>0</v>
      </c>
    </row>
    <row r="226" spans="1:2" hidden="1" x14ac:dyDescent="0.2">
      <c r="A226" t="s">
        <v>225</v>
      </c>
      <c r="B226">
        <v>0</v>
      </c>
    </row>
    <row r="227" spans="1:2" hidden="1" x14ac:dyDescent="0.2">
      <c r="A227" t="s">
        <v>226</v>
      </c>
      <c r="B227">
        <v>0</v>
      </c>
    </row>
    <row r="228" spans="1:2" hidden="1" x14ac:dyDescent="0.2">
      <c r="A228" t="s">
        <v>227</v>
      </c>
      <c r="B228">
        <v>0</v>
      </c>
    </row>
    <row r="229" spans="1:2" hidden="1" x14ac:dyDescent="0.2">
      <c r="A229" t="s">
        <v>228</v>
      </c>
      <c r="B229">
        <v>0</v>
      </c>
    </row>
    <row r="230" spans="1:2" hidden="1" x14ac:dyDescent="0.2">
      <c r="A230" t="s">
        <v>229</v>
      </c>
      <c r="B230">
        <v>0</v>
      </c>
    </row>
    <row r="231" spans="1:2" hidden="1" x14ac:dyDescent="0.2">
      <c r="A231" t="s">
        <v>230</v>
      </c>
      <c r="B231">
        <v>0</v>
      </c>
    </row>
    <row r="232" spans="1:2" hidden="1" x14ac:dyDescent="0.2">
      <c r="A232" t="s">
        <v>231</v>
      </c>
      <c r="B232">
        <v>0</v>
      </c>
    </row>
    <row r="233" spans="1:2" hidden="1" x14ac:dyDescent="0.2">
      <c r="A233" t="s">
        <v>232</v>
      </c>
      <c r="B233">
        <v>0</v>
      </c>
    </row>
    <row r="234" spans="1:2" hidden="1" x14ac:dyDescent="0.2">
      <c r="A234" t="s">
        <v>233</v>
      </c>
      <c r="B234">
        <v>11.07</v>
      </c>
    </row>
    <row r="235" spans="1:2" hidden="1" x14ac:dyDescent="0.2">
      <c r="A235" t="s">
        <v>234</v>
      </c>
      <c r="B235">
        <v>20.73</v>
      </c>
    </row>
    <row r="236" spans="1:2" hidden="1" x14ac:dyDescent="0.2">
      <c r="A236" t="s">
        <v>235</v>
      </c>
      <c r="B236">
        <v>29.16</v>
      </c>
    </row>
    <row r="237" spans="1:2" hidden="1" x14ac:dyDescent="0.2">
      <c r="A237" t="s">
        <v>236</v>
      </c>
      <c r="B237">
        <v>20.41</v>
      </c>
    </row>
    <row r="238" spans="1:2" hidden="1" x14ac:dyDescent="0.2">
      <c r="A238" t="s">
        <v>237</v>
      </c>
      <c r="B238">
        <v>299.95999999999998</v>
      </c>
    </row>
    <row r="239" spans="1:2" hidden="1" x14ac:dyDescent="0.2">
      <c r="A239" t="s">
        <v>238</v>
      </c>
      <c r="B239">
        <v>0</v>
      </c>
    </row>
    <row r="240" spans="1:2" hidden="1" x14ac:dyDescent="0.2">
      <c r="A240" t="s">
        <v>239</v>
      </c>
      <c r="B240">
        <v>0</v>
      </c>
    </row>
    <row r="241" spans="1:2" hidden="1" x14ac:dyDescent="0.2">
      <c r="A241" t="s">
        <v>240</v>
      </c>
      <c r="B241">
        <v>0</v>
      </c>
    </row>
    <row r="242" spans="1:2" hidden="1" x14ac:dyDescent="0.2">
      <c r="A242" t="s">
        <v>241</v>
      </c>
      <c r="B242">
        <v>0</v>
      </c>
    </row>
    <row r="243" spans="1:2" hidden="1" x14ac:dyDescent="0.2">
      <c r="A243" t="s">
        <v>242</v>
      </c>
      <c r="B243">
        <v>0</v>
      </c>
    </row>
    <row r="244" spans="1:2" hidden="1" x14ac:dyDescent="0.2">
      <c r="A244" t="s">
        <v>243</v>
      </c>
      <c r="B244">
        <v>127.43</v>
      </c>
    </row>
    <row r="245" spans="1:2" hidden="1" x14ac:dyDescent="0.2">
      <c r="A245" t="s">
        <v>244</v>
      </c>
      <c r="B245">
        <v>0</v>
      </c>
    </row>
    <row r="246" spans="1:2" hidden="1" x14ac:dyDescent="0.2">
      <c r="A246" t="s">
        <v>245</v>
      </c>
      <c r="B246">
        <v>0</v>
      </c>
    </row>
    <row r="247" spans="1:2" hidden="1" x14ac:dyDescent="0.2">
      <c r="A247" t="s">
        <v>246</v>
      </c>
      <c r="B247">
        <v>0</v>
      </c>
    </row>
    <row r="248" spans="1:2" hidden="1" x14ac:dyDescent="0.2">
      <c r="A248" t="s">
        <v>247</v>
      </c>
      <c r="B248">
        <v>0</v>
      </c>
    </row>
    <row r="249" spans="1:2" hidden="1" x14ac:dyDescent="0.2">
      <c r="A249" t="s">
        <v>248</v>
      </c>
      <c r="B249">
        <v>0</v>
      </c>
    </row>
    <row r="250" spans="1:2" hidden="1" x14ac:dyDescent="0.2">
      <c r="A250" t="s">
        <v>249</v>
      </c>
      <c r="B250">
        <v>0</v>
      </c>
    </row>
    <row r="251" spans="1:2" hidden="1" x14ac:dyDescent="0.2">
      <c r="A251" t="s">
        <v>250</v>
      </c>
      <c r="B251">
        <v>8.67</v>
      </c>
    </row>
    <row r="252" spans="1:2" hidden="1" x14ac:dyDescent="0.2">
      <c r="A252" t="s">
        <v>251</v>
      </c>
      <c r="B252">
        <v>0</v>
      </c>
    </row>
    <row r="253" spans="1:2" hidden="1" x14ac:dyDescent="0.2">
      <c r="A253" t="s">
        <v>252</v>
      </c>
      <c r="B253">
        <v>99.59</v>
      </c>
    </row>
    <row r="254" spans="1:2" hidden="1" x14ac:dyDescent="0.2">
      <c r="A254" t="s">
        <v>253</v>
      </c>
      <c r="B254">
        <v>4.97</v>
      </c>
    </row>
    <row r="255" spans="1:2" hidden="1" x14ac:dyDescent="0.2">
      <c r="A255" t="s">
        <v>254</v>
      </c>
      <c r="B255">
        <v>0</v>
      </c>
    </row>
    <row r="256" spans="1:2" hidden="1" x14ac:dyDescent="0.2">
      <c r="A256" t="s">
        <v>255</v>
      </c>
      <c r="B256">
        <v>0</v>
      </c>
    </row>
    <row r="257" spans="1:2" hidden="1" x14ac:dyDescent="0.2">
      <c r="A257" t="s">
        <v>256</v>
      </c>
      <c r="B257">
        <v>1594.32</v>
      </c>
    </row>
    <row r="258" spans="1:2" hidden="1" x14ac:dyDescent="0.2">
      <c r="A258" t="s">
        <v>257</v>
      </c>
      <c r="B258">
        <v>0</v>
      </c>
    </row>
    <row r="259" spans="1:2" hidden="1" x14ac:dyDescent="0.2">
      <c r="A259" t="s">
        <v>258</v>
      </c>
      <c r="B259">
        <v>0</v>
      </c>
    </row>
    <row r="260" spans="1:2" hidden="1" x14ac:dyDescent="0.2">
      <c r="A260" t="s">
        <v>259</v>
      </c>
      <c r="B260">
        <v>881.89</v>
      </c>
    </row>
    <row r="261" spans="1:2" hidden="1" x14ac:dyDescent="0.2">
      <c r="A261" t="s">
        <v>260</v>
      </c>
      <c r="B261">
        <v>0</v>
      </c>
    </row>
    <row r="262" spans="1:2" hidden="1" x14ac:dyDescent="0.2">
      <c r="A262" t="s">
        <v>261</v>
      </c>
      <c r="B262">
        <v>0</v>
      </c>
    </row>
    <row r="263" spans="1:2" hidden="1" x14ac:dyDescent="0.2">
      <c r="A263" t="s">
        <v>262</v>
      </c>
      <c r="B263">
        <v>0</v>
      </c>
    </row>
    <row r="264" spans="1:2" hidden="1" x14ac:dyDescent="0.2">
      <c r="A264" t="s">
        <v>263</v>
      </c>
      <c r="B264">
        <v>7.38</v>
      </c>
    </row>
    <row r="265" spans="1:2" hidden="1" x14ac:dyDescent="0.2">
      <c r="A265" t="s">
        <v>264</v>
      </c>
      <c r="B265">
        <v>83.05</v>
      </c>
    </row>
    <row r="266" spans="1:2" hidden="1" x14ac:dyDescent="0.2">
      <c r="A266" t="s">
        <v>265</v>
      </c>
      <c r="B266">
        <v>0</v>
      </c>
    </row>
    <row r="267" spans="1:2" hidden="1" x14ac:dyDescent="0.2">
      <c r="A267" t="s">
        <v>266</v>
      </c>
      <c r="B267">
        <v>1594.32</v>
      </c>
    </row>
    <row r="268" spans="1:2" hidden="1" x14ac:dyDescent="0.2">
      <c r="A268" t="s">
        <v>267</v>
      </c>
      <c r="B268">
        <v>0</v>
      </c>
    </row>
    <row r="269" spans="1:2" hidden="1" x14ac:dyDescent="0.2">
      <c r="A269" t="s">
        <v>268</v>
      </c>
      <c r="B269">
        <v>0</v>
      </c>
    </row>
    <row r="270" spans="1:2" hidden="1" x14ac:dyDescent="0.2">
      <c r="A270" t="s">
        <v>269</v>
      </c>
      <c r="B270">
        <v>0</v>
      </c>
    </row>
    <row r="271" spans="1:2" hidden="1" x14ac:dyDescent="0.2">
      <c r="A271" t="s">
        <v>270</v>
      </c>
      <c r="B271">
        <v>0</v>
      </c>
    </row>
    <row r="272" spans="1:2" hidden="1" x14ac:dyDescent="0.2">
      <c r="A272" t="s">
        <v>271</v>
      </c>
      <c r="B272">
        <v>0</v>
      </c>
    </row>
    <row r="273" spans="1:2" hidden="1" x14ac:dyDescent="0.2">
      <c r="A273" t="s">
        <v>272</v>
      </c>
      <c r="B273">
        <v>0</v>
      </c>
    </row>
    <row r="274" spans="1:2" hidden="1" x14ac:dyDescent="0.2">
      <c r="A274" t="s">
        <v>273</v>
      </c>
      <c r="B274">
        <v>0</v>
      </c>
    </row>
    <row r="275" spans="1:2" hidden="1" x14ac:dyDescent="0.2">
      <c r="A275" t="s">
        <v>274</v>
      </c>
      <c r="B275">
        <v>0</v>
      </c>
    </row>
    <row r="276" spans="1:2" hidden="1" x14ac:dyDescent="0.2">
      <c r="A276" t="s">
        <v>275</v>
      </c>
      <c r="B276">
        <v>0</v>
      </c>
    </row>
    <row r="277" spans="1:2" hidden="1" x14ac:dyDescent="0.2">
      <c r="A277" t="s">
        <v>276</v>
      </c>
      <c r="B277">
        <v>0</v>
      </c>
    </row>
    <row r="278" spans="1:2" hidden="1" x14ac:dyDescent="0.2">
      <c r="A278" t="s">
        <v>277</v>
      </c>
      <c r="B278">
        <v>0</v>
      </c>
    </row>
    <row r="279" spans="1:2" hidden="1" x14ac:dyDescent="0.2">
      <c r="A279" t="s">
        <v>278</v>
      </c>
      <c r="B279">
        <v>0</v>
      </c>
    </row>
    <row r="280" spans="1:2" hidden="1" x14ac:dyDescent="0.2">
      <c r="A280" t="s">
        <v>279</v>
      </c>
      <c r="B280">
        <v>0</v>
      </c>
    </row>
    <row r="281" spans="1:2" hidden="1" x14ac:dyDescent="0.2">
      <c r="A281" t="s">
        <v>280</v>
      </c>
      <c r="B281">
        <v>716.12</v>
      </c>
    </row>
    <row r="282" spans="1:2" hidden="1" x14ac:dyDescent="0.2">
      <c r="A282" t="s">
        <v>281</v>
      </c>
      <c r="B282">
        <v>0</v>
      </c>
    </row>
    <row r="283" spans="1:2" hidden="1" x14ac:dyDescent="0.2">
      <c r="A283" t="s">
        <v>282</v>
      </c>
      <c r="B283">
        <v>0</v>
      </c>
    </row>
    <row r="284" spans="1:2" hidden="1" x14ac:dyDescent="0.2">
      <c r="A284" t="s">
        <v>283</v>
      </c>
      <c r="B284">
        <v>0</v>
      </c>
    </row>
    <row r="285" spans="1:2" hidden="1" x14ac:dyDescent="0.2">
      <c r="A285" t="s">
        <v>284</v>
      </c>
      <c r="B285">
        <v>0</v>
      </c>
    </row>
    <row r="286" spans="1:2" hidden="1" x14ac:dyDescent="0.2">
      <c r="A286" t="s">
        <v>285</v>
      </c>
      <c r="B286">
        <v>10275.280000000001</v>
      </c>
    </row>
    <row r="287" spans="1:2" hidden="1" x14ac:dyDescent="0.2">
      <c r="A287" t="s">
        <v>286</v>
      </c>
      <c r="B287">
        <v>2800.65</v>
      </c>
    </row>
    <row r="288" spans="1:2" hidden="1" x14ac:dyDescent="0.2">
      <c r="A288" t="s">
        <v>287</v>
      </c>
      <c r="B288">
        <v>0</v>
      </c>
    </row>
    <row r="289" spans="1:2" hidden="1" x14ac:dyDescent="0.2">
      <c r="A289" t="s">
        <v>288</v>
      </c>
      <c r="B289">
        <v>0</v>
      </c>
    </row>
    <row r="290" spans="1:2" hidden="1" x14ac:dyDescent="0.2">
      <c r="A290" t="s">
        <v>289</v>
      </c>
      <c r="B290">
        <v>0</v>
      </c>
    </row>
    <row r="291" spans="1:2" hidden="1" x14ac:dyDescent="0.2">
      <c r="A291" t="s">
        <v>290</v>
      </c>
      <c r="B291">
        <v>0</v>
      </c>
    </row>
    <row r="292" spans="1:2" hidden="1" x14ac:dyDescent="0.2">
      <c r="A292" t="s">
        <v>291</v>
      </c>
      <c r="B292">
        <v>571.29</v>
      </c>
    </row>
    <row r="293" spans="1:2" hidden="1" x14ac:dyDescent="0.2">
      <c r="A293" t="s">
        <v>292</v>
      </c>
      <c r="B293">
        <v>14363.34</v>
      </c>
    </row>
    <row r="294" spans="1:2" hidden="1" x14ac:dyDescent="0.2">
      <c r="A294" t="s">
        <v>293</v>
      </c>
      <c r="B294">
        <v>15957.65</v>
      </c>
    </row>
    <row r="295" spans="1:2" hidden="1" x14ac:dyDescent="0.2">
      <c r="A295" t="s">
        <v>294</v>
      </c>
      <c r="B295">
        <v>0</v>
      </c>
    </row>
    <row r="296" spans="1:2" hidden="1" x14ac:dyDescent="0.2">
      <c r="A296" t="s">
        <v>295</v>
      </c>
      <c r="B296">
        <v>0</v>
      </c>
    </row>
    <row r="297" spans="1:2" hidden="1" x14ac:dyDescent="0.2">
      <c r="A297" t="s">
        <v>296</v>
      </c>
      <c r="B297">
        <v>0</v>
      </c>
    </row>
    <row r="298" spans="1:2" hidden="1" x14ac:dyDescent="0.2">
      <c r="A298" t="s">
        <v>297</v>
      </c>
      <c r="B298">
        <v>0</v>
      </c>
    </row>
    <row r="299" spans="1:2" hidden="1" x14ac:dyDescent="0.2">
      <c r="A299" t="s">
        <v>298</v>
      </c>
      <c r="B299">
        <v>0</v>
      </c>
    </row>
    <row r="300" spans="1:2" hidden="1" x14ac:dyDescent="0.2">
      <c r="A300" t="s">
        <v>299</v>
      </c>
      <c r="B300">
        <v>0</v>
      </c>
    </row>
    <row r="301" spans="1:2" hidden="1" x14ac:dyDescent="0.2">
      <c r="A301" t="s">
        <v>300</v>
      </c>
      <c r="B301">
        <v>0</v>
      </c>
    </row>
    <row r="302" spans="1:2" hidden="1" x14ac:dyDescent="0.2">
      <c r="A302" t="s">
        <v>301</v>
      </c>
      <c r="B302">
        <v>0</v>
      </c>
    </row>
    <row r="303" spans="1:2" hidden="1" x14ac:dyDescent="0.2">
      <c r="A303" t="s">
        <v>302</v>
      </c>
      <c r="B303">
        <v>0</v>
      </c>
    </row>
    <row r="304" spans="1:2" hidden="1" x14ac:dyDescent="0.2">
      <c r="A304" t="s">
        <v>303</v>
      </c>
      <c r="B304">
        <v>0</v>
      </c>
    </row>
    <row r="305" spans="1:2" hidden="1" x14ac:dyDescent="0.2">
      <c r="A305" t="s">
        <v>304</v>
      </c>
      <c r="B305">
        <v>0</v>
      </c>
    </row>
    <row r="306" spans="1:2" hidden="1" x14ac:dyDescent="0.2">
      <c r="A306" t="s">
        <v>305</v>
      </c>
      <c r="B306">
        <v>15957.65</v>
      </c>
    </row>
    <row r="307" spans="1:2" hidden="1" x14ac:dyDescent="0.2">
      <c r="A307" t="s">
        <v>306</v>
      </c>
      <c r="B307">
        <v>0</v>
      </c>
    </row>
    <row r="308" spans="1:2" hidden="1" x14ac:dyDescent="0.2">
      <c r="A308" t="s">
        <v>307</v>
      </c>
      <c r="B308">
        <v>0</v>
      </c>
    </row>
    <row r="309" spans="1:2" hidden="1" x14ac:dyDescent="0.2">
      <c r="A309" t="s">
        <v>308</v>
      </c>
      <c r="B309">
        <v>0</v>
      </c>
    </row>
    <row r="310" spans="1:2" hidden="1" x14ac:dyDescent="0.2">
      <c r="A310" t="s">
        <v>309</v>
      </c>
      <c r="B310">
        <v>0</v>
      </c>
    </row>
    <row r="311" spans="1:2" hidden="1" x14ac:dyDescent="0.2">
      <c r="A311" t="s">
        <v>310</v>
      </c>
      <c r="B311">
        <v>0</v>
      </c>
    </row>
    <row r="312" spans="1:2" hidden="1" x14ac:dyDescent="0.2">
      <c r="A312" t="s">
        <v>311</v>
      </c>
      <c r="B312">
        <v>0</v>
      </c>
    </row>
    <row r="313" spans="1:2" hidden="1" x14ac:dyDescent="0.2">
      <c r="A313" t="s">
        <v>312</v>
      </c>
      <c r="B313">
        <v>0</v>
      </c>
    </row>
    <row r="314" spans="1:2" hidden="1" x14ac:dyDescent="0.2">
      <c r="A314" t="s">
        <v>313</v>
      </c>
      <c r="B314">
        <v>0</v>
      </c>
    </row>
    <row r="315" spans="1:2" hidden="1" x14ac:dyDescent="0.2">
      <c r="A315" t="s">
        <v>314</v>
      </c>
      <c r="B315">
        <v>0</v>
      </c>
    </row>
    <row r="316" spans="1:2" hidden="1" x14ac:dyDescent="0.2">
      <c r="A316" t="s">
        <v>315</v>
      </c>
      <c r="B316">
        <v>0</v>
      </c>
    </row>
    <row r="317" spans="1:2" hidden="1" x14ac:dyDescent="0.2">
      <c r="A317" t="s">
        <v>316</v>
      </c>
      <c r="B317">
        <v>0</v>
      </c>
    </row>
    <row r="318" spans="1:2" hidden="1" x14ac:dyDescent="0.2">
      <c r="A318" t="s">
        <v>317</v>
      </c>
      <c r="B318">
        <v>0</v>
      </c>
    </row>
    <row r="319" spans="1:2" hidden="1" x14ac:dyDescent="0.2">
      <c r="A319" t="s">
        <v>318</v>
      </c>
      <c r="B319">
        <v>0</v>
      </c>
    </row>
    <row r="320" spans="1:2" hidden="1" x14ac:dyDescent="0.2">
      <c r="A320" t="s">
        <v>319</v>
      </c>
      <c r="B320">
        <v>0</v>
      </c>
    </row>
    <row r="321" spans="1:2" hidden="1" x14ac:dyDescent="0.2">
      <c r="A321" t="s">
        <v>320</v>
      </c>
      <c r="B321">
        <v>0</v>
      </c>
    </row>
    <row r="322" spans="1:2" hidden="1" x14ac:dyDescent="0.2">
      <c r="A322" t="s">
        <v>321</v>
      </c>
      <c r="B322">
        <v>0</v>
      </c>
    </row>
    <row r="323" spans="1:2" hidden="1" x14ac:dyDescent="0.2">
      <c r="A323" t="s">
        <v>322</v>
      </c>
      <c r="B323">
        <v>0</v>
      </c>
    </row>
    <row r="324" spans="1:2" hidden="1" x14ac:dyDescent="0.2">
      <c r="A324" t="s">
        <v>323</v>
      </c>
      <c r="B324">
        <v>0</v>
      </c>
    </row>
    <row r="325" spans="1:2" hidden="1" x14ac:dyDescent="0.2">
      <c r="A325" t="s">
        <v>324</v>
      </c>
      <c r="B325">
        <v>0</v>
      </c>
    </row>
    <row r="326" spans="1:2" hidden="1" x14ac:dyDescent="0.2">
      <c r="A326" t="s">
        <v>325</v>
      </c>
      <c r="B326">
        <v>0</v>
      </c>
    </row>
    <row r="327" spans="1:2" hidden="1" x14ac:dyDescent="0.2">
      <c r="A327" t="s">
        <v>326</v>
      </c>
      <c r="B327">
        <v>0</v>
      </c>
    </row>
    <row r="328" spans="1:2" hidden="1" x14ac:dyDescent="0.2">
      <c r="A328" t="s">
        <v>327</v>
      </c>
      <c r="B328">
        <v>0</v>
      </c>
    </row>
    <row r="329" spans="1:2" hidden="1" x14ac:dyDescent="0.2">
      <c r="A329" t="s">
        <v>328</v>
      </c>
      <c r="B329">
        <v>0</v>
      </c>
    </row>
    <row r="330" spans="1:2" hidden="1" x14ac:dyDescent="0.2">
      <c r="A330" t="s">
        <v>329</v>
      </c>
      <c r="B330">
        <v>0</v>
      </c>
    </row>
    <row r="331" spans="1:2" hidden="1" x14ac:dyDescent="0.2">
      <c r="A331" t="s">
        <v>330</v>
      </c>
      <c r="B331">
        <v>0</v>
      </c>
    </row>
    <row r="332" spans="1:2" hidden="1" x14ac:dyDescent="0.2">
      <c r="A332" t="s">
        <v>331</v>
      </c>
      <c r="B332">
        <v>0</v>
      </c>
    </row>
    <row r="333" spans="1:2" hidden="1" x14ac:dyDescent="0.2">
      <c r="A333" t="s">
        <v>332</v>
      </c>
      <c r="B333">
        <v>0</v>
      </c>
    </row>
    <row r="334" spans="1:2" hidden="1" x14ac:dyDescent="0.2">
      <c r="A334" t="s">
        <v>333</v>
      </c>
      <c r="B334">
        <v>0</v>
      </c>
    </row>
    <row r="335" spans="1:2" hidden="1" x14ac:dyDescent="0.2">
      <c r="A335" t="s">
        <v>334</v>
      </c>
      <c r="B335">
        <v>0</v>
      </c>
    </row>
    <row r="336" spans="1:2" hidden="1" x14ac:dyDescent="0.2">
      <c r="A336" t="s">
        <v>335</v>
      </c>
      <c r="B336">
        <v>0</v>
      </c>
    </row>
    <row r="337" spans="1:2" hidden="1" x14ac:dyDescent="0.2">
      <c r="A337" t="s">
        <v>336</v>
      </c>
      <c r="B337">
        <v>0</v>
      </c>
    </row>
    <row r="338" spans="1:2" hidden="1" x14ac:dyDescent="0.2">
      <c r="A338" t="s">
        <v>337</v>
      </c>
      <c r="B338">
        <v>0</v>
      </c>
    </row>
    <row r="339" spans="1:2" hidden="1" x14ac:dyDescent="0.2">
      <c r="A339" t="s">
        <v>338</v>
      </c>
      <c r="B339">
        <v>0</v>
      </c>
    </row>
    <row r="340" spans="1:2" hidden="1" x14ac:dyDescent="0.2">
      <c r="A340" t="s">
        <v>339</v>
      </c>
      <c r="B340">
        <v>0.186</v>
      </c>
    </row>
    <row r="341" spans="1:2" hidden="1" x14ac:dyDescent="0.2">
      <c r="A341" t="s">
        <v>340</v>
      </c>
      <c r="B341">
        <v>0.36599999999999999</v>
      </c>
    </row>
    <row r="342" spans="1:2" hidden="1" x14ac:dyDescent="0.2">
      <c r="A342" t="s">
        <v>341</v>
      </c>
      <c r="B342">
        <v>0.52600000000000002</v>
      </c>
    </row>
    <row r="343" spans="1:2" hidden="1" x14ac:dyDescent="0.2">
      <c r="A343" t="s">
        <v>342</v>
      </c>
      <c r="B343">
        <v>0.38500000000000001</v>
      </c>
    </row>
    <row r="344" spans="1:2" hidden="1" x14ac:dyDescent="0.2">
      <c r="A344" t="s">
        <v>343</v>
      </c>
      <c r="B344">
        <v>5.5549999999999997</v>
      </c>
    </row>
    <row r="345" spans="1:2" hidden="1" x14ac:dyDescent="0.2">
      <c r="A345" t="s">
        <v>344</v>
      </c>
      <c r="B345">
        <v>0</v>
      </c>
    </row>
    <row r="346" spans="1:2" hidden="1" x14ac:dyDescent="0.2">
      <c r="A346" t="s">
        <v>345</v>
      </c>
      <c r="B346">
        <v>0</v>
      </c>
    </row>
    <row r="347" spans="1:2" hidden="1" x14ac:dyDescent="0.2">
      <c r="A347" t="s">
        <v>346</v>
      </c>
      <c r="B347">
        <v>0</v>
      </c>
    </row>
    <row r="348" spans="1:2" hidden="1" x14ac:dyDescent="0.2">
      <c r="A348" t="s">
        <v>347</v>
      </c>
      <c r="B348">
        <v>0</v>
      </c>
    </row>
    <row r="349" spans="1:2" hidden="1" x14ac:dyDescent="0.2">
      <c r="A349" t="s">
        <v>348</v>
      </c>
      <c r="B349">
        <v>0</v>
      </c>
    </row>
    <row r="350" spans="1:2" hidden="1" x14ac:dyDescent="0.2">
      <c r="A350" t="s">
        <v>349</v>
      </c>
      <c r="B350">
        <v>1.86</v>
      </c>
    </row>
    <row r="351" spans="1:2" hidden="1" x14ac:dyDescent="0.2">
      <c r="A351" t="s">
        <v>350</v>
      </c>
      <c r="B351">
        <v>0</v>
      </c>
    </row>
    <row r="352" spans="1:2" hidden="1" x14ac:dyDescent="0.2">
      <c r="A352" t="s">
        <v>351</v>
      </c>
      <c r="B352">
        <v>0</v>
      </c>
    </row>
    <row r="353" spans="1:2" hidden="1" x14ac:dyDescent="0.2">
      <c r="A353" t="s">
        <v>352</v>
      </c>
      <c r="B353">
        <v>0</v>
      </c>
    </row>
    <row r="354" spans="1:2" hidden="1" x14ac:dyDescent="0.2">
      <c r="A354" t="s">
        <v>353</v>
      </c>
      <c r="B354">
        <v>0</v>
      </c>
    </row>
    <row r="355" spans="1:2" hidden="1" x14ac:dyDescent="0.2">
      <c r="A355" t="s">
        <v>354</v>
      </c>
      <c r="B355">
        <v>0</v>
      </c>
    </row>
    <row r="356" spans="1:2" hidden="1" x14ac:dyDescent="0.2">
      <c r="A356" t="s">
        <v>355</v>
      </c>
      <c r="B356">
        <v>0</v>
      </c>
    </row>
    <row r="357" spans="1:2" hidden="1" x14ac:dyDescent="0.2">
      <c r="A357" t="s">
        <v>356</v>
      </c>
      <c r="B357">
        <v>0.13800000000000001</v>
      </c>
    </row>
    <row r="358" spans="1:2" hidden="1" x14ac:dyDescent="0.2">
      <c r="A358" t="s">
        <v>357</v>
      </c>
      <c r="B358">
        <v>0</v>
      </c>
    </row>
    <row r="359" spans="1:2" hidden="1" x14ac:dyDescent="0.2">
      <c r="A359" t="s">
        <v>358</v>
      </c>
      <c r="B359">
        <v>1.6830000000000001</v>
      </c>
    </row>
    <row r="360" spans="1:2" hidden="1" x14ac:dyDescent="0.2">
      <c r="A360" t="s">
        <v>359</v>
      </c>
      <c r="B360">
        <v>7.4999999999999997E-2</v>
      </c>
    </row>
    <row r="361" spans="1:2" hidden="1" x14ac:dyDescent="0.2">
      <c r="A361" t="s">
        <v>360</v>
      </c>
      <c r="B361">
        <v>0</v>
      </c>
    </row>
    <row r="362" spans="1:2" hidden="1" x14ac:dyDescent="0.2">
      <c r="A362" t="s">
        <v>361</v>
      </c>
      <c r="B362">
        <v>0</v>
      </c>
    </row>
    <row r="363" spans="1:2" hidden="1" x14ac:dyDescent="0.2">
      <c r="A363" t="s">
        <v>362</v>
      </c>
      <c r="B363">
        <v>0</v>
      </c>
    </row>
    <row r="364" spans="1:2" hidden="1" x14ac:dyDescent="0.2">
      <c r="A364" t="s">
        <v>363</v>
      </c>
      <c r="B364">
        <v>0</v>
      </c>
    </row>
    <row r="365" spans="1:2" hidden="1" x14ac:dyDescent="0.2">
      <c r="A365" t="s">
        <v>364</v>
      </c>
      <c r="B365">
        <v>14.943</v>
      </c>
    </row>
    <row r="366" spans="1:2" hidden="1" x14ac:dyDescent="0.2">
      <c r="A366" t="s">
        <v>365</v>
      </c>
      <c r="B366">
        <v>0</v>
      </c>
    </row>
    <row r="367" spans="1:2" hidden="1" x14ac:dyDescent="0.2">
      <c r="A367" t="s">
        <v>366</v>
      </c>
      <c r="B367">
        <v>0</v>
      </c>
    </row>
    <row r="368" spans="1:2" hidden="1" x14ac:dyDescent="0.2">
      <c r="A368" t="s">
        <v>367</v>
      </c>
      <c r="B368">
        <v>0</v>
      </c>
    </row>
    <row r="369" spans="1:2" hidden="1" x14ac:dyDescent="0.2">
      <c r="A369" t="s">
        <v>368</v>
      </c>
      <c r="B369">
        <v>0.13200000000000001</v>
      </c>
    </row>
    <row r="370" spans="1:2" hidden="1" x14ac:dyDescent="0.2">
      <c r="A370" t="s">
        <v>369</v>
      </c>
      <c r="B370">
        <v>1.4239999999999999</v>
      </c>
    </row>
    <row r="371" spans="1:2" hidden="1" x14ac:dyDescent="0.2">
      <c r="A371" t="s">
        <v>370</v>
      </c>
      <c r="B371">
        <v>0</v>
      </c>
    </row>
    <row r="372" spans="1:2" hidden="1" x14ac:dyDescent="0.2">
      <c r="A372" t="s">
        <v>371</v>
      </c>
      <c r="B372">
        <v>0</v>
      </c>
    </row>
    <row r="373" spans="1:2" hidden="1" x14ac:dyDescent="0.2">
      <c r="A373" t="s">
        <v>372</v>
      </c>
      <c r="B373">
        <v>0</v>
      </c>
    </row>
    <row r="374" spans="1:2" hidden="1" x14ac:dyDescent="0.2">
      <c r="A374" t="s">
        <v>373</v>
      </c>
      <c r="B374">
        <v>0</v>
      </c>
    </row>
    <row r="375" spans="1:2" hidden="1" x14ac:dyDescent="0.2">
      <c r="A375" t="s">
        <v>374</v>
      </c>
      <c r="B375">
        <v>0</v>
      </c>
    </row>
    <row r="376" spans="1:2" hidden="1" x14ac:dyDescent="0.2">
      <c r="A376" t="s">
        <v>375</v>
      </c>
      <c r="B376">
        <v>0</v>
      </c>
    </row>
    <row r="377" spans="1:2" hidden="1" x14ac:dyDescent="0.2">
      <c r="A377" t="s">
        <v>376</v>
      </c>
      <c r="B377">
        <v>0</v>
      </c>
    </row>
    <row r="378" spans="1:2" hidden="1" x14ac:dyDescent="0.2">
      <c r="A378" t="s">
        <v>377</v>
      </c>
      <c r="B378">
        <v>0</v>
      </c>
    </row>
    <row r="379" spans="1:2" hidden="1" x14ac:dyDescent="0.2">
      <c r="A379" t="s">
        <v>378</v>
      </c>
      <c r="B379">
        <v>0</v>
      </c>
    </row>
    <row r="380" spans="1:2" hidden="1" x14ac:dyDescent="0.2">
      <c r="A380" t="s">
        <v>379</v>
      </c>
      <c r="B380">
        <v>0</v>
      </c>
    </row>
    <row r="381" spans="1:2" hidden="1" x14ac:dyDescent="0.2">
      <c r="A381" t="s">
        <v>380</v>
      </c>
      <c r="B381">
        <v>0</v>
      </c>
    </row>
    <row r="382" spans="1:2" hidden="1" x14ac:dyDescent="0.2">
      <c r="A382" t="s">
        <v>381</v>
      </c>
      <c r="B382">
        <v>0</v>
      </c>
    </row>
    <row r="383" spans="1:2" hidden="1" x14ac:dyDescent="0.2">
      <c r="A383" t="s">
        <v>382</v>
      </c>
      <c r="B383">
        <v>0</v>
      </c>
    </row>
    <row r="384" spans="1:2" hidden="1" x14ac:dyDescent="0.2">
      <c r="A384" t="s">
        <v>383</v>
      </c>
      <c r="B384">
        <v>4.8620000000000001</v>
      </c>
    </row>
    <row r="385" spans="1:2" hidden="1" x14ac:dyDescent="0.2">
      <c r="A385" t="s">
        <v>384</v>
      </c>
      <c r="B385">
        <v>0</v>
      </c>
    </row>
    <row r="386" spans="1:2" hidden="1" x14ac:dyDescent="0.2">
      <c r="A386" t="s">
        <v>385</v>
      </c>
      <c r="B386">
        <v>0</v>
      </c>
    </row>
    <row r="387" spans="1:2" hidden="1" x14ac:dyDescent="0.2">
      <c r="A387" t="s">
        <v>386</v>
      </c>
      <c r="B387">
        <v>0</v>
      </c>
    </row>
    <row r="388" spans="1:2" hidden="1" x14ac:dyDescent="0.2">
      <c r="A388" t="s">
        <v>387</v>
      </c>
      <c r="B388">
        <v>0</v>
      </c>
    </row>
    <row r="389" spans="1:2" hidden="1" x14ac:dyDescent="0.2">
      <c r="A389" t="s">
        <v>388</v>
      </c>
      <c r="B389">
        <v>69.757000000000005</v>
      </c>
    </row>
    <row r="390" spans="1:2" hidden="1" x14ac:dyDescent="0.2">
      <c r="A390" t="s">
        <v>389</v>
      </c>
      <c r="B390">
        <v>19.013000000000002</v>
      </c>
    </row>
    <row r="391" spans="1:2" hidden="1" x14ac:dyDescent="0.2">
      <c r="A391" t="s">
        <v>390</v>
      </c>
      <c r="B391">
        <v>0</v>
      </c>
    </row>
    <row r="392" spans="1:2" hidden="1" x14ac:dyDescent="0.2">
      <c r="A392" t="s">
        <v>391</v>
      </c>
      <c r="B392">
        <v>0</v>
      </c>
    </row>
    <row r="393" spans="1:2" hidden="1" x14ac:dyDescent="0.2">
      <c r="A393" t="s">
        <v>392</v>
      </c>
      <c r="B393">
        <v>0</v>
      </c>
    </row>
    <row r="394" spans="1:2" hidden="1" x14ac:dyDescent="0.2">
      <c r="A394" t="s">
        <v>393</v>
      </c>
      <c r="B394">
        <v>0</v>
      </c>
    </row>
    <row r="395" spans="1:2" hidden="1" x14ac:dyDescent="0.2">
      <c r="A395" t="s">
        <v>394</v>
      </c>
      <c r="B395">
        <v>3.8780000000000001</v>
      </c>
    </row>
    <row r="396" spans="1:2" hidden="1" x14ac:dyDescent="0.2">
      <c r="A396" t="s">
        <v>395</v>
      </c>
      <c r="B396">
        <v>0</v>
      </c>
    </row>
    <row r="397" spans="1:2" hidden="1" x14ac:dyDescent="0.2">
      <c r="A397" t="s">
        <v>396</v>
      </c>
      <c r="B397">
        <v>0</v>
      </c>
    </row>
    <row r="398" spans="1:2" hidden="1" x14ac:dyDescent="0.2">
      <c r="A398" t="s">
        <v>397</v>
      </c>
      <c r="B398">
        <v>0</v>
      </c>
    </row>
    <row r="399" spans="1:2" hidden="1" x14ac:dyDescent="0.2">
      <c r="A399" t="s">
        <v>398</v>
      </c>
      <c r="B399">
        <v>0</v>
      </c>
    </row>
    <row r="400" spans="1:2" hidden="1" x14ac:dyDescent="0.2">
      <c r="A400" t="s">
        <v>399</v>
      </c>
      <c r="B400">
        <v>0</v>
      </c>
    </row>
    <row r="401" spans="1:2" hidden="1" x14ac:dyDescent="0.2">
      <c r="A401" t="s">
        <v>400</v>
      </c>
      <c r="B401">
        <v>0</v>
      </c>
    </row>
    <row r="402" spans="1:2" hidden="1" x14ac:dyDescent="0.2">
      <c r="A402" t="s">
        <v>401</v>
      </c>
      <c r="B402">
        <v>0</v>
      </c>
    </row>
    <row r="403" spans="1:2" hidden="1" x14ac:dyDescent="0.2">
      <c r="A403" t="s">
        <v>402</v>
      </c>
      <c r="B403">
        <v>0</v>
      </c>
    </row>
    <row r="404" spans="1:2" hidden="1" x14ac:dyDescent="0.2">
      <c r="A404" t="s">
        <v>403</v>
      </c>
      <c r="B404">
        <v>0</v>
      </c>
    </row>
    <row r="405" spans="1:2" hidden="1" x14ac:dyDescent="0.2">
      <c r="A405" t="s">
        <v>404</v>
      </c>
      <c r="B405">
        <v>0</v>
      </c>
    </row>
    <row r="406" spans="1:2" hidden="1" x14ac:dyDescent="0.2">
      <c r="A406" t="s">
        <v>405</v>
      </c>
      <c r="B406">
        <v>0</v>
      </c>
    </row>
    <row r="407" spans="1:2" hidden="1" x14ac:dyDescent="0.2">
      <c r="A407" t="s">
        <v>406</v>
      </c>
      <c r="B407">
        <v>0</v>
      </c>
    </row>
    <row r="408" spans="1:2" hidden="1" x14ac:dyDescent="0.2">
      <c r="A408" t="s">
        <v>407</v>
      </c>
      <c r="B408">
        <v>0</v>
      </c>
    </row>
    <row r="409" spans="1:2" hidden="1" x14ac:dyDescent="0.2">
      <c r="A409" t="s">
        <v>408</v>
      </c>
      <c r="B409">
        <v>0</v>
      </c>
    </row>
    <row r="410" spans="1:2" hidden="1" x14ac:dyDescent="0.2">
      <c r="A410" t="s">
        <v>409</v>
      </c>
      <c r="B410">
        <v>0</v>
      </c>
    </row>
    <row r="411" spans="1:2" hidden="1" x14ac:dyDescent="0.2">
      <c r="A411" t="s">
        <v>410</v>
      </c>
      <c r="B411">
        <v>0</v>
      </c>
    </row>
    <row r="412" spans="1:2" hidden="1" x14ac:dyDescent="0.2">
      <c r="A412" t="s">
        <v>411</v>
      </c>
      <c r="B412">
        <v>0</v>
      </c>
    </row>
    <row r="413" spans="1:2" hidden="1" x14ac:dyDescent="0.2">
      <c r="A413" t="s">
        <v>412</v>
      </c>
      <c r="B413">
        <v>0</v>
      </c>
    </row>
    <row r="414" spans="1:2" hidden="1" x14ac:dyDescent="0.2">
      <c r="A414" t="s">
        <v>413</v>
      </c>
      <c r="B414">
        <v>0</v>
      </c>
    </row>
    <row r="415" spans="1:2" hidden="1" x14ac:dyDescent="0.2">
      <c r="A415" t="s">
        <v>414</v>
      </c>
      <c r="B415">
        <v>0</v>
      </c>
    </row>
    <row r="416" spans="1:2" hidden="1" x14ac:dyDescent="0.2">
      <c r="A416" t="s">
        <v>415</v>
      </c>
      <c r="B416">
        <v>0</v>
      </c>
    </row>
    <row r="417" spans="1:2" hidden="1" x14ac:dyDescent="0.2">
      <c r="A417" t="s">
        <v>416</v>
      </c>
      <c r="B417">
        <v>0</v>
      </c>
    </row>
    <row r="418" spans="1:2" hidden="1" x14ac:dyDescent="0.2">
      <c r="A418" t="s">
        <v>417</v>
      </c>
      <c r="B418">
        <v>0</v>
      </c>
    </row>
    <row r="419" spans="1:2" hidden="1" x14ac:dyDescent="0.2">
      <c r="A419" t="s">
        <v>418</v>
      </c>
      <c r="B419">
        <v>0</v>
      </c>
    </row>
    <row r="420" spans="1:2" hidden="1" x14ac:dyDescent="0.2">
      <c r="A420" t="s">
        <v>419</v>
      </c>
      <c r="B420">
        <v>0</v>
      </c>
    </row>
    <row r="421" spans="1:2" hidden="1" x14ac:dyDescent="0.2">
      <c r="A421" t="s">
        <v>420</v>
      </c>
      <c r="B421">
        <v>0</v>
      </c>
    </row>
    <row r="422" spans="1:2" hidden="1" x14ac:dyDescent="0.2">
      <c r="A422" t="s">
        <v>421</v>
      </c>
      <c r="B422">
        <v>0</v>
      </c>
    </row>
    <row r="423" spans="1:2" hidden="1" x14ac:dyDescent="0.2">
      <c r="A423" t="s">
        <v>422</v>
      </c>
      <c r="B423">
        <v>0</v>
      </c>
    </row>
    <row r="424" spans="1:2" hidden="1" x14ac:dyDescent="0.2">
      <c r="A424" t="s">
        <v>423</v>
      </c>
      <c r="B424">
        <v>0</v>
      </c>
    </row>
    <row r="425" spans="1:2" hidden="1" x14ac:dyDescent="0.2">
      <c r="A425" t="s">
        <v>424</v>
      </c>
      <c r="B425">
        <v>0</v>
      </c>
    </row>
    <row r="426" spans="1:2" hidden="1" x14ac:dyDescent="0.2">
      <c r="A426" t="s">
        <v>425</v>
      </c>
      <c r="B426">
        <v>124.783</v>
      </c>
    </row>
    <row r="427" spans="1:2" hidden="1" x14ac:dyDescent="0.2">
      <c r="A427" t="s">
        <v>426</v>
      </c>
      <c r="B427">
        <v>124.783</v>
      </c>
    </row>
    <row r="428" spans="1:2" hidden="1" x14ac:dyDescent="0.2">
      <c r="A428" t="s">
        <v>427</v>
      </c>
      <c r="B428">
        <v>0</v>
      </c>
    </row>
    <row r="429" spans="1:2" hidden="1" x14ac:dyDescent="0.2">
      <c r="A429" t="s">
        <v>428</v>
      </c>
      <c r="B429">
        <v>27.273</v>
      </c>
    </row>
    <row r="430" spans="1:2" hidden="1" x14ac:dyDescent="0.2">
      <c r="A430" t="s">
        <v>429</v>
      </c>
      <c r="B430">
        <v>27.273</v>
      </c>
    </row>
    <row r="431" spans="1:2" hidden="1" x14ac:dyDescent="0.2">
      <c r="A431" t="s">
        <v>430</v>
      </c>
      <c r="B431">
        <v>0</v>
      </c>
    </row>
    <row r="432" spans="1:2" hidden="1" x14ac:dyDescent="0.2">
      <c r="A432" t="s">
        <v>431</v>
      </c>
      <c r="B432">
        <v>97.510999999999996</v>
      </c>
    </row>
    <row r="433" spans="1:2" hidden="1" x14ac:dyDescent="0.2">
      <c r="A433" t="s">
        <v>432</v>
      </c>
      <c r="B433">
        <v>0</v>
      </c>
    </row>
    <row r="434" spans="1:2" hidden="1" x14ac:dyDescent="0.2">
      <c r="A434" t="s">
        <v>433</v>
      </c>
      <c r="B434">
        <v>0</v>
      </c>
    </row>
    <row r="435" spans="1:2" hidden="1" x14ac:dyDescent="0.2">
      <c r="A435" t="s">
        <v>434</v>
      </c>
      <c r="B435">
        <v>0</v>
      </c>
    </row>
    <row r="436" spans="1:2" hidden="1" x14ac:dyDescent="0.2">
      <c r="A436" t="s">
        <v>435</v>
      </c>
      <c r="B436">
        <v>2103.5</v>
      </c>
    </row>
    <row r="437" spans="1:2" hidden="1" x14ac:dyDescent="0.2">
      <c r="A437" t="s">
        <v>436</v>
      </c>
      <c r="B437">
        <v>0</v>
      </c>
    </row>
    <row r="438" spans="1:2" hidden="1" x14ac:dyDescent="0.2">
      <c r="A438" t="s">
        <v>437</v>
      </c>
      <c r="B438">
        <v>4351.6000000000004</v>
      </c>
    </row>
    <row r="439" spans="1:2" hidden="1" x14ac:dyDescent="0.2">
      <c r="A439" t="s">
        <v>438</v>
      </c>
      <c r="B439">
        <v>12952.8</v>
      </c>
    </row>
    <row r="440" spans="1:2" hidden="1" x14ac:dyDescent="0.2">
      <c r="A440" t="s">
        <v>439</v>
      </c>
      <c r="B440">
        <v>14764</v>
      </c>
    </row>
    <row r="441" spans="1:2" hidden="1" x14ac:dyDescent="0.2">
      <c r="A441" t="s">
        <v>440</v>
      </c>
      <c r="B441">
        <v>0</v>
      </c>
    </row>
    <row r="442" spans="1:2" hidden="1" x14ac:dyDescent="0.2">
      <c r="A442" t="s">
        <v>441</v>
      </c>
      <c r="B442">
        <v>52278</v>
      </c>
    </row>
    <row r="443" spans="1:2" hidden="1" x14ac:dyDescent="0.2">
      <c r="A443" t="s">
        <v>442</v>
      </c>
      <c r="B443">
        <v>0</v>
      </c>
    </row>
    <row r="444" spans="1:2" hidden="1" x14ac:dyDescent="0.2">
      <c r="A444" t="s">
        <v>443</v>
      </c>
      <c r="B444">
        <v>0</v>
      </c>
    </row>
    <row r="445" spans="1:2" hidden="1" x14ac:dyDescent="0.2">
      <c r="A445" t="s">
        <v>444</v>
      </c>
      <c r="B445">
        <v>0</v>
      </c>
    </row>
    <row r="446" spans="1:2" hidden="1" x14ac:dyDescent="0.2">
      <c r="A446" t="s">
        <v>445</v>
      </c>
      <c r="B446">
        <v>0</v>
      </c>
    </row>
    <row r="447" spans="1:2" hidden="1" x14ac:dyDescent="0.2">
      <c r="A447" t="s">
        <v>446</v>
      </c>
      <c r="B447">
        <v>450</v>
      </c>
    </row>
    <row r="448" spans="1:2" hidden="1" x14ac:dyDescent="0.2">
      <c r="A448" t="s">
        <v>447</v>
      </c>
      <c r="B448">
        <v>83</v>
      </c>
    </row>
    <row r="449" spans="1:2" hidden="1" x14ac:dyDescent="0.2">
      <c r="A449" t="s">
        <v>448</v>
      </c>
      <c r="B449">
        <v>0</v>
      </c>
    </row>
    <row r="450" spans="1:2" hidden="1" x14ac:dyDescent="0.2">
      <c r="A450" t="s">
        <v>449</v>
      </c>
      <c r="B450">
        <v>0</v>
      </c>
    </row>
    <row r="451" spans="1:2" hidden="1" x14ac:dyDescent="0.2">
      <c r="A451" t="s">
        <v>450</v>
      </c>
      <c r="B451">
        <v>2074</v>
      </c>
    </row>
    <row r="452" spans="1:2" hidden="1" x14ac:dyDescent="0.2">
      <c r="A452" t="s">
        <v>451</v>
      </c>
      <c r="B452">
        <v>3320</v>
      </c>
    </row>
    <row r="453" spans="1:2" hidden="1" x14ac:dyDescent="0.2">
      <c r="A453" t="s">
        <v>452</v>
      </c>
      <c r="B453">
        <v>0</v>
      </c>
    </row>
    <row r="454" spans="1:2" hidden="1" x14ac:dyDescent="0.2">
      <c r="A454" t="s">
        <v>453</v>
      </c>
      <c r="B454">
        <v>0</v>
      </c>
    </row>
    <row r="455" spans="1:2" hidden="1" x14ac:dyDescent="0.2">
      <c r="A455" t="s">
        <v>454</v>
      </c>
      <c r="B455">
        <v>0</v>
      </c>
    </row>
    <row r="456" spans="1:2" hidden="1" x14ac:dyDescent="0.2">
      <c r="A456" t="s">
        <v>455</v>
      </c>
      <c r="B456">
        <v>13594</v>
      </c>
    </row>
    <row r="457" spans="1:2" hidden="1" x14ac:dyDescent="0.2">
      <c r="A457" t="s">
        <v>456</v>
      </c>
      <c r="B457">
        <v>4167</v>
      </c>
    </row>
    <row r="458" spans="1:2" hidden="1" x14ac:dyDescent="0.2">
      <c r="A458" t="s">
        <v>457</v>
      </c>
      <c r="B458">
        <v>3499</v>
      </c>
    </row>
    <row r="459" spans="1:2" hidden="1" x14ac:dyDescent="0.2">
      <c r="A459" t="s">
        <v>458</v>
      </c>
      <c r="B459">
        <v>826</v>
      </c>
    </row>
    <row r="460" spans="1:2" hidden="1" x14ac:dyDescent="0.2">
      <c r="A460" t="s">
        <v>459</v>
      </c>
      <c r="B460">
        <v>255</v>
      </c>
    </row>
    <row r="461" spans="1:2" hidden="1" x14ac:dyDescent="0.2">
      <c r="A461" t="s">
        <v>460</v>
      </c>
      <c r="B461">
        <v>0</v>
      </c>
    </row>
    <row r="462" spans="1:2" hidden="1" x14ac:dyDescent="0.2">
      <c r="A462" t="s">
        <v>461</v>
      </c>
      <c r="B462">
        <v>0</v>
      </c>
    </row>
    <row r="463" spans="1:2" hidden="1" x14ac:dyDescent="0.2">
      <c r="A463" t="s">
        <v>462</v>
      </c>
      <c r="B463">
        <v>18374</v>
      </c>
    </row>
    <row r="464" spans="1:2" hidden="1" x14ac:dyDescent="0.2">
      <c r="A464" t="s">
        <v>463</v>
      </c>
      <c r="B464">
        <v>0</v>
      </c>
    </row>
    <row r="465" spans="1:2" hidden="1" x14ac:dyDescent="0.2">
      <c r="A465" t="s">
        <v>464</v>
      </c>
      <c r="B465">
        <v>0</v>
      </c>
    </row>
    <row r="466" spans="1:2" hidden="1" x14ac:dyDescent="0.2">
      <c r="A466" t="s">
        <v>465</v>
      </c>
      <c r="B466">
        <v>809</v>
      </c>
    </row>
    <row r="467" spans="1:2" hidden="1" x14ac:dyDescent="0.2">
      <c r="A467" t="s">
        <v>466</v>
      </c>
      <c r="B467">
        <v>52278</v>
      </c>
    </row>
    <row r="468" spans="1:2" hidden="1" x14ac:dyDescent="0.2">
      <c r="A468" t="s">
        <v>467</v>
      </c>
      <c r="B468">
        <v>26945</v>
      </c>
    </row>
    <row r="469" spans="1:2" hidden="1" x14ac:dyDescent="0.2">
      <c r="A469" t="s">
        <v>468</v>
      </c>
      <c r="B469">
        <v>5069</v>
      </c>
    </row>
    <row r="470" spans="1:2" hidden="1" x14ac:dyDescent="0.2">
      <c r="A470" t="s">
        <v>469</v>
      </c>
      <c r="B470">
        <v>89.78</v>
      </c>
    </row>
    <row r="471" spans="1:2" hidden="1" x14ac:dyDescent="0.2">
      <c r="A471" t="s">
        <v>470</v>
      </c>
      <c r="B471">
        <v>6.26</v>
      </c>
    </row>
    <row r="472" spans="1:2" hidden="1" x14ac:dyDescent="0.2">
      <c r="A472" t="s">
        <v>471</v>
      </c>
      <c r="B472" t="b">
        <v>1</v>
      </c>
    </row>
    <row r="473" spans="1:2" hidden="1" x14ac:dyDescent="0.2">
      <c r="A473" t="s">
        <v>472</v>
      </c>
      <c r="B473" t="b">
        <v>1</v>
      </c>
    </row>
    <row r="474" spans="1:2" hidden="1" x14ac:dyDescent="0.2">
      <c r="A474" t="s">
        <v>473</v>
      </c>
      <c r="B474" t="b">
        <v>1</v>
      </c>
    </row>
    <row r="475" spans="1:2" hidden="1" x14ac:dyDescent="0.2">
      <c r="A475" t="s">
        <v>474</v>
      </c>
      <c r="B475" t="b">
        <v>1</v>
      </c>
    </row>
    <row r="476" spans="1:2" hidden="1" x14ac:dyDescent="0.2">
      <c r="A476" t="s">
        <v>475</v>
      </c>
      <c r="B476" t="b">
        <v>1</v>
      </c>
    </row>
    <row r="477" spans="1:2" hidden="1" x14ac:dyDescent="0.2">
      <c r="A477" t="s">
        <v>476</v>
      </c>
      <c r="B477" t="b">
        <v>1</v>
      </c>
    </row>
    <row r="478" spans="1:2" hidden="1" x14ac:dyDescent="0.2">
      <c r="A478" t="s">
        <v>477</v>
      </c>
      <c r="B478" t="b">
        <v>1</v>
      </c>
    </row>
    <row r="479" spans="1:2" hidden="1" x14ac:dyDescent="0.2">
      <c r="A479" t="s">
        <v>478</v>
      </c>
      <c r="B479" t="b">
        <v>1</v>
      </c>
    </row>
    <row r="480" spans="1:2" hidden="1" x14ac:dyDescent="0.2">
      <c r="A480" t="s">
        <v>479</v>
      </c>
      <c r="B480" t="b">
        <v>1</v>
      </c>
    </row>
    <row r="481" spans="1:2" hidden="1" x14ac:dyDescent="0.2">
      <c r="A481" t="s">
        <v>480</v>
      </c>
      <c r="B481" t="b">
        <v>1</v>
      </c>
    </row>
    <row r="482" spans="1:2" hidden="1" x14ac:dyDescent="0.2">
      <c r="A482" t="s">
        <v>481</v>
      </c>
      <c r="B482" t="b">
        <v>1</v>
      </c>
    </row>
    <row r="483" spans="1:2" hidden="1" x14ac:dyDescent="0.2">
      <c r="A483" t="s">
        <v>482</v>
      </c>
      <c r="B483" t="b">
        <v>0</v>
      </c>
    </row>
    <row r="484" spans="1:2" hidden="1" x14ac:dyDescent="0.2">
      <c r="A484" t="s">
        <v>483</v>
      </c>
      <c r="B484" t="b">
        <v>1</v>
      </c>
    </row>
    <row r="485" spans="1:2" hidden="1" x14ac:dyDescent="0.2">
      <c r="A485" t="s">
        <v>484</v>
      </c>
      <c r="B485" t="b">
        <v>1</v>
      </c>
    </row>
    <row r="486" spans="1:2" hidden="1" x14ac:dyDescent="0.2">
      <c r="A486" t="s">
        <v>485</v>
      </c>
      <c r="B486" t="b">
        <v>1</v>
      </c>
    </row>
    <row r="487" spans="1:2" hidden="1" x14ac:dyDescent="0.2">
      <c r="A487" t="s">
        <v>486</v>
      </c>
      <c r="B487" t="b">
        <v>1</v>
      </c>
    </row>
    <row r="488" spans="1:2" hidden="1" x14ac:dyDescent="0.2">
      <c r="A488" t="s">
        <v>487</v>
      </c>
      <c r="B488" t="b">
        <v>1</v>
      </c>
    </row>
    <row r="489" spans="1:2" hidden="1" x14ac:dyDescent="0.2">
      <c r="A489" t="s">
        <v>488</v>
      </c>
      <c r="B489" t="b">
        <v>1</v>
      </c>
    </row>
    <row r="490" spans="1:2" hidden="1" x14ac:dyDescent="0.2">
      <c r="A490" t="s">
        <v>489</v>
      </c>
      <c r="B490" t="b">
        <v>1</v>
      </c>
    </row>
    <row r="491" spans="1:2" hidden="1" x14ac:dyDescent="0.2">
      <c r="A491" t="s">
        <v>490</v>
      </c>
      <c r="B491" t="b">
        <v>1</v>
      </c>
    </row>
    <row r="492" spans="1:2" hidden="1" x14ac:dyDescent="0.2">
      <c r="A492" t="s">
        <v>491</v>
      </c>
      <c r="B492" t="b">
        <v>1</v>
      </c>
    </row>
    <row r="493" spans="1:2" hidden="1" x14ac:dyDescent="0.2">
      <c r="A493" t="s">
        <v>492</v>
      </c>
      <c r="B493" t="b">
        <v>1</v>
      </c>
    </row>
    <row r="494" spans="1:2" hidden="1" x14ac:dyDescent="0.2">
      <c r="A494" t="s">
        <v>493</v>
      </c>
      <c r="B494" t="b">
        <v>1</v>
      </c>
    </row>
    <row r="495" spans="1:2" hidden="1" x14ac:dyDescent="0.2">
      <c r="A495" t="s">
        <v>494</v>
      </c>
      <c r="B495" t="b">
        <v>1</v>
      </c>
    </row>
    <row r="496" spans="1:2" hidden="1" x14ac:dyDescent="0.2">
      <c r="A496" t="s">
        <v>495</v>
      </c>
      <c r="B496" t="b">
        <v>1</v>
      </c>
    </row>
    <row r="497" spans="1:2" hidden="1" x14ac:dyDescent="0.2">
      <c r="A497" t="s">
        <v>496</v>
      </c>
      <c r="B497" t="b">
        <v>0</v>
      </c>
    </row>
    <row r="498" spans="1:2" hidden="1" x14ac:dyDescent="0.2">
      <c r="A498" t="s">
        <v>497</v>
      </c>
      <c r="B498" t="b">
        <v>1</v>
      </c>
    </row>
    <row r="499" spans="1:2" hidden="1" x14ac:dyDescent="0.2">
      <c r="A499" t="s">
        <v>498</v>
      </c>
      <c r="B499" t="b">
        <v>1</v>
      </c>
    </row>
    <row r="500" spans="1:2" hidden="1" x14ac:dyDescent="0.2">
      <c r="A500" t="s">
        <v>499</v>
      </c>
      <c r="B500" t="b">
        <v>1</v>
      </c>
    </row>
    <row r="501" spans="1:2" hidden="1" x14ac:dyDescent="0.2">
      <c r="A501" t="s">
        <v>500</v>
      </c>
      <c r="B501" t="b">
        <v>1</v>
      </c>
    </row>
    <row r="502" spans="1:2" hidden="1" x14ac:dyDescent="0.2">
      <c r="A502" t="s">
        <v>501</v>
      </c>
      <c r="B502" t="b">
        <v>1</v>
      </c>
    </row>
    <row r="503" spans="1:2" hidden="1" x14ac:dyDescent="0.2">
      <c r="A503" t="s">
        <v>502</v>
      </c>
      <c r="B503">
        <v>24.96</v>
      </c>
    </row>
    <row r="504" spans="1:2" hidden="1" x14ac:dyDescent="0.2">
      <c r="A504" t="s">
        <v>503</v>
      </c>
      <c r="B504">
        <v>66.311999999999998</v>
      </c>
    </row>
    <row r="505" spans="1:2" hidden="1" x14ac:dyDescent="0.2">
      <c r="A505" t="s">
        <v>504</v>
      </c>
      <c r="B505">
        <v>0</v>
      </c>
    </row>
    <row r="506" spans="1:2" hidden="1" x14ac:dyDescent="0.2">
      <c r="A506" t="s">
        <v>505</v>
      </c>
      <c r="B506">
        <v>10.996</v>
      </c>
    </row>
    <row r="507" spans="1:2" hidden="1" x14ac:dyDescent="0.2">
      <c r="A507" t="s">
        <v>506</v>
      </c>
      <c r="B507">
        <v>0</v>
      </c>
    </row>
    <row r="508" spans="1:2" hidden="1" x14ac:dyDescent="0.2">
      <c r="A508" t="s">
        <v>507</v>
      </c>
      <c r="B508">
        <v>0</v>
      </c>
    </row>
    <row r="509" spans="1:2" hidden="1" x14ac:dyDescent="0.2">
      <c r="A509" t="s">
        <v>508</v>
      </c>
      <c r="B509">
        <v>3.7320000000000002</v>
      </c>
    </row>
    <row r="510" spans="1:2" hidden="1" x14ac:dyDescent="0.2">
      <c r="A510" t="s">
        <v>509</v>
      </c>
      <c r="B510" t="s">
        <v>796</v>
      </c>
    </row>
    <row r="511" spans="1:2" hidden="1" x14ac:dyDescent="0.2">
      <c r="A511" t="s">
        <v>510</v>
      </c>
      <c r="B511">
        <v>3401.7</v>
      </c>
    </row>
    <row r="512" spans="1:2" hidden="1" x14ac:dyDescent="0.2">
      <c r="A512" t="s">
        <v>511</v>
      </c>
      <c r="B512">
        <v>3401.7</v>
      </c>
    </row>
    <row r="513" spans="1:2" hidden="1" x14ac:dyDescent="0.2">
      <c r="A513" t="s">
        <v>512</v>
      </c>
      <c r="B513">
        <v>3000.7</v>
      </c>
    </row>
    <row r="514" spans="1:2" x14ac:dyDescent="0.2">
      <c r="A514" t="s">
        <v>513</v>
      </c>
      <c r="B514">
        <v>16.106999999999999</v>
      </c>
    </row>
    <row r="515" spans="1:2" x14ac:dyDescent="0.2">
      <c r="A515" t="s">
        <v>514</v>
      </c>
      <c r="B515">
        <v>50.911000000000001</v>
      </c>
    </row>
    <row r="516" spans="1:2" hidden="1" x14ac:dyDescent="0.2">
      <c r="A516" t="s">
        <v>515</v>
      </c>
      <c r="B516">
        <v>0</v>
      </c>
    </row>
    <row r="517" spans="1:2" hidden="1" x14ac:dyDescent="0.2">
      <c r="A517" t="s">
        <v>516</v>
      </c>
      <c r="B517" t="s">
        <v>797</v>
      </c>
    </row>
    <row r="518" spans="1:2" hidden="1" x14ac:dyDescent="0.2">
      <c r="A518" t="s">
        <v>517</v>
      </c>
      <c r="B518">
        <v>3</v>
      </c>
    </row>
    <row r="519" spans="1:2" hidden="1" x14ac:dyDescent="0.2">
      <c r="A519" t="s">
        <v>518</v>
      </c>
      <c r="B519" t="s">
        <v>798</v>
      </c>
    </row>
    <row r="520" spans="1:2" hidden="1" x14ac:dyDescent="0.2">
      <c r="A520" t="s">
        <v>519</v>
      </c>
      <c r="B520">
        <v>454</v>
      </c>
    </row>
    <row r="521" spans="1:2" hidden="1" x14ac:dyDescent="0.2">
      <c r="A521" t="s">
        <v>520</v>
      </c>
      <c r="B521">
        <v>35</v>
      </c>
    </row>
    <row r="522" spans="1:2" hidden="1" x14ac:dyDescent="0.2">
      <c r="A522" t="s">
        <v>521</v>
      </c>
      <c r="B522">
        <v>0</v>
      </c>
    </row>
    <row r="523" spans="1:2" hidden="1" x14ac:dyDescent="0.2">
      <c r="A523" t="s">
        <v>522</v>
      </c>
      <c r="B523">
        <v>829</v>
      </c>
    </row>
    <row r="524" spans="1:2" hidden="1" x14ac:dyDescent="0.2">
      <c r="A524" t="s">
        <v>523</v>
      </c>
      <c r="B524">
        <v>0</v>
      </c>
    </row>
    <row r="525" spans="1:2" hidden="1" x14ac:dyDescent="0.2">
      <c r="A525" t="s">
        <v>524</v>
      </c>
      <c r="B525" t="b">
        <v>1</v>
      </c>
    </row>
    <row r="526" spans="1:2" hidden="1" x14ac:dyDescent="0.2">
      <c r="A526" t="s">
        <v>525</v>
      </c>
      <c r="B526" t="b">
        <v>0</v>
      </c>
    </row>
    <row r="527" spans="1:2" hidden="1" x14ac:dyDescent="0.2">
      <c r="A527" t="s">
        <v>526</v>
      </c>
      <c r="B527">
        <v>20</v>
      </c>
    </row>
    <row r="528" spans="1:2" hidden="1" x14ac:dyDescent="0.2">
      <c r="A528" t="s">
        <v>527</v>
      </c>
      <c r="B528">
        <v>0</v>
      </c>
    </row>
    <row r="529" spans="1:2" hidden="1" x14ac:dyDescent="0.2">
      <c r="A529" t="s">
        <v>528</v>
      </c>
      <c r="B529">
        <v>409.3</v>
      </c>
    </row>
    <row r="530" spans="1:2" hidden="1" x14ac:dyDescent="0.2">
      <c r="A530" t="s">
        <v>529</v>
      </c>
      <c r="B530">
        <v>0</v>
      </c>
    </row>
    <row r="531" spans="1:2" hidden="1" x14ac:dyDescent="0.2">
      <c r="A531" t="s">
        <v>530</v>
      </c>
      <c r="B531">
        <v>1228</v>
      </c>
    </row>
    <row r="532" spans="1:2" hidden="1" x14ac:dyDescent="0.2">
      <c r="A532" t="s">
        <v>531</v>
      </c>
      <c r="B532">
        <v>0</v>
      </c>
    </row>
    <row r="533" spans="1:2" hidden="1" x14ac:dyDescent="0.2">
      <c r="A533" t="s">
        <v>532</v>
      </c>
      <c r="B533">
        <v>409.3</v>
      </c>
    </row>
    <row r="534" spans="1:2" hidden="1" x14ac:dyDescent="0.2">
      <c r="A534" t="s">
        <v>533</v>
      </c>
      <c r="B534">
        <v>1228</v>
      </c>
    </row>
    <row r="535" spans="1:2" hidden="1" x14ac:dyDescent="0.2">
      <c r="A535" t="s">
        <v>534</v>
      </c>
      <c r="B535">
        <v>0</v>
      </c>
    </row>
    <row r="536" spans="1:2" hidden="1" x14ac:dyDescent="0.2">
      <c r="A536" t="s">
        <v>535</v>
      </c>
    </row>
    <row r="537" spans="1:2" hidden="1" x14ac:dyDescent="0.2">
      <c r="A537" t="s">
        <v>536</v>
      </c>
    </row>
    <row r="538" spans="1:2" hidden="1" x14ac:dyDescent="0.2">
      <c r="A538" t="s">
        <v>537</v>
      </c>
    </row>
    <row r="539" spans="1:2" hidden="1" x14ac:dyDescent="0.2">
      <c r="A539" t="s">
        <v>538</v>
      </c>
    </row>
    <row r="540" spans="1:2" hidden="1" x14ac:dyDescent="0.2">
      <c r="A540" t="s">
        <v>539</v>
      </c>
    </row>
    <row r="541" spans="1:2" hidden="1" x14ac:dyDescent="0.2">
      <c r="A541" t="s">
        <v>540</v>
      </c>
    </row>
    <row r="542" spans="1:2" hidden="1" x14ac:dyDescent="0.2">
      <c r="A542" t="s">
        <v>541</v>
      </c>
    </row>
    <row r="543" spans="1:2" hidden="1" x14ac:dyDescent="0.2">
      <c r="A543" t="s">
        <v>542</v>
      </c>
    </row>
    <row r="544" spans="1:2" hidden="1" x14ac:dyDescent="0.2">
      <c r="A544" t="s">
        <v>543</v>
      </c>
    </row>
    <row r="545" spans="1:1" hidden="1" x14ac:dyDescent="0.2">
      <c r="A545" t="s">
        <v>544</v>
      </c>
    </row>
    <row r="546" spans="1:1" hidden="1" x14ac:dyDescent="0.2">
      <c r="A546" t="s">
        <v>545</v>
      </c>
    </row>
    <row r="547" spans="1:1" hidden="1" x14ac:dyDescent="0.2">
      <c r="A547" t="s">
        <v>546</v>
      </c>
    </row>
    <row r="548" spans="1:1" hidden="1" x14ac:dyDescent="0.2">
      <c r="A548" t="s">
        <v>547</v>
      </c>
    </row>
    <row r="549" spans="1:1" hidden="1" x14ac:dyDescent="0.2">
      <c r="A549" t="s">
        <v>548</v>
      </c>
    </row>
    <row r="550" spans="1:1" hidden="1" x14ac:dyDescent="0.2">
      <c r="A550" t="s">
        <v>549</v>
      </c>
    </row>
    <row r="551" spans="1:1" hidden="1" x14ac:dyDescent="0.2">
      <c r="A551" t="s">
        <v>550</v>
      </c>
    </row>
    <row r="552" spans="1:1" hidden="1" x14ac:dyDescent="0.2">
      <c r="A552" t="s">
        <v>551</v>
      </c>
    </row>
    <row r="553" spans="1:1" hidden="1" x14ac:dyDescent="0.2">
      <c r="A553" t="s">
        <v>552</v>
      </c>
    </row>
    <row r="554" spans="1:1" hidden="1" x14ac:dyDescent="0.2">
      <c r="A554" t="s">
        <v>553</v>
      </c>
    </row>
    <row r="555" spans="1:1" hidden="1" x14ac:dyDescent="0.2">
      <c r="A555" t="s">
        <v>554</v>
      </c>
    </row>
    <row r="556" spans="1:1" hidden="1" x14ac:dyDescent="0.2">
      <c r="A556" t="s">
        <v>555</v>
      </c>
    </row>
    <row r="557" spans="1:1" hidden="1" x14ac:dyDescent="0.2">
      <c r="A557" t="s">
        <v>556</v>
      </c>
    </row>
    <row r="558" spans="1:1" hidden="1" x14ac:dyDescent="0.2">
      <c r="A558" t="s">
        <v>557</v>
      </c>
    </row>
    <row r="559" spans="1:1" hidden="1" x14ac:dyDescent="0.2">
      <c r="A559" t="s">
        <v>558</v>
      </c>
    </row>
    <row r="560" spans="1:1" hidden="1" x14ac:dyDescent="0.2">
      <c r="A560" t="s">
        <v>559</v>
      </c>
    </row>
    <row r="561" spans="1:1" hidden="1" x14ac:dyDescent="0.2">
      <c r="A561" t="s">
        <v>560</v>
      </c>
    </row>
    <row r="562" spans="1:1" hidden="1" x14ac:dyDescent="0.2">
      <c r="A562" t="s">
        <v>561</v>
      </c>
    </row>
    <row r="563" spans="1:1" hidden="1" x14ac:dyDescent="0.2">
      <c r="A563" t="s">
        <v>562</v>
      </c>
    </row>
    <row r="564" spans="1:1" hidden="1" x14ac:dyDescent="0.2">
      <c r="A564" t="s">
        <v>563</v>
      </c>
    </row>
    <row r="565" spans="1:1" hidden="1" x14ac:dyDescent="0.2">
      <c r="A565" t="s">
        <v>564</v>
      </c>
    </row>
    <row r="566" spans="1:1" hidden="1" x14ac:dyDescent="0.2">
      <c r="A566" t="s">
        <v>565</v>
      </c>
    </row>
    <row r="567" spans="1:1" hidden="1" x14ac:dyDescent="0.2">
      <c r="A567" t="s">
        <v>566</v>
      </c>
    </row>
    <row r="568" spans="1:1" hidden="1" x14ac:dyDescent="0.2">
      <c r="A568" t="s">
        <v>567</v>
      </c>
    </row>
    <row r="569" spans="1:1" hidden="1" x14ac:dyDescent="0.2">
      <c r="A569" t="s">
        <v>568</v>
      </c>
    </row>
    <row r="570" spans="1:1" hidden="1" x14ac:dyDescent="0.2">
      <c r="A570" t="s">
        <v>569</v>
      </c>
    </row>
    <row r="571" spans="1:1" hidden="1" x14ac:dyDescent="0.2">
      <c r="A571" t="s">
        <v>570</v>
      </c>
    </row>
    <row r="572" spans="1:1" hidden="1" x14ac:dyDescent="0.2">
      <c r="A572" t="s">
        <v>571</v>
      </c>
    </row>
    <row r="573" spans="1:1" hidden="1" x14ac:dyDescent="0.2">
      <c r="A573" t="s">
        <v>572</v>
      </c>
    </row>
    <row r="574" spans="1:1" hidden="1" x14ac:dyDescent="0.2">
      <c r="A574" t="s">
        <v>573</v>
      </c>
    </row>
    <row r="575" spans="1:1" hidden="1" x14ac:dyDescent="0.2">
      <c r="A575" t="s">
        <v>574</v>
      </c>
    </row>
    <row r="576" spans="1:1" hidden="1" x14ac:dyDescent="0.2">
      <c r="A576" t="s">
        <v>575</v>
      </c>
    </row>
    <row r="577" spans="1:1" hidden="1" x14ac:dyDescent="0.2">
      <c r="A577" t="s">
        <v>576</v>
      </c>
    </row>
    <row r="578" spans="1:1" hidden="1" x14ac:dyDescent="0.2">
      <c r="A578" t="s">
        <v>577</v>
      </c>
    </row>
    <row r="579" spans="1:1" hidden="1" x14ac:dyDescent="0.2">
      <c r="A579" t="s">
        <v>578</v>
      </c>
    </row>
    <row r="580" spans="1:1" hidden="1" x14ac:dyDescent="0.2">
      <c r="A580" t="s">
        <v>579</v>
      </c>
    </row>
    <row r="581" spans="1:1" hidden="1" x14ac:dyDescent="0.2">
      <c r="A581" t="s">
        <v>580</v>
      </c>
    </row>
    <row r="582" spans="1:1" hidden="1" x14ac:dyDescent="0.2">
      <c r="A582" t="s">
        <v>581</v>
      </c>
    </row>
    <row r="583" spans="1:1" hidden="1" x14ac:dyDescent="0.2">
      <c r="A583" t="s">
        <v>582</v>
      </c>
    </row>
    <row r="584" spans="1:1" hidden="1" x14ac:dyDescent="0.2">
      <c r="A584" t="s">
        <v>583</v>
      </c>
    </row>
    <row r="585" spans="1:1" hidden="1" x14ac:dyDescent="0.2">
      <c r="A585" t="s">
        <v>584</v>
      </c>
    </row>
    <row r="586" spans="1:1" hidden="1" x14ac:dyDescent="0.2">
      <c r="A586" t="s">
        <v>585</v>
      </c>
    </row>
    <row r="587" spans="1:1" hidden="1" x14ac:dyDescent="0.2">
      <c r="A587" t="s">
        <v>586</v>
      </c>
    </row>
    <row r="588" spans="1:1" hidden="1" x14ac:dyDescent="0.2">
      <c r="A588" t="s">
        <v>587</v>
      </c>
    </row>
    <row r="589" spans="1:1" hidden="1" x14ac:dyDescent="0.2">
      <c r="A589" t="s">
        <v>588</v>
      </c>
    </row>
    <row r="590" spans="1:1" hidden="1" x14ac:dyDescent="0.2">
      <c r="A590" t="s">
        <v>589</v>
      </c>
    </row>
    <row r="591" spans="1:1" hidden="1" x14ac:dyDescent="0.2">
      <c r="A591" t="s">
        <v>590</v>
      </c>
    </row>
    <row r="592" spans="1:1" hidden="1" x14ac:dyDescent="0.2">
      <c r="A592" t="s">
        <v>591</v>
      </c>
    </row>
    <row r="593" spans="1:1" hidden="1" x14ac:dyDescent="0.2">
      <c r="A593" t="s">
        <v>592</v>
      </c>
    </row>
    <row r="594" spans="1:1" hidden="1" x14ac:dyDescent="0.2">
      <c r="A594" t="s">
        <v>593</v>
      </c>
    </row>
    <row r="595" spans="1:1" hidden="1" x14ac:dyDescent="0.2">
      <c r="A595" t="s">
        <v>594</v>
      </c>
    </row>
    <row r="596" spans="1:1" hidden="1" x14ac:dyDescent="0.2">
      <c r="A596" t="s">
        <v>595</v>
      </c>
    </row>
    <row r="597" spans="1:1" hidden="1" x14ac:dyDescent="0.2">
      <c r="A597" t="s">
        <v>596</v>
      </c>
    </row>
    <row r="598" spans="1:1" hidden="1" x14ac:dyDescent="0.2">
      <c r="A598" t="s">
        <v>597</v>
      </c>
    </row>
    <row r="599" spans="1:1" hidden="1" x14ac:dyDescent="0.2">
      <c r="A599" t="s">
        <v>598</v>
      </c>
    </row>
    <row r="600" spans="1:1" hidden="1" x14ac:dyDescent="0.2">
      <c r="A600" t="s">
        <v>599</v>
      </c>
    </row>
    <row r="601" spans="1:1" hidden="1" x14ac:dyDescent="0.2">
      <c r="A601" t="s">
        <v>600</v>
      </c>
    </row>
    <row r="602" spans="1:1" hidden="1" x14ac:dyDescent="0.2">
      <c r="A602" t="s">
        <v>601</v>
      </c>
    </row>
    <row r="603" spans="1:1" hidden="1" x14ac:dyDescent="0.2">
      <c r="A603" t="s">
        <v>602</v>
      </c>
    </row>
    <row r="604" spans="1:1" hidden="1" x14ac:dyDescent="0.2">
      <c r="A604" t="s">
        <v>603</v>
      </c>
    </row>
    <row r="605" spans="1:1" hidden="1" x14ac:dyDescent="0.2">
      <c r="A605" t="s">
        <v>604</v>
      </c>
    </row>
    <row r="606" spans="1:1" hidden="1" x14ac:dyDescent="0.2">
      <c r="A606" t="s">
        <v>605</v>
      </c>
    </row>
    <row r="607" spans="1:1" hidden="1" x14ac:dyDescent="0.2">
      <c r="A607" t="s">
        <v>606</v>
      </c>
    </row>
    <row r="608" spans="1:1" hidden="1" x14ac:dyDescent="0.2">
      <c r="A608" t="s">
        <v>607</v>
      </c>
    </row>
    <row r="609" spans="1:1" hidden="1" x14ac:dyDescent="0.2">
      <c r="A609" t="s">
        <v>608</v>
      </c>
    </row>
    <row r="610" spans="1:1" hidden="1" x14ac:dyDescent="0.2">
      <c r="A610" t="s">
        <v>609</v>
      </c>
    </row>
    <row r="611" spans="1:1" hidden="1" x14ac:dyDescent="0.2">
      <c r="A611" t="s">
        <v>610</v>
      </c>
    </row>
    <row r="612" spans="1:1" hidden="1" x14ac:dyDescent="0.2">
      <c r="A612" t="s">
        <v>611</v>
      </c>
    </row>
    <row r="613" spans="1:1" hidden="1" x14ac:dyDescent="0.2">
      <c r="A613" t="s">
        <v>612</v>
      </c>
    </row>
    <row r="614" spans="1:1" hidden="1" x14ac:dyDescent="0.2">
      <c r="A614" t="s">
        <v>613</v>
      </c>
    </row>
    <row r="615" spans="1:1" hidden="1" x14ac:dyDescent="0.2">
      <c r="A615" t="s">
        <v>614</v>
      </c>
    </row>
    <row r="616" spans="1:1" hidden="1" x14ac:dyDescent="0.2">
      <c r="A616" t="s">
        <v>615</v>
      </c>
    </row>
    <row r="617" spans="1:1" hidden="1" x14ac:dyDescent="0.2">
      <c r="A617" t="s">
        <v>616</v>
      </c>
    </row>
    <row r="618" spans="1:1" hidden="1" x14ac:dyDescent="0.2">
      <c r="A618" t="s">
        <v>617</v>
      </c>
    </row>
    <row r="619" spans="1:1" hidden="1" x14ac:dyDescent="0.2">
      <c r="A619" t="s">
        <v>618</v>
      </c>
    </row>
    <row r="620" spans="1:1" hidden="1" x14ac:dyDescent="0.2">
      <c r="A620" t="s">
        <v>619</v>
      </c>
    </row>
    <row r="621" spans="1:1" hidden="1" x14ac:dyDescent="0.2">
      <c r="A621" t="s">
        <v>620</v>
      </c>
    </row>
    <row r="622" spans="1:1" hidden="1" x14ac:dyDescent="0.2">
      <c r="A622" t="s">
        <v>621</v>
      </c>
    </row>
    <row r="623" spans="1:1" hidden="1" x14ac:dyDescent="0.2">
      <c r="A623" t="s">
        <v>622</v>
      </c>
    </row>
    <row r="624" spans="1:1" hidden="1" x14ac:dyDescent="0.2">
      <c r="A624" t="s">
        <v>623</v>
      </c>
    </row>
    <row r="625" spans="1:1" hidden="1" x14ac:dyDescent="0.2">
      <c r="A625" t="s">
        <v>624</v>
      </c>
    </row>
    <row r="626" spans="1:1" hidden="1" x14ac:dyDescent="0.2">
      <c r="A626" t="s">
        <v>625</v>
      </c>
    </row>
    <row r="627" spans="1:1" hidden="1" x14ac:dyDescent="0.2">
      <c r="A627" t="s">
        <v>626</v>
      </c>
    </row>
    <row r="628" spans="1:1" hidden="1" x14ac:dyDescent="0.2">
      <c r="A628" t="s">
        <v>627</v>
      </c>
    </row>
    <row r="629" spans="1:1" hidden="1" x14ac:dyDescent="0.2">
      <c r="A629" t="s">
        <v>628</v>
      </c>
    </row>
    <row r="630" spans="1:1" hidden="1" x14ac:dyDescent="0.2">
      <c r="A630" t="s">
        <v>629</v>
      </c>
    </row>
    <row r="631" spans="1:1" hidden="1" x14ac:dyDescent="0.2">
      <c r="A631" t="s">
        <v>630</v>
      </c>
    </row>
    <row r="632" spans="1:1" hidden="1" x14ac:dyDescent="0.2">
      <c r="A632" t="s">
        <v>631</v>
      </c>
    </row>
    <row r="633" spans="1:1" hidden="1" x14ac:dyDescent="0.2">
      <c r="A633" t="s">
        <v>632</v>
      </c>
    </row>
    <row r="634" spans="1:1" hidden="1" x14ac:dyDescent="0.2">
      <c r="A634" t="s">
        <v>633</v>
      </c>
    </row>
    <row r="635" spans="1:1" hidden="1" x14ac:dyDescent="0.2">
      <c r="A635" t="s">
        <v>634</v>
      </c>
    </row>
    <row r="636" spans="1:1" hidden="1" x14ac:dyDescent="0.2">
      <c r="A636" t="s">
        <v>635</v>
      </c>
    </row>
    <row r="637" spans="1:1" hidden="1" x14ac:dyDescent="0.2">
      <c r="A637" t="s">
        <v>636</v>
      </c>
    </row>
    <row r="638" spans="1:1" hidden="1" x14ac:dyDescent="0.2">
      <c r="A638" t="s">
        <v>637</v>
      </c>
    </row>
    <row r="639" spans="1:1" hidden="1" x14ac:dyDescent="0.2">
      <c r="A639" t="s">
        <v>638</v>
      </c>
    </row>
    <row r="640" spans="1:1" hidden="1" x14ac:dyDescent="0.2">
      <c r="A640" t="s">
        <v>639</v>
      </c>
    </row>
    <row r="641" spans="1:1" hidden="1" x14ac:dyDescent="0.2">
      <c r="A641" t="s">
        <v>640</v>
      </c>
    </row>
    <row r="642" spans="1:1" hidden="1" x14ac:dyDescent="0.2">
      <c r="A642" t="s">
        <v>641</v>
      </c>
    </row>
    <row r="643" spans="1:1" hidden="1" x14ac:dyDescent="0.2">
      <c r="A643" t="s">
        <v>642</v>
      </c>
    </row>
    <row r="644" spans="1:1" hidden="1" x14ac:dyDescent="0.2">
      <c r="A644" t="s">
        <v>643</v>
      </c>
    </row>
    <row r="645" spans="1:1" hidden="1" x14ac:dyDescent="0.2">
      <c r="A645" t="s">
        <v>644</v>
      </c>
    </row>
    <row r="646" spans="1:1" hidden="1" x14ac:dyDescent="0.2">
      <c r="A646" t="s">
        <v>645</v>
      </c>
    </row>
    <row r="647" spans="1:1" hidden="1" x14ac:dyDescent="0.2">
      <c r="A647" t="s">
        <v>646</v>
      </c>
    </row>
    <row r="648" spans="1:1" hidden="1" x14ac:dyDescent="0.2">
      <c r="A648" t="s">
        <v>647</v>
      </c>
    </row>
    <row r="649" spans="1:1" hidden="1" x14ac:dyDescent="0.2">
      <c r="A649" t="s">
        <v>648</v>
      </c>
    </row>
    <row r="650" spans="1:1" hidden="1" x14ac:dyDescent="0.2">
      <c r="A650" t="s">
        <v>649</v>
      </c>
    </row>
    <row r="651" spans="1:1" hidden="1" x14ac:dyDescent="0.2">
      <c r="A651" t="s">
        <v>650</v>
      </c>
    </row>
    <row r="652" spans="1:1" hidden="1" x14ac:dyDescent="0.2">
      <c r="A652" t="s">
        <v>651</v>
      </c>
    </row>
    <row r="653" spans="1:1" hidden="1" x14ac:dyDescent="0.2">
      <c r="A653" t="s">
        <v>652</v>
      </c>
    </row>
    <row r="654" spans="1:1" hidden="1" x14ac:dyDescent="0.2">
      <c r="A654" t="s">
        <v>653</v>
      </c>
    </row>
    <row r="655" spans="1:1" hidden="1" x14ac:dyDescent="0.2">
      <c r="A655" t="s">
        <v>654</v>
      </c>
    </row>
    <row r="656" spans="1:1" hidden="1" x14ac:dyDescent="0.2">
      <c r="A656" t="s">
        <v>655</v>
      </c>
    </row>
    <row r="657" spans="1:1" hidden="1" x14ac:dyDescent="0.2">
      <c r="A657" t="s">
        <v>656</v>
      </c>
    </row>
    <row r="658" spans="1:1" hidden="1" x14ac:dyDescent="0.2">
      <c r="A658" t="s">
        <v>657</v>
      </c>
    </row>
    <row r="659" spans="1:1" hidden="1" x14ac:dyDescent="0.2">
      <c r="A659" t="s">
        <v>658</v>
      </c>
    </row>
    <row r="660" spans="1:1" hidden="1" x14ac:dyDescent="0.2">
      <c r="A660" t="s">
        <v>659</v>
      </c>
    </row>
    <row r="661" spans="1:1" hidden="1" x14ac:dyDescent="0.2">
      <c r="A661" t="s">
        <v>660</v>
      </c>
    </row>
    <row r="662" spans="1:1" hidden="1" x14ac:dyDescent="0.2">
      <c r="A662" t="s">
        <v>661</v>
      </c>
    </row>
    <row r="663" spans="1:1" hidden="1" x14ac:dyDescent="0.2">
      <c r="A663" t="s">
        <v>662</v>
      </c>
    </row>
    <row r="664" spans="1:1" hidden="1" x14ac:dyDescent="0.2">
      <c r="A664" t="s">
        <v>663</v>
      </c>
    </row>
    <row r="665" spans="1:1" hidden="1" x14ac:dyDescent="0.2">
      <c r="A665" t="s">
        <v>664</v>
      </c>
    </row>
    <row r="666" spans="1:1" hidden="1" x14ac:dyDescent="0.2">
      <c r="A666" t="s">
        <v>665</v>
      </c>
    </row>
    <row r="667" spans="1:1" hidden="1" x14ac:dyDescent="0.2">
      <c r="A667" t="s">
        <v>666</v>
      </c>
    </row>
    <row r="668" spans="1:1" hidden="1" x14ac:dyDescent="0.2">
      <c r="A668" t="s">
        <v>667</v>
      </c>
    </row>
    <row r="669" spans="1:1" hidden="1" x14ac:dyDescent="0.2">
      <c r="A669" t="s">
        <v>668</v>
      </c>
    </row>
    <row r="670" spans="1:1" hidden="1" x14ac:dyDescent="0.2">
      <c r="A670" t="s">
        <v>669</v>
      </c>
    </row>
    <row r="671" spans="1:1" hidden="1" x14ac:dyDescent="0.2">
      <c r="A671" t="s">
        <v>670</v>
      </c>
    </row>
    <row r="672" spans="1:1" hidden="1" x14ac:dyDescent="0.2">
      <c r="A672" t="s">
        <v>671</v>
      </c>
    </row>
    <row r="673" spans="1:1" hidden="1" x14ac:dyDescent="0.2">
      <c r="A673" t="s">
        <v>672</v>
      </c>
    </row>
    <row r="674" spans="1:1" hidden="1" x14ac:dyDescent="0.2">
      <c r="A674" t="s">
        <v>673</v>
      </c>
    </row>
    <row r="675" spans="1:1" hidden="1" x14ac:dyDescent="0.2">
      <c r="A675" t="s">
        <v>674</v>
      </c>
    </row>
    <row r="676" spans="1:1" hidden="1" x14ac:dyDescent="0.2">
      <c r="A676" t="s">
        <v>675</v>
      </c>
    </row>
    <row r="677" spans="1:1" hidden="1" x14ac:dyDescent="0.2">
      <c r="A677" t="s">
        <v>676</v>
      </c>
    </row>
    <row r="678" spans="1:1" hidden="1" x14ac:dyDescent="0.2">
      <c r="A678" t="s">
        <v>677</v>
      </c>
    </row>
    <row r="679" spans="1:1" hidden="1" x14ac:dyDescent="0.2">
      <c r="A679" t="s">
        <v>678</v>
      </c>
    </row>
    <row r="680" spans="1:1" hidden="1" x14ac:dyDescent="0.2">
      <c r="A680" t="s">
        <v>679</v>
      </c>
    </row>
    <row r="681" spans="1:1" hidden="1" x14ac:dyDescent="0.2">
      <c r="A681" t="s">
        <v>680</v>
      </c>
    </row>
    <row r="682" spans="1:1" hidden="1" x14ac:dyDescent="0.2">
      <c r="A682" t="s">
        <v>681</v>
      </c>
    </row>
    <row r="683" spans="1:1" hidden="1" x14ac:dyDescent="0.2">
      <c r="A683" t="s">
        <v>682</v>
      </c>
    </row>
    <row r="684" spans="1:1" hidden="1" x14ac:dyDescent="0.2">
      <c r="A684" t="s">
        <v>683</v>
      </c>
    </row>
    <row r="685" spans="1:1" hidden="1" x14ac:dyDescent="0.2">
      <c r="A685" t="s">
        <v>684</v>
      </c>
    </row>
    <row r="686" spans="1:1" hidden="1" x14ac:dyDescent="0.2">
      <c r="A686" t="s">
        <v>685</v>
      </c>
    </row>
    <row r="687" spans="1:1" hidden="1" x14ac:dyDescent="0.2">
      <c r="A687" t="s">
        <v>686</v>
      </c>
    </row>
    <row r="688" spans="1:1" hidden="1" x14ac:dyDescent="0.2">
      <c r="A688" t="s">
        <v>687</v>
      </c>
    </row>
    <row r="689" spans="1:2" hidden="1" x14ac:dyDescent="0.2">
      <c r="A689" t="s">
        <v>688</v>
      </c>
    </row>
    <row r="690" spans="1:2" hidden="1" x14ac:dyDescent="0.2">
      <c r="A690" t="s">
        <v>689</v>
      </c>
    </row>
    <row r="691" spans="1:2" hidden="1" x14ac:dyDescent="0.2">
      <c r="A691" t="s">
        <v>690</v>
      </c>
    </row>
    <row r="692" spans="1:2" hidden="1" x14ac:dyDescent="0.2">
      <c r="A692" t="s">
        <v>691</v>
      </c>
    </row>
    <row r="693" spans="1:2" hidden="1" x14ac:dyDescent="0.2">
      <c r="A693" t="s">
        <v>692</v>
      </c>
    </row>
    <row r="694" spans="1:2" hidden="1" x14ac:dyDescent="0.2">
      <c r="A694" t="s">
        <v>693</v>
      </c>
      <c r="B694">
        <v>65</v>
      </c>
    </row>
    <row r="695" spans="1:2" hidden="1" x14ac:dyDescent="0.2">
      <c r="A695" t="s">
        <v>694</v>
      </c>
      <c r="B695">
        <v>457.6</v>
      </c>
    </row>
    <row r="696" spans="1:2" x14ac:dyDescent="0.2">
      <c r="A696" t="s">
        <v>695</v>
      </c>
      <c r="B696">
        <v>14.76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52.28</v>
      </c>
    </row>
    <row r="699" spans="1:2" x14ac:dyDescent="0.2">
      <c r="A699" t="s">
        <v>698</v>
      </c>
      <c r="B699">
        <v>0</v>
      </c>
    </row>
    <row r="700" spans="1:2" hidden="1" x14ac:dyDescent="0.2">
      <c r="A700" t="s">
        <v>699</v>
      </c>
      <c r="B700">
        <v>40</v>
      </c>
    </row>
    <row r="701" spans="1:2" hidden="1" x14ac:dyDescent="0.2">
      <c r="A701" t="s">
        <v>700</v>
      </c>
      <c r="B701">
        <v>84.4</v>
      </c>
    </row>
    <row r="702" spans="1:2" hidden="1" x14ac:dyDescent="0.2">
      <c r="A702" t="s">
        <v>701</v>
      </c>
      <c r="B702">
        <v>0</v>
      </c>
    </row>
    <row r="703" spans="1:2" hidden="1" x14ac:dyDescent="0.2">
      <c r="A703" t="s">
        <v>702</v>
      </c>
      <c r="B703">
        <v>1351.2</v>
      </c>
    </row>
    <row r="704" spans="1:2" hidden="1" x14ac:dyDescent="0.2">
      <c r="A704" t="s">
        <v>703</v>
      </c>
      <c r="B704">
        <v>1408</v>
      </c>
    </row>
    <row r="705" spans="1:2" hidden="1" x14ac:dyDescent="0.2">
      <c r="A705" t="s">
        <v>704</v>
      </c>
      <c r="B705">
        <v>675.6</v>
      </c>
    </row>
    <row r="706" spans="1:2" hidden="1" x14ac:dyDescent="0.2">
      <c r="A706" t="s">
        <v>705</v>
      </c>
      <c r="B706">
        <v>162.30000000000001</v>
      </c>
    </row>
    <row r="707" spans="1:2" hidden="1" x14ac:dyDescent="0.2">
      <c r="A707" t="s">
        <v>706</v>
      </c>
      <c r="B707" t="b">
        <v>1</v>
      </c>
    </row>
    <row r="708" spans="1:2" hidden="1" x14ac:dyDescent="0.2">
      <c r="A708" t="s">
        <v>707</v>
      </c>
      <c r="B708">
        <v>15.57</v>
      </c>
    </row>
    <row r="709" spans="1:2" hidden="1" x14ac:dyDescent="0.2">
      <c r="A709" t="s">
        <v>708</v>
      </c>
      <c r="B709">
        <v>14.76</v>
      </c>
    </row>
    <row r="710" spans="1:2" hidden="1" x14ac:dyDescent="0.2">
      <c r="A710" t="s">
        <v>709</v>
      </c>
      <c r="B710">
        <v>14.61</v>
      </c>
    </row>
    <row r="711" spans="1:2" hidden="1" x14ac:dyDescent="0.2">
      <c r="A711" t="s">
        <v>710</v>
      </c>
      <c r="B711">
        <v>1.89</v>
      </c>
    </row>
    <row r="712" spans="1:2" hidden="1" x14ac:dyDescent="0.2">
      <c r="A712" t="s">
        <v>711</v>
      </c>
      <c r="B712">
        <v>1.33</v>
      </c>
    </row>
    <row r="713" spans="1:2" hidden="1" x14ac:dyDescent="0.2">
      <c r="A713" t="s">
        <v>712</v>
      </c>
      <c r="B713">
        <v>1.53</v>
      </c>
    </row>
    <row r="714" spans="1:2" hidden="1" x14ac:dyDescent="0.2">
      <c r="A714" t="s">
        <v>713</v>
      </c>
      <c r="B714">
        <v>0.74</v>
      </c>
    </row>
    <row r="715" spans="1:2" hidden="1" x14ac:dyDescent="0.2">
      <c r="A715" t="s">
        <v>714</v>
      </c>
      <c r="B715">
        <v>0.65</v>
      </c>
    </row>
    <row r="716" spans="1:2" hidden="1" x14ac:dyDescent="0.2">
      <c r="A716" t="s">
        <v>715</v>
      </c>
      <c r="B716">
        <v>0.59</v>
      </c>
    </row>
    <row r="717" spans="1:2" hidden="1" x14ac:dyDescent="0.2">
      <c r="A717" t="s">
        <v>716</v>
      </c>
      <c r="B717">
        <v>14.55</v>
      </c>
    </row>
    <row r="718" spans="1:2" hidden="1" x14ac:dyDescent="0.2">
      <c r="A718" t="s">
        <v>717</v>
      </c>
      <c r="B718">
        <v>12.73</v>
      </c>
    </row>
    <row r="719" spans="1:2" hidden="1" x14ac:dyDescent="0.2">
      <c r="A719" t="s">
        <v>718</v>
      </c>
      <c r="B719">
        <v>2.94</v>
      </c>
    </row>
    <row r="720" spans="1:2" hidden="1" x14ac:dyDescent="0.2">
      <c r="A720" t="s">
        <v>719</v>
      </c>
      <c r="B720">
        <v>2.57</v>
      </c>
    </row>
    <row r="721" spans="1:2" hidden="1" x14ac:dyDescent="0.2">
      <c r="A721" t="s">
        <v>720</v>
      </c>
      <c r="B721">
        <v>3860</v>
      </c>
    </row>
    <row r="722" spans="1:2" hidden="1" x14ac:dyDescent="0.2">
      <c r="A722" t="s">
        <v>721</v>
      </c>
      <c r="B722">
        <v>3.14</v>
      </c>
    </row>
    <row r="723" spans="1:2" hidden="1" x14ac:dyDescent="0.2">
      <c r="A723" t="s">
        <v>722</v>
      </c>
      <c r="B723" t="b">
        <v>1</v>
      </c>
    </row>
    <row r="724" spans="1:2" hidden="1" x14ac:dyDescent="0.2">
      <c r="A724" t="s">
        <v>723</v>
      </c>
      <c r="B724" t="b">
        <v>1</v>
      </c>
    </row>
    <row r="725" spans="1:2" hidden="1" x14ac:dyDescent="0.2">
      <c r="A725" t="s">
        <v>724</v>
      </c>
      <c r="B725" t="b">
        <v>0</v>
      </c>
    </row>
    <row r="726" spans="1:2" hidden="1" x14ac:dyDescent="0.2">
      <c r="A726" t="s">
        <v>725</v>
      </c>
      <c r="B726" t="s">
        <v>799</v>
      </c>
    </row>
    <row r="727" spans="1:2" hidden="1" x14ac:dyDescent="0.2">
      <c r="A727" t="s">
        <v>726</v>
      </c>
      <c r="B727" t="s">
        <v>796</v>
      </c>
    </row>
    <row r="728" spans="1:2" hidden="1" x14ac:dyDescent="0.2">
      <c r="A728" t="s">
        <v>727</v>
      </c>
      <c r="B728">
        <v>0</v>
      </c>
    </row>
    <row r="729" spans="1:2" hidden="1" x14ac:dyDescent="0.2">
      <c r="A729" t="s">
        <v>728</v>
      </c>
      <c r="B729">
        <v>0</v>
      </c>
    </row>
    <row r="730" spans="1:2" hidden="1" x14ac:dyDescent="0.2">
      <c r="A730" t="s">
        <v>729</v>
      </c>
      <c r="B730">
        <v>0</v>
      </c>
    </row>
    <row r="731" spans="1:2" hidden="1" x14ac:dyDescent="0.2">
      <c r="A731" t="s">
        <v>730</v>
      </c>
      <c r="B731">
        <v>1000.92</v>
      </c>
    </row>
    <row r="732" spans="1:2" hidden="1" x14ac:dyDescent="0.2">
      <c r="A732" t="s">
        <v>731</v>
      </c>
      <c r="B732">
        <v>144</v>
      </c>
    </row>
    <row r="733" spans="1:2" hidden="1" x14ac:dyDescent="0.2">
      <c r="A733" t="s">
        <v>732</v>
      </c>
      <c r="B733">
        <v>0</v>
      </c>
    </row>
    <row r="734" spans="1:2" hidden="1" x14ac:dyDescent="0.2">
      <c r="A734" t="s">
        <v>733</v>
      </c>
      <c r="B734">
        <v>1144.92</v>
      </c>
    </row>
    <row r="735" spans="1:2" hidden="1" x14ac:dyDescent="0.2">
      <c r="A735" t="s">
        <v>734</v>
      </c>
      <c r="B735">
        <v>0</v>
      </c>
    </row>
    <row r="736" spans="1:2" hidden="1" x14ac:dyDescent="0.2">
      <c r="A736" t="s">
        <v>735</v>
      </c>
      <c r="B736">
        <v>0</v>
      </c>
    </row>
    <row r="737" spans="1:2" hidden="1" x14ac:dyDescent="0.2">
      <c r="A737" t="s">
        <v>736</v>
      </c>
      <c r="B737">
        <v>0</v>
      </c>
    </row>
    <row r="738" spans="1:2" hidden="1" x14ac:dyDescent="0.2">
      <c r="A738" t="s">
        <v>737</v>
      </c>
      <c r="B738">
        <v>681.16</v>
      </c>
    </row>
    <row r="739" spans="1:2" hidden="1" x14ac:dyDescent="0.2">
      <c r="A739" t="s">
        <v>738</v>
      </c>
      <c r="B739">
        <v>135</v>
      </c>
    </row>
    <row r="740" spans="1:2" hidden="1" x14ac:dyDescent="0.2">
      <c r="A740" t="s">
        <v>739</v>
      </c>
      <c r="B740">
        <v>816.16</v>
      </c>
    </row>
    <row r="741" spans="1:2" hidden="1" x14ac:dyDescent="0.2">
      <c r="A741" t="s">
        <v>740</v>
      </c>
      <c r="B741">
        <v>0</v>
      </c>
    </row>
    <row r="742" spans="1:2" hidden="1" x14ac:dyDescent="0.2">
      <c r="A742" t="s">
        <v>741</v>
      </c>
      <c r="B742">
        <v>0</v>
      </c>
    </row>
    <row r="743" spans="1:2" hidden="1" x14ac:dyDescent="0.2">
      <c r="A743" t="s">
        <v>742</v>
      </c>
      <c r="B743">
        <v>0</v>
      </c>
    </row>
    <row r="744" spans="1:2" hidden="1" x14ac:dyDescent="0.2">
      <c r="A744" t="s">
        <v>743</v>
      </c>
      <c r="B744">
        <v>1961.08</v>
      </c>
    </row>
    <row r="745" spans="1:2" hidden="1" x14ac:dyDescent="0.2">
      <c r="A745" t="s">
        <v>744</v>
      </c>
      <c r="B745">
        <v>0</v>
      </c>
    </row>
    <row r="746" spans="1:2" hidden="1" x14ac:dyDescent="0.2">
      <c r="A746" t="s">
        <v>745</v>
      </c>
      <c r="B746">
        <v>0</v>
      </c>
    </row>
    <row r="747" spans="1:2" hidden="1" x14ac:dyDescent="0.2">
      <c r="A747" t="s">
        <v>746</v>
      </c>
      <c r="B747">
        <v>0</v>
      </c>
    </row>
    <row r="748" spans="1:2" hidden="1" x14ac:dyDescent="0.2">
      <c r="A748" t="s">
        <v>747</v>
      </c>
      <c r="B748">
        <v>0</v>
      </c>
    </row>
    <row r="749" spans="1:2" hidden="1" x14ac:dyDescent="0.2">
      <c r="A749" t="s">
        <v>748</v>
      </c>
      <c r="B749">
        <v>0</v>
      </c>
    </row>
    <row r="750" spans="1:2" hidden="1" x14ac:dyDescent="0.2">
      <c r="A750" t="s">
        <v>749</v>
      </c>
      <c r="B750">
        <v>0</v>
      </c>
    </row>
    <row r="751" spans="1:2" hidden="1" x14ac:dyDescent="0.2">
      <c r="A751" t="s">
        <v>750</v>
      </c>
    </row>
  </sheetData>
  <autoFilter ref="A2:B751" xr:uid="{4074BA9E-6CAB-514B-A78C-56159940A305}">
    <filterColumn colId="0">
      <filters>
        <filter val="report_simulation_output.peak_load_cooling_delivered_k_btu_hr"/>
        <filter val="report_simulation_output.peak_load_heating_delivered_k_btu_hr"/>
        <filter val="upgrade_costs.size_cooling_system_primary_k_btu_h"/>
        <filter val="upgrade_costs.size_heat_pump_backup_primary_k_btu_h"/>
        <filter val="upgrade_costs.size_heating_system_primary_k_btu_h"/>
        <filter val="upgrade_costs.size_heating_system_secondary_k_btu_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85A5-251F-A24A-8BD2-91BB59712E9E}">
  <sheetPr filterMode="1"/>
  <dimension ref="A1:B554"/>
  <sheetViews>
    <sheetView workbookViewId="0">
      <selection activeCell="A611" sqref="A611"/>
    </sheetView>
  </sheetViews>
  <sheetFormatPr baseColWidth="10" defaultRowHeight="16" x14ac:dyDescent="0.2"/>
  <cols>
    <col min="1" max="1" width="103.1640625" bestFit="1" customWidth="1"/>
    <col min="2" max="2" width="63.83203125" bestFit="1" customWidth="1"/>
  </cols>
  <sheetData>
    <row r="1" spans="1:2" x14ac:dyDescent="0.2">
      <c r="A1" t="s">
        <v>0</v>
      </c>
      <c r="B1">
        <v>16107</v>
      </c>
    </row>
    <row r="2" spans="1:2" hidden="1" x14ac:dyDescent="0.2">
      <c r="A2" t="s">
        <v>180</v>
      </c>
      <c r="B2" t="s">
        <v>857</v>
      </c>
    </row>
    <row r="3" spans="1:2" hidden="1" x14ac:dyDescent="0.2">
      <c r="A3" t="s">
        <v>95</v>
      </c>
      <c r="B3" t="s">
        <v>777</v>
      </c>
    </row>
    <row r="4" spans="1:2" hidden="1" x14ac:dyDescent="0.2">
      <c r="A4" t="s">
        <v>209</v>
      </c>
      <c r="B4" t="s">
        <v>777</v>
      </c>
    </row>
    <row r="5" spans="1:2" hidden="1" x14ac:dyDescent="0.2">
      <c r="A5" t="s">
        <v>107</v>
      </c>
      <c r="B5" t="s">
        <v>783</v>
      </c>
    </row>
    <row r="6" spans="1:2" hidden="1" x14ac:dyDescent="0.2">
      <c r="A6" t="s">
        <v>108</v>
      </c>
      <c r="B6" t="s">
        <v>759</v>
      </c>
    </row>
    <row r="7" spans="1:2" hidden="1" x14ac:dyDescent="0.2">
      <c r="A7" t="s">
        <v>113</v>
      </c>
      <c r="B7" t="s">
        <v>785</v>
      </c>
    </row>
    <row r="8" spans="1:2" hidden="1" x14ac:dyDescent="0.2">
      <c r="A8" t="s">
        <v>112</v>
      </c>
      <c r="B8" t="s">
        <v>784</v>
      </c>
    </row>
    <row r="9" spans="1:2" hidden="1" x14ac:dyDescent="0.2">
      <c r="A9" t="s">
        <v>1</v>
      </c>
      <c r="B9">
        <v>236</v>
      </c>
    </row>
    <row r="10" spans="1:2" hidden="1" x14ac:dyDescent="0.2">
      <c r="A10" t="s">
        <v>2</v>
      </c>
      <c r="B10" s="1">
        <v>45402.023587962962</v>
      </c>
    </row>
    <row r="11" spans="1:2" hidden="1" x14ac:dyDescent="0.2">
      <c r="A11" t="s">
        <v>3</v>
      </c>
      <c r="B11" s="1">
        <v>45402.024039351854</v>
      </c>
    </row>
    <row r="12" spans="1:2" hidden="1" x14ac:dyDescent="0.2">
      <c r="A12" t="s">
        <v>4</v>
      </c>
      <c r="B12" t="s">
        <v>751</v>
      </c>
    </row>
    <row r="13" spans="1:2" hidden="1" x14ac:dyDescent="0.2">
      <c r="A13" t="s">
        <v>5</v>
      </c>
      <c r="B13" t="b">
        <v>1</v>
      </c>
    </row>
    <row r="14" spans="1:2" hidden="1" x14ac:dyDescent="0.2">
      <c r="A14" t="s">
        <v>6</v>
      </c>
      <c r="B14" t="s">
        <v>850</v>
      </c>
    </row>
    <row r="15" spans="1:2" hidden="1" x14ac:dyDescent="0.2">
      <c r="A15" t="s">
        <v>7</v>
      </c>
    </row>
    <row r="16" spans="1:2" hidden="1" x14ac:dyDescent="0.2">
      <c r="A16" t="s">
        <v>217</v>
      </c>
    </row>
    <row r="17" spans="1:2" hidden="1" x14ac:dyDescent="0.2">
      <c r="A17" t="s">
        <v>218</v>
      </c>
      <c r="B17" t="b">
        <v>1</v>
      </c>
    </row>
    <row r="18" spans="1:2" hidden="1" x14ac:dyDescent="0.2">
      <c r="A18" t="s">
        <v>219</v>
      </c>
      <c r="B18" t="b">
        <v>1</v>
      </c>
    </row>
    <row r="19" spans="1:2" hidden="1" x14ac:dyDescent="0.2">
      <c r="A19" t="s">
        <v>220</v>
      </c>
      <c r="B19" t="b">
        <v>1</v>
      </c>
    </row>
    <row r="20" spans="1:2" hidden="1" x14ac:dyDescent="0.2">
      <c r="A20" t="s">
        <v>221</v>
      </c>
      <c r="B20">
        <v>0</v>
      </c>
    </row>
    <row r="21" spans="1:2" hidden="1" x14ac:dyDescent="0.2">
      <c r="A21" t="s">
        <v>222</v>
      </c>
      <c r="B21">
        <v>0</v>
      </c>
    </row>
    <row r="22" spans="1:2" hidden="1" x14ac:dyDescent="0.2">
      <c r="A22" t="s">
        <v>223</v>
      </c>
      <c r="B22">
        <v>0</v>
      </c>
    </row>
    <row r="23" spans="1:2" hidden="1" x14ac:dyDescent="0.2">
      <c r="A23" t="s">
        <v>224</v>
      </c>
      <c r="B23">
        <v>0</v>
      </c>
    </row>
    <row r="24" spans="1:2" hidden="1" x14ac:dyDescent="0.2">
      <c r="A24" t="s">
        <v>225</v>
      </c>
      <c r="B24">
        <v>0</v>
      </c>
    </row>
    <row r="25" spans="1:2" hidden="1" x14ac:dyDescent="0.2">
      <c r="A25" t="s">
        <v>226</v>
      </c>
      <c r="B25">
        <v>0</v>
      </c>
    </row>
    <row r="26" spans="1:2" hidden="1" x14ac:dyDescent="0.2">
      <c r="A26" t="s">
        <v>227</v>
      </c>
      <c r="B26">
        <v>0</v>
      </c>
    </row>
    <row r="27" spans="1:2" hidden="1" x14ac:dyDescent="0.2">
      <c r="A27" t="s">
        <v>228</v>
      </c>
      <c r="B27">
        <v>0</v>
      </c>
    </row>
    <row r="28" spans="1:2" hidden="1" x14ac:dyDescent="0.2">
      <c r="A28" t="s">
        <v>229</v>
      </c>
      <c r="B28">
        <v>0</v>
      </c>
    </row>
    <row r="29" spans="1:2" hidden="1" x14ac:dyDescent="0.2">
      <c r="A29" t="s">
        <v>230</v>
      </c>
      <c r="B29">
        <v>0</v>
      </c>
    </row>
    <row r="30" spans="1:2" hidden="1" x14ac:dyDescent="0.2">
      <c r="A30" t="s">
        <v>231</v>
      </c>
      <c r="B30">
        <v>0</v>
      </c>
    </row>
    <row r="31" spans="1:2" hidden="1" x14ac:dyDescent="0.2">
      <c r="A31" t="s">
        <v>232</v>
      </c>
      <c r="B31">
        <v>0</v>
      </c>
    </row>
    <row r="32" spans="1:2" hidden="1" x14ac:dyDescent="0.2">
      <c r="A32" t="s">
        <v>233</v>
      </c>
      <c r="B32">
        <v>11.07</v>
      </c>
    </row>
    <row r="33" spans="1:2" hidden="1" x14ac:dyDescent="0.2">
      <c r="A33" t="s">
        <v>234</v>
      </c>
      <c r="B33">
        <v>55.07</v>
      </c>
    </row>
    <row r="34" spans="1:2" hidden="1" x14ac:dyDescent="0.2">
      <c r="A34" t="s">
        <v>235</v>
      </c>
      <c r="B34">
        <v>29.16</v>
      </c>
    </row>
    <row r="35" spans="1:2" hidden="1" x14ac:dyDescent="0.2">
      <c r="A35" t="s">
        <v>236</v>
      </c>
      <c r="B35">
        <v>76.05</v>
      </c>
    </row>
    <row r="36" spans="1:2" hidden="1" x14ac:dyDescent="0.2">
      <c r="A36" t="s">
        <v>237</v>
      </c>
      <c r="B36">
        <v>266.7</v>
      </c>
    </row>
    <row r="37" spans="1:2" hidden="1" x14ac:dyDescent="0.2">
      <c r="A37" t="s">
        <v>238</v>
      </c>
      <c r="B37">
        <v>0</v>
      </c>
    </row>
    <row r="38" spans="1:2" hidden="1" x14ac:dyDescent="0.2">
      <c r="A38" t="s">
        <v>239</v>
      </c>
      <c r="B38">
        <v>0</v>
      </c>
    </row>
    <row r="39" spans="1:2" hidden="1" x14ac:dyDescent="0.2">
      <c r="A39" t="s">
        <v>240</v>
      </c>
      <c r="B39">
        <v>0</v>
      </c>
    </row>
    <row r="40" spans="1:2" hidden="1" x14ac:dyDescent="0.2">
      <c r="A40" t="s">
        <v>241</v>
      </c>
      <c r="B40">
        <v>0</v>
      </c>
    </row>
    <row r="41" spans="1:2" hidden="1" x14ac:dyDescent="0.2">
      <c r="A41" t="s">
        <v>242</v>
      </c>
      <c r="B41">
        <v>0</v>
      </c>
    </row>
    <row r="42" spans="1:2" hidden="1" x14ac:dyDescent="0.2">
      <c r="A42" t="s">
        <v>243</v>
      </c>
      <c r="B42">
        <v>174.85</v>
      </c>
    </row>
    <row r="43" spans="1:2" hidden="1" x14ac:dyDescent="0.2">
      <c r="A43" t="s">
        <v>244</v>
      </c>
      <c r="B43">
        <v>6.74</v>
      </c>
    </row>
    <row r="44" spans="1:2" hidden="1" x14ac:dyDescent="0.2">
      <c r="A44" t="s">
        <v>245</v>
      </c>
      <c r="B44">
        <v>174.07</v>
      </c>
    </row>
    <row r="45" spans="1:2" hidden="1" x14ac:dyDescent="0.2">
      <c r="A45" t="s">
        <v>246</v>
      </c>
      <c r="B45">
        <v>1691.12</v>
      </c>
    </row>
    <row r="46" spans="1:2" hidden="1" x14ac:dyDescent="0.2">
      <c r="A46" t="s">
        <v>247</v>
      </c>
      <c r="B46">
        <v>674.16</v>
      </c>
    </row>
    <row r="47" spans="1:2" hidden="1" x14ac:dyDescent="0.2">
      <c r="A47" t="s">
        <v>248</v>
      </c>
      <c r="B47">
        <v>0</v>
      </c>
    </row>
    <row r="48" spans="1:2" hidden="1" x14ac:dyDescent="0.2">
      <c r="A48" t="s">
        <v>249</v>
      </c>
      <c r="B48">
        <v>0</v>
      </c>
    </row>
    <row r="49" spans="1:2" hidden="1" x14ac:dyDescent="0.2">
      <c r="A49" t="s">
        <v>250</v>
      </c>
      <c r="B49">
        <v>8.67</v>
      </c>
    </row>
    <row r="50" spans="1:2" hidden="1" x14ac:dyDescent="0.2">
      <c r="A50" t="s">
        <v>251</v>
      </c>
      <c r="B50">
        <v>0</v>
      </c>
    </row>
    <row r="51" spans="1:2" hidden="1" x14ac:dyDescent="0.2">
      <c r="A51" t="s">
        <v>252</v>
      </c>
      <c r="B51">
        <v>99.59</v>
      </c>
    </row>
    <row r="52" spans="1:2" hidden="1" x14ac:dyDescent="0.2">
      <c r="A52" t="s">
        <v>253</v>
      </c>
      <c r="B52">
        <v>4.97</v>
      </c>
    </row>
    <row r="53" spans="1:2" hidden="1" x14ac:dyDescent="0.2">
      <c r="A53" t="s">
        <v>254</v>
      </c>
      <c r="B53">
        <v>0</v>
      </c>
    </row>
    <row r="54" spans="1:2" hidden="1" x14ac:dyDescent="0.2">
      <c r="A54" t="s">
        <v>255</v>
      </c>
      <c r="B54">
        <v>0</v>
      </c>
    </row>
    <row r="55" spans="1:2" hidden="1" x14ac:dyDescent="0.2">
      <c r="A55" t="s">
        <v>256</v>
      </c>
      <c r="B55">
        <v>4310.6099999999997</v>
      </c>
    </row>
    <row r="56" spans="1:2" hidden="1" x14ac:dyDescent="0.2">
      <c r="A56" t="s">
        <v>257</v>
      </c>
      <c r="B56">
        <v>0</v>
      </c>
    </row>
    <row r="57" spans="1:2" hidden="1" x14ac:dyDescent="0.2">
      <c r="A57" t="s">
        <v>258</v>
      </c>
      <c r="B57">
        <v>0</v>
      </c>
    </row>
    <row r="58" spans="1:2" hidden="1" x14ac:dyDescent="0.2">
      <c r="A58" t="s">
        <v>259</v>
      </c>
      <c r="B58">
        <v>881.89</v>
      </c>
    </row>
    <row r="59" spans="1:2" hidden="1" x14ac:dyDescent="0.2">
      <c r="A59" t="s">
        <v>260</v>
      </c>
      <c r="B59">
        <v>0</v>
      </c>
    </row>
    <row r="60" spans="1:2" hidden="1" x14ac:dyDescent="0.2">
      <c r="A60" t="s">
        <v>261</v>
      </c>
      <c r="B60">
        <v>0</v>
      </c>
    </row>
    <row r="61" spans="1:2" hidden="1" x14ac:dyDescent="0.2">
      <c r="A61" t="s">
        <v>262</v>
      </c>
      <c r="B61">
        <v>0</v>
      </c>
    </row>
    <row r="62" spans="1:2" hidden="1" x14ac:dyDescent="0.2">
      <c r="A62" t="s">
        <v>263</v>
      </c>
      <c r="B62">
        <v>72.28</v>
      </c>
    </row>
    <row r="63" spans="1:2" hidden="1" x14ac:dyDescent="0.2">
      <c r="A63" t="s">
        <v>264</v>
      </c>
      <c r="B63">
        <v>84.22</v>
      </c>
    </row>
    <row r="64" spans="1:2" hidden="1" x14ac:dyDescent="0.2">
      <c r="A64" t="s">
        <v>265</v>
      </c>
      <c r="B64">
        <v>0</v>
      </c>
    </row>
    <row r="65" spans="1:2" hidden="1" x14ac:dyDescent="0.2">
      <c r="A65" t="s">
        <v>266</v>
      </c>
      <c r="B65">
        <v>4310.6099999999997</v>
      </c>
    </row>
    <row r="66" spans="1:2" hidden="1" x14ac:dyDescent="0.2">
      <c r="A66" t="s">
        <v>267</v>
      </c>
      <c r="B66">
        <v>0</v>
      </c>
    </row>
    <row r="67" spans="1:2" hidden="1" x14ac:dyDescent="0.2">
      <c r="A67" t="s">
        <v>268</v>
      </c>
      <c r="B67">
        <v>0</v>
      </c>
    </row>
    <row r="68" spans="1:2" hidden="1" x14ac:dyDescent="0.2">
      <c r="A68" t="s">
        <v>269</v>
      </c>
      <c r="B68">
        <v>0</v>
      </c>
    </row>
    <row r="69" spans="1:2" hidden="1" x14ac:dyDescent="0.2">
      <c r="A69" t="s">
        <v>270</v>
      </c>
      <c r="B69">
        <v>0</v>
      </c>
    </row>
    <row r="70" spans="1:2" hidden="1" x14ac:dyDescent="0.2">
      <c r="A70" t="s">
        <v>271</v>
      </c>
      <c r="B70">
        <v>0</v>
      </c>
    </row>
    <row r="71" spans="1:2" hidden="1" x14ac:dyDescent="0.2">
      <c r="A71" t="s">
        <v>272</v>
      </c>
      <c r="B71">
        <v>0</v>
      </c>
    </row>
    <row r="72" spans="1:2" hidden="1" x14ac:dyDescent="0.2">
      <c r="A72" t="s">
        <v>273</v>
      </c>
      <c r="B72">
        <v>0</v>
      </c>
    </row>
    <row r="73" spans="1:2" hidden="1" x14ac:dyDescent="0.2">
      <c r="A73" t="s">
        <v>274</v>
      </c>
      <c r="B73">
        <v>0</v>
      </c>
    </row>
    <row r="74" spans="1:2" hidden="1" x14ac:dyDescent="0.2">
      <c r="A74" t="s">
        <v>275</v>
      </c>
      <c r="B74">
        <v>0</v>
      </c>
    </row>
    <row r="75" spans="1:2" hidden="1" x14ac:dyDescent="0.2">
      <c r="A75" t="s">
        <v>276</v>
      </c>
      <c r="B75">
        <v>0</v>
      </c>
    </row>
    <row r="76" spans="1:2" hidden="1" x14ac:dyDescent="0.2">
      <c r="A76" t="s">
        <v>277</v>
      </c>
      <c r="B76">
        <v>0</v>
      </c>
    </row>
    <row r="77" spans="1:2" hidden="1" x14ac:dyDescent="0.2">
      <c r="A77" t="s">
        <v>278</v>
      </c>
      <c r="B77">
        <v>0</v>
      </c>
    </row>
    <row r="78" spans="1:2" hidden="1" x14ac:dyDescent="0.2">
      <c r="A78" t="s">
        <v>279</v>
      </c>
      <c r="B78">
        <v>0</v>
      </c>
    </row>
    <row r="79" spans="1:2" hidden="1" x14ac:dyDescent="0.2">
      <c r="A79" t="s">
        <v>280</v>
      </c>
      <c r="B79">
        <v>0</v>
      </c>
    </row>
    <row r="80" spans="1:2" hidden="1" x14ac:dyDescent="0.2">
      <c r="A80" t="s">
        <v>281</v>
      </c>
      <c r="B80">
        <v>0</v>
      </c>
    </row>
    <row r="81" spans="1:2" hidden="1" x14ac:dyDescent="0.2">
      <c r="A81" t="s">
        <v>282</v>
      </c>
      <c r="B81">
        <v>0</v>
      </c>
    </row>
    <row r="82" spans="1:2" hidden="1" x14ac:dyDescent="0.2">
      <c r="A82" t="s">
        <v>283</v>
      </c>
      <c r="B82">
        <v>0</v>
      </c>
    </row>
    <row r="83" spans="1:2" hidden="1" x14ac:dyDescent="0.2">
      <c r="A83" t="s">
        <v>284</v>
      </c>
      <c r="B83">
        <v>0</v>
      </c>
    </row>
    <row r="84" spans="1:2" hidden="1" x14ac:dyDescent="0.2">
      <c r="A84" t="s">
        <v>285</v>
      </c>
      <c r="B84">
        <v>0</v>
      </c>
    </row>
    <row r="85" spans="1:2" hidden="1" x14ac:dyDescent="0.2">
      <c r="A85" t="s">
        <v>286</v>
      </c>
      <c r="B85">
        <v>0</v>
      </c>
    </row>
    <row r="86" spans="1:2" hidden="1" x14ac:dyDescent="0.2">
      <c r="A86" t="s">
        <v>287</v>
      </c>
      <c r="B86">
        <v>0</v>
      </c>
    </row>
    <row r="87" spans="1:2" hidden="1" x14ac:dyDescent="0.2">
      <c r="A87" t="s">
        <v>288</v>
      </c>
      <c r="B87">
        <v>0</v>
      </c>
    </row>
    <row r="88" spans="1:2" hidden="1" x14ac:dyDescent="0.2">
      <c r="A88" t="s">
        <v>289</v>
      </c>
      <c r="B88">
        <v>0</v>
      </c>
    </row>
    <row r="89" spans="1:2" hidden="1" x14ac:dyDescent="0.2">
      <c r="A89" t="s">
        <v>290</v>
      </c>
      <c r="B89">
        <v>0</v>
      </c>
    </row>
    <row r="90" spans="1:2" hidden="1" x14ac:dyDescent="0.2">
      <c r="A90" t="s">
        <v>291</v>
      </c>
      <c r="B90">
        <v>0</v>
      </c>
    </row>
    <row r="91" spans="1:2" hidden="1" x14ac:dyDescent="0.2">
      <c r="A91" t="s">
        <v>292</v>
      </c>
      <c r="B91">
        <v>0</v>
      </c>
    </row>
    <row r="92" spans="1:2" hidden="1" x14ac:dyDescent="0.2">
      <c r="A92" t="s">
        <v>293</v>
      </c>
      <c r="B92">
        <v>4310.6099999999997</v>
      </c>
    </row>
    <row r="93" spans="1:2" hidden="1" x14ac:dyDescent="0.2">
      <c r="A93" t="s">
        <v>294</v>
      </c>
      <c r="B93">
        <v>0</v>
      </c>
    </row>
    <row r="94" spans="1:2" hidden="1" x14ac:dyDescent="0.2">
      <c r="A94" t="s">
        <v>295</v>
      </c>
      <c r="B94">
        <v>0</v>
      </c>
    </row>
    <row r="95" spans="1:2" hidden="1" x14ac:dyDescent="0.2">
      <c r="A95" t="s">
        <v>296</v>
      </c>
      <c r="B95">
        <v>0</v>
      </c>
    </row>
    <row r="96" spans="1:2" hidden="1" x14ac:dyDescent="0.2">
      <c r="A96" t="s">
        <v>297</v>
      </c>
      <c r="B96">
        <v>0</v>
      </c>
    </row>
    <row r="97" spans="1:2" hidden="1" x14ac:dyDescent="0.2">
      <c r="A97" t="s">
        <v>298</v>
      </c>
      <c r="B97">
        <v>0</v>
      </c>
    </row>
    <row r="98" spans="1:2" hidden="1" x14ac:dyDescent="0.2">
      <c r="A98" t="s">
        <v>299</v>
      </c>
      <c r="B98">
        <v>0</v>
      </c>
    </row>
    <row r="99" spans="1:2" hidden="1" x14ac:dyDescent="0.2">
      <c r="A99" t="s">
        <v>300</v>
      </c>
      <c r="B99">
        <v>0</v>
      </c>
    </row>
    <row r="100" spans="1:2" hidden="1" x14ac:dyDescent="0.2">
      <c r="A100" t="s">
        <v>301</v>
      </c>
      <c r="B100">
        <v>0</v>
      </c>
    </row>
    <row r="101" spans="1:2" hidden="1" x14ac:dyDescent="0.2">
      <c r="A101" t="s">
        <v>302</v>
      </c>
      <c r="B101">
        <v>0</v>
      </c>
    </row>
    <row r="102" spans="1:2" hidden="1" x14ac:dyDescent="0.2">
      <c r="A102" t="s">
        <v>303</v>
      </c>
      <c r="B102">
        <v>0</v>
      </c>
    </row>
    <row r="103" spans="1:2" hidden="1" x14ac:dyDescent="0.2">
      <c r="A103" t="s">
        <v>304</v>
      </c>
      <c r="B103">
        <v>0</v>
      </c>
    </row>
    <row r="104" spans="1:2" hidden="1" x14ac:dyDescent="0.2">
      <c r="A104" t="s">
        <v>305</v>
      </c>
      <c r="B104">
        <v>4310.6099999999997</v>
      </c>
    </row>
    <row r="105" spans="1:2" hidden="1" x14ac:dyDescent="0.2">
      <c r="A105" t="s">
        <v>306</v>
      </c>
      <c r="B105">
        <v>0</v>
      </c>
    </row>
    <row r="106" spans="1:2" hidden="1" x14ac:dyDescent="0.2">
      <c r="A106" t="s">
        <v>307</v>
      </c>
      <c r="B106">
        <v>0</v>
      </c>
    </row>
    <row r="107" spans="1:2" hidden="1" x14ac:dyDescent="0.2">
      <c r="A107" t="s">
        <v>308</v>
      </c>
      <c r="B107">
        <v>0</v>
      </c>
    </row>
    <row r="108" spans="1:2" hidden="1" x14ac:dyDescent="0.2">
      <c r="A108" t="s">
        <v>309</v>
      </c>
      <c r="B108">
        <v>0</v>
      </c>
    </row>
    <row r="109" spans="1:2" hidden="1" x14ac:dyDescent="0.2">
      <c r="A109" t="s">
        <v>310</v>
      </c>
      <c r="B109">
        <v>0</v>
      </c>
    </row>
    <row r="110" spans="1:2" hidden="1" x14ac:dyDescent="0.2">
      <c r="A110" t="s">
        <v>311</v>
      </c>
      <c r="B110">
        <v>0</v>
      </c>
    </row>
    <row r="111" spans="1:2" hidden="1" x14ac:dyDescent="0.2">
      <c r="A111" t="s">
        <v>312</v>
      </c>
      <c r="B111">
        <v>0</v>
      </c>
    </row>
    <row r="112" spans="1:2" hidden="1" x14ac:dyDescent="0.2">
      <c r="A112" t="s">
        <v>313</v>
      </c>
      <c r="B112">
        <v>0</v>
      </c>
    </row>
    <row r="113" spans="1:2" hidden="1" x14ac:dyDescent="0.2">
      <c r="A113" t="s">
        <v>314</v>
      </c>
      <c r="B113">
        <v>0</v>
      </c>
    </row>
    <row r="114" spans="1:2" hidden="1" x14ac:dyDescent="0.2">
      <c r="A114" t="s">
        <v>315</v>
      </c>
      <c r="B114">
        <v>0</v>
      </c>
    </row>
    <row r="115" spans="1:2" hidden="1" x14ac:dyDescent="0.2">
      <c r="A115" t="s">
        <v>316</v>
      </c>
      <c r="B115">
        <v>0</v>
      </c>
    </row>
    <row r="116" spans="1:2" hidden="1" x14ac:dyDescent="0.2">
      <c r="A116" t="s">
        <v>317</v>
      </c>
      <c r="B116">
        <v>0</v>
      </c>
    </row>
    <row r="117" spans="1:2" hidden="1" x14ac:dyDescent="0.2">
      <c r="A117" t="s">
        <v>318</v>
      </c>
      <c r="B117">
        <v>0</v>
      </c>
    </row>
    <row r="118" spans="1:2" hidden="1" x14ac:dyDescent="0.2">
      <c r="A118" t="s">
        <v>319</v>
      </c>
      <c r="B118">
        <v>0</v>
      </c>
    </row>
    <row r="119" spans="1:2" hidden="1" x14ac:dyDescent="0.2">
      <c r="A119" t="s">
        <v>320</v>
      </c>
      <c r="B119">
        <v>0</v>
      </c>
    </row>
    <row r="120" spans="1:2" hidden="1" x14ac:dyDescent="0.2">
      <c r="A120" t="s">
        <v>321</v>
      </c>
      <c r="B120">
        <v>0</v>
      </c>
    </row>
    <row r="121" spans="1:2" hidden="1" x14ac:dyDescent="0.2">
      <c r="A121" t="s">
        <v>322</v>
      </c>
      <c r="B121">
        <v>0</v>
      </c>
    </row>
    <row r="122" spans="1:2" hidden="1" x14ac:dyDescent="0.2">
      <c r="A122" t="s">
        <v>323</v>
      </c>
      <c r="B122">
        <v>0</v>
      </c>
    </row>
    <row r="123" spans="1:2" hidden="1" x14ac:dyDescent="0.2">
      <c r="A123" t="s">
        <v>324</v>
      </c>
      <c r="B123">
        <v>0</v>
      </c>
    </row>
    <row r="124" spans="1:2" hidden="1" x14ac:dyDescent="0.2">
      <c r="A124" t="s">
        <v>325</v>
      </c>
      <c r="B124">
        <v>0</v>
      </c>
    </row>
    <row r="125" spans="1:2" hidden="1" x14ac:dyDescent="0.2">
      <c r="A125" t="s">
        <v>326</v>
      </c>
      <c r="B125">
        <v>0</v>
      </c>
    </row>
    <row r="126" spans="1:2" hidden="1" x14ac:dyDescent="0.2">
      <c r="A126" t="s">
        <v>327</v>
      </c>
      <c r="B126">
        <v>0</v>
      </c>
    </row>
    <row r="127" spans="1:2" hidden="1" x14ac:dyDescent="0.2">
      <c r="A127" t="s">
        <v>328</v>
      </c>
      <c r="B127">
        <v>0</v>
      </c>
    </row>
    <row r="128" spans="1:2" hidden="1" x14ac:dyDescent="0.2">
      <c r="A128" t="s">
        <v>329</v>
      </c>
      <c r="B128">
        <v>0</v>
      </c>
    </row>
    <row r="129" spans="1:2" hidden="1" x14ac:dyDescent="0.2">
      <c r="A129" t="s">
        <v>330</v>
      </c>
      <c r="B129">
        <v>0</v>
      </c>
    </row>
    <row r="130" spans="1:2" hidden="1" x14ac:dyDescent="0.2">
      <c r="A130" t="s">
        <v>331</v>
      </c>
      <c r="B130">
        <v>0</v>
      </c>
    </row>
    <row r="131" spans="1:2" hidden="1" x14ac:dyDescent="0.2">
      <c r="A131" t="s">
        <v>332</v>
      </c>
      <c r="B131">
        <v>0</v>
      </c>
    </row>
    <row r="132" spans="1:2" hidden="1" x14ac:dyDescent="0.2">
      <c r="A132" t="s">
        <v>333</v>
      </c>
      <c r="B132">
        <v>0</v>
      </c>
    </row>
    <row r="133" spans="1:2" hidden="1" x14ac:dyDescent="0.2">
      <c r="A133" t="s">
        <v>334</v>
      </c>
      <c r="B133">
        <v>0</v>
      </c>
    </row>
    <row r="134" spans="1:2" hidden="1" x14ac:dyDescent="0.2">
      <c r="A134" t="s">
        <v>335</v>
      </c>
      <c r="B134">
        <v>0</v>
      </c>
    </row>
    <row r="135" spans="1:2" hidden="1" x14ac:dyDescent="0.2">
      <c r="A135" t="s">
        <v>336</v>
      </c>
      <c r="B135">
        <v>0</v>
      </c>
    </row>
    <row r="136" spans="1:2" hidden="1" x14ac:dyDescent="0.2">
      <c r="A136" t="s">
        <v>337</v>
      </c>
      <c r="B136">
        <v>0</v>
      </c>
    </row>
    <row r="137" spans="1:2" hidden="1" x14ac:dyDescent="0.2">
      <c r="A137" t="s">
        <v>338</v>
      </c>
      <c r="B137">
        <v>0</v>
      </c>
    </row>
    <row r="138" spans="1:2" hidden="1" x14ac:dyDescent="0.2">
      <c r="A138" t="s">
        <v>339</v>
      </c>
      <c r="B138">
        <v>0.186</v>
      </c>
    </row>
    <row r="139" spans="1:2" hidden="1" x14ac:dyDescent="0.2">
      <c r="A139" t="s">
        <v>340</v>
      </c>
      <c r="B139">
        <v>0.97199999999999998</v>
      </c>
    </row>
    <row r="140" spans="1:2" hidden="1" x14ac:dyDescent="0.2">
      <c r="A140" t="s">
        <v>341</v>
      </c>
      <c r="B140">
        <v>0.52600000000000002</v>
      </c>
    </row>
    <row r="141" spans="1:2" hidden="1" x14ac:dyDescent="0.2">
      <c r="A141" t="s">
        <v>342</v>
      </c>
      <c r="B141">
        <v>1.4379999999999999</v>
      </c>
    </row>
    <row r="142" spans="1:2" hidden="1" x14ac:dyDescent="0.2">
      <c r="A142" t="s">
        <v>343</v>
      </c>
      <c r="B142">
        <v>5.1289999999999996</v>
      </c>
    </row>
    <row r="143" spans="1:2" hidden="1" x14ac:dyDescent="0.2">
      <c r="A143" t="s">
        <v>344</v>
      </c>
      <c r="B143">
        <v>0</v>
      </c>
    </row>
    <row r="144" spans="1:2" hidden="1" x14ac:dyDescent="0.2">
      <c r="A144" t="s">
        <v>345</v>
      </c>
      <c r="B144">
        <v>0</v>
      </c>
    </row>
    <row r="145" spans="1:2" hidden="1" x14ac:dyDescent="0.2">
      <c r="A145" t="s">
        <v>346</v>
      </c>
      <c r="B145">
        <v>0</v>
      </c>
    </row>
    <row r="146" spans="1:2" hidden="1" x14ac:dyDescent="0.2">
      <c r="A146" t="s">
        <v>347</v>
      </c>
      <c r="B146">
        <v>0</v>
      </c>
    </row>
    <row r="147" spans="1:2" hidden="1" x14ac:dyDescent="0.2">
      <c r="A147" t="s">
        <v>348</v>
      </c>
      <c r="B147">
        <v>0</v>
      </c>
    </row>
    <row r="148" spans="1:2" hidden="1" x14ac:dyDescent="0.2">
      <c r="A148" t="s">
        <v>349</v>
      </c>
      <c r="B148">
        <v>2.4929999999999999</v>
      </c>
    </row>
    <row r="149" spans="1:2" hidden="1" x14ac:dyDescent="0.2">
      <c r="A149" t="s">
        <v>350</v>
      </c>
      <c r="B149">
        <v>8.1000000000000003E-2</v>
      </c>
    </row>
    <row r="150" spans="1:2" hidden="1" x14ac:dyDescent="0.2">
      <c r="A150" t="s">
        <v>351</v>
      </c>
      <c r="B150">
        <v>2.0910000000000002</v>
      </c>
    </row>
    <row r="151" spans="1:2" hidden="1" x14ac:dyDescent="0.2">
      <c r="A151" t="s">
        <v>352</v>
      </c>
      <c r="B151">
        <v>24.215</v>
      </c>
    </row>
    <row r="152" spans="1:2" hidden="1" x14ac:dyDescent="0.2">
      <c r="A152" t="s">
        <v>353</v>
      </c>
      <c r="B152">
        <v>12.028</v>
      </c>
    </row>
    <row r="153" spans="1:2" hidden="1" x14ac:dyDescent="0.2">
      <c r="A153" t="s">
        <v>354</v>
      </c>
      <c r="B153">
        <v>0</v>
      </c>
    </row>
    <row r="154" spans="1:2" hidden="1" x14ac:dyDescent="0.2">
      <c r="A154" t="s">
        <v>355</v>
      </c>
      <c r="B154">
        <v>0</v>
      </c>
    </row>
    <row r="155" spans="1:2" hidden="1" x14ac:dyDescent="0.2">
      <c r="A155" t="s">
        <v>356</v>
      </c>
      <c r="B155">
        <v>0.13800000000000001</v>
      </c>
    </row>
    <row r="156" spans="1:2" hidden="1" x14ac:dyDescent="0.2">
      <c r="A156" t="s">
        <v>357</v>
      </c>
      <c r="B156">
        <v>0</v>
      </c>
    </row>
    <row r="157" spans="1:2" hidden="1" x14ac:dyDescent="0.2">
      <c r="A157" t="s">
        <v>358</v>
      </c>
      <c r="B157">
        <v>1.6830000000000001</v>
      </c>
    </row>
    <row r="158" spans="1:2" hidden="1" x14ac:dyDescent="0.2">
      <c r="A158" t="s">
        <v>359</v>
      </c>
      <c r="B158">
        <v>7.4999999999999997E-2</v>
      </c>
    </row>
    <row r="159" spans="1:2" hidden="1" x14ac:dyDescent="0.2">
      <c r="A159" t="s">
        <v>360</v>
      </c>
      <c r="B159">
        <v>0</v>
      </c>
    </row>
    <row r="160" spans="1:2" hidden="1" x14ac:dyDescent="0.2">
      <c r="A160" t="s">
        <v>361</v>
      </c>
      <c r="B160">
        <v>0</v>
      </c>
    </row>
    <row r="161" spans="1:2" hidden="1" x14ac:dyDescent="0.2">
      <c r="A161" t="s">
        <v>362</v>
      </c>
      <c r="B161">
        <v>0</v>
      </c>
    </row>
    <row r="162" spans="1:2" hidden="1" x14ac:dyDescent="0.2">
      <c r="A162" t="s">
        <v>363</v>
      </c>
      <c r="B162">
        <v>0</v>
      </c>
    </row>
    <row r="163" spans="1:2" hidden="1" x14ac:dyDescent="0.2">
      <c r="A163" t="s">
        <v>364</v>
      </c>
      <c r="B163">
        <v>14.943</v>
      </c>
    </row>
    <row r="164" spans="1:2" hidden="1" x14ac:dyDescent="0.2">
      <c r="A164" t="s">
        <v>365</v>
      </c>
      <c r="B164">
        <v>0</v>
      </c>
    </row>
    <row r="165" spans="1:2" hidden="1" x14ac:dyDescent="0.2">
      <c r="A165" t="s">
        <v>366</v>
      </c>
      <c r="B165">
        <v>0</v>
      </c>
    </row>
    <row r="166" spans="1:2" hidden="1" x14ac:dyDescent="0.2">
      <c r="A166" t="s">
        <v>367</v>
      </c>
      <c r="B166">
        <v>0</v>
      </c>
    </row>
    <row r="167" spans="1:2" hidden="1" x14ac:dyDescent="0.2">
      <c r="A167" t="s">
        <v>368</v>
      </c>
      <c r="B167">
        <v>1.2949999999999999</v>
      </c>
    </row>
    <row r="168" spans="1:2" hidden="1" x14ac:dyDescent="0.2">
      <c r="A168" t="s">
        <v>369</v>
      </c>
      <c r="B168">
        <v>1.4390000000000001</v>
      </c>
    </row>
    <row r="169" spans="1:2" hidden="1" x14ac:dyDescent="0.2">
      <c r="A169" t="s">
        <v>370</v>
      </c>
      <c r="B169">
        <v>0</v>
      </c>
    </row>
    <row r="170" spans="1:2" hidden="1" x14ac:dyDescent="0.2">
      <c r="A170" t="s">
        <v>371</v>
      </c>
      <c r="B170">
        <v>0</v>
      </c>
    </row>
    <row r="171" spans="1:2" hidden="1" x14ac:dyDescent="0.2">
      <c r="A171" t="s">
        <v>372</v>
      </c>
      <c r="B171">
        <v>0</v>
      </c>
    </row>
    <row r="172" spans="1:2" hidden="1" x14ac:dyDescent="0.2">
      <c r="A172" t="s">
        <v>373</v>
      </c>
      <c r="B172">
        <v>0</v>
      </c>
    </row>
    <row r="173" spans="1:2" hidden="1" x14ac:dyDescent="0.2">
      <c r="A173" t="s">
        <v>374</v>
      </c>
      <c r="B173">
        <v>0</v>
      </c>
    </row>
    <row r="174" spans="1:2" hidden="1" x14ac:dyDescent="0.2">
      <c r="A174" t="s">
        <v>375</v>
      </c>
      <c r="B174">
        <v>0</v>
      </c>
    </row>
    <row r="175" spans="1:2" hidden="1" x14ac:dyDescent="0.2">
      <c r="A175" t="s">
        <v>376</v>
      </c>
      <c r="B175">
        <v>0</v>
      </c>
    </row>
    <row r="176" spans="1:2" hidden="1" x14ac:dyDescent="0.2">
      <c r="A176" t="s">
        <v>377</v>
      </c>
      <c r="B176">
        <v>0</v>
      </c>
    </row>
    <row r="177" spans="1:2" hidden="1" x14ac:dyDescent="0.2">
      <c r="A177" t="s">
        <v>378</v>
      </c>
      <c r="B177">
        <v>0</v>
      </c>
    </row>
    <row r="178" spans="1:2" hidden="1" x14ac:dyDescent="0.2">
      <c r="A178" t="s">
        <v>379</v>
      </c>
      <c r="B178">
        <v>0</v>
      </c>
    </row>
    <row r="179" spans="1:2" hidden="1" x14ac:dyDescent="0.2">
      <c r="A179" t="s">
        <v>380</v>
      </c>
      <c r="B179">
        <v>0</v>
      </c>
    </row>
    <row r="180" spans="1:2" hidden="1" x14ac:dyDescent="0.2">
      <c r="A180" t="s">
        <v>381</v>
      </c>
      <c r="B180">
        <v>0</v>
      </c>
    </row>
    <row r="181" spans="1:2" hidden="1" x14ac:dyDescent="0.2">
      <c r="A181" t="s">
        <v>382</v>
      </c>
      <c r="B181">
        <v>0</v>
      </c>
    </row>
    <row r="182" spans="1:2" hidden="1" x14ac:dyDescent="0.2">
      <c r="A182" t="s">
        <v>383</v>
      </c>
      <c r="B182">
        <v>0</v>
      </c>
    </row>
    <row r="183" spans="1:2" hidden="1" x14ac:dyDescent="0.2">
      <c r="A183" t="s">
        <v>384</v>
      </c>
      <c r="B183">
        <v>0</v>
      </c>
    </row>
    <row r="184" spans="1:2" hidden="1" x14ac:dyDescent="0.2">
      <c r="A184" t="s">
        <v>385</v>
      </c>
      <c r="B184">
        <v>0</v>
      </c>
    </row>
    <row r="185" spans="1:2" hidden="1" x14ac:dyDescent="0.2">
      <c r="A185" t="s">
        <v>386</v>
      </c>
      <c r="B185">
        <v>0</v>
      </c>
    </row>
    <row r="186" spans="1:2" hidden="1" x14ac:dyDescent="0.2">
      <c r="A186" t="s">
        <v>387</v>
      </c>
      <c r="B186">
        <v>0</v>
      </c>
    </row>
    <row r="187" spans="1:2" hidden="1" x14ac:dyDescent="0.2">
      <c r="A187" t="s">
        <v>388</v>
      </c>
      <c r="B187">
        <v>0</v>
      </c>
    </row>
    <row r="188" spans="1:2" hidden="1" x14ac:dyDescent="0.2">
      <c r="A188" t="s">
        <v>389</v>
      </c>
      <c r="B188">
        <v>0</v>
      </c>
    </row>
    <row r="189" spans="1:2" hidden="1" x14ac:dyDescent="0.2">
      <c r="A189" t="s">
        <v>390</v>
      </c>
      <c r="B189">
        <v>0</v>
      </c>
    </row>
    <row r="190" spans="1:2" hidden="1" x14ac:dyDescent="0.2">
      <c r="A190" t="s">
        <v>391</v>
      </c>
      <c r="B190">
        <v>0</v>
      </c>
    </row>
    <row r="191" spans="1:2" hidden="1" x14ac:dyDescent="0.2">
      <c r="A191" t="s">
        <v>392</v>
      </c>
      <c r="B191">
        <v>0</v>
      </c>
    </row>
    <row r="192" spans="1:2" hidden="1" x14ac:dyDescent="0.2">
      <c r="A192" t="s">
        <v>393</v>
      </c>
      <c r="B192">
        <v>0</v>
      </c>
    </row>
    <row r="193" spans="1:2" hidden="1" x14ac:dyDescent="0.2">
      <c r="A193" t="s">
        <v>394</v>
      </c>
      <c r="B193">
        <v>0</v>
      </c>
    </row>
    <row r="194" spans="1:2" hidden="1" x14ac:dyDescent="0.2">
      <c r="A194" t="s">
        <v>395</v>
      </c>
      <c r="B194">
        <v>0</v>
      </c>
    </row>
    <row r="195" spans="1:2" hidden="1" x14ac:dyDescent="0.2">
      <c r="A195" t="s">
        <v>396</v>
      </c>
      <c r="B195">
        <v>0</v>
      </c>
    </row>
    <row r="196" spans="1:2" hidden="1" x14ac:dyDescent="0.2">
      <c r="A196" t="s">
        <v>397</v>
      </c>
      <c r="B196">
        <v>0</v>
      </c>
    </row>
    <row r="197" spans="1:2" hidden="1" x14ac:dyDescent="0.2">
      <c r="A197" t="s">
        <v>398</v>
      </c>
      <c r="B197">
        <v>0</v>
      </c>
    </row>
    <row r="198" spans="1:2" hidden="1" x14ac:dyDescent="0.2">
      <c r="A198" t="s">
        <v>399</v>
      </c>
      <c r="B198">
        <v>0</v>
      </c>
    </row>
    <row r="199" spans="1:2" hidden="1" x14ac:dyDescent="0.2">
      <c r="A199" t="s">
        <v>400</v>
      </c>
      <c r="B199">
        <v>0</v>
      </c>
    </row>
    <row r="200" spans="1:2" hidden="1" x14ac:dyDescent="0.2">
      <c r="A200" t="s">
        <v>401</v>
      </c>
      <c r="B200">
        <v>0</v>
      </c>
    </row>
    <row r="201" spans="1:2" hidden="1" x14ac:dyDescent="0.2">
      <c r="A201" t="s">
        <v>402</v>
      </c>
      <c r="B201">
        <v>0</v>
      </c>
    </row>
    <row r="202" spans="1:2" hidden="1" x14ac:dyDescent="0.2">
      <c r="A202" t="s">
        <v>403</v>
      </c>
      <c r="B202">
        <v>0</v>
      </c>
    </row>
    <row r="203" spans="1:2" hidden="1" x14ac:dyDescent="0.2">
      <c r="A203" t="s">
        <v>404</v>
      </c>
      <c r="B203">
        <v>0</v>
      </c>
    </row>
    <row r="204" spans="1:2" hidden="1" x14ac:dyDescent="0.2">
      <c r="A204" t="s">
        <v>405</v>
      </c>
      <c r="B204">
        <v>0</v>
      </c>
    </row>
    <row r="205" spans="1:2" hidden="1" x14ac:dyDescent="0.2">
      <c r="A205" t="s">
        <v>406</v>
      </c>
      <c r="B205">
        <v>0</v>
      </c>
    </row>
    <row r="206" spans="1:2" hidden="1" x14ac:dyDescent="0.2">
      <c r="A206" t="s">
        <v>407</v>
      </c>
      <c r="B206">
        <v>0</v>
      </c>
    </row>
    <row r="207" spans="1:2" hidden="1" x14ac:dyDescent="0.2">
      <c r="A207" t="s">
        <v>408</v>
      </c>
      <c r="B207">
        <v>0</v>
      </c>
    </row>
    <row r="208" spans="1:2" hidden="1" x14ac:dyDescent="0.2">
      <c r="A208" t="s">
        <v>409</v>
      </c>
      <c r="B208">
        <v>0</v>
      </c>
    </row>
    <row r="209" spans="1:2" hidden="1" x14ac:dyDescent="0.2">
      <c r="A209" t="s">
        <v>410</v>
      </c>
      <c r="B209">
        <v>0</v>
      </c>
    </row>
    <row r="210" spans="1:2" hidden="1" x14ac:dyDescent="0.2">
      <c r="A210" t="s">
        <v>411</v>
      </c>
      <c r="B210">
        <v>0</v>
      </c>
    </row>
    <row r="211" spans="1:2" hidden="1" x14ac:dyDescent="0.2">
      <c r="A211" t="s">
        <v>412</v>
      </c>
      <c r="B211">
        <v>0</v>
      </c>
    </row>
    <row r="212" spans="1:2" hidden="1" x14ac:dyDescent="0.2">
      <c r="A212" t="s">
        <v>413</v>
      </c>
      <c r="B212">
        <v>0</v>
      </c>
    </row>
    <row r="213" spans="1:2" hidden="1" x14ac:dyDescent="0.2">
      <c r="A213" t="s">
        <v>414</v>
      </c>
      <c r="B213">
        <v>0</v>
      </c>
    </row>
    <row r="214" spans="1:2" hidden="1" x14ac:dyDescent="0.2">
      <c r="A214" t="s">
        <v>415</v>
      </c>
      <c r="B214">
        <v>0</v>
      </c>
    </row>
    <row r="215" spans="1:2" hidden="1" x14ac:dyDescent="0.2">
      <c r="A215" t="s">
        <v>416</v>
      </c>
      <c r="B215">
        <v>0</v>
      </c>
    </row>
    <row r="216" spans="1:2" hidden="1" x14ac:dyDescent="0.2">
      <c r="A216" t="s">
        <v>417</v>
      </c>
      <c r="B216">
        <v>0</v>
      </c>
    </row>
    <row r="217" spans="1:2" hidden="1" x14ac:dyDescent="0.2">
      <c r="A217" t="s">
        <v>418</v>
      </c>
      <c r="B217">
        <v>0</v>
      </c>
    </row>
    <row r="218" spans="1:2" hidden="1" x14ac:dyDescent="0.2">
      <c r="A218" t="s">
        <v>419</v>
      </c>
      <c r="B218">
        <v>0</v>
      </c>
    </row>
    <row r="219" spans="1:2" hidden="1" x14ac:dyDescent="0.2">
      <c r="A219" t="s">
        <v>420</v>
      </c>
      <c r="B219">
        <v>0</v>
      </c>
    </row>
    <row r="220" spans="1:2" hidden="1" x14ac:dyDescent="0.2">
      <c r="A220" t="s">
        <v>421</v>
      </c>
      <c r="B220">
        <v>0</v>
      </c>
    </row>
    <row r="221" spans="1:2" hidden="1" x14ac:dyDescent="0.2">
      <c r="A221" t="s">
        <v>422</v>
      </c>
      <c r="B221">
        <v>0</v>
      </c>
    </row>
    <row r="222" spans="1:2" hidden="1" x14ac:dyDescent="0.2">
      <c r="A222" t="s">
        <v>423</v>
      </c>
      <c r="B222">
        <v>0</v>
      </c>
    </row>
    <row r="223" spans="1:2" hidden="1" x14ac:dyDescent="0.2">
      <c r="A223" t="s">
        <v>424</v>
      </c>
      <c r="B223">
        <v>0</v>
      </c>
    </row>
    <row r="224" spans="1:2" hidden="1" x14ac:dyDescent="0.2">
      <c r="A224" t="s">
        <v>425</v>
      </c>
      <c r="B224">
        <v>68.730999999999995</v>
      </c>
    </row>
    <row r="225" spans="1:2" hidden="1" x14ac:dyDescent="0.2">
      <c r="A225" t="s">
        <v>426</v>
      </c>
      <c r="B225">
        <v>68.730999999999995</v>
      </c>
    </row>
    <row r="226" spans="1:2" hidden="1" x14ac:dyDescent="0.2">
      <c r="A226" t="s">
        <v>427</v>
      </c>
      <c r="B226">
        <v>0</v>
      </c>
    </row>
    <row r="227" spans="1:2" hidden="1" x14ac:dyDescent="0.2">
      <c r="A227" t="s">
        <v>428</v>
      </c>
      <c r="B227">
        <v>68.730999999999995</v>
      </c>
    </row>
    <row r="228" spans="1:2" hidden="1" x14ac:dyDescent="0.2">
      <c r="A228" t="s">
        <v>429</v>
      </c>
      <c r="B228">
        <v>68.730999999999995</v>
      </c>
    </row>
    <row r="229" spans="1:2" hidden="1" x14ac:dyDescent="0.2">
      <c r="A229" t="s">
        <v>430</v>
      </c>
      <c r="B229">
        <v>0</v>
      </c>
    </row>
    <row r="230" spans="1:2" hidden="1" x14ac:dyDescent="0.2">
      <c r="A230" t="s">
        <v>431</v>
      </c>
      <c r="B230">
        <v>0</v>
      </c>
    </row>
    <row r="231" spans="1:2" hidden="1" x14ac:dyDescent="0.2">
      <c r="A231" t="s">
        <v>432</v>
      </c>
      <c r="B231">
        <v>0</v>
      </c>
    </row>
    <row r="232" spans="1:2" hidden="1" x14ac:dyDescent="0.2">
      <c r="A232" t="s">
        <v>433</v>
      </c>
      <c r="B232">
        <v>0</v>
      </c>
    </row>
    <row r="233" spans="1:2" hidden="1" x14ac:dyDescent="0.2">
      <c r="A233" t="s">
        <v>434</v>
      </c>
      <c r="B233">
        <v>0</v>
      </c>
    </row>
    <row r="234" spans="1:2" hidden="1" x14ac:dyDescent="0.2">
      <c r="A234" t="s">
        <v>435</v>
      </c>
      <c r="B234">
        <v>2102</v>
      </c>
    </row>
    <row r="235" spans="1:2" hidden="1" x14ac:dyDescent="0.2">
      <c r="A235" t="s">
        <v>436</v>
      </c>
      <c r="B235">
        <v>0</v>
      </c>
    </row>
    <row r="236" spans="1:2" hidden="1" x14ac:dyDescent="0.2">
      <c r="A236" t="s">
        <v>437</v>
      </c>
      <c r="B236">
        <v>4355.3</v>
      </c>
    </row>
    <row r="237" spans="1:2" hidden="1" x14ac:dyDescent="0.2">
      <c r="A237" t="s">
        <v>438</v>
      </c>
      <c r="B237">
        <v>12963.8</v>
      </c>
    </row>
    <row r="238" spans="1:2" hidden="1" x14ac:dyDescent="0.2">
      <c r="A238" t="s">
        <v>439</v>
      </c>
      <c r="B238">
        <v>52278</v>
      </c>
    </row>
    <row r="239" spans="1:2" hidden="1" x14ac:dyDescent="0.2">
      <c r="A239" t="s">
        <v>440</v>
      </c>
      <c r="B239">
        <v>27959</v>
      </c>
    </row>
    <row r="240" spans="1:2" hidden="1" x14ac:dyDescent="0.2">
      <c r="A240" t="s">
        <v>441</v>
      </c>
      <c r="B240">
        <v>52278</v>
      </c>
    </row>
    <row r="241" spans="1:2" hidden="1" x14ac:dyDescent="0.2">
      <c r="A241" t="s">
        <v>442</v>
      </c>
      <c r="B241">
        <v>0</v>
      </c>
    </row>
    <row r="242" spans="1:2" hidden="1" x14ac:dyDescent="0.2">
      <c r="A242" t="s">
        <v>443</v>
      </c>
      <c r="B242">
        <v>0</v>
      </c>
    </row>
    <row r="243" spans="1:2" hidden="1" x14ac:dyDescent="0.2">
      <c r="A243" t="s">
        <v>444</v>
      </c>
      <c r="B243">
        <v>0</v>
      </c>
    </row>
    <row r="244" spans="1:2" hidden="1" x14ac:dyDescent="0.2">
      <c r="A244" t="s">
        <v>445</v>
      </c>
      <c r="B244">
        <v>0</v>
      </c>
    </row>
    <row r="245" spans="1:2" hidden="1" x14ac:dyDescent="0.2">
      <c r="A245" t="s">
        <v>446</v>
      </c>
      <c r="B245">
        <v>450</v>
      </c>
    </row>
    <row r="246" spans="1:2" hidden="1" x14ac:dyDescent="0.2">
      <c r="A246" t="s">
        <v>447</v>
      </c>
      <c r="B246">
        <v>83</v>
      </c>
    </row>
    <row r="247" spans="1:2" hidden="1" x14ac:dyDescent="0.2">
      <c r="A247" t="s">
        <v>448</v>
      </c>
      <c r="B247">
        <v>0</v>
      </c>
    </row>
    <row r="248" spans="1:2" hidden="1" x14ac:dyDescent="0.2">
      <c r="A248" t="s">
        <v>449</v>
      </c>
      <c r="B248">
        <v>0</v>
      </c>
    </row>
    <row r="249" spans="1:2" hidden="1" x14ac:dyDescent="0.2">
      <c r="A249" t="s">
        <v>450</v>
      </c>
      <c r="B249">
        <v>2074</v>
      </c>
    </row>
    <row r="250" spans="1:2" hidden="1" x14ac:dyDescent="0.2">
      <c r="A250" t="s">
        <v>451</v>
      </c>
      <c r="B250">
        <v>3320</v>
      </c>
    </row>
    <row r="251" spans="1:2" hidden="1" x14ac:dyDescent="0.2">
      <c r="A251" t="s">
        <v>452</v>
      </c>
      <c r="B251">
        <v>0</v>
      </c>
    </row>
    <row r="252" spans="1:2" hidden="1" x14ac:dyDescent="0.2">
      <c r="A252" t="s">
        <v>453</v>
      </c>
      <c r="B252">
        <v>0</v>
      </c>
    </row>
    <row r="253" spans="1:2" hidden="1" x14ac:dyDescent="0.2">
      <c r="A253" t="s">
        <v>454</v>
      </c>
      <c r="B253">
        <v>0</v>
      </c>
    </row>
    <row r="254" spans="1:2" hidden="1" x14ac:dyDescent="0.2">
      <c r="A254" t="s">
        <v>455</v>
      </c>
      <c r="B254">
        <v>13594</v>
      </c>
    </row>
    <row r="255" spans="1:2" hidden="1" x14ac:dyDescent="0.2">
      <c r="A255" t="s">
        <v>456</v>
      </c>
      <c r="B255">
        <v>4167</v>
      </c>
    </row>
    <row r="256" spans="1:2" hidden="1" x14ac:dyDescent="0.2">
      <c r="A256" t="s">
        <v>457</v>
      </c>
      <c r="B256">
        <v>3499</v>
      </c>
    </row>
    <row r="257" spans="1:2" hidden="1" x14ac:dyDescent="0.2">
      <c r="A257" t="s">
        <v>458</v>
      </c>
      <c r="B257">
        <v>826</v>
      </c>
    </row>
    <row r="258" spans="1:2" hidden="1" x14ac:dyDescent="0.2">
      <c r="A258" t="s">
        <v>459</v>
      </c>
      <c r="B258">
        <v>255</v>
      </c>
    </row>
    <row r="259" spans="1:2" hidden="1" x14ac:dyDescent="0.2">
      <c r="A259" t="s">
        <v>460</v>
      </c>
      <c r="B259">
        <v>0</v>
      </c>
    </row>
    <row r="260" spans="1:2" hidden="1" x14ac:dyDescent="0.2">
      <c r="A260" t="s">
        <v>461</v>
      </c>
      <c r="B260">
        <v>0</v>
      </c>
    </row>
    <row r="261" spans="1:2" hidden="1" x14ac:dyDescent="0.2">
      <c r="A261" t="s">
        <v>462</v>
      </c>
      <c r="B261">
        <v>18374</v>
      </c>
    </row>
    <row r="262" spans="1:2" hidden="1" x14ac:dyDescent="0.2">
      <c r="A262" t="s">
        <v>463</v>
      </c>
      <c r="B262">
        <v>0</v>
      </c>
    </row>
    <row r="263" spans="1:2" hidden="1" x14ac:dyDescent="0.2">
      <c r="A263" t="s">
        <v>464</v>
      </c>
      <c r="B263">
        <v>0</v>
      </c>
    </row>
    <row r="264" spans="1:2" hidden="1" x14ac:dyDescent="0.2">
      <c r="A264" t="s">
        <v>465</v>
      </c>
      <c r="B264">
        <v>809</v>
      </c>
    </row>
    <row r="265" spans="1:2" hidden="1" x14ac:dyDescent="0.2">
      <c r="A265" t="s">
        <v>466</v>
      </c>
      <c r="B265">
        <v>52278</v>
      </c>
    </row>
    <row r="266" spans="1:2" hidden="1" x14ac:dyDescent="0.2">
      <c r="A266" t="s">
        <v>467</v>
      </c>
      <c r="B266">
        <v>26945</v>
      </c>
    </row>
    <row r="267" spans="1:2" hidden="1" x14ac:dyDescent="0.2">
      <c r="A267" t="s">
        <v>468</v>
      </c>
      <c r="B267">
        <v>5069</v>
      </c>
    </row>
    <row r="268" spans="1:2" hidden="1" x14ac:dyDescent="0.2">
      <c r="A268" t="s">
        <v>469</v>
      </c>
      <c r="B268">
        <v>89.78</v>
      </c>
    </row>
    <row r="269" spans="1:2" hidden="1" x14ac:dyDescent="0.2">
      <c r="A269" t="s">
        <v>470</v>
      </c>
      <c r="B269">
        <v>6.26</v>
      </c>
    </row>
    <row r="270" spans="1:2" hidden="1" x14ac:dyDescent="0.2">
      <c r="A270" t="s">
        <v>471</v>
      </c>
      <c r="B270" t="b">
        <v>1</v>
      </c>
    </row>
    <row r="271" spans="1:2" hidden="1" x14ac:dyDescent="0.2">
      <c r="A271" t="s">
        <v>472</v>
      </c>
      <c r="B271" t="b">
        <v>1</v>
      </c>
    </row>
    <row r="272" spans="1:2" hidden="1" x14ac:dyDescent="0.2">
      <c r="A272" t="s">
        <v>473</v>
      </c>
      <c r="B272" t="b">
        <v>1</v>
      </c>
    </row>
    <row r="273" spans="1:2" hidden="1" x14ac:dyDescent="0.2">
      <c r="A273" t="s">
        <v>474</v>
      </c>
      <c r="B273" t="b">
        <v>1</v>
      </c>
    </row>
    <row r="274" spans="1:2" hidden="1" x14ac:dyDescent="0.2">
      <c r="A274" t="s">
        <v>475</v>
      </c>
      <c r="B274" t="b">
        <v>1</v>
      </c>
    </row>
    <row r="275" spans="1:2" hidden="1" x14ac:dyDescent="0.2">
      <c r="A275" t="s">
        <v>476</v>
      </c>
      <c r="B275" t="b">
        <v>1</v>
      </c>
    </row>
    <row r="276" spans="1:2" hidden="1" x14ac:dyDescent="0.2">
      <c r="A276" t="s">
        <v>477</v>
      </c>
      <c r="B276" t="b">
        <v>1</v>
      </c>
    </row>
    <row r="277" spans="1:2" hidden="1" x14ac:dyDescent="0.2">
      <c r="A277" t="s">
        <v>478</v>
      </c>
      <c r="B277" t="b">
        <v>1</v>
      </c>
    </row>
    <row r="278" spans="1:2" hidden="1" x14ac:dyDescent="0.2">
      <c r="A278" t="s">
        <v>479</v>
      </c>
      <c r="B278" t="b">
        <v>1</v>
      </c>
    </row>
    <row r="279" spans="1:2" hidden="1" x14ac:dyDescent="0.2">
      <c r="A279" t="s">
        <v>480</v>
      </c>
      <c r="B279" t="b">
        <v>1</v>
      </c>
    </row>
    <row r="280" spans="1:2" hidden="1" x14ac:dyDescent="0.2">
      <c r="A280" t="s">
        <v>481</v>
      </c>
      <c r="B280" t="b">
        <v>1</v>
      </c>
    </row>
    <row r="281" spans="1:2" hidden="1" x14ac:dyDescent="0.2">
      <c r="A281" t="s">
        <v>482</v>
      </c>
      <c r="B281" t="b">
        <v>0</v>
      </c>
    </row>
    <row r="282" spans="1:2" hidden="1" x14ac:dyDescent="0.2">
      <c r="A282" t="s">
        <v>483</v>
      </c>
      <c r="B282" t="b">
        <v>1</v>
      </c>
    </row>
    <row r="283" spans="1:2" hidden="1" x14ac:dyDescent="0.2">
      <c r="A283" t="s">
        <v>484</v>
      </c>
      <c r="B283" t="b">
        <v>1</v>
      </c>
    </row>
    <row r="284" spans="1:2" hidden="1" x14ac:dyDescent="0.2">
      <c r="A284" t="s">
        <v>485</v>
      </c>
      <c r="B284" t="b">
        <v>1</v>
      </c>
    </row>
    <row r="285" spans="1:2" hidden="1" x14ac:dyDescent="0.2">
      <c r="A285" t="s">
        <v>486</v>
      </c>
      <c r="B285" t="b">
        <v>1</v>
      </c>
    </row>
    <row r="286" spans="1:2" hidden="1" x14ac:dyDescent="0.2">
      <c r="A286" t="s">
        <v>487</v>
      </c>
      <c r="B286" t="b">
        <v>1</v>
      </c>
    </row>
    <row r="287" spans="1:2" hidden="1" x14ac:dyDescent="0.2">
      <c r="A287" t="s">
        <v>488</v>
      </c>
      <c r="B287" t="b">
        <v>1</v>
      </c>
    </row>
    <row r="288" spans="1:2" hidden="1" x14ac:dyDescent="0.2">
      <c r="A288" t="s">
        <v>489</v>
      </c>
      <c r="B288" t="b">
        <v>1</v>
      </c>
    </row>
    <row r="289" spans="1:2" hidden="1" x14ac:dyDescent="0.2">
      <c r="A289" t="s">
        <v>490</v>
      </c>
      <c r="B289" t="b">
        <v>1</v>
      </c>
    </row>
    <row r="290" spans="1:2" hidden="1" x14ac:dyDescent="0.2">
      <c r="A290" t="s">
        <v>491</v>
      </c>
      <c r="B290" t="b">
        <v>1</v>
      </c>
    </row>
    <row r="291" spans="1:2" hidden="1" x14ac:dyDescent="0.2">
      <c r="A291" t="s">
        <v>492</v>
      </c>
      <c r="B291" t="b">
        <v>1</v>
      </c>
    </row>
    <row r="292" spans="1:2" hidden="1" x14ac:dyDescent="0.2">
      <c r="A292" t="s">
        <v>493</v>
      </c>
      <c r="B292" t="b">
        <v>1</v>
      </c>
    </row>
    <row r="293" spans="1:2" hidden="1" x14ac:dyDescent="0.2">
      <c r="A293" t="s">
        <v>494</v>
      </c>
      <c r="B293" t="b">
        <v>1</v>
      </c>
    </row>
    <row r="294" spans="1:2" hidden="1" x14ac:dyDescent="0.2">
      <c r="A294" t="s">
        <v>495</v>
      </c>
      <c r="B294" t="b">
        <v>1</v>
      </c>
    </row>
    <row r="295" spans="1:2" hidden="1" x14ac:dyDescent="0.2">
      <c r="A295" t="s">
        <v>496</v>
      </c>
      <c r="B295" t="b">
        <v>0</v>
      </c>
    </row>
    <row r="296" spans="1:2" hidden="1" x14ac:dyDescent="0.2">
      <c r="A296" t="s">
        <v>497</v>
      </c>
      <c r="B296" t="b">
        <v>1</v>
      </c>
    </row>
    <row r="297" spans="1:2" hidden="1" x14ac:dyDescent="0.2">
      <c r="A297" t="s">
        <v>498</v>
      </c>
      <c r="B297" t="b">
        <v>1</v>
      </c>
    </row>
    <row r="298" spans="1:2" hidden="1" x14ac:dyDescent="0.2">
      <c r="A298" t="s">
        <v>499</v>
      </c>
      <c r="B298" t="b">
        <v>1</v>
      </c>
    </row>
    <row r="299" spans="1:2" hidden="1" x14ac:dyDescent="0.2">
      <c r="A299" t="s">
        <v>500</v>
      </c>
      <c r="B299" t="b">
        <v>1</v>
      </c>
    </row>
    <row r="300" spans="1:2" hidden="1" x14ac:dyDescent="0.2">
      <c r="A300" t="s">
        <v>501</v>
      </c>
      <c r="B300" t="b">
        <v>1</v>
      </c>
    </row>
    <row r="301" spans="1:2" hidden="1" x14ac:dyDescent="0.2">
      <c r="A301" t="s">
        <v>502</v>
      </c>
      <c r="B301">
        <v>24.646000000000001</v>
      </c>
    </row>
    <row r="302" spans="1:2" hidden="1" x14ac:dyDescent="0.2">
      <c r="A302" t="s">
        <v>503</v>
      </c>
      <c r="B302">
        <v>69.391999999999996</v>
      </c>
    </row>
    <row r="303" spans="1:2" hidden="1" x14ac:dyDescent="0.2">
      <c r="A303" t="s">
        <v>504</v>
      </c>
      <c r="B303">
        <v>2.1720000000000002</v>
      </c>
    </row>
    <row r="304" spans="1:2" hidden="1" x14ac:dyDescent="0.2">
      <c r="A304" t="s">
        <v>505</v>
      </c>
      <c r="B304">
        <v>10.994</v>
      </c>
    </row>
    <row r="305" spans="1:2" hidden="1" x14ac:dyDescent="0.2">
      <c r="A305" t="s">
        <v>506</v>
      </c>
      <c r="B305">
        <v>0</v>
      </c>
    </row>
    <row r="306" spans="1:2" hidden="1" x14ac:dyDescent="0.2">
      <c r="A306" t="s">
        <v>507</v>
      </c>
      <c r="B306">
        <v>0</v>
      </c>
    </row>
    <row r="307" spans="1:2" hidden="1" x14ac:dyDescent="0.2">
      <c r="A307" t="s">
        <v>508</v>
      </c>
      <c r="B307">
        <v>1.028</v>
      </c>
    </row>
    <row r="308" spans="1:2" hidden="1" x14ac:dyDescent="0.2">
      <c r="A308" t="s">
        <v>509</v>
      </c>
      <c r="B308" t="s">
        <v>796</v>
      </c>
    </row>
    <row r="309" spans="1:2" x14ac:dyDescent="0.2">
      <c r="A309" t="s">
        <v>510</v>
      </c>
      <c r="B309">
        <v>15402.4</v>
      </c>
    </row>
    <row r="310" spans="1:2" hidden="1" x14ac:dyDescent="0.2">
      <c r="A310" t="s">
        <v>511</v>
      </c>
      <c r="B310">
        <v>9491.6</v>
      </c>
    </row>
    <row r="311" spans="1:2" hidden="1" x14ac:dyDescent="0.2">
      <c r="A311" t="s">
        <v>512</v>
      </c>
      <c r="B311">
        <v>15402.4</v>
      </c>
    </row>
    <row r="312" spans="1:2" hidden="1" x14ac:dyDescent="0.2">
      <c r="A312" t="s">
        <v>513</v>
      </c>
      <c r="B312">
        <v>24.199000000000002</v>
      </c>
    </row>
    <row r="313" spans="1:2" hidden="1" x14ac:dyDescent="0.2">
      <c r="A313" t="s">
        <v>514</v>
      </c>
      <c r="B313">
        <v>46.744999999999997</v>
      </c>
    </row>
    <row r="314" spans="1:2" hidden="1" x14ac:dyDescent="0.2">
      <c r="A314" t="s">
        <v>515</v>
      </c>
      <c r="B314">
        <v>0</v>
      </c>
    </row>
    <row r="315" spans="1:2" hidden="1" x14ac:dyDescent="0.2">
      <c r="A315" t="s">
        <v>516</v>
      </c>
      <c r="B315" t="s">
        <v>797</v>
      </c>
    </row>
    <row r="316" spans="1:2" hidden="1" x14ac:dyDescent="0.2">
      <c r="A316" t="s">
        <v>517</v>
      </c>
      <c r="B316">
        <v>3</v>
      </c>
    </row>
    <row r="317" spans="1:2" hidden="1" x14ac:dyDescent="0.2">
      <c r="A317" t="s">
        <v>518</v>
      </c>
      <c r="B317" t="s">
        <v>798</v>
      </c>
    </row>
    <row r="318" spans="1:2" hidden="1" x14ac:dyDescent="0.2">
      <c r="A318" t="s">
        <v>519</v>
      </c>
      <c r="B318">
        <v>0</v>
      </c>
    </row>
    <row r="319" spans="1:2" hidden="1" x14ac:dyDescent="0.2">
      <c r="A319" t="s">
        <v>520</v>
      </c>
      <c r="B319">
        <v>7.75</v>
      </c>
    </row>
    <row r="320" spans="1:2" hidden="1" x14ac:dyDescent="0.2">
      <c r="A320" t="s">
        <v>521</v>
      </c>
      <c r="B320">
        <v>0</v>
      </c>
    </row>
    <row r="321" spans="1:2" hidden="1" x14ac:dyDescent="0.2">
      <c r="A321" t="s">
        <v>522</v>
      </c>
      <c r="B321">
        <v>829</v>
      </c>
    </row>
    <row r="322" spans="1:2" hidden="1" x14ac:dyDescent="0.2">
      <c r="A322" t="s">
        <v>523</v>
      </c>
      <c r="B322">
        <v>0</v>
      </c>
    </row>
    <row r="323" spans="1:2" hidden="1" x14ac:dyDescent="0.2">
      <c r="A323" t="s">
        <v>524</v>
      </c>
      <c r="B323" t="b">
        <v>1</v>
      </c>
    </row>
    <row r="324" spans="1:2" hidden="1" x14ac:dyDescent="0.2">
      <c r="A324" t="s">
        <v>525</v>
      </c>
      <c r="B324" t="b">
        <v>0</v>
      </c>
    </row>
    <row r="325" spans="1:2" hidden="1" x14ac:dyDescent="0.2">
      <c r="A325" t="s">
        <v>526</v>
      </c>
      <c r="B325">
        <v>20</v>
      </c>
    </row>
    <row r="326" spans="1:2" hidden="1" x14ac:dyDescent="0.2">
      <c r="A326" t="s">
        <v>527</v>
      </c>
      <c r="B326">
        <v>0</v>
      </c>
    </row>
    <row r="327" spans="1:2" hidden="1" x14ac:dyDescent="0.2">
      <c r="A327" t="s">
        <v>528</v>
      </c>
      <c r="B327">
        <v>409.3</v>
      </c>
    </row>
    <row r="328" spans="1:2" hidden="1" x14ac:dyDescent="0.2">
      <c r="A328" t="s">
        <v>529</v>
      </c>
      <c r="B328">
        <v>0</v>
      </c>
    </row>
    <row r="329" spans="1:2" hidden="1" x14ac:dyDescent="0.2">
      <c r="A329" t="s">
        <v>530</v>
      </c>
      <c r="B329">
        <v>1228</v>
      </c>
    </row>
    <row r="330" spans="1:2" hidden="1" x14ac:dyDescent="0.2">
      <c r="A330" t="s">
        <v>531</v>
      </c>
      <c r="B330">
        <v>0</v>
      </c>
    </row>
    <row r="331" spans="1:2" hidden="1" x14ac:dyDescent="0.2">
      <c r="A331" t="s">
        <v>532</v>
      </c>
      <c r="B331">
        <v>409.3</v>
      </c>
    </row>
    <row r="332" spans="1:2" hidden="1" x14ac:dyDescent="0.2">
      <c r="A332" t="s">
        <v>533</v>
      </c>
      <c r="B332">
        <v>1228</v>
      </c>
    </row>
    <row r="333" spans="1:2" hidden="1" x14ac:dyDescent="0.2">
      <c r="A333" t="s">
        <v>534</v>
      </c>
      <c r="B333">
        <v>0</v>
      </c>
    </row>
    <row r="334" spans="1:2" hidden="1" x14ac:dyDescent="0.2">
      <c r="A334" t="s">
        <v>535</v>
      </c>
      <c r="B334" t="s">
        <v>858</v>
      </c>
    </row>
    <row r="335" spans="1:2" hidden="1" x14ac:dyDescent="0.2">
      <c r="A335" t="s">
        <v>536</v>
      </c>
    </row>
    <row r="336" spans="1:2" hidden="1" x14ac:dyDescent="0.2">
      <c r="A336" t="s">
        <v>537</v>
      </c>
    </row>
    <row r="337" spans="1:2" hidden="1" x14ac:dyDescent="0.2">
      <c r="A337" t="s">
        <v>538</v>
      </c>
      <c r="B337" t="s">
        <v>859</v>
      </c>
    </row>
    <row r="338" spans="1:2" hidden="1" x14ac:dyDescent="0.2">
      <c r="A338" t="s">
        <v>539</v>
      </c>
    </row>
    <row r="339" spans="1:2" hidden="1" x14ac:dyDescent="0.2">
      <c r="A339" t="s">
        <v>540</v>
      </c>
    </row>
    <row r="340" spans="1:2" hidden="1" x14ac:dyDescent="0.2">
      <c r="A340" t="s">
        <v>541</v>
      </c>
    </row>
    <row r="341" spans="1:2" hidden="1" x14ac:dyDescent="0.2">
      <c r="A341" t="s">
        <v>542</v>
      </c>
    </row>
    <row r="342" spans="1:2" hidden="1" x14ac:dyDescent="0.2">
      <c r="A342" t="s">
        <v>543</v>
      </c>
    </row>
    <row r="343" spans="1:2" hidden="1" x14ac:dyDescent="0.2">
      <c r="A343" t="s">
        <v>544</v>
      </c>
      <c r="B343" t="s">
        <v>860</v>
      </c>
    </row>
    <row r="344" spans="1:2" hidden="1" x14ac:dyDescent="0.2">
      <c r="A344" t="s">
        <v>545</v>
      </c>
    </row>
    <row r="345" spans="1:2" hidden="1" x14ac:dyDescent="0.2">
      <c r="A345" t="s">
        <v>546</v>
      </c>
    </row>
    <row r="346" spans="1:2" hidden="1" x14ac:dyDescent="0.2">
      <c r="A346" t="s">
        <v>547</v>
      </c>
      <c r="B346" t="s">
        <v>861</v>
      </c>
    </row>
    <row r="347" spans="1:2" hidden="1" x14ac:dyDescent="0.2">
      <c r="A347" t="s">
        <v>548</v>
      </c>
      <c r="B347" t="s">
        <v>862</v>
      </c>
    </row>
    <row r="348" spans="1:2" hidden="1" x14ac:dyDescent="0.2">
      <c r="A348" t="s">
        <v>549</v>
      </c>
    </row>
    <row r="349" spans="1:2" hidden="1" x14ac:dyDescent="0.2">
      <c r="A349" t="s">
        <v>550</v>
      </c>
    </row>
    <row r="350" spans="1:2" hidden="1" x14ac:dyDescent="0.2">
      <c r="A350" t="s">
        <v>551</v>
      </c>
      <c r="B350" t="s">
        <v>863</v>
      </c>
    </row>
    <row r="351" spans="1:2" hidden="1" x14ac:dyDescent="0.2">
      <c r="A351" t="s">
        <v>552</v>
      </c>
    </row>
    <row r="352" spans="1:2" hidden="1" x14ac:dyDescent="0.2">
      <c r="A352" t="s">
        <v>553</v>
      </c>
    </row>
    <row r="353" spans="1:2" hidden="1" x14ac:dyDescent="0.2">
      <c r="A353" t="s">
        <v>554</v>
      </c>
      <c r="B353" t="s">
        <v>864</v>
      </c>
    </row>
    <row r="354" spans="1:2" hidden="1" x14ac:dyDescent="0.2">
      <c r="A354" t="s">
        <v>555</v>
      </c>
      <c r="B354">
        <v>14167.263216552399</v>
      </c>
    </row>
    <row r="355" spans="1:2" hidden="1" x14ac:dyDescent="0.2">
      <c r="A355" t="s">
        <v>556</v>
      </c>
      <c r="B355">
        <v>15</v>
      </c>
    </row>
    <row r="356" spans="1:2" hidden="1" x14ac:dyDescent="0.2">
      <c r="A356" t="s">
        <v>557</v>
      </c>
      <c r="B356" t="s">
        <v>865</v>
      </c>
    </row>
    <row r="357" spans="1:2" hidden="1" x14ac:dyDescent="0.2">
      <c r="A357" t="s">
        <v>558</v>
      </c>
    </row>
    <row r="358" spans="1:2" hidden="1" x14ac:dyDescent="0.2">
      <c r="A358" t="s">
        <v>559</v>
      </c>
    </row>
    <row r="359" spans="1:2" hidden="1" x14ac:dyDescent="0.2">
      <c r="A359" t="s">
        <v>560</v>
      </c>
    </row>
    <row r="360" spans="1:2" hidden="1" x14ac:dyDescent="0.2">
      <c r="A360" t="s">
        <v>561</v>
      </c>
    </row>
    <row r="361" spans="1:2" hidden="1" x14ac:dyDescent="0.2">
      <c r="A361" t="s">
        <v>562</v>
      </c>
    </row>
    <row r="362" spans="1:2" hidden="1" x14ac:dyDescent="0.2">
      <c r="A362" t="s">
        <v>563</v>
      </c>
    </row>
    <row r="363" spans="1:2" hidden="1" x14ac:dyDescent="0.2">
      <c r="A363" t="s">
        <v>564</v>
      </c>
      <c r="B363">
        <v>2337.3214289453999</v>
      </c>
    </row>
    <row r="364" spans="1:2" hidden="1" x14ac:dyDescent="0.2">
      <c r="A364" t="s">
        <v>565</v>
      </c>
      <c r="B364">
        <v>13</v>
      </c>
    </row>
    <row r="365" spans="1:2" hidden="1" x14ac:dyDescent="0.2">
      <c r="A365" t="s">
        <v>566</v>
      </c>
      <c r="B365" t="s">
        <v>866</v>
      </c>
    </row>
    <row r="366" spans="1:2" hidden="1" x14ac:dyDescent="0.2">
      <c r="A366" t="s">
        <v>567</v>
      </c>
    </row>
    <row r="367" spans="1:2" hidden="1" x14ac:dyDescent="0.2">
      <c r="A367" t="s">
        <v>568</v>
      </c>
    </row>
    <row r="368" spans="1:2" hidden="1" x14ac:dyDescent="0.2">
      <c r="A368" t="s">
        <v>569</v>
      </c>
    </row>
    <row r="369" spans="1:2" hidden="1" x14ac:dyDescent="0.2">
      <c r="A369" t="s">
        <v>570</v>
      </c>
      <c r="B369">
        <v>1084.7678573164201</v>
      </c>
    </row>
    <row r="370" spans="1:2" hidden="1" x14ac:dyDescent="0.2">
      <c r="A370" t="s">
        <v>571</v>
      </c>
      <c r="B370">
        <v>13</v>
      </c>
    </row>
    <row r="371" spans="1:2" hidden="1" x14ac:dyDescent="0.2">
      <c r="A371" t="s">
        <v>572</v>
      </c>
      <c r="B371" t="s">
        <v>867</v>
      </c>
    </row>
    <row r="372" spans="1:2" hidden="1" x14ac:dyDescent="0.2">
      <c r="A372" t="s">
        <v>573</v>
      </c>
      <c r="B372">
        <v>883.92857156999901</v>
      </c>
    </row>
    <row r="373" spans="1:2" hidden="1" x14ac:dyDescent="0.2">
      <c r="A373" t="s">
        <v>574</v>
      </c>
      <c r="B373">
        <v>13</v>
      </c>
    </row>
    <row r="374" spans="1:2" hidden="1" x14ac:dyDescent="0.2">
      <c r="A374" t="s">
        <v>575</v>
      </c>
      <c r="B374" t="s">
        <v>868</v>
      </c>
    </row>
    <row r="375" spans="1:2" hidden="1" x14ac:dyDescent="0.2">
      <c r="A375" t="s">
        <v>576</v>
      </c>
    </row>
    <row r="376" spans="1:2" hidden="1" x14ac:dyDescent="0.2">
      <c r="A376" t="s">
        <v>577</v>
      </c>
    </row>
    <row r="377" spans="1:2" hidden="1" x14ac:dyDescent="0.2">
      <c r="A377" t="s">
        <v>578</v>
      </c>
    </row>
    <row r="378" spans="1:2" hidden="1" x14ac:dyDescent="0.2">
      <c r="A378" t="s">
        <v>579</v>
      </c>
    </row>
    <row r="379" spans="1:2" hidden="1" x14ac:dyDescent="0.2">
      <c r="A379" t="s">
        <v>580</v>
      </c>
    </row>
    <row r="380" spans="1:2" hidden="1" x14ac:dyDescent="0.2">
      <c r="A380" t="s">
        <v>581</v>
      </c>
    </row>
    <row r="381" spans="1:2" hidden="1" x14ac:dyDescent="0.2">
      <c r="A381" t="s">
        <v>582</v>
      </c>
    </row>
    <row r="382" spans="1:2" hidden="1" x14ac:dyDescent="0.2">
      <c r="A382" t="s">
        <v>583</v>
      </c>
    </row>
    <row r="383" spans="1:2" hidden="1" x14ac:dyDescent="0.2">
      <c r="A383" t="s">
        <v>584</v>
      </c>
    </row>
    <row r="384" spans="1:2" hidden="1" x14ac:dyDescent="0.2">
      <c r="A384" t="s">
        <v>585</v>
      </c>
    </row>
    <row r="385" spans="1:1" hidden="1" x14ac:dyDescent="0.2">
      <c r="A385" t="s">
        <v>586</v>
      </c>
    </row>
    <row r="386" spans="1:1" hidden="1" x14ac:dyDescent="0.2">
      <c r="A386" t="s">
        <v>587</v>
      </c>
    </row>
    <row r="387" spans="1:1" hidden="1" x14ac:dyDescent="0.2">
      <c r="A387" t="s">
        <v>588</v>
      </c>
    </row>
    <row r="388" spans="1:1" hidden="1" x14ac:dyDescent="0.2">
      <c r="A388" t="s">
        <v>589</v>
      </c>
    </row>
    <row r="389" spans="1:1" hidden="1" x14ac:dyDescent="0.2">
      <c r="A389" t="s">
        <v>590</v>
      </c>
    </row>
    <row r="390" spans="1:1" hidden="1" x14ac:dyDescent="0.2">
      <c r="A390" t="s">
        <v>591</v>
      </c>
    </row>
    <row r="391" spans="1:1" hidden="1" x14ac:dyDescent="0.2">
      <c r="A391" t="s">
        <v>592</v>
      </c>
    </row>
    <row r="392" spans="1:1" hidden="1" x14ac:dyDescent="0.2">
      <c r="A392" t="s">
        <v>593</v>
      </c>
    </row>
    <row r="393" spans="1:1" hidden="1" x14ac:dyDescent="0.2">
      <c r="A393" t="s">
        <v>594</v>
      </c>
    </row>
    <row r="394" spans="1:1" hidden="1" x14ac:dyDescent="0.2">
      <c r="A394" t="s">
        <v>595</v>
      </c>
    </row>
    <row r="395" spans="1:1" hidden="1" x14ac:dyDescent="0.2">
      <c r="A395" t="s">
        <v>596</v>
      </c>
    </row>
    <row r="396" spans="1:1" hidden="1" x14ac:dyDescent="0.2">
      <c r="A396" t="s">
        <v>597</v>
      </c>
    </row>
    <row r="397" spans="1:1" hidden="1" x14ac:dyDescent="0.2">
      <c r="A397" t="s">
        <v>598</v>
      </c>
    </row>
    <row r="398" spans="1:1" hidden="1" x14ac:dyDescent="0.2">
      <c r="A398" t="s">
        <v>599</v>
      </c>
    </row>
    <row r="399" spans="1:1" hidden="1" x14ac:dyDescent="0.2">
      <c r="A399" t="s">
        <v>600</v>
      </c>
    </row>
    <row r="400" spans="1:1" hidden="1" x14ac:dyDescent="0.2">
      <c r="A400" t="s">
        <v>601</v>
      </c>
    </row>
    <row r="401" spans="1:1" hidden="1" x14ac:dyDescent="0.2">
      <c r="A401" t="s">
        <v>602</v>
      </c>
    </row>
    <row r="402" spans="1:1" hidden="1" x14ac:dyDescent="0.2">
      <c r="A402" t="s">
        <v>603</v>
      </c>
    </row>
    <row r="403" spans="1:1" hidden="1" x14ac:dyDescent="0.2">
      <c r="A403" t="s">
        <v>604</v>
      </c>
    </row>
    <row r="404" spans="1:1" hidden="1" x14ac:dyDescent="0.2">
      <c r="A404" t="s">
        <v>605</v>
      </c>
    </row>
    <row r="405" spans="1:1" hidden="1" x14ac:dyDescent="0.2">
      <c r="A405" t="s">
        <v>606</v>
      </c>
    </row>
    <row r="406" spans="1:1" hidden="1" x14ac:dyDescent="0.2">
      <c r="A406" t="s">
        <v>607</v>
      </c>
    </row>
    <row r="407" spans="1:1" hidden="1" x14ac:dyDescent="0.2">
      <c r="A407" t="s">
        <v>608</v>
      </c>
    </row>
    <row r="408" spans="1:1" hidden="1" x14ac:dyDescent="0.2">
      <c r="A408" t="s">
        <v>609</v>
      </c>
    </row>
    <row r="409" spans="1:1" hidden="1" x14ac:dyDescent="0.2">
      <c r="A409" t="s">
        <v>610</v>
      </c>
    </row>
    <row r="410" spans="1:1" hidden="1" x14ac:dyDescent="0.2">
      <c r="A410" t="s">
        <v>611</v>
      </c>
    </row>
    <row r="411" spans="1:1" hidden="1" x14ac:dyDescent="0.2">
      <c r="A411" t="s">
        <v>612</v>
      </c>
    </row>
    <row r="412" spans="1:1" hidden="1" x14ac:dyDescent="0.2">
      <c r="A412" t="s">
        <v>613</v>
      </c>
    </row>
    <row r="413" spans="1:1" hidden="1" x14ac:dyDescent="0.2">
      <c r="A413" t="s">
        <v>614</v>
      </c>
    </row>
    <row r="414" spans="1:1" hidden="1" x14ac:dyDescent="0.2">
      <c r="A414" t="s">
        <v>615</v>
      </c>
    </row>
    <row r="415" spans="1:1" hidden="1" x14ac:dyDescent="0.2">
      <c r="A415" t="s">
        <v>616</v>
      </c>
    </row>
    <row r="416" spans="1:1" hidden="1" x14ac:dyDescent="0.2">
      <c r="A416" t="s">
        <v>617</v>
      </c>
    </row>
    <row r="417" spans="1:1" hidden="1" x14ac:dyDescent="0.2">
      <c r="A417" t="s">
        <v>618</v>
      </c>
    </row>
    <row r="418" spans="1:1" hidden="1" x14ac:dyDescent="0.2">
      <c r="A418" t="s">
        <v>619</v>
      </c>
    </row>
    <row r="419" spans="1:1" hidden="1" x14ac:dyDescent="0.2">
      <c r="A419" t="s">
        <v>620</v>
      </c>
    </row>
    <row r="420" spans="1:1" hidden="1" x14ac:dyDescent="0.2">
      <c r="A420" t="s">
        <v>621</v>
      </c>
    </row>
    <row r="421" spans="1:1" hidden="1" x14ac:dyDescent="0.2">
      <c r="A421" t="s">
        <v>622</v>
      </c>
    </row>
    <row r="422" spans="1:1" hidden="1" x14ac:dyDescent="0.2">
      <c r="A422" t="s">
        <v>623</v>
      </c>
    </row>
    <row r="423" spans="1:1" hidden="1" x14ac:dyDescent="0.2">
      <c r="A423" t="s">
        <v>624</v>
      </c>
    </row>
    <row r="424" spans="1:1" hidden="1" x14ac:dyDescent="0.2">
      <c r="A424" t="s">
        <v>625</v>
      </c>
    </row>
    <row r="425" spans="1:1" hidden="1" x14ac:dyDescent="0.2">
      <c r="A425" t="s">
        <v>626</v>
      </c>
    </row>
    <row r="426" spans="1:1" hidden="1" x14ac:dyDescent="0.2">
      <c r="A426" t="s">
        <v>627</v>
      </c>
    </row>
    <row r="427" spans="1:1" hidden="1" x14ac:dyDescent="0.2">
      <c r="A427" t="s">
        <v>628</v>
      </c>
    </row>
    <row r="428" spans="1:1" hidden="1" x14ac:dyDescent="0.2">
      <c r="A428" t="s">
        <v>629</v>
      </c>
    </row>
    <row r="429" spans="1:1" hidden="1" x14ac:dyDescent="0.2">
      <c r="A429" t="s">
        <v>630</v>
      </c>
    </row>
    <row r="430" spans="1:1" hidden="1" x14ac:dyDescent="0.2">
      <c r="A430" t="s">
        <v>631</v>
      </c>
    </row>
    <row r="431" spans="1:1" hidden="1" x14ac:dyDescent="0.2">
      <c r="A431" t="s">
        <v>632</v>
      </c>
    </row>
    <row r="432" spans="1:1" hidden="1" x14ac:dyDescent="0.2">
      <c r="A432" t="s">
        <v>633</v>
      </c>
    </row>
    <row r="433" spans="1:1" hidden="1" x14ac:dyDescent="0.2">
      <c r="A433" t="s">
        <v>634</v>
      </c>
    </row>
    <row r="434" spans="1:1" hidden="1" x14ac:dyDescent="0.2">
      <c r="A434" t="s">
        <v>635</v>
      </c>
    </row>
    <row r="435" spans="1:1" hidden="1" x14ac:dyDescent="0.2">
      <c r="A435" t="s">
        <v>636</v>
      </c>
    </row>
    <row r="436" spans="1:1" hidden="1" x14ac:dyDescent="0.2">
      <c r="A436" t="s">
        <v>637</v>
      </c>
    </row>
    <row r="437" spans="1:1" hidden="1" x14ac:dyDescent="0.2">
      <c r="A437" t="s">
        <v>638</v>
      </c>
    </row>
    <row r="438" spans="1:1" hidden="1" x14ac:dyDescent="0.2">
      <c r="A438" t="s">
        <v>639</v>
      </c>
    </row>
    <row r="439" spans="1:1" hidden="1" x14ac:dyDescent="0.2">
      <c r="A439" t="s">
        <v>640</v>
      </c>
    </row>
    <row r="440" spans="1:1" hidden="1" x14ac:dyDescent="0.2">
      <c r="A440" t="s">
        <v>641</v>
      </c>
    </row>
    <row r="441" spans="1:1" hidden="1" x14ac:dyDescent="0.2">
      <c r="A441" t="s">
        <v>642</v>
      </c>
    </row>
    <row r="442" spans="1:1" hidden="1" x14ac:dyDescent="0.2">
      <c r="A442" t="s">
        <v>643</v>
      </c>
    </row>
    <row r="443" spans="1:1" hidden="1" x14ac:dyDescent="0.2">
      <c r="A443" t="s">
        <v>644</v>
      </c>
    </row>
    <row r="444" spans="1:1" hidden="1" x14ac:dyDescent="0.2">
      <c r="A444" t="s">
        <v>645</v>
      </c>
    </row>
    <row r="445" spans="1:1" hidden="1" x14ac:dyDescent="0.2">
      <c r="A445" t="s">
        <v>646</v>
      </c>
    </row>
    <row r="446" spans="1:1" hidden="1" x14ac:dyDescent="0.2">
      <c r="A446" t="s">
        <v>647</v>
      </c>
    </row>
    <row r="447" spans="1:1" hidden="1" x14ac:dyDescent="0.2">
      <c r="A447" t="s">
        <v>648</v>
      </c>
    </row>
    <row r="448" spans="1:1" hidden="1" x14ac:dyDescent="0.2">
      <c r="A448" t="s">
        <v>649</v>
      </c>
    </row>
    <row r="449" spans="1:1" hidden="1" x14ac:dyDescent="0.2">
      <c r="A449" t="s">
        <v>650</v>
      </c>
    </row>
    <row r="450" spans="1:1" hidden="1" x14ac:dyDescent="0.2">
      <c r="A450" t="s">
        <v>651</v>
      </c>
    </row>
    <row r="451" spans="1:1" hidden="1" x14ac:dyDescent="0.2">
      <c r="A451" t="s">
        <v>652</v>
      </c>
    </row>
    <row r="452" spans="1:1" hidden="1" x14ac:dyDescent="0.2">
      <c r="A452" t="s">
        <v>653</v>
      </c>
    </row>
    <row r="453" spans="1:1" hidden="1" x14ac:dyDescent="0.2">
      <c r="A453" t="s">
        <v>654</v>
      </c>
    </row>
    <row r="454" spans="1:1" hidden="1" x14ac:dyDescent="0.2">
      <c r="A454" t="s">
        <v>655</v>
      </c>
    </row>
    <row r="455" spans="1:1" hidden="1" x14ac:dyDescent="0.2">
      <c r="A455" t="s">
        <v>656</v>
      </c>
    </row>
    <row r="456" spans="1:1" hidden="1" x14ac:dyDescent="0.2">
      <c r="A456" t="s">
        <v>657</v>
      </c>
    </row>
    <row r="457" spans="1:1" hidden="1" x14ac:dyDescent="0.2">
      <c r="A457" t="s">
        <v>658</v>
      </c>
    </row>
    <row r="458" spans="1:1" hidden="1" x14ac:dyDescent="0.2">
      <c r="A458" t="s">
        <v>659</v>
      </c>
    </row>
    <row r="459" spans="1:1" hidden="1" x14ac:dyDescent="0.2">
      <c r="A459" t="s">
        <v>660</v>
      </c>
    </row>
    <row r="460" spans="1:1" hidden="1" x14ac:dyDescent="0.2">
      <c r="A460" t="s">
        <v>661</v>
      </c>
    </row>
    <row r="461" spans="1:1" hidden="1" x14ac:dyDescent="0.2">
      <c r="A461" t="s">
        <v>662</v>
      </c>
    </row>
    <row r="462" spans="1:1" hidden="1" x14ac:dyDescent="0.2">
      <c r="A462" t="s">
        <v>663</v>
      </c>
    </row>
    <row r="463" spans="1:1" hidden="1" x14ac:dyDescent="0.2">
      <c r="A463" t="s">
        <v>664</v>
      </c>
    </row>
    <row r="464" spans="1:1" hidden="1" x14ac:dyDescent="0.2">
      <c r="A464" t="s">
        <v>665</v>
      </c>
    </row>
    <row r="465" spans="1:1" hidden="1" x14ac:dyDescent="0.2">
      <c r="A465" t="s">
        <v>666</v>
      </c>
    </row>
    <row r="466" spans="1:1" hidden="1" x14ac:dyDescent="0.2">
      <c r="A466" t="s">
        <v>667</v>
      </c>
    </row>
    <row r="467" spans="1:1" hidden="1" x14ac:dyDescent="0.2">
      <c r="A467" t="s">
        <v>668</v>
      </c>
    </row>
    <row r="468" spans="1:1" hidden="1" x14ac:dyDescent="0.2">
      <c r="A468" t="s">
        <v>669</v>
      </c>
    </row>
    <row r="469" spans="1:1" hidden="1" x14ac:dyDescent="0.2">
      <c r="A469" t="s">
        <v>670</v>
      </c>
    </row>
    <row r="470" spans="1:1" hidden="1" x14ac:dyDescent="0.2">
      <c r="A470" t="s">
        <v>671</v>
      </c>
    </row>
    <row r="471" spans="1:1" hidden="1" x14ac:dyDescent="0.2">
      <c r="A471" t="s">
        <v>672</v>
      </c>
    </row>
    <row r="472" spans="1:1" hidden="1" x14ac:dyDescent="0.2">
      <c r="A472" t="s">
        <v>673</v>
      </c>
    </row>
    <row r="473" spans="1:1" hidden="1" x14ac:dyDescent="0.2">
      <c r="A473" t="s">
        <v>674</v>
      </c>
    </row>
    <row r="474" spans="1:1" hidden="1" x14ac:dyDescent="0.2">
      <c r="A474" t="s">
        <v>675</v>
      </c>
    </row>
    <row r="475" spans="1:1" hidden="1" x14ac:dyDescent="0.2">
      <c r="A475" t="s">
        <v>676</v>
      </c>
    </row>
    <row r="476" spans="1:1" hidden="1" x14ac:dyDescent="0.2">
      <c r="A476" t="s">
        <v>677</v>
      </c>
    </row>
    <row r="477" spans="1:1" hidden="1" x14ac:dyDescent="0.2">
      <c r="A477" t="s">
        <v>678</v>
      </c>
    </row>
    <row r="478" spans="1:1" hidden="1" x14ac:dyDescent="0.2">
      <c r="A478" t="s">
        <v>679</v>
      </c>
    </row>
    <row r="479" spans="1:1" hidden="1" x14ac:dyDescent="0.2">
      <c r="A479" t="s">
        <v>680</v>
      </c>
    </row>
    <row r="480" spans="1:1" hidden="1" x14ac:dyDescent="0.2">
      <c r="A480" t="s">
        <v>681</v>
      </c>
    </row>
    <row r="481" spans="1:2" hidden="1" x14ac:dyDescent="0.2">
      <c r="A481" t="s">
        <v>682</v>
      </c>
    </row>
    <row r="482" spans="1:2" hidden="1" x14ac:dyDescent="0.2">
      <c r="A482" t="s">
        <v>683</v>
      </c>
    </row>
    <row r="483" spans="1:2" hidden="1" x14ac:dyDescent="0.2">
      <c r="A483" t="s">
        <v>684</v>
      </c>
    </row>
    <row r="484" spans="1:2" hidden="1" x14ac:dyDescent="0.2">
      <c r="A484" t="s">
        <v>685</v>
      </c>
    </row>
    <row r="485" spans="1:2" hidden="1" x14ac:dyDescent="0.2">
      <c r="A485" t="s">
        <v>686</v>
      </c>
    </row>
    <row r="486" spans="1:2" hidden="1" x14ac:dyDescent="0.2">
      <c r="A486" t="s">
        <v>687</v>
      </c>
    </row>
    <row r="487" spans="1:2" hidden="1" x14ac:dyDescent="0.2">
      <c r="A487" t="s">
        <v>688</v>
      </c>
    </row>
    <row r="488" spans="1:2" hidden="1" x14ac:dyDescent="0.2">
      <c r="A488" t="s">
        <v>689</v>
      </c>
    </row>
    <row r="489" spans="1:2" hidden="1" x14ac:dyDescent="0.2">
      <c r="A489" t="s">
        <v>690</v>
      </c>
    </row>
    <row r="490" spans="1:2" hidden="1" x14ac:dyDescent="0.2">
      <c r="A490" t="s">
        <v>691</v>
      </c>
    </row>
    <row r="491" spans="1:2" hidden="1" x14ac:dyDescent="0.2">
      <c r="A491" t="s">
        <v>692</v>
      </c>
    </row>
    <row r="492" spans="1:2" hidden="1" x14ac:dyDescent="0.2">
      <c r="A492" t="s">
        <v>693</v>
      </c>
      <c r="B492">
        <v>65</v>
      </c>
    </row>
    <row r="493" spans="1:2" hidden="1" x14ac:dyDescent="0.2">
      <c r="A493" t="s">
        <v>694</v>
      </c>
      <c r="B493">
        <v>457.6</v>
      </c>
    </row>
    <row r="494" spans="1:2" hidden="1" x14ac:dyDescent="0.2">
      <c r="A494" t="s">
        <v>695</v>
      </c>
      <c r="B494">
        <v>52.28</v>
      </c>
    </row>
    <row r="495" spans="1:2" hidden="1" x14ac:dyDescent="0.2">
      <c r="A495" t="s">
        <v>696</v>
      </c>
      <c r="B495">
        <v>27.96</v>
      </c>
    </row>
    <row r="496" spans="1:2" hidden="1" x14ac:dyDescent="0.2">
      <c r="A496" t="s">
        <v>697</v>
      </c>
      <c r="B496">
        <v>52.28</v>
      </c>
    </row>
    <row r="497" spans="1:2" hidden="1" x14ac:dyDescent="0.2">
      <c r="A497" t="s">
        <v>698</v>
      </c>
      <c r="B497">
        <v>0</v>
      </c>
    </row>
    <row r="498" spans="1:2" hidden="1" x14ac:dyDescent="0.2">
      <c r="A498" t="s">
        <v>699</v>
      </c>
      <c r="B498">
        <v>50</v>
      </c>
    </row>
    <row r="499" spans="1:2" hidden="1" x14ac:dyDescent="0.2">
      <c r="A499" t="s">
        <v>700</v>
      </c>
      <c r="B499">
        <v>84.4</v>
      </c>
    </row>
    <row r="500" spans="1:2" hidden="1" x14ac:dyDescent="0.2">
      <c r="A500" t="s">
        <v>701</v>
      </c>
      <c r="B500">
        <v>18473.281074384198</v>
      </c>
    </row>
    <row r="501" spans="1:2" hidden="1" x14ac:dyDescent="0.2">
      <c r="A501" t="s">
        <v>702</v>
      </c>
      <c r="B501">
        <v>1351.2</v>
      </c>
    </row>
    <row r="502" spans="1:2" hidden="1" x14ac:dyDescent="0.2">
      <c r="A502" t="s">
        <v>703</v>
      </c>
      <c r="B502">
        <v>1408</v>
      </c>
    </row>
    <row r="503" spans="1:2" hidden="1" x14ac:dyDescent="0.2">
      <c r="A503" t="s">
        <v>704</v>
      </c>
      <c r="B503">
        <v>675.6</v>
      </c>
    </row>
    <row r="504" spans="1:2" hidden="1" x14ac:dyDescent="0.2">
      <c r="A504" t="s">
        <v>705</v>
      </c>
      <c r="B504">
        <v>162.30000000000001</v>
      </c>
    </row>
    <row r="505" spans="1:2" hidden="1" x14ac:dyDescent="0.2">
      <c r="A505" t="s">
        <v>706</v>
      </c>
      <c r="B505" t="b">
        <v>1</v>
      </c>
    </row>
    <row r="506" spans="1:2" hidden="1" x14ac:dyDescent="0.2">
      <c r="A506" t="s">
        <v>707</v>
      </c>
      <c r="B506">
        <v>14.68</v>
      </c>
    </row>
    <row r="507" spans="1:2" hidden="1" x14ac:dyDescent="0.2">
      <c r="A507" t="s">
        <v>708</v>
      </c>
      <c r="B507">
        <v>11.2</v>
      </c>
    </row>
    <row r="508" spans="1:2" hidden="1" x14ac:dyDescent="0.2">
      <c r="A508" t="s">
        <v>709</v>
      </c>
      <c r="B508">
        <v>14.06</v>
      </c>
    </row>
    <row r="509" spans="1:2" hidden="1" x14ac:dyDescent="0.2">
      <c r="A509" t="s">
        <v>710</v>
      </c>
      <c r="B509">
        <v>3.67</v>
      </c>
    </row>
    <row r="510" spans="1:2" hidden="1" x14ac:dyDescent="0.2">
      <c r="A510" t="s">
        <v>711</v>
      </c>
      <c r="B510">
        <v>5.16</v>
      </c>
    </row>
    <row r="511" spans="1:2" hidden="1" x14ac:dyDescent="0.2">
      <c r="A511" t="s">
        <v>712</v>
      </c>
      <c r="B511">
        <v>3.16</v>
      </c>
    </row>
    <row r="512" spans="1:2" hidden="1" x14ac:dyDescent="0.2">
      <c r="A512" t="s">
        <v>713</v>
      </c>
      <c r="B512">
        <v>0.8</v>
      </c>
    </row>
    <row r="513" spans="1:2" hidden="1" x14ac:dyDescent="0.2">
      <c r="A513" t="s">
        <v>714</v>
      </c>
      <c r="B513">
        <v>1.37</v>
      </c>
    </row>
    <row r="514" spans="1:2" hidden="1" x14ac:dyDescent="0.2">
      <c r="A514" t="s">
        <v>715</v>
      </c>
      <c r="B514">
        <v>0.64</v>
      </c>
    </row>
    <row r="515" spans="1:2" hidden="1" x14ac:dyDescent="0.2">
      <c r="A515" t="s">
        <v>716</v>
      </c>
      <c r="B515">
        <v>15.45</v>
      </c>
    </row>
    <row r="516" spans="1:2" hidden="1" x14ac:dyDescent="0.2">
      <c r="A516" t="s">
        <v>717</v>
      </c>
      <c r="B516">
        <v>11.64</v>
      </c>
    </row>
    <row r="517" spans="1:2" hidden="1" x14ac:dyDescent="0.2">
      <c r="A517" t="s">
        <v>718</v>
      </c>
      <c r="B517">
        <v>5.8</v>
      </c>
    </row>
    <row r="518" spans="1:2" hidden="1" x14ac:dyDescent="0.2">
      <c r="A518" t="s">
        <v>719</v>
      </c>
      <c r="B518">
        <v>10.67</v>
      </c>
    </row>
    <row r="519" spans="1:2" hidden="1" x14ac:dyDescent="0.2">
      <c r="A519" t="s">
        <v>720</v>
      </c>
      <c r="B519">
        <v>1210</v>
      </c>
    </row>
    <row r="520" spans="1:2" hidden="1" x14ac:dyDescent="0.2">
      <c r="A520" t="s">
        <v>721</v>
      </c>
      <c r="B520">
        <v>13.05</v>
      </c>
    </row>
    <row r="521" spans="1:2" hidden="1" x14ac:dyDescent="0.2">
      <c r="A521" t="s">
        <v>722</v>
      </c>
      <c r="B521" t="b">
        <v>1</v>
      </c>
    </row>
    <row r="522" spans="1:2" hidden="1" x14ac:dyDescent="0.2">
      <c r="A522" t="s">
        <v>723</v>
      </c>
      <c r="B522" t="b">
        <v>1</v>
      </c>
    </row>
    <row r="523" spans="1:2" hidden="1" x14ac:dyDescent="0.2">
      <c r="A523" t="s">
        <v>724</v>
      </c>
      <c r="B523" t="b">
        <v>0</v>
      </c>
    </row>
    <row r="524" spans="1:2" hidden="1" x14ac:dyDescent="0.2">
      <c r="A524" t="s">
        <v>725</v>
      </c>
      <c r="B524" t="s">
        <v>799</v>
      </c>
    </row>
    <row r="525" spans="1:2" hidden="1" x14ac:dyDescent="0.2">
      <c r="A525" t="s">
        <v>726</v>
      </c>
      <c r="B525" t="s">
        <v>796</v>
      </c>
    </row>
    <row r="526" spans="1:2" hidden="1" x14ac:dyDescent="0.2">
      <c r="A526" t="s">
        <v>727</v>
      </c>
      <c r="B526">
        <v>0</v>
      </c>
    </row>
    <row r="527" spans="1:2" hidden="1" x14ac:dyDescent="0.2">
      <c r="A527" t="s">
        <v>728</v>
      </c>
      <c r="B527">
        <v>0</v>
      </c>
    </row>
    <row r="528" spans="1:2" hidden="1" x14ac:dyDescent="0.2">
      <c r="A528" t="s">
        <v>729</v>
      </c>
      <c r="B528">
        <v>0</v>
      </c>
    </row>
    <row r="529" spans="1:2" hidden="1" x14ac:dyDescent="0.2">
      <c r="A529" t="s">
        <v>730</v>
      </c>
      <c r="B529">
        <v>2522.4699999999998</v>
      </c>
    </row>
    <row r="530" spans="1:2" hidden="1" x14ac:dyDescent="0.2">
      <c r="A530" t="s">
        <v>731</v>
      </c>
      <c r="B530">
        <v>144</v>
      </c>
    </row>
    <row r="531" spans="1:2" hidden="1" x14ac:dyDescent="0.2">
      <c r="A531" t="s">
        <v>732</v>
      </c>
      <c r="B531">
        <v>0</v>
      </c>
    </row>
    <row r="532" spans="1:2" hidden="1" x14ac:dyDescent="0.2">
      <c r="A532" t="s">
        <v>733</v>
      </c>
      <c r="B532">
        <v>2666.47</v>
      </c>
    </row>
    <row r="533" spans="1:2" hidden="1" x14ac:dyDescent="0.2">
      <c r="A533" t="s">
        <v>734</v>
      </c>
      <c r="B533">
        <v>0</v>
      </c>
    </row>
    <row r="534" spans="1:2" hidden="1" x14ac:dyDescent="0.2">
      <c r="A534" t="s">
        <v>735</v>
      </c>
      <c r="B534">
        <v>0</v>
      </c>
    </row>
    <row r="535" spans="1:2" hidden="1" x14ac:dyDescent="0.2">
      <c r="A535" t="s">
        <v>736</v>
      </c>
      <c r="B535">
        <v>0</v>
      </c>
    </row>
    <row r="536" spans="1:2" hidden="1" x14ac:dyDescent="0.2">
      <c r="A536" t="s">
        <v>737</v>
      </c>
      <c r="B536">
        <v>0</v>
      </c>
    </row>
    <row r="537" spans="1:2" hidden="1" x14ac:dyDescent="0.2">
      <c r="A537" t="s">
        <v>738</v>
      </c>
      <c r="B537">
        <v>0</v>
      </c>
    </row>
    <row r="538" spans="1:2" hidden="1" x14ac:dyDescent="0.2">
      <c r="A538" t="s">
        <v>739</v>
      </c>
      <c r="B538">
        <v>0</v>
      </c>
    </row>
    <row r="539" spans="1:2" hidden="1" x14ac:dyDescent="0.2">
      <c r="A539" t="s">
        <v>740</v>
      </c>
      <c r="B539">
        <v>0</v>
      </c>
    </row>
    <row r="540" spans="1:2" hidden="1" x14ac:dyDescent="0.2">
      <c r="A540" t="s">
        <v>741</v>
      </c>
      <c r="B540">
        <v>0</v>
      </c>
    </row>
    <row r="541" spans="1:2" hidden="1" x14ac:dyDescent="0.2">
      <c r="A541" t="s">
        <v>742</v>
      </c>
      <c r="B541">
        <v>0</v>
      </c>
    </row>
    <row r="542" spans="1:2" hidden="1" x14ac:dyDescent="0.2">
      <c r="A542" t="s">
        <v>743</v>
      </c>
      <c r="B542">
        <v>2666.47</v>
      </c>
    </row>
    <row r="543" spans="1:2" hidden="1" x14ac:dyDescent="0.2">
      <c r="A543" t="s">
        <v>744</v>
      </c>
      <c r="B543">
        <v>0</v>
      </c>
    </row>
    <row r="544" spans="1:2" hidden="1" x14ac:dyDescent="0.2">
      <c r="A544" t="s">
        <v>745</v>
      </c>
      <c r="B544">
        <v>0</v>
      </c>
    </row>
    <row r="545" spans="1:2" hidden="1" x14ac:dyDescent="0.2">
      <c r="A545" t="s">
        <v>746</v>
      </c>
      <c r="B545">
        <v>0</v>
      </c>
    </row>
    <row r="546" spans="1:2" hidden="1" x14ac:dyDescent="0.2">
      <c r="A546" t="s">
        <v>747</v>
      </c>
      <c r="B546">
        <v>0</v>
      </c>
    </row>
    <row r="547" spans="1:2" hidden="1" x14ac:dyDescent="0.2">
      <c r="A547" t="s">
        <v>748</v>
      </c>
      <c r="B547">
        <v>0</v>
      </c>
    </row>
    <row r="548" spans="1:2" hidden="1" x14ac:dyDescent="0.2">
      <c r="A548" t="s">
        <v>749</v>
      </c>
      <c r="B548">
        <v>0</v>
      </c>
    </row>
    <row r="549" spans="1:2" hidden="1" x14ac:dyDescent="0.2">
      <c r="A549" t="s">
        <v>750</v>
      </c>
    </row>
    <row r="550" spans="1:2" hidden="1" x14ac:dyDescent="0.2">
      <c r="A550" t="s">
        <v>852</v>
      </c>
      <c r="B550">
        <v>300</v>
      </c>
    </row>
    <row r="551" spans="1:2" hidden="1" x14ac:dyDescent="0.2">
      <c r="A551" t="s">
        <v>853</v>
      </c>
      <c r="B551">
        <v>-1384</v>
      </c>
    </row>
    <row r="552" spans="1:2" hidden="1" x14ac:dyDescent="0.2">
      <c r="A552" t="s">
        <v>854</v>
      </c>
      <c r="B552">
        <v>0.81942710439782596</v>
      </c>
    </row>
    <row r="553" spans="1:2" hidden="1" x14ac:dyDescent="0.2">
      <c r="A553" t="s">
        <v>855</v>
      </c>
      <c r="B553">
        <v>1</v>
      </c>
    </row>
    <row r="554" spans="1:2" hidden="1" x14ac:dyDescent="0.2">
      <c r="A554" t="s">
        <v>856</v>
      </c>
      <c r="B554">
        <v>0.89285714299999996</v>
      </c>
    </row>
  </sheetData>
  <autoFilter ref="A1:B554" xr:uid="{64BE85A5-251F-A24A-8BD2-91BB59712E9E}">
    <filterColumn colId="0">
      <filters>
        <filter val="report_simulation_output.peak_electricity_annual_total_w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735F-1AE1-7140-BA84-034F84E1E07A}">
  <dimension ref="A1:B46"/>
  <sheetViews>
    <sheetView tabSelected="1" zoomScale="130" zoomScaleNormal="130" workbookViewId="0">
      <selection activeCell="C34" sqref="C34"/>
    </sheetView>
  </sheetViews>
  <sheetFormatPr baseColWidth="10" defaultRowHeight="16" x14ac:dyDescent="0.2"/>
  <cols>
    <col min="1" max="1" width="31" bestFit="1" customWidth="1"/>
    <col min="2" max="2" width="63.83203125" bestFit="1" customWidth="1"/>
  </cols>
  <sheetData>
    <row r="1" spans="1:2" x14ac:dyDescent="0.2">
      <c r="A1" t="s">
        <v>0</v>
      </c>
      <c r="B1">
        <v>16107</v>
      </c>
    </row>
    <row r="2" spans="1:2" x14ac:dyDescent="0.2">
      <c r="A2" t="s">
        <v>6</v>
      </c>
      <c r="B2" t="s">
        <v>850</v>
      </c>
    </row>
    <row r="3" spans="1:2" x14ac:dyDescent="0.2">
      <c r="A3" s="5" t="s">
        <v>806</v>
      </c>
      <c r="B3" s="5" t="b">
        <v>1</v>
      </c>
    </row>
    <row r="4" spans="1:2" x14ac:dyDescent="0.2">
      <c r="A4" s="7" t="s">
        <v>807</v>
      </c>
      <c r="B4" s="7">
        <v>3541.9908</v>
      </c>
    </row>
    <row r="5" spans="1:2" x14ac:dyDescent="0.2">
      <c r="A5" s="7" t="s">
        <v>808</v>
      </c>
      <c r="B5" s="7">
        <v>0</v>
      </c>
    </row>
    <row r="6" spans="1:2" x14ac:dyDescent="0.2">
      <c r="A6" s="7" t="s">
        <v>809</v>
      </c>
      <c r="B6" s="7">
        <v>0</v>
      </c>
    </row>
    <row r="7" spans="1:2" x14ac:dyDescent="0.2">
      <c r="A7" s="7" t="s">
        <v>810</v>
      </c>
      <c r="B7" s="7">
        <v>0</v>
      </c>
    </row>
    <row r="8" spans="1:2" x14ac:dyDescent="0.2">
      <c r="A8" s="7" t="s">
        <v>811</v>
      </c>
      <c r="B8" s="7">
        <v>0</v>
      </c>
    </row>
    <row r="9" spans="1:2" x14ac:dyDescent="0.2">
      <c r="A9" s="7" t="s">
        <v>812</v>
      </c>
      <c r="B9" s="7">
        <v>0</v>
      </c>
    </row>
    <row r="10" spans="1:2" x14ac:dyDescent="0.2">
      <c r="A10" s="7" t="s">
        <v>813</v>
      </c>
      <c r="B10" s="7">
        <v>0</v>
      </c>
    </row>
    <row r="11" spans="1:2" x14ac:dyDescent="0.2">
      <c r="A11" s="7" t="s">
        <v>814</v>
      </c>
      <c r="B11" s="7">
        <v>3684</v>
      </c>
    </row>
    <row r="12" spans="1:2" x14ac:dyDescent="0.2">
      <c r="A12" s="7" t="s">
        <v>815</v>
      </c>
      <c r="B12" s="7">
        <v>3000</v>
      </c>
    </row>
    <row r="13" spans="1:2" x14ac:dyDescent="0.2">
      <c r="A13" s="7" t="s">
        <v>816</v>
      </c>
      <c r="B13" s="7">
        <v>1500</v>
      </c>
    </row>
    <row r="14" spans="1:2" x14ac:dyDescent="0.2">
      <c r="A14" s="7" t="s">
        <v>817</v>
      </c>
      <c r="B14" s="7">
        <v>0</v>
      </c>
    </row>
    <row r="15" spans="1:2" x14ac:dyDescent="0.2">
      <c r="A15" s="7" t="s">
        <v>818</v>
      </c>
      <c r="B15" s="7">
        <v>0</v>
      </c>
    </row>
    <row r="16" spans="1:2" x14ac:dyDescent="0.2">
      <c r="A16" s="7" t="s">
        <v>951</v>
      </c>
      <c r="B16" s="7">
        <v>679</v>
      </c>
    </row>
    <row r="17" spans="1:2" x14ac:dyDescent="0.2">
      <c r="A17" s="7" t="s">
        <v>820</v>
      </c>
      <c r="B17" s="7">
        <v>0</v>
      </c>
    </row>
    <row r="18" spans="1:2" x14ac:dyDescent="0.2">
      <c r="A18" s="7" t="s">
        <v>821</v>
      </c>
      <c r="B18" s="7">
        <v>0</v>
      </c>
    </row>
    <row r="19" spans="1:2" x14ac:dyDescent="0.2">
      <c r="A19" s="6" t="s">
        <v>822</v>
      </c>
      <c r="B19" s="6">
        <v>9761.9963200000002</v>
      </c>
    </row>
    <row r="20" spans="1:2" x14ac:dyDescent="0.2">
      <c r="A20" s="6" t="s">
        <v>823</v>
      </c>
      <c r="B20" s="6">
        <v>40.674984666666603</v>
      </c>
    </row>
    <row r="21" spans="1:2" x14ac:dyDescent="0.2">
      <c r="A21" s="5" t="s">
        <v>825</v>
      </c>
      <c r="B21" s="5" t="s">
        <v>948</v>
      </c>
    </row>
    <row r="22" spans="1:2" x14ac:dyDescent="0.2">
      <c r="A22" s="5" t="s">
        <v>826</v>
      </c>
      <c r="B22" s="5">
        <v>17942.669040933601</v>
      </c>
    </row>
    <row r="23" spans="1:2" x14ac:dyDescent="0.2">
      <c r="A23" s="5" t="s">
        <v>827</v>
      </c>
      <c r="B23" s="5">
        <v>4500</v>
      </c>
    </row>
    <row r="24" spans="1:2" x14ac:dyDescent="0.2">
      <c r="A24" s="5" t="s">
        <v>828</v>
      </c>
      <c r="B24" s="5">
        <v>5760</v>
      </c>
    </row>
    <row r="25" spans="1:2" x14ac:dyDescent="0.2">
      <c r="A25" s="5" t="s">
        <v>829</v>
      </c>
      <c r="B25" s="5">
        <v>12000</v>
      </c>
    </row>
    <row r="26" spans="1:2" x14ac:dyDescent="0.2">
      <c r="A26" s="5" t="s">
        <v>830</v>
      </c>
      <c r="B26" s="5"/>
    </row>
    <row r="27" spans="1:2" x14ac:dyDescent="0.2">
      <c r="A27" s="5" t="s">
        <v>831</v>
      </c>
      <c r="B27" s="5"/>
    </row>
    <row r="28" spans="1:2" x14ac:dyDescent="0.2">
      <c r="A28" s="5" t="s">
        <v>832</v>
      </c>
      <c r="B28" s="5"/>
    </row>
    <row r="29" spans="1:2" x14ac:dyDescent="0.2">
      <c r="A29" s="5" t="s">
        <v>834</v>
      </c>
      <c r="B29" s="5">
        <v>35191.869040933598</v>
      </c>
    </row>
    <row r="30" spans="1:2" x14ac:dyDescent="0.2">
      <c r="A30" s="5" t="s">
        <v>835</v>
      </c>
      <c r="B30" s="5">
        <v>146.63278767055601</v>
      </c>
    </row>
    <row r="31" spans="1:2" x14ac:dyDescent="0.2">
      <c r="A31" s="6" t="s">
        <v>836</v>
      </c>
      <c r="B31" s="6">
        <v>4252.125</v>
      </c>
    </row>
    <row r="32" spans="1:2" x14ac:dyDescent="0.2">
      <c r="A32" s="6" t="s">
        <v>837</v>
      </c>
      <c r="B32" s="6">
        <v>17.717187500000001</v>
      </c>
    </row>
    <row r="33" spans="1:2" x14ac:dyDescent="0.2">
      <c r="A33" s="4" t="s">
        <v>838</v>
      </c>
      <c r="B33" s="4" t="s">
        <v>851</v>
      </c>
    </row>
    <row r="34" spans="1:2" x14ac:dyDescent="0.2">
      <c r="A34" s="4" t="s">
        <v>839</v>
      </c>
      <c r="B34" s="4">
        <v>17942.669040933601</v>
      </c>
    </row>
    <row r="35" spans="1:2" x14ac:dyDescent="0.2">
      <c r="A35" s="4" t="s">
        <v>840</v>
      </c>
      <c r="B35" s="4">
        <v>4500</v>
      </c>
    </row>
    <row r="36" spans="1:2" x14ac:dyDescent="0.2">
      <c r="A36" s="4" t="s">
        <v>841</v>
      </c>
      <c r="B36" s="4">
        <v>5760</v>
      </c>
    </row>
    <row r="37" spans="1:2" x14ac:dyDescent="0.2">
      <c r="A37" s="4" t="s">
        <v>842</v>
      </c>
      <c r="B37" s="4">
        <v>12000</v>
      </c>
    </row>
    <row r="38" spans="1:2" x14ac:dyDescent="0.2">
      <c r="A38" s="4" t="s">
        <v>843</v>
      </c>
      <c r="B38" s="4"/>
    </row>
    <row r="39" spans="1:2" x14ac:dyDescent="0.2">
      <c r="A39" s="4" t="s">
        <v>844</v>
      </c>
      <c r="B39" s="4"/>
    </row>
    <row r="40" spans="1:2" x14ac:dyDescent="0.2">
      <c r="A40" s="4" t="s">
        <v>845</v>
      </c>
      <c r="B40" s="4">
        <v>1650</v>
      </c>
    </row>
    <row r="41" spans="1:2" x14ac:dyDescent="0.2">
      <c r="A41" s="4" t="s">
        <v>847</v>
      </c>
      <c r="B41" s="4">
        <v>41852.669040933601</v>
      </c>
    </row>
    <row r="42" spans="1:2" x14ac:dyDescent="0.2">
      <c r="A42" s="4" t="s">
        <v>848</v>
      </c>
      <c r="B42" s="4">
        <v>46104.794040933601</v>
      </c>
    </row>
    <row r="43" spans="1:2" x14ac:dyDescent="0.2">
      <c r="A43" s="4" t="s">
        <v>849</v>
      </c>
      <c r="B43" s="4">
        <v>192.10330850388999</v>
      </c>
    </row>
    <row r="44" spans="1:2" x14ac:dyDescent="0.2">
      <c r="A44" s="4" t="s">
        <v>952</v>
      </c>
      <c r="B44" s="4" t="b">
        <v>1</v>
      </c>
    </row>
    <row r="45" spans="1:2" x14ac:dyDescent="0.2">
      <c r="A45" s="4"/>
      <c r="B45" s="4"/>
    </row>
    <row r="46" spans="1:2" x14ac:dyDescent="0.2">
      <c r="A46" s="4"/>
      <c r="B4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9126-22AE-6B43-AB2C-40B64DF781F4}">
  <dimension ref="A1:B72"/>
  <sheetViews>
    <sheetView topLeftCell="A21" workbookViewId="0">
      <selection activeCell="B76" sqref="B76"/>
    </sheetView>
  </sheetViews>
  <sheetFormatPr baseColWidth="10" defaultRowHeight="16" x14ac:dyDescent="0.2"/>
  <cols>
    <col min="1" max="1" width="50" bestFit="1" customWidth="1"/>
    <col min="2" max="2" width="63.83203125" bestFit="1" customWidth="1"/>
  </cols>
  <sheetData>
    <row r="1" spans="1:2" x14ac:dyDescent="0.2">
      <c r="A1" t="s">
        <v>0</v>
      </c>
      <c r="B1">
        <v>16107</v>
      </c>
    </row>
    <row r="2" spans="1:2" x14ac:dyDescent="0.2">
      <c r="A2" t="s">
        <v>6</v>
      </c>
      <c r="B2" t="s">
        <v>850</v>
      </c>
    </row>
    <row r="3" spans="1:2" x14ac:dyDescent="0.2">
      <c r="A3" t="s">
        <v>915</v>
      </c>
      <c r="B3">
        <v>0</v>
      </c>
    </row>
    <row r="4" spans="1:2" x14ac:dyDescent="0.2">
      <c r="A4" t="s">
        <v>916</v>
      </c>
      <c r="B4">
        <v>0</v>
      </c>
    </row>
    <row r="5" spans="1:2" x14ac:dyDescent="0.2">
      <c r="A5" t="s">
        <v>917</v>
      </c>
      <c r="B5">
        <v>0</v>
      </c>
    </row>
    <row r="6" spans="1:2" x14ac:dyDescent="0.2">
      <c r="A6" t="s">
        <v>918</v>
      </c>
      <c r="B6">
        <v>0</v>
      </c>
    </row>
    <row r="7" spans="1:2" x14ac:dyDescent="0.2">
      <c r="A7" t="s">
        <v>919</v>
      </c>
      <c r="B7">
        <v>0</v>
      </c>
    </row>
    <row r="8" spans="1:2" x14ac:dyDescent="0.2">
      <c r="A8" t="s">
        <v>920</v>
      </c>
      <c r="B8">
        <v>1041.0260000000001</v>
      </c>
    </row>
    <row r="9" spans="1:2" x14ac:dyDescent="0.2">
      <c r="A9" t="s">
        <v>921</v>
      </c>
      <c r="B9">
        <v>2500.9648000000002</v>
      </c>
    </row>
    <row r="10" spans="1:2" x14ac:dyDescent="0.2">
      <c r="A10" t="s">
        <v>922</v>
      </c>
      <c r="B10">
        <v>1041.0260000000001</v>
      </c>
    </row>
    <row r="11" spans="1:2" x14ac:dyDescent="0.2">
      <c r="A11" t="s">
        <v>808</v>
      </c>
      <c r="B11">
        <v>0</v>
      </c>
    </row>
    <row r="12" spans="1:2" x14ac:dyDescent="0.2">
      <c r="A12" t="s">
        <v>809</v>
      </c>
      <c r="B12">
        <v>0</v>
      </c>
    </row>
    <row r="13" spans="1:2" x14ac:dyDescent="0.2">
      <c r="A13" t="s">
        <v>810</v>
      </c>
      <c r="B13">
        <v>0</v>
      </c>
    </row>
    <row r="14" spans="1:2" x14ac:dyDescent="0.2">
      <c r="A14" t="s">
        <v>811</v>
      </c>
      <c r="B14">
        <v>0</v>
      </c>
    </row>
    <row r="15" spans="1:2" x14ac:dyDescent="0.2">
      <c r="A15" t="s">
        <v>812</v>
      </c>
      <c r="B15">
        <v>0</v>
      </c>
    </row>
    <row r="16" spans="1:2" x14ac:dyDescent="0.2">
      <c r="A16" t="s">
        <v>813</v>
      </c>
      <c r="B16">
        <v>0</v>
      </c>
    </row>
    <row r="17" spans="1:2" x14ac:dyDescent="0.2">
      <c r="A17" t="s">
        <v>814</v>
      </c>
      <c r="B17">
        <v>2456</v>
      </c>
    </row>
    <row r="18" spans="1:2" x14ac:dyDescent="0.2">
      <c r="A18" t="s">
        <v>815</v>
      </c>
      <c r="B18">
        <v>3000</v>
      </c>
    </row>
    <row r="19" spans="1:2" x14ac:dyDescent="0.2">
      <c r="A19" t="s">
        <v>816</v>
      </c>
      <c r="B19">
        <v>1500</v>
      </c>
    </row>
    <row r="20" spans="1:2" x14ac:dyDescent="0.2">
      <c r="A20" t="s">
        <v>817</v>
      </c>
      <c r="B20">
        <v>0</v>
      </c>
    </row>
    <row r="21" spans="1:2" x14ac:dyDescent="0.2">
      <c r="A21" t="s">
        <v>818</v>
      </c>
      <c r="B21">
        <v>0</v>
      </c>
    </row>
    <row r="22" spans="1:2" x14ac:dyDescent="0.2">
      <c r="A22" t="s">
        <v>951</v>
      </c>
      <c r="B22">
        <v>679</v>
      </c>
    </row>
    <row r="23" spans="1:2" x14ac:dyDescent="0.2">
      <c r="A23" t="s">
        <v>820</v>
      </c>
      <c r="B23">
        <v>0</v>
      </c>
    </row>
    <row r="24" spans="1:2" x14ac:dyDescent="0.2">
      <c r="A24" t="s">
        <v>821</v>
      </c>
      <c r="B24">
        <v>0</v>
      </c>
    </row>
    <row r="25" spans="1:2" x14ac:dyDescent="0.2">
      <c r="A25" t="s">
        <v>807</v>
      </c>
      <c r="B25">
        <v>3541.9908</v>
      </c>
    </row>
    <row r="26" spans="1:2" x14ac:dyDescent="0.2">
      <c r="A26" t="s">
        <v>923</v>
      </c>
      <c r="B26" t="s">
        <v>947</v>
      </c>
    </row>
    <row r="27" spans="1:2" x14ac:dyDescent="0.2">
      <c r="A27" t="s">
        <v>822</v>
      </c>
      <c r="B27">
        <v>9270.7963199999995</v>
      </c>
    </row>
    <row r="28" spans="1:2" x14ac:dyDescent="0.2">
      <c r="A28" t="s">
        <v>823</v>
      </c>
      <c r="B28">
        <v>38.628318</v>
      </c>
    </row>
    <row r="29" spans="1:2" x14ac:dyDescent="0.2">
      <c r="A29" t="s">
        <v>825</v>
      </c>
      <c r="B29" t="s">
        <v>948</v>
      </c>
    </row>
    <row r="30" spans="1:2" x14ac:dyDescent="0.2">
      <c r="A30" t="s">
        <v>924</v>
      </c>
      <c r="B30">
        <v>7903.0944</v>
      </c>
    </row>
    <row r="31" spans="1:2" x14ac:dyDescent="0.2">
      <c r="A31" t="s">
        <v>925</v>
      </c>
    </row>
    <row r="32" spans="1:2" x14ac:dyDescent="0.2">
      <c r="A32" t="s">
        <v>926</v>
      </c>
    </row>
    <row r="33" spans="1:2" x14ac:dyDescent="0.2">
      <c r="A33" t="s">
        <v>927</v>
      </c>
    </row>
    <row r="34" spans="1:2" x14ac:dyDescent="0.2">
      <c r="A34" t="s">
        <v>928</v>
      </c>
      <c r="B34">
        <v>8194.2662409336008</v>
      </c>
    </row>
    <row r="35" spans="1:2" x14ac:dyDescent="0.2">
      <c r="A35" t="s">
        <v>929</v>
      </c>
      <c r="B35">
        <v>1845.3083999999999</v>
      </c>
    </row>
    <row r="36" spans="1:2" x14ac:dyDescent="0.2">
      <c r="A36" t="s">
        <v>930</v>
      </c>
      <c r="B36">
        <v>7903.0944</v>
      </c>
    </row>
    <row r="37" spans="1:2" x14ac:dyDescent="0.2">
      <c r="A37" t="s">
        <v>931</v>
      </c>
      <c r="B37">
        <v>1845.3083999999999</v>
      </c>
    </row>
    <row r="38" spans="1:2" x14ac:dyDescent="0.2">
      <c r="A38" t="s">
        <v>932</v>
      </c>
      <c r="B38" t="b">
        <v>1</v>
      </c>
    </row>
    <row r="39" spans="1:2" x14ac:dyDescent="0.2">
      <c r="A39" t="s">
        <v>933</v>
      </c>
      <c r="B39" t="b">
        <v>1</v>
      </c>
    </row>
    <row r="40" spans="1:2" x14ac:dyDescent="0.2">
      <c r="A40" t="s">
        <v>827</v>
      </c>
      <c r="B40">
        <v>4500</v>
      </c>
    </row>
    <row r="41" spans="1:2" x14ac:dyDescent="0.2">
      <c r="A41" t="s">
        <v>828</v>
      </c>
      <c r="B41">
        <v>5760</v>
      </c>
    </row>
    <row r="42" spans="1:2" x14ac:dyDescent="0.2">
      <c r="A42" t="s">
        <v>829</v>
      </c>
      <c r="B42">
        <v>12000</v>
      </c>
    </row>
    <row r="43" spans="1:2" x14ac:dyDescent="0.2">
      <c r="A43" t="s">
        <v>830</v>
      </c>
    </row>
    <row r="44" spans="1:2" x14ac:dyDescent="0.2">
      <c r="A44" t="s">
        <v>831</v>
      </c>
    </row>
    <row r="45" spans="1:2" x14ac:dyDescent="0.2">
      <c r="A45" t="s">
        <v>832</v>
      </c>
    </row>
    <row r="46" spans="1:2" x14ac:dyDescent="0.2">
      <c r="A46" t="s">
        <v>934</v>
      </c>
      <c r="B46" t="s">
        <v>949</v>
      </c>
    </row>
    <row r="47" spans="1:2" x14ac:dyDescent="0.2">
      <c r="A47" s="9" t="s">
        <v>834</v>
      </c>
      <c r="B47" s="9">
        <v>29767.6879477041</v>
      </c>
    </row>
    <row r="48" spans="1:2" x14ac:dyDescent="0.2">
      <c r="A48" s="9" t="s">
        <v>835</v>
      </c>
      <c r="B48" s="9">
        <v>124.032033115434</v>
      </c>
    </row>
    <row r="49" spans="1:2" x14ac:dyDescent="0.2">
      <c r="A49" t="s">
        <v>836</v>
      </c>
      <c r="B49">
        <v>4252.125</v>
      </c>
    </row>
    <row r="50" spans="1:2" x14ac:dyDescent="0.2">
      <c r="A50" t="s">
        <v>837</v>
      </c>
      <c r="B50">
        <v>17.717187500000001</v>
      </c>
    </row>
    <row r="51" spans="1:2" x14ac:dyDescent="0.2">
      <c r="A51" t="s">
        <v>838</v>
      </c>
      <c r="B51" t="s">
        <v>851</v>
      </c>
    </row>
    <row r="52" spans="1:2" x14ac:dyDescent="0.2">
      <c r="A52" t="s">
        <v>935</v>
      </c>
      <c r="B52">
        <v>7903.0944</v>
      </c>
    </row>
    <row r="53" spans="1:2" x14ac:dyDescent="0.2">
      <c r="A53" t="s">
        <v>936</v>
      </c>
    </row>
    <row r="54" spans="1:2" x14ac:dyDescent="0.2">
      <c r="A54" t="s">
        <v>937</v>
      </c>
    </row>
    <row r="55" spans="1:2" x14ac:dyDescent="0.2">
      <c r="A55" t="s">
        <v>938</v>
      </c>
    </row>
    <row r="56" spans="1:2" x14ac:dyDescent="0.2">
      <c r="A56" t="s">
        <v>939</v>
      </c>
      <c r="B56">
        <v>8194.2662409336008</v>
      </c>
    </row>
    <row r="57" spans="1:2" x14ac:dyDescent="0.2">
      <c r="A57" t="s">
        <v>940</v>
      </c>
      <c r="B57">
        <v>1845.3083999999999</v>
      </c>
    </row>
    <row r="58" spans="1:2" x14ac:dyDescent="0.2">
      <c r="A58" t="s">
        <v>941</v>
      </c>
      <c r="B58">
        <v>7903.0944</v>
      </c>
    </row>
    <row r="59" spans="1:2" x14ac:dyDescent="0.2">
      <c r="A59" t="s">
        <v>942</v>
      </c>
      <c r="B59">
        <v>1845.3083999999999</v>
      </c>
    </row>
    <row r="60" spans="1:2" x14ac:dyDescent="0.2">
      <c r="A60" t="s">
        <v>943</v>
      </c>
      <c r="B60" t="b">
        <v>1</v>
      </c>
    </row>
    <row r="61" spans="1:2" x14ac:dyDescent="0.2">
      <c r="A61" t="s">
        <v>944</v>
      </c>
      <c r="B61" t="b">
        <v>1</v>
      </c>
    </row>
    <row r="62" spans="1:2" x14ac:dyDescent="0.2">
      <c r="A62" t="s">
        <v>840</v>
      </c>
      <c r="B62">
        <v>4500</v>
      </c>
    </row>
    <row r="63" spans="1:2" x14ac:dyDescent="0.2">
      <c r="A63" t="s">
        <v>841</v>
      </c>
      <c r="B63">
        <v>5760</v>
      </c>
    </row>
    <row r="64" spans="1:2" x14ac:dyDescent="0.2">
      <c r="A64" t="s">
        <v>842</v>
      </c>
      <c r="B64">
        <v>12000</v>
      </c>
    </row>
    <row r="65" spans="1:2" x14ac:dyDescent="0.2">
      <c r="A65" t="s">
        <v>843</v>
      </c>
    </row>
    <row r="66" spans="1:2" x14ac:dyDescent="0.2">
      <c r="A66" t="s">
        <v>844</v>
      </c>
    </row>
    <row r="67" spans="1:2" x14ac:dyDescent="0.2">
      <c r="A67" t="s">
        <v>845</v>
      </c>
      <c r="B67">
        <v>1650</v>
      </c>
    </row>
    <row r="68" spans="1:2" x14ac:dyDescent="0.2">
      <c r="A68" t="s">
        <v>945</v>
      </c>
      <c r="B68" t="s">
        <v>949</v>
      </c>
    </row>
    <row r="69" spans="1:2" x14ac:dyDescent="0.2">
      <c r="A69" t="s">
        <v>946</v>
      </c>
      <c r="B69">
        <v>21816.891627704099</v>
      </c>
    </row>
    <row r="70" spans="1:2" x14ac:dyDescent="0.2">
      <c r="A70" t="s">
        <v>848</v>
      </c>
      <c r="B70">
        <v>26069.016627704099</v>
      </c>
    </row>
    <row r="71" spans="1:2" x14ac:dyDescent="0.2">
      <c r="A71" t="s">
        <v>849</v>
      </c>
      <c r="B71">
        <v>108.62090261543401</v>
      </c>
    </row>
    <row r="72" spans="1:2" x14ac:dyDescent="0.2">
      <c r="A72" t="s">
        <v>952</v>
      </c>
      <c r="B7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A327-D87B-1D4B-8EA3-6222761EB74F}">
  <dimension ref="A2:G7"/>
  <sheetViews>
    <sheetView workbookViewId="0">
      <selection activeCell="E49" sqref="E49"/>
    </sheetView>
  </sheetViews>
  <sheetFormatPr baseColWidth="10" defaultRowHeight="16" x14ac:dyDescent="0.2"/>
  <sheetData>
    <row r="2" spans="1:7" x14ac:dyDescent="0.2">
      <c r="B2" t="s">
        <v>909</v>
      </c>
      <c r="C2" t="s">
        <v>912</v>
      </c>
      <c r="F2" t="s">
        <v>909</v>
      </c>
      <c r="G2" t="s">
        <v>912</v>
      </c>
    </row>
    <row r="3" spans="1:7" x14ac:dyDescent="0.2">
      <c r="A3" t="s">
        <v>910</v>
      </c>
      <c r="B3">
        <v>52.28</v>
      </c>
      <c r="C3">
        <f>230*(0.626*B3+ 1.634)</f>
        <v>7903.0944</v>
      </c>
      <c r="E3" t="s">
        <v>950</v>
      </c>
      <c r="F3">
        <v>14.76</v>
      </c>
      <c r="G3">
        <f>230*(0.626*F3+ 1.634)</f>
        <v>2500.9648000000002</v>
      </c>
    </row>
    <row r="4" spans="1:7" x14ac:dyDescent="0.2">
      <c r="A4" t="s">
        <v>911</v>
      </c>
      <c r="B4">
        <v>27.96</v>
      </c>
      <c r="C4">
        <f>B4*293.07103866</f>
        <v>8194.2662409336008</v>
      </c>
    </row>
    <row r="5" spans="1:7" x14ac:dyDescent="0.2">
      <c r="A5" t="s">
        <v>913</v>
      </c>
      <c r="B5">
        <v>52.28</v>
      </c>
      <c r="C5">
        <f>240*MIN(0.111*B5+2.22, 5)</f>
        <v>1200</v>
      </c>
      <c r="E5" t="s">
        <v>913</v>
      </c>
      <c r="F5">
        <v>52.28</v>
      </c>
      <c r="G5">
        <f>115*MIN(0.105*F5+3.568, 8)</f>
        <v>920</v>
      </c>
    </row>
    <row r="7" spans="1:7" x14ac:dyDescent="0.2">
      <c r="B7" t="s">
        <v>914</v>
      </c>
      <c r="C7">
        <f>SUM(C3:C5)</f>
        <v>17297.360640933599</v>
      </c>
      <c r="F7" t="s">
        <v>914</v>
      </c>
      <c r="G7">
        <f>SUM(G3:G5)</f>
        <v>3420.9648000000002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2E8E-DE09-CE47-BC35-FE1D80AFBD63}">
  <dimension ref="A1:B552"/>
  <sheetViews>
    <sheetView workbookViewId="0">
      <selection activeCell="A2" sqref="A2"/>
    </sheetView>
  </sheetViews>
  <sheetFormatPr baseColWidth="10" defaultRowHeight="16" x14ac:dyDescent="0.2"/>
  <cols>
    <col min="1" max="1" width="103.1640625" bestFit="1" customWidth="1"/>
    <col min="2" max="2" width="134.5" bestFit="1" customWidth="1"/>
  </cols>
  <sheetData>
    <row r="1" spans="1:2" x14ac:dyDescent="0.2">
      <c r="A1" t="s">
        <v>0</v>
      </c>
      <c r="B1">
        <v>16107</v>
      </c>
    </row>
    <row r="2" spans="1:2" x14ac:dyDescent="0.2">
      <c r="A2" t="s">
        <v>180</v>
      </c>
      <c r="B2" t="s">
        <v>857</v>
      </c>
    </row>
    <row r="3" spans="1:2" x14ac:dyDescent="0.2">
      <c r="A3" t="s">
        <v>95</v>
      </c>
      <c r="B3" t="s">
        <v>777</v>
      </c>
    </row>
    <row r="4" spans="1:2" x14ac:dyDescent="0.2">
      <c r="A4" t="s">
        <v>209</v>
      </c>
      <c r="B4" t="s">
        <v>777</v>
      </c>
    </row>
    <row r="5" spans="1:2" x14ac:dyDescent="0.2">
      <c r="A5" t="s">
        <v>107</v>
      </c>
      <c r="B5" t="s">
        <v>783</v>
      </c>
    </row>
    <row r="6" spans="1:2" x14ac:dyDescent="0.2">
      <c r="A6" t="s">
        <v>108</v>
      </c>
      <c r="B6" t="s">
        <v>759</v>
      </c>
    </row>
    <row r="7" spans="1:2" x14ac:dyDescent="0.2">
      <c r="A7" t="s">
        <v>113</v>
      </c>
      <c r="B7" t="s">
        <v>785</v>
      </c>
    </row>
    <row r="8" spans="1:2" x14ac:dyDescent="0.2">
      <c r="A8" t="s">
        <v>112</v>
      </c>
      <c r="B8" t="s">
        <v>784</v>
      </c>
    </row>
    <row r="9" spans="1:2" x14ac:dyDescent="0.2">
      <c r="A9" t="s">
        <v>1</v>
      </c>
      <c r="B9">
        <v>92</v>
      </c>
    </row>
    <row r="10" spans="1:2" x14ac:dyDescent="0.2">
      <c r="A10" t="s">
        <v>2</v>
      </c>
      <c r="B10" s="1">
        <v>45402.003819444442</v>
      </c>
    </row>
    <row r="11" spans="1:2" x14ac:dyDescent="0.2">
      <c r="A11" t="s">
        <v>3</v>
      </c>
      <c r="B11" s="1">
        <v>45402.00440972222</v>
      </c>
    </row>
    <row r="12" spans="1:2" x14ac:dyDescent="0.2">
      <c r="A12" t="s">
        <v>4</v>
      </c>
      <c r="B12" t="s">
        <v>751</v>
      </c>
    </row>
    <row r="13" spans="1:2" x14ac:dyDescent="0.2">
      <c r="A13" t="s">
        <v>5</v>
      </c>
      <c r="B13" t="b">
        <v>1</v>
      </c>
    </row>
    <row r="14" spans="1:2" x14ac:dyDescent="0.2">
      <c r="A14" t="s">
        <v>6</v>
      </c>
      <c r="B14" t="s">
        <v>907</v>
      </c>
    </row>
    <row r="15" spans="1:2" x14ac:dyDescent="0.2">
      <c r="A15" t="s">
        <v>7</v>
      </c>
    </row>
    <row r="16" spans="1:2" x14ac:dyDescent="0.2">
      <c r="A16" t="s">
        <v>217</v>
      </c>
    </row>
    <row r="17" spans="1:2" x14ac:dyDescent="0.2">
      <c r="A17" t="s">
        <v>218</v>
      </c>
      <c r="B17" t="b">
        <v>1</v>
      </c>
    </row>
    <row r="18" spans="1:2" x14ac:dyDescent="0.2">
      <c r="A18" t="s">
        <v>219</v>
      </c>
      <c r="B18" t="b">
        <v>1</v>
      </c>
    </row>
    <row r="19" spans="1:2" x14ac:dyDescent="0.2">
      <c r="A19" t="s">
        <v>220</v>
      </c>
      <c r="B19" t="b">
        <v>1</v>
      </c>
    </row>
    <row r="20" spans="1:2" x14ac:dyDescent="0.2">
      <c r="A20" t="s">
        <v>221</v>
      </c>
      <c r="B20">
        <v>0</v>
      </c>
    </row>
    <row r="21" spans="1:2" x14ac:dyDescent="0.2">
      <c r="A21" t="s">
        <v>222</v>
      </c>
      <c r="B21">
        <v>0</v>
      </c>
    </row>
    <row r="22" spans="1:2" x14ac:dyDescent="0.2">
      <c r="A22" t="s">
        <v>223</v>
      </c>
      <c r="B22">
        <v>0</v>
      </c>
    </row>
    <row r="23" spans="1:2" x14ac:dyDescent="0.2">
      <c r="A23" t="s">
        <v>224</v>
      </c>
      <c r="B23">
        <v>0</v>
      </c>
    </row>
    <row r="24" spans="1:2" x14ac:dyDescent="0.2">
      <c r="A24" t="s">
        <v>225</v>
      </c>
      <c r="B24">
        <v>0</v>
      </c>
    </row>
    <row r="25" spans="1:2" x14ac:dyDescent="0.2">
      <c r="A25" t="s">
        <v>226</v>
      </c>
      <c r="B25">
        <v>0</v>
      </c>
    </row>
    <row r="26" spans="1:2" x14ac:dyDescent="0.2">
      <c r="A26" t="s">
        <v>227</v>
      </c>
      <c r="B26">
        <v>0</v>
      </c>
    </row>
    <row r="27" spans="1:2" x14ac:dyDescent="0.2">
      <c r="A27" t="s">
        <v>228</v>
      </c>
      <c r="B27">
        <v>0</v>
      </c>
    </row>
    <row r="28" spans="1:2" x14ac:dyDescent="0.2">
      <c r="A28" t="s">
        <v>229</v>
      </c>
      <c r="B28">
        <v>0</v>
      </c>
    </row>
    <row r="29" spans="1:2" x14ac:dyDescent="0.2">
      <c r="A29" t="s">
        <v>230</v>
      </c>
      <c r="B29">
        <v>0</v>
      </c>
    </row>
    <row r="30" spans="1:2" x14ac:dyDescent="0.2">
      <c r="A30" t="s">
        <v>231</v>
      </c>
      <c r="B30">
        <v>0</v>
      </c>
    </row>
    <row r="31" spans="1:2" x14ac:dyDescent="0.2">
      <c r="A31" t="s">
        <v>232</v>
      </c>
      <c r="B31">
        <v>0</v>
      </c>
    </row>
    <row r="32" spans="1:2" x14ac:dyDescent="0.2">
      <c r="A32" t="s">
        <v>233</v>
      </c>
      <c r="B32">
        <v>11.07</v>
      </c>
    </row>
    <row r="33" spans="1:2" x14ac:dyDescent="0.2">
      <c r="A33" t="s">
        <v>234</v>
      </c>
      <c r="B33">
        <v>55.07</v>
      </c>
    </row>
    <row r="34" spans="1:2" x14ac:dyDescent="0.2">
      <c r="A34" t="s">
        <v>235</v>
      </c>
      <c r="B34">
        <v>29.16</v>
      </c>
    </row>
    <row r="35" spans="1:2" x14ac:dyDescent="0.2">
      <c r="A35" t="s">
        <v>236</v>
      </c>
      <c r="B35">
        <v>76.05</v>
      </c>
    </row>
    <row r="36" spans="1:2" x14ac:dyDescent="0.2">
      <c r="A36" t="s">
        <v>237</v>
      </c>
      <c r="B36">
        <v>266.7</v>
      </c>
    </row>
    <row r="37" spans="1:2" x14ac:dyDescent="0.2">
      <c r="A37" t="s">
        <v>238</v>
      </c>
      <c r="B37">
        <v>0</v>
      </c>
    </row>
    <row r="38" spans="1:2" x14ac:dyDescent="0.2">
      <c r="A38" t="s">
        <v>239</v>
      </c>
      <c r="B38">
        <v>0</v>
      </c>
    </row>
    <row r="39" spans="1:2" x14ac:dyDescent="0.2">
      <c r="A39" t="s">
        <v>240</v>
      </c>
      <c r="B39">
        <v>0</v>
      </c>
    </row>
    <row r="40" spans="1:2" x14ac:dyDescent="0.2">
      <c r="A40" t="s">
        <v>241</v>
      </c>
      <c r="B40">
        <v>0</v>
      </c>
    </row>
    <row r="41" spans="1:2" x14ac:dyDescent="0.2">
      <c r="A41" t="s">
        <v>242</v>
      </c>
      <c r="B41">
        <v>0</v>
      </c>
    </row>
    <row r="42" spans="1:2" x14ac:dyDescent="0.2">
      <c r="A42" t="s">
        <v>243</v>
      </c>
      <c r="B42">
        <v>174.85</v>
      </c>
    </row>
    <row r="43" spans="1:2" x14ac:dyDescent="0.2">
      <c r="A43" t="s">
        <v>244</v>
      </c>
      <c r="B43">
        <v>6.74</v>
      </c>
    </row>
    <row r="44" spans="1:2" x14ac:dyDescent="0.2">
      <c r="A44" t="s">
        <v>245</v>
      </c>
      <c r="B44">
        <v>0</v>
      </c>
    </row>
    <row r="45" spans="1:2" x14ac:dyDescent="0.2">
      <c r="A45" t="s">
        <v>246</v>
      </c>
      <c r="B45">
        <v>1691.12</v>
      </c>
    </row>
    <row r="46" spans="1:2" x14ac:dyDescent="0.2">
      <c r="A46" t="s">
        <v>247</v>
      </c>
      <c r="B46">
        <v>674.16</v>
      </c>
    </row>
    <row r="47" spans="1:2" x14ac:dyDescent="0.2">
      <c r="A47" t="s">
        <v>248</v>
      </c>
      <c r="B47">
        <v>0</v>
      </c>
    </row>
    <row r="48" spans="1:2" x14ac:dyDescent="0.2">
      <c r="A48" t="s">
        <v>249</v>
      </c>
      <c r="B48">
        <v>0</v>
      </c>
    </row>
    <row r="49" spans="1:2" x14ac:dyDescent="0.2">
      <c r="A49" t="s">
        <v>250</v>
      </c>
      <c r="B49">
        <v>8.67</v>
      </c>
    </row>
    <row r="50" spans="1:2" x14ac:dyDescent="0.2">
      <c r="A50" t="s">
        <v>251</v>
      </c>
      <c r="B50">
        <v>0</v>
      </c>
    </row>
    <row r="51" spans="1:2" x14ac:dyDescent="0.2">
      <c r="A51" t="s">
        <v>252</v>
      </c>
      <c r="B51">
        <v>99.59</v>
      </c>
    </row>
    <row r="52" spans="1:2" x14ac:dyDescent="0.2">
      <c r="A52" t="s">
        <v>253</v>
      </c>
      <c r="B52">
        <v>4.97</v>
      </c>
    </row>
    <row r="53" spans="1:2" x14ac:dyDescent="0.2">
      <c r="A53" t="s">
        <v>254</v>
      </c>
      <c r="B53">
        <v>0</v>
      </c>
    </row>
    <row r="54" spans="1:2" x14ac:dyDescent="0.2">
      <c r="A54" t="s">
        <v>255</v>
      </c>
      <c r="B54">
        <v>0</v>
      </c>
    </row>
    <row r="55" spans="1:2" x14ac:dyDescent="0.2">
      <c r="A55" t="s">
        <v>256</v>
      </c>
      <c r="B55">
        <v>4136.54</v>
      </c>
    </row>
    <row r="56" spans="1:2" x14ac:dyDescent="0.2">
      <c r="A56" t="s">
        <v>257</v>
      </c>
      <c r="B56">
        <v>0</v>
      </c>
    </row>
    <row r="57" spans="1:2" x14ac:dyDescent="0.2">
      <c r="A57" t="s">
        <v>258</v>
      </c>
      <c r="B57">
        <v>0</v>
      </c>
    </row>
    <row r="58" spans="1:2" x14ac:dyDescent="0.2">
      <c r="A58" t="s">
        <v>259</v>
      </c>
      <c r="B58">
        <v>881.89</v>
      </c>
    </row>
    <row r="59" spans="1:2" x14ac:dyDescent="0.2">
      <c r="A59" t="s">
        <v>260</v>
      </c>
      <c r="B59">
        <v>0</v>
      </c>
    </row>
    <row r="60" spans="1:2" x14ac:dyDescent="0.2">
      <c r="A60" t="s">
        <v>261</v>
      </c>
      <c r="B60">
        <v>0</v>
      </c>
    </row>
    <row r="61" spans="1:2" x14ac:dyDescent="0.2">
      <c r="A61" t="s">
        <v>262</v>
      </c>
      <c r="B61">
        <v>0</v>
      </c>
    </row>
    <row r="62" spans="1:2" x14ac:dyDescent="0.2">
      <c r="A62" t="s">
        <v>263</v>
      </c>
      <c r="B62">
        <v>72.28</v>
      </c>
    </row>
    <row r="63" spans="1:2" x14ac:dyDescent="0.2">
      <c r="A63" t="s">
        <v>264</v>
      </c>
      <c r="B63">
        <v>84.22</v>
      </c>
    </row>
    <row r="64" spans="1:2" x14ac:dyDescent="0.2">
      <c r="A64" t="s">
        <v>265</v>
      </c>
      <c r="B64">
        <v>0</v>
      </c>
    </row>
    <row r="65" spans="1:2" x14ac:dyDescent="0.2">
      <c r="A65" t="s">
        <v>266</v>
      </c>
      <c r="B65">
        <v>4136.54</v>
      </c>
    </row>
    <row r="66" spans="1:2" x14ac:dyDescent="0.2">
      <c r="A66" t="s">
        <v>267</v>
      </c>
      <c r="B66">
        <v>0</v>
      </c>
    </row>
    <row r="67" spans="1:2" x14ac:dyDescent="0.2">
      <c r="A67" t="s">
        <v>268</v>
      </c>
      <c r="B67">
        <v>0</v>
      </c>
    </row>
    <row r="68" spans="1:2" x14ac:dyDescent="0.2">
      <c r="A68" t="s">
        <v>269</v>
      </c>
      <c r="B68">
        <v>0</v>
      </c>
    </row>
    <row r="69" spans="1:2" x14ac:dyDescent="0.2">
      <c r="A69" t="s">
        <v>270</v>
      </c>
      <c r="B69">
        <v>0</v>
      </c>
    </row>
    <row r="70" spans="1:2" x14ac:dyDescent="0.2">
      <c r="A70" t="s">
        <v>271</v>
      </c>
      <c r="B70">
        <v>0</v>
      </c>
    </row>
    <row r="71" spans="1:2" x14ac:dyDescent="0.2">
      <c r="A71" t="s">
        <v>272</v>
      </c>
      <c r="B71">
        <v>0</v>
      </c>
    </row>
    <row r="72" spans="1:2" x14ac:dyDescent="0.2">
      <c r="A72" t="s">
        <v>273</v>
      </c>
      <c r="B72">
        <v>0</v>
      </c>
    </row>
    <row r="73" spans="1:2" x14ac:dyDescent="0.2">
      <c r="A73" t="s">
        <v>274</v>
      </c>
      <c r="B73">
        <v>0</v>
      </c>
    </row>
    <row r="74" spans="1:2" x14ac:dyDescent="0.2">
      <c r="A74" t="s">
        <v>275</v>
      </c>
      <c r="B74">
        <v>0</v>
      </c>
    </row>
    <row r="75" spans="1:2" x14ac:dyDescent="0.2">
      <c r="A75" t="s">
        <v>276</v>
      </c>
      <c r="B75">
        <v>0</v>
      </c>
    </row>
    <row r="76" spans="1:2" x14ac:dyDescent="0.2">
      <c r="A76" t="s">
        <v>277</v>
      </c>
      <c r="B76">
        <v>0</v>
      </c>
    </row>
    <row r="77" spans="1:2" x14ac:dyDescent="0.2">
      <c r="A77" t="s">
        <v>278</v>
      </c>
      <c r="B77">
        <v>0</v>
      </c>
    </row>
    <row r="78" spans="1:2" x14ac:dyDescent="0.2">
      <c r="A78" t="s">
        <v>279</v>
      </c>
      <c r="B78">
        <v>0</v>
      </c>
    </row>
    <row r="79" spans="1:2" x14ac:dyDescent="0.2">
      <c r="A79" t="s">
        <v>280</v>
      </c>
      <c r="B79">
        <v>0</v>
      </c>
    </row>
    <row r="80" spans="1:2" x14ac:dyDescent="0.2">
      <c r="A80" t="s">
        <v>281</v>
      </c>
      <c r="B80">
        <v>0</v>
      </c>
    </row>
    <row r="81" spans="1:2" x14ac:dyDescent="0.2">
      <c r="A81" t="s">
        <v>282</v>
      </c>
      <c r="B81">
        <v>0</v>
      </c>
    </row>
    <row r="82" spans="1:2" x14ac:dyDescent="0.2">
      <c r="A82" t="s">
        <v>283</v>
      </c>
      <c r="B82">
        <v>0</v>
      </c>
    </row>
    <row r="83" spans="1:2" x14ac:dyDescent="0.2">
      <c r="A83" t="s">
        <v>284</v>
      </c>
      <c r="B83">
        <v>333</v>
      </c>
    </row>
    <row r="84" spans="1:2" x14ac:dyDescent="0.2">
      <c r="A84" t="s">
        <v>285</v>
      </c>
      <c r="B84">
        <v>0</v>
      </c>
    </row>
    <row r="85" spans="1:2" x14ac:dyDescent="0.2">
      <c r="A85" t="s">
        <v>286</v>
      </c>
      <c r="B85">
        <v>0</v>
      </c>
    </row>
    <row r="86" spans="1:2" x14ac:dyDescent="0.2">
      <c r="A86" t="s">
        <v>287</v>
      </c>
      <c r="B86">
        <v>0</v>
      </c>
    </row>
    <row r="87" spans="1:2" x14ac:dyDescent="0.2">
      <c r="A87" t="s">
        <v>288</v>
      </c>
      <c r="B87">
        <v>0</v>
      </c>
    </row>
    <row r="88" spans="1:2" x14ac:dyDescent="0.2">
      <c r="A88" t="s">
        <v>289</v>
      </c>
      <c r="B88">
        <v>0</v>
      </c>
    </row>
    <row r="89" spans="1:2" x14ac:dyDescent="0.2">
      <c r="A89" t="s">
        <v>290</v>
      </c>
      <c r="B89">
        <v>0</v>
      </c>
    </row>
    <row r="90" spans="1:2" x14ac:dyDescent="0.2">
      <c r="A90" t="s">
        <v>291</v>
      </c>
      <c r="B90">
        <v>0</v>
      </c>
    </row>
    <row r="91" spans="1:2" x14ac:dyDescent="0.2">
      <c r="A91" t="s">
        <v>292</v>
      </c>
      <c r="B91">
        <v>333</v>
      </c>
    </row>
    <row r="92" spans="1:2" x14ac:dyDescent="0.2">
      <c r="A92" t="s">
        <v>293</v>
      </c>
      <c r="B92">
        <v>4469.54</v>
      </c>
    </row>
    <row r="93" spans="1:2" x14ac:dyDescent="0.2">
      <c r="A93" t="s">
        <v>294</v>
      </c>
      <c r="B93">
        <v>0</v>
      </c>
    </row>
    <row r="94" spans="1:2" x14ac:dyDescent="0.2">
      <c r="A94" t="s">
        <v>295</v>
      </c>
      <c r="B94">
        <v>0</v>
      </c>
    </row>
    <row r="95" spans="1:2" x14ac:dyDescent="0.2">
      <c r="A95" t="s">
        <v>296</v>
      </c>
      <c r="B95">
        <v>0</v>
      </c>
    </row>
    <row r="96" spans="1:2" x14ac:dyDescent="0.2">
      <c r="A96" t="s">
        <v>297</v>
      </c>
      <c r="B96">
        <v>0</v>
      </c>
    </row>
    <row r="97" spans="1:2" x14ac:dyDescent="0.2">
      <c r="A97" t="s">
        <v>298</v>
      </c>
      <c r="B97">
        <v>0</v>
      </c>
    </row>
    <row r="98" spans="1:2" x14ac:dyDescent="0.2">
      <c r="A98" t="s">
        <v>299</v>
      </c>
      <c r="B98">
        <v>0</v>
      </c>
    </row>
    <row r="99" spans="1:2" x14ac:dyDescent="0.2">
      <c r="A99" t="s">
        <v>300</v>
      </c>
      <c r="B99">
        <v>0</v>
      </c>
    </row>
    <row r="100" spans="1:2" x14ac:dyDescent="0.2">
      <c r="A100" t="s">
        <v>301</v>
      </c>
      <c r="B100">
        <v>0</v>
      </c>
    </row>
    <row r="101" spans="1:2" x14ac:dyDescent="0.2">
      <c r="A101" t="s">
        <v>302</v>
      </c>
      <c r="B101">
        <v>0</v>
      </c>
    </row>
    <row r="102" spans="1:2" x14ac:dyDescent="0.2">
      <c r="A102" t="s">
        <v>303</v>
      </c>
      <c r="B102">
        <v>0</v>
      </c>
    </row>
    <row r="103" spans="1:2" x14ac:dyDescent="0.2">
      <c r="A103" t="s">
        <v>304</v>
      </c>
      <c r="B103">
        <v>0</v>
      </c>
    </row>
    <row r="104" spans="1:2" x14ac:dyDescent="0.2">
      <c r="A104" t="s">
        <v>305</v>
      </c>
      <c r="B104">
        <v>4469.54</v>
      </c>
    </row>
    <row r="105" spans="1:2" x14ac:dyDescent="0.2">
      <c r="A105" t="s">
        <v>306</v>
      </c>
      <c r="B105">
        <v>0</v>
      </c>
    </row>
    <row r="106" spans="1:2" x14ac:dyDescent="0.2">
      <c r="A106" t="s">
        <v>307</v>
      </c>
      <c r="B106">
        <v>0</v>
      </c>
    </row>
    <row r="107" spans="1:2" x14ac:dyDescent="0.2">
      <c r="A107" t="s">
        <v>308</v>
      </c>
      <c r="B107">
        <v>0</v>
      </c>
    </row>
    <row r="108" spans="1:2" x14ac:dyDescent="0.2">
      <c r="A108" t="s">
        <v>309</v>
      </c>
      <c r="B108">
        <v>0</v>
      </c>
    </row>
    <row r="109" spans="1:2" x14ac:dyDescent="0.2">
      <c r="A109" t="s">
        <v>310</v>
      </c>
      <c r="B109">
        <v>0</v>
      </c>
    </row>
    <row r="110" spans="1:2" x14ac:dyDescent="0.2">
      <c r="A110" t="s">
        <v>311</v>
      </c>
      <c r="B110">
        <v>0</v>
      </c>
    </row>
    <row r="111" spans="1:2" x14ac:dyDescent="0.2">
      <c r="A111" t="s">
        <v>312</v>
      </c>
      <c r="B111">
        <v>0</v>
      </c>
    </row>
    <row r="112" spans="1:2" x14ac:dyDescent="0.2">
      <c r="A112" t="s">
        <v>313</v>
      </c>
      <c r="B112">
        <v>0</v>
      </c>
    </row>
    <row r="113" spans="1:2" x14ac:dyDescent="0.2">
      <c r="A113" t="s">
        <v>314</v>
      </c>
      <c r="B113">
        <v>0</v>
      </c>
    </row>
    <row r="114" spans="1:2" x14ac:dyDescent="0.2">
      <c r="A114" t="s">
        <v>315</v>
      </c>
      <c r="B114">
        <v>0</v>
      </c>
    </row>
    <row r="115" spans="1:2" x14ac:dyDescent="0.2">
      <c r="A115" t="s">
        <v>316</v>
      </c>
      <c r="B115">
        <v>0</v>
      </c>
    </row>
    <row r="116" spans="1:2" x14ac:dyDescent="0.2">
      <c r="A116" t="s">
        <v>317</v>
      </c>
      <c r="B116">
        <v>0</v>
      </c>
    </row>
    <row r="117" spans="1:2" x14ac:dyDescent="0.2">
      <c r="A117" t="s">
        <v>318</v>
      </c>
      <c r="B117">
        <v>0</v>
      </c>
    </row>
    <row r="118" spans="1:2" x14ac:dyDescent="0.2">
      <c r="A118" t="s">
        <v>319</v>
      </c>
      <c r="B118">
        <v>0</v>
      </c>
    </row>
    <row r="119" spans="1:2" x14ac:dyDescent="0.2">
      <c r="A119" t="s">
        <v>320</v>
      </c>
      <c r="B119">
        <v>0</v>
      </c>
    </row>
    <row r="120" spans="1:2" x14ac:dyDescent="0.2">
      <c r="A120" t="s">
        <v>321</v>
      </c>
      <c r="B120">
        <v>0</v>
      </c>
    </row>
    <row r="121" spans="1:2" x14ac:dyDescent="0.2">
      <c r="A121" t="s">
        <v>322</v>
      </c>
      <c r="B121">
        <v>0</v>
      </c>
    </row>
    <row r="122" spans="1:2" x14ac:dyDescent="0.2">
      <c r="A122" t="s">
        <v>323</v>
      </c>
      <c r="B122">
        <v>0</v>
      </c>
    </row>
    <row r="123" spans="1:2" x14ac:dyDescent="0.2">
      <c r="A123" t="s">
        <v>324</v>
      </c>
      <c r="B123">
        <v>0</v>
      </c>
    </row>
    <row r="124" spans="1:2" x14ac:dyDescent="0.2">
      <c r="A124" t="s">
        <v>325</v>
      </c>
      <c r="B124">
        <v>0</v>
      </c>
    </row>
    <row r="125" spans="1:2" x14ac:dyDescent="0.2">
      <c r="A125" t="s">
        <v>326</v>
      </c>
      <c r="B125">
        <v>0</v>
      </c>
    </row>
    <row r="126" spans="1:2" x14ac:dyDescent="0.2">
      <c r="A126" t="s">
        <v>327</v>
      </c>
      <c r="B126">
        <v>0</v>
      </c>
    </row>
    <row r="127" spans="1:2" x14ac:dyDescent="0.2">
      <c r="A127" t="s">
        <v>328</v>
      </c>
      <c r="B127">
        <v>0</v>
      </c>
    </row>
    <row r="128" spans="1:2" x14ac:dyDescent="0.2">
      <c r="A128" t="s">
        <v>329</v>
      </c>
      <c r="B128">
        <v>0</v>
      </c>
    </row>
    <row r="129" spans="1:2" x14ac:dyDescent="0.2">
      <c r="A129" t="s">
        <v>330</v>
      </c>
      <c r="B129">
        <v>0</v>
      </c>
    </row>
    <row r="130" spans="1:2" x14ac:dyDescent="0.2">
      <c r="A130" t="s">
        <v>331</v>
      </c>
      <c r="B130">
        <v>0</v>
      </c>
    </row>
    <row r="131" spans="1:2" x14ac:dyDescent="0.2">
      <c r="A131" t="s">
        <v>332</v>
      </c>
      <c r="B131">
        <v>0</v>
      </c>
    </row>
    <row r="132" spans="1:2" x14ac:dyDescent="0.2">
      <c r="A132" t="s">
        <v>333</v>
      </c>
      <c r="B132">
        <v>0</v>
      </c>
    </row>
    <row r="133" spans="1:2" x14ac:dyDescent="0.2">
      <c r="A133" t="s">
        <v>334</v>
      </c>
      <c r="B133">
        <v>0</v>
      </c>
    </row>
    <row r="134" spans="1:2" x14ac:dyDescent="0.2">
      <c r="A134" t="s">
        <v>335</v>
      </c>
      <c r="B134">
        <v>0</v>
      </c>
    </row>
    <row r="135" spans="1:2" x14ac:dyDescent="0.2">
      <c r="A135" t="s">
        <v>336</v>
      </c>
      <c r="B135">
        <v>0</v>
      </c>
    </row>
    <row r="136" spans="1:2" x14ac:dyDescent="0.2">
      <c r="A136" t="s">
        <v>337</v>
      </c>
      <c r="B136">
        <v>0</v>
      </c>
    </row>
    <row r="137" spans="1:2" x14ac:dyDescent="0.2">
      <c r="A137" t="s">
        <v>338</v>
      </c>
      <c r="B137">
        <v>0</v>
      </c>
    </row>
    <row r="138" spans="1:2" x14ac:dyDescent="0.2">
      <c r="A138" t="s">
        <v>339</v>
      </c>
      <c r="B138">
        <v>0.186</v>
      </c>
    </row>
    <row r="139" spans="1:2" x14ac:dyDescent="0.2">
      <c r="A139" t="s">
        <v>340</v>
      </c>
      <c r="B139">
        <v>0.97199999999999998</v>
      </c>
    </row>
    <row r="140" spans="1:2" x14ac:dyDescent="0.2">
      <c r="A140" t="s">
        <v>341</v>
      </c>
      <c r="B140">
        <v>0.52600000000000002</v>
      </c>
    </row>
    <row r="141" spans="1:2" x14ac:dyDescent="0.2">
      <c r="A141" t="s">
        <v>342</v>
      </c>
      <c r="B141">
        <v>1.4379999999999999</v>
      </c>
    </row>
    <row r="142" spans="1:2" x14ac:dyDescent="0.2">
      <c r="A142" t="s">
        <v>343</v>
      </c>
      <c r="B142">
        <v>5.1289999999999996</v>
      </c>
    </row>
    <row r="143" spans="1:2" x14ac:dyDescent="0.2">
      <c r="A143" t="s">
        <v>344</v>
      </c>
      <c r="B143">
        <v>0</v>
      </c>
    </row>
    <row r="144" spans="1:2" x14ac:dyDescent="0.2">
      <c r="A144" t="s">
        <v>345</v>
      </c>
      <c r="B144">
        <v>0</v>
      </c>
    </row>
    <row r="145" spans="1:2" x14ac:dyDescent="0.2">
      <c r="A145" t="s">
        <v>346</v>
      </c>
      <c r="B145">
        <v>0</v>
      </c>
    </row>
    <row r="146" spans="1:2" x14ac:dyDescent="0.2">
      <c r="A146" t="s">
        <v>347</v>
      </c>
      <c r="B146">
        <v>0</v>
      </c>
    </row>
    <row r="147" spans="1:2" x14ac:dyDescent="0.2">
      <c r="A147" t="s">
        <v>348</v>
      </c>
      <c r="B147">
        <v>0</v>
      </c>
    </row>
    <row r="148" spans="1:2" x14ac:dyDescent="0.2">
      <c r="A148" t="s">
        <v>349</v>
      </c>
      <c r="B148">
        <v>2.4929999999999999</v>
      </c>
    </row>
    <row r="149" spans="1:2" x14ac:dyDescent="0.2">
      <c r="A149" t="s">
        <v>350</v>
      </c>
      <c r="B149">
        <v>8.1000000000000003E-2</v>
      </c>
    </row>
    <row r="150" spans="1:2" x14ac:dyDescent="0.2">
      <c r="A150" t="s">
        <v>351</v>
      </c>
      <c r="B150">
        <v>0</v>
      </c>
    </row>
    <row r="151" spans="1:2" x14ac:dyDescent="0.2">
      <c r="A151" t="s">
        <v>352</v>
      </c>
      <c r="B151">
        <v>24.215</v>
      </c>
    </row>
    <row r="152" spans="1:2" x14ac:dyDescent="0.2">
      <c r="A152" t="s">
        <v>353</v>
      </c>
      <c r="B152">
        <v>12.028</v>
      </c>
    </row>
    <row r="153" spans="1:2" x14ac:dyDescent="0.2">
      <c r="A153" t="s">
        <v>354</v>
      </c>
      <c r="B153">
        <v>0</v>
      </c>
    </row>
    <row r="154" spans="1:2" x14ac:dyDescent="0.2">
      <c r="A154" t="s">
        <v>355</v>
      </c>
      <c r="B154">
        <v>0</v>
      </c>
    </row>
    <row r="155" spans="1:2" x14ac:dyDescent="0.2">
      <c r="A155" t="s">
        <v>356</v>
      </c>
      <c r="B155">
        <v>0.13800000000000001</v>
      </c>
    </row>
    <row r="156" spans="1:2" x14ac:dyDescent="0.2">
      <c r="A156" t="s">
        <v>357</v>
      </c>
      <c r="B156">
        <v>0</v>
      </c>
    </row>
    <row r="157" spans="1:2" x14ac:dyDescent="0.2">
      <c r="A157" t="s">
        <v>358</v>
      </c>
      <c r="B157">
        <v>1.6830000000000001</v>
      </c>
    </row>
    <row r="158" spans="1:2" x14ac:dyDescent="0.2">
      <c r="A158" t="s">
        <v>359</v>
      </c>
      <c r="B158">
        <v>7.4999999999999997E-2</v>
      </c>
    </row>
    <row r="159" spans="1:2" x14ac:dyDescent="0.2">
      <c r="A159" t="s">
        <v>360</v>
      </c>
      <c r="B159">
        <v>0</v>
      </c>
    </row>
    <row r="160" spans="1:2" x14ac:dyDescent="0.2">
      <c r="A160" t="s">
        <v>361</v>
      </c>
      <c r="B160">
        <v>0</v>
      </c>
    </row>
    <row r="161" spans="1:2" x14ac:dyDescent="0.2">
      <c r="A161" t="s">
        <v>362</v>
      </c>
      <c r="B161">
        <v>0</v>
      </c>
    </row>
    <row r="162" spans="1:2" x14ac:dyDescent="0.2">
      <c r="A162" t="s">
        <v>363</v>
      </c>
      <c r="B162">
        <v>0</v>
      </c>
    </row>
    <row r="163" spans="1:2" x14ac:dyDescent="0.2">
      <c r="A163" t="s">
        <v>364</v>
      </c>
      <c r="B163">
        <v>14.943</v>
      </c>
    </row>
    <row r="164" spans="1:2" x14ac:dyDescent="0.2">
      <c r="A164" t="s">
        <v>365</v>
      </c>
      <c r="B164">
        <v>0</v>
      </c>
    </row>
    <row r="165" spans="1:2" x14ac:dyDescent="0.2">
      <c r="A165" t="s">
        <v>366</v>
      </c>
      <c r="B165">
        <v>0</v>
      </c>
    </row>
    <row r="166" spans="1:2" x14ac:dyDescent="0.2">
      <c r="A166" t="s">
        <v>367</v>
      </c>
      <c r="B166">
        <v>0</v>
      </c>
    </row>
    <row r="167" spans="1:2" x14ac:dyDescent="0.2">
      <c r="A167" t="s">
        <v>368</v>
      </c>
      <c r="B167">
        <v>1.2949999999999999</v>
      </c>
    </row>
    <row r="168" spans="1:2" x14ac:dyDescent="0.2">
      <c r="A168" t="s">
        <v>369</v>
      </c>
      <c r="B168">
        <v>1.4390000000000001</v>
      </c>
    </row>
    <row r="169" spans="1:2" x14ac:dyDescent="0.2">
      <c r="A169" t="s">
        <v>370</v>
      </c>
      <c r="B169">
        <v>0</v>
      </c>
    </row>
    <row r="170" spans="1:2" x14ac:dyDescent="0.2">
      <c r="A170" t="s">
        <v>371</v>
      </c>
      <c r="B170">
        <v>0</v>
      </c>
    </row>
    <row r="171" spans="1:2" x14ac:dyDescent="0.2">
      <c r="A171" t="s">
        <v>372</v>
      </c>
      <c r="B171">
        <v>0</v>
      </c>
    </row>
    <row r="172" spans="1:2" x14ac:dyDescent="0.2">
      <c r="A172" t="s">
        <v>373</v>
      </c>
      <c r="B172">
        <v>0</v>
      </c>
    </row>
    <row r="173" spans="1:2" x14ac:dyDescent="0.2">
      <c r="A173" t="s">
        <v>374</v>
      </c>
      <c r="B173">
        <v>0</v>
      </c>
    </row>
    <row r="174" spans="1:2" x14ac:dyDescent="0.2">
      <c r="A174" t="s">
        <v>375</v>
      </c>
      <c r="B174">
        <v>0</v>
      </c>
    </row>
    <row r="175" spans="1:2" x14ac:dyDescent="0.2">
      <c r="A175" t="s">
        <v>376</v>
      </c>
      <c r="B175">
        <v>0</v>
      </c>
    </row>
    <row r="176" spans="1:2" x14ac:dyDescent="0.2">
      <c r="A176" t="s">
        <v>377</v>
      </c>
      <c r="B176">
        <v>0</v>
      </c>
    </row>
    <row r="177" spans="1:2" x14ac:dyDescent="0.2">
      <c r="A177" t="s">
        <v>378</v>
      </c>
      <c r="B177">
        <v>0</v>
      </c>
    </row>
    <row r="178" spans="1:2" x14ac:dyDescent="0.2">
      <c r="A178" t="s">
        <v>379</v>
      </c>
      <c r="B178">
        <v>0</v>
      </c>
    </row>
    <row r="179" spans="1:2" x14ac:dyDescent="0.2">
      <c r="A179" t="s">
        <v>380</v>
      </c>
      <c r="B179">
        <v>0</v>
      </c>
    </row>
    <row r="180" spans="1:2" x14ac:dyDescent="0.2">
      <c r="A180" t="s">
        <v>381</v>
      </c>
      <c r="B180">
        <v>0</v>
      </c>
    </row>
    <row r="181" spans="1:2" x14ac:dyDescent="0.2">
      <c r="A181" t="s">
        <v>382</v>
      </c>
      <c r="B181">
        <v>0</v>
      </c>
    </row>
    <row r="182" spans="1:2" x14ac:dyDescent="0.2">
      <c r="A182" t="s">
        <v>383</v>
      </c>
      <c r="B182">
        <v>0</v>
      </c>
    </row>
    <row r="183" spans="1:2" x14ac:dyDescent="0.2">
      <c r="A183" t="s">
        <v>384</v>
      </c>
      <c r="B183">
        <v>0</v>
      </c>
    </row>
    <row r="184" spans="1:2" x14ac:dyDescent="0.2">
      <c r="A184" t="s">
        <v>385</v>
      </c>
      <c r="B184">
        <v>0</v>
      </c>
    </row>
    <row r="185" spans="1:2" x14ac:dyDescent="0.2">
      <c r="A185" t="s">
        <v>386</v>
      </c>
      <c r="B185">
        <v>0</v>
      </c>
    </row>
    <row r="186" spans="1:2" x14ac:dyDescent="0.2">
      <c r="A186" t="s">
        <v>387</v>
      </c>
      <c r="B186">
        <v>2.2610000000000001</v>
      </c>
    </row>
    <row r="187" spans="1:2" x14ac:dyDescent="0.2">
      <c r="A187" t="s">
        <v>388</v>
      </c>
      <c r="B187">
        <v>0</v>
      </c>
    </row>
    <row r="188" spans="1:2" x14ac:dyDescent="0.2">
      <c r="A188" t="s">
        <v>389</v>
      </c>
      <c r="B188">
        <v>0</v>
      </c>
    </row>
    <row r="189" spans="1:2" x14ac:dyDescent="0.2">
      <c r="A189" t="s">
        <v>390</v>
      </c>
      <c r="B189">
        <v>0</v>
      </c>
    </row>
    <row r="190" spans="1:2" x14ac:dyDescent="0.2">
      <c r="A190" t="s">
        <v>391</v>
      </c>
      <c r="B190">
        <v>0</v>
      </c>
    </row>
    <row r="191" spans="1:2" x14ac:dyDescent="0.2">
      <c r="A191" t="s">
        <v>392</v>
      </c>
      <c r="B191">
        <v>0</v>
      </c>
    </row>
    <row r="192" spans="1:2" x14ac:dyDescent="0.2">
      <c r="A192" t="s">
        <v>393</v>
      </c>
      <c r="B192">
        <v>0</v>
      </c>
    </row>
    <row r="193" spans="1:2" x14ac:dyDescent="0.2">
      <c r="A193" t="s">
        <v>394</v>
      </c>
      <c r="B193">
        <v>0</v>
      </c>
    </row>
    <row r="194" spans="1:2" x14ac:dyDescent="0.2">
      <c r="A194" t="s">
        <v>395</v>
      </c>
      <c r="B194">
        <v>0</v>
      </c>
    </row>
    <row r="195" spans="1:2" x14ac:dyDescent="0.2">
      <c r="A195" t="s">
        <v>396</v>
      </c>
      <c r="B195">
        <v>0</v>
      </c>
    </row>
    <row r="196" spans="1:2" x14ac:dyDescent="0.2">
      <c r="A196" t="s">
        <v>397</v>
      </c>
      <c r="B196">
        <v>0</v>
      </c>
    </row>
    <row r="197" spans="1:2" x14ac:dyDescent="0.2">
      <c r="A197" t="s">
        <v>398</v>
      </c>
      <c r="B197">
        <v>0</v>
      </c>
    </row>
    <row r="198" spans="1:2" x14ac:dyDescent="0.2">
      <c r="A198" t="s">
        <v>399</v>
      </c>
      <c r="B198">
        <v>0</v>
      </c>
    </row>
    <row r="199" spans="1:2" x14ac:dyDescent="0.2">
      <c r="A199" t="s">
        <v>400</v>
      </c>
      <c r="B199">
        <v>0</v>
      </c>
    </row>
    <row r="200" spans="1:2" x14ac:dyDescent="0.2">
      <c r="A200" t="s">
        <v>401</v>
      </c>
      <c r="B200">
        <v>0</v>
      </c>
    </row>
    <row r="201" spans="1:2" x14ac:dyDescent="0.2">
      <c r="A201" t="s">
        <v>402</v>
      </c>
      <c r="B201">
        <v>0</v>
      </c>
    </row>
    <row r="202" spans="1:2" x14ac:dyDescent="0.2">
      <c r="A202" t="s">
        <v>403</v>
      </c>
      <c r="B202">
        <v>0</v>
      </c>
    </row>
    <row r="203" spans="1:2" x14ac:dyDescent="0.2">
      <c r="A203" t="s">
        <v>404</v>
      </c>
      <c r="B203">
        <v>0</v>
      </c>
    </row>
    <row r="204" spans="1:2" x14ac:dyDescent="0.2">
      <c r="A204" t="s">
        <v>405</v>
      </c>
      <c r="B204">
        <v>0</v>
      </c>
    </row>
    <row r="205" spans="1:2" x14ac:dyDescent="0.2">
      <c r="A205" t="s">
        <v>406</v>
      </c>
      <c r="B205">
        <v>0</v>
      </c>
    </row>
    <row r="206" spans="1:2" x14ac:dyDescent="0.2">
      <c r="A206" t="s">
        <v>407</v>
      </c>
      <c r="B206">
        <v>0</v>
      </c>
    </row>
    <row r="207" spans="1:2" x14ac:dyDescent="0.2">
      <c r="A207" t="s">
        <v>408</v>
      </c>
      <c r="B207">
        <v>0</v>
      </c>
    </row>
    <row r="208" spans="1:2" x14ac:dyDescent="0.2">
      <c r="A208" t="s">
        <v>409</v>
      </c>
      <c r="B208">
        <v>0</v>
      </c>
    </row>
    <row r="209" spans="1:2" x14ac:dyDescent="0.2">
      <c r="A209" t="s">
        <v>410</v>
      </c>
      <c r="B209">
        <v>0</v>
      </c>
    </row>
    <row r="210" spans="1:2" x14ac:dyDescent="0.2">
      <c r="A210" t="s">
        <v>411</v>
      </c>
      <c r="B210">
        <v>0</v>
      </c>
    </row>
    <row r="211" spans="1:2" x14ac:dyDescent="0.2">
      <c r="A211" t="s">
        <v>412</v>
      </c>
      <c r="B211">
        <v>0</v>
      </c>
    </row>
    <row r="212" spans="1:2" x14ac:dyDescent="0.2">
      <c r="A212" t="s">
        <v>413</v>
      </c>
      <c r="B212">
        <v>0</v>
      </c>
    </row>
    <row r="213" spans="1:2" x14ac:dyDescent="0.2">
      <c r="A213" t="s">
        <v>414</v>
      </c>
      <c r="B213">
        <v>0</v>
      </c>
    </row>
    <row r="214" spans="1:2" x14ac:dyDescent="0.2">
      <c r="A214" t="s">
        <v>415</v>
      </c>
      <c r="B214">
        <v>0</v>
      </c>
    </row>
    <row r="215" spans="1:2" x14ac:dyDescent="0.2">
      <c r="A215" t="s">
        <v>416</v>
      </c>
      <c r="B215">
        <v>0</v>
      </c>
    </row>
    <row r="216" spans="1:2" x14ac:dyDescent="0.2">
      <c r="A216" t="s">
        <v>417</v>
      </c>
      <c r="B216">
        <v>0</v>
      </c>
    </row>
    <row r="217" spans="1:2" x14ac:dyDescent="0.2">
      <c r="A217" t="s">
        <v>418</v>
      </c>
      <c r="B217">
        <v>0</v>
      </c>
    </row>
    <row r="218" spans="1:2" x14ac:dyDescent="0.2">
      <c r="A218" t="s">
        <v>419</v>
      </c>
      <c r="B218">
        <v>0</v>
      </c>
    </row>
    <row r="219" spans="1:2" x14ac:dyDescent="0.2">
      <c r="A219" t="s">
        <v>420</v>
      </c>
      <c r="B219">
        <v>0</v>
      </c>
    </row>
    <row r="220" spans="1:2" x14ac:dyDescent="0.2">
      <c r="A220" t="s">
        <v>421</v>
      </c>
      <c r="B220">
        <v>0</v>
      </c>
    </row>
    <row r="221" spans="1:2" x14ac:dyDescent="0.2">
      <c r="A221" t="s">
        <v>422</v>
      </c>
      <c r="B221">
        <v>0</v>
      </c>
    </row>
    <row r="222" spans="1:2" x14ac:dyDescent="0.2">
      <c r="A222" t="s">
        <v>423</v>
      </c>
      <c r="B222">
        <v>0</v>
      </c>
    </row>
    <row r="223" spans="1:2" x14ac:dyDescent="0.2">
      <c r="A223" t="s">
        <v>424</v>
      </c>
      <c r="B223">
        <v>0</v>
      </c>
    </row>
    <row r="224" spans="1:2" x14ac:dyDescent="0.2">
      <c r="A224" t="s">
        <v>425</v>
      </c>
      <c r="B224">
        <v>68.900999999999996</v>
      </c>
    </row>
    <row r="225" spans="1:2" x14ac:dyDescent="0.2">
      <c r="A225" t="s">
        <v>426</v>
      </c>
      <c r="B225">
        <v>68.900999999999996</v>
      </c>
    </row>
    <row r="226" spans="1:2" x14ac:dyDescent="0.2">
      <c r="A226" t="s">
        <v>427</v>
      </c>
      <c r="B226">
        <v>0</v>
      </c>
    </row>
    <row r="227" spans="1:2" x14ac:dyDescent="0.2">
      <c r="A227" t="s">
        <v>428</v>
      </c>
      <c r="B227">
        <v>66.64</v>
      </c>
    </row>
    <row r="228" spans="1:2" x14ac:dyDescent="0.2">
      <c r="A228" t="s">
        <v>429</v>
      </c>
      <c r="B228">
        <v>66.64</v>
      </c>
    </row>
    <row r="229" spans="1:2" x14ac:dyDescent="0.2">
      <c r="A229" t="s">
        <v>430</v>
      </c>
      <c r="B229">
        <v>0</v>
      </c>
    </row>
    <row r="230" spans="1:2" x14ac:dyDescent="0.2">
      <c r="A230" t="s">
        <v>431</v>
      </c>
      <c r="B230">
        <v>2.2610000000000001</v>
      </c>
    </row>
    <row r="231" spans="1:2" x14ac:dyDescent="0.2">
      <c r="A231" t="s">
        <v>432</v>
      </c>
      <c r="B231">
        <v>0</v>
      </c>
    </row>
    <row r="232" spans="1:2" x14ac:dyDescent="0.2">
      <c r="A232" t="s">
        <v>433</v>
      </c>
      <c r="B232">
        <v>0</v>
      </c>
    </row>
    <row r="233" spans="1:2" x14ac:dyDescent="0.2">
      <c r="A233" t="s">
        <v>434</v>
      </c>
      <c r="B233">
        <v>0</v>
      </c>
    </row>
    <row r="234" spans="1:2" x14ac:dyDescent="0.2">
      <c r="A234" t="s">
        <v>435</v>
      </c>
      <c r="B234">
        <v>2102</v>
      </c>
    </row>
    <row r="235" spans="1:2" x14ac:dyDescent="0.2">
      <c r="A235" t="s">
        <v>436</v>
      </c>
      <c r="B235">
        <v>0</v>
      </c>
    </row>
    <row r="236" spans="1:2" x14ac:dyDescent="0.2">
      <c r="A236" t="s">
        <v>437</v>
      </c>
      <c r="B236">
        <v>4355.3</v>
      </c>
    </row>
    <row r="237" spans="1:2" x14ac:dyDescent="0.2">
      <c r="A237" t="s">
        <v>438</v>
      </c>
      <c r="B237">
        <v>12963.8</v>
      </c>
    </row>
    <row r="238" spans="1:2" x14ac:dyDescent="0.2">
      <c r="A238" t="s">
        <v>439</v>
      </c>
      <c r="B238">
        <v>52278</v>
      </c>
    </row>
    <row r="239" spans="1:2" x14ac:dyDescent="0.2">
      <c r="A239" t="s">
        <v>440</v>
      </c>
      <c r="B239">
        <v>27959</v>
      </c>
    </row>
    <row r="240" spans="1:2" x14ac:dyDescent="0.2">
      <c r="A240" t="s">
        <v>441</v>
      </c>
      <c r="B240">
        <v>52278</v>
      </c>
    </row>
    <row r="241" spans="1:2" x14ac:dyDescent="0.2">
      <c r="A241" t="s">
        <v>442</v>
      </c>
      <c r="B241">
        <v>0</v>
      </c>
    </row>
    <row r="242" spans="1:2" x14ac:dyDescent="0.2">
      <c r="A242" t="s">
        <v>443</v>
      </c>
      <c r="B242">
        <v>0</v>
      </c>
    </row>
    <row r="243" spans="1:2" x14ac:dyDescent="0.2">
      <c r="A243" t="s">
        <v>444</v>
      </c>
      <c r="B243">
        <v>0</v>
      </c>
    </row>
    <row r="244" spans="1:2" x14ac:dyDescent="0.2">
      <c r="A244" t="s">
        <v>445</v>
      </c>
      <c r="B244">
        <v>0</v>
      </c>
    </row>
    <row r="245" spans="1:2" x14ac:dyDescent="0.2">
      <c r="A245" t="s">
        <v>446</v>
      </c>
      <c r="B245">
        <v>450</v>
      </c>
    </row>
    <row r="246" spans="1:2" x14ac:dyDescent="0.2">
      <c r="A246" t="s">
        <v>447</v>
      </c>
      <c r="B246">
        <v>83</v>
      </c>
    </row>
    <row r="247" spans="1:2" x14ac:dyDescent="0.2">
      <c r="A247" t="s">
        <v>448</v>
      </c>
      <c r="B247">
        <v>0</v>
      </c>
    </row>
    <row r="248" spans="1:2" x14ac:dyDescent="0.2">
      <c r="A248" t="s">
        <v>449</v>
      </c>
      <c r="B248">
        <v>0</v>
      </c>
    </row>
    <row r="249" spans="1:2" x14ac:dyDescent="0.2">
      <c r="A249" t="s">
        <v>450</v>
      </c>
      <c r="B249">
        <v>2074</v>
      </c>
    </row>
    <row r="250" spans="1:2" x14ac:dyDescent="0.2">
      <c r="A250" t="s">
        <v>451</v>
      </c>
      <c r="B250">
        <v>3320</v>
      </c>
    </row>
    <row r="251" spans="1:2" x14ac:dyDescent="0.2">
      <c r="A251" t="s">
        <v>452</v>
      </c>
      <c r="B251">
        <v>0</v>
      </c>
    </row>
    <row r="252" spans="1:2" x14ac:dyDescent="0.2">
      <c r="A252" t="s">
        <v>453</v>
      </c>
      <c r="B252">
        <v>0</v>
      </c>
    </row>
    <row r="253" spans="1:2" x14ac:dyDescent="0.2">
      <c r="A253" t="s">
        <v>454</v>
      </c>
      <c r="B253">
        <v>0</v>
      </c>
    </row>
    <row r="254" spans="1:2" x14ac:dyDescent="0.2">
      <c r="A254" t="s">
        <v>455</v>
      </c>
      <c r="B254">
        <v>13594</v>
      </c>
    </row>
    <row r="255" spans="1:2" x14ac:dyDescent="0.2">
      <c r="A255" t="s">
        <v>456</v>
      </c>
      <c r="B255">
        <v>4167</v>
      </c>
    </row>
    <row r="256" spans="1:2" x14ac:dyDescent="0.2">
      <c r="A256" t="s">
        <v>457</v>
      </c>
      <c r="B256">
        <v>3499</v>
      </c>
    </row>
    <row r="257" spans="1:2" x14ac:dyDescent="0.2">
      <c r="A257" t="s">
        <v>458</v>
      </c>
      <c r="B257">
        <v>826</v>
      </c>
    </row>
    <row r="258" spans="1:2" x14ac:dyDescent="0.2">
      <c r="A258" t="s">
        <v>459</v>
      </c>
      <c r="B258">
        <v>255</v>
      </c>
    </row>
    <row r="259" spans="1:2" x14ac:dyDescent="0.2">
      <c r="A259" t="s">
        <v>460</v>
      </c>
      <c r="B259">
        <v>0</v>
      </c>
    </row>
    <row r="260" spans="1:2" x14ac:dyDescent="0.2">
      <c r="A260" t="s">
        <v>461</v>
      </c>
      <c r="B260">
        <v>0</v>
      </c>
    </row>
    <row r="261" spans="1:2" x14ac:dyDescent="0.2">
      <c r="A261" t="s">
        <v>462</v>
      </c>
      <c r="B261">
        <v>18374</v>
      </c>
    </row>
    <row r="262" spans="1:2" x14ac:dyDescent="0.2">
      <c r="A262" t="s">
        <v>463</v>
      </c>
      <c r="B262">
        <v>0</v>
      </c>
    </row>
    <row r="263" spans="1:2" x14ac:dyDescent="0.2">
      <c r="A263" t="s">
        <v>464</v>
      </c>
      <c r="B263">
        <v>0</v>
      </c>
    </row>
    <row r="264" spans="1:2" x14ac:dyDescent="0.2">
      <c r="A264" t="s">
        <v>465</v>
      </c>
      <c r="B264">
        <v>809</v>
      </c>
    </row>
    <row r="265" spans="1:2" x14ac:dyDescent="0.2">
      <c r="A265" t="s">
        <v>466</v>
      </c>
      <c r="B265">
        <v>52278</v>
      </c>
    </row>
    <row r="266" spans="1:2" x14ac:dyDescent="0.2">
      <c r="A266" t="s">
        <v>467</v>
      </c>
      <c r="B266">
        <v>26945</v>
      </c>
    </row>
    <row r="267" spans="1:2" x14ac:dyDescent="0.2">
      <c r="A267" t="s">
        <v>468</v>
      </c>
      <c r="B267">
        <v>5069</v>
      </c>
    </row>
    <row r="268" spans="1:2" x14ac:dyDescent="0.2">
      <c r="A268" t="s">
        <v>469</v>
      </c>
      <c r="B268">
        <v>89.78</v>
      </c>
    </row>
    <row r="269" spans="1:2" x14ac:dyDescent="0.2">
      <c r="A269" t="s">
        <v>470</v>
      </c>
      <c r="B269">
        <v>6.26</v>
      </c>
    </row>
    <row r="270" spans="1:2" x14ac:dyDescent="0.2">
      <c r="A270" t="s">
        <v>471</v>
      </c>
      <c r="B270" t="b">
        <v>1</v>
      </c>
    </row>
    <row r="271" spans="1:2" x14ac:dyDescent="0.2">
      <c r="A271" t="s">
        <v>472</v>
      </c>
      <c r="B271" t="b">
        <v>1</v>
      </c>
    </row>
    <row r="272" spans="1:2" x14ac:dyDescent="0.2">
      <c r="A272" t="s">
        <v>473</v>
      </c>
      <c r="B272" t="b">
        <v>1</v>
      </c>
    </row>
    <row r="273" spans="1:2" x14ac:dyDescent="0.2">
      <c r="A273" t="s">
        <v>474</v>
      </c>
      <c r="B273" t="b">
        <v>1</v>
      </c>
    </row>
    <row r="274" spans="1:2" x14ac:dyDescent="0.2">
      <c r="A274" t="s">
        <v>475</v>
      </c>
      <c r="B274" t="b">
        <v>1</v>
      </c>
    </row>
    <row r="275" spans="1:2" x14ac:dyDescent="0.2">
      <c r="A275" t="s">
        <v>476</v>
      </c>
      <c r="B275" t="b">
        <v>1</v>
      </c>
    </row>
    <row r="276" spans="1:2" x14ac:dyDescent="0.2">
      <c r="A276" t="s">
        <v>477</v>
      </c>
      <c r="B276" t="b">
        <v>1</v>
      </c>
    </row>
    <row r="277" spans="1:2" x14ac:dyDescent="0.2">
      <c r="A277" t="s">
        <v>478</v>
      </c>
      <c r="B277" t="b">
        <v>1</v>
      </c>
    </row>
    <row r="278" spans="1:2" x14ac:dyDescent="0.2">
      <c r="A278" t="s">
        <v>479</v>
      </c>
      <c r="B278" t="b">
        <v>1</v>
      </c>
    </row>
    <row r="279" spans="1:2" x14ac:dyDescent="0.2">
      <c r="A279" t="s">
        <v>480</v>
      </c>
      <c r="B279" t="b">
        <v>1</v>
      </c>
    </row>
    <row r="280" spans="1:2" x14ac:dyDescent="0.2">
      <c r="A280" t="s">
        <v>481</v>
      </c>
      <c r="B280" t="b">
        <v>1</v>
      </c>
    </row>
    <row r="281" spans="1:2" x14ac:dyDescent="0.2">
      <c r="A281" t="s">
        <v>482</v>
      </c>
      <c r="B281" t="b">
        <v>0</v>
      </c>
    </row>
    <row r="282" spans="1:2" x14ac:dyDescent="0.2">
      <c r="A282" t="s">
        <v>483</v>
      </c>
      <c r="B282" t="b">
        <v>1</v>
      </c>
    </row>
    <row r="283" spans="1:2" x14ac:dyDescent="0.2">
      <c r="A283" t="s">
        <v>484</v>
      </c>
      <c r="B283" t="b">
        <v>1</v>
      </c>
    </row>
    <row r="284" spans="1:2" x14ac:dyDescent="0.2">
      <c r="A284" t="s">
        <v>485</v>
      </c>
      <c r="B284" t="b">
        <v>1</v>
      </c>
    </row>
    <row r="285" spans="1:2" x14ac:dyDescent="0.2">
      <c r="A285" t="s">
        <v>486</v>
      </c>
      <c r="B285" t="b">
        <v>1</v>
      </c>
    </row>
    <row r="286" spans="1:2" x14ac:dyDescent="0.2">
      <c r="A286" t="s">
        <v>487</v>
      </c>
      <c r="B286" t="b">
        <v>1</v>
      </c>
    </row>
    <row r="287" spans="1:2" x14ac:dyDescent="0.2">
      <c r="A287" t="s">
        <v>488</v>
      </c>
      <c r="B287" t="b">
        <v>1</v>
      </c>
    </row>
    <row r="288" spans="1:2" x14ac:dyDescent="0.2">
      <c r="A288" t="s">
        <v>489</v>
      </c>
      <c r="B288" t="b">
        <v>1</v>
      </c>
    </row>
    <row r="289" spans="1:2" x14ac:dyDescent="0.2">
      <c r="A289" t="s">
        <v>490</v>
      </c>
      <c r="B289" t="b">
        <v>1</v>
      </c>
    </row>
    <row r="290" spans="1:2" x14ac:dyDescent="0.2">
      <c r="A290" t="s">
        <v>491</v>
      </c>
      <c r="B290" t="b">
        <v>1</v>
      </c>
    </row>
    <row r="291" spans="1:2" x14ac:dyDescent="0.2">
      <c r="A291" t="s">
        <v>492</v>
      </c>
      <c r="B291" t="b">
        <v>1</v>
      </c>
    </row>
    <row r="292" spans="1:2" x14ac:dyDescent="0.2">
      <c r="A292" t="s">
        <v>493</v>
      </c>
      <c r="B292" t="b">
        <v>1</v>
      </c>
    </row>
    <row r="293" spans="1:2" x14ac:dyDescent="0.2">
      <c r="A293" t="s">
        <v>494</v>
      </c>
      <c r="B293" t="b">
        <v>1</v>
      </c>
    </row>
    <row r="294" spans="1:2" x14ac:dyDescent="0.2">
      <c r="A294" t="s">
        <v>495</v>
      </c>
      <c r="B294" t="b">
        <v>1</v>
      </c>
    </row>
    <row r="295" spans="1:2" x14ac:dyDescent="0.2">
      <c r="A295" t="s">
        <v>496</v>
      </c>
      <c r="B295" t="b">
        <v>0</v>
      </c>
    </row>
    <row r="296" spans="1:2" x14ac:dyDescent="0.2">
      <c r="A296" t="s">
        <v>497</v>
      </c>
      <c r="B296" t="b">
        <v>1</v>
      </c>
    </row>
    <row r="297" spans="1:2" x14ac:dyDescent="0.2">
      <c r="A297" t="s">
        <v>498</v>
      </c>
      <c r="B297" t="b">
        <v>1</v>
      </c>
    </row>
    <row r="298" spans="1:2" x14ac:dyDescent="0.2">
      <c r="A298" t="s">
        <v>499</v>
      </c>
      <c r="B298" t="b">
        <v>1</v>
      </c>
    </row>
    <row r="299" spans="1:2" x14ac:dyDescent="0.2">
      <c r="A299" t="s">
        <v>500</v>
      </c>
      <c r="B299" t="b">
        <v>1</v>
      </c>
    </row>
    <row r="300" spans="1:2" x14ac:dyDescent="0.2">
      <c r="A300" t="s">
        <v>501</v>
      </c>
      <c r="B300" t="b">
        <v>1</v>
      </c>
    </row>
    <row r="301" spans="1:2" x14ac:dyDescent="0.2">
      <c r="A301" t="s">
        <v>502</v>
      </c>
      <c r="B301">
        <v>24.646000000000001</v>
      </c>
    </row>
    <row r="302" spans="1:2" x14ac:dyDescent="0.2">
      <c r="A302" t="s">
        <v>503</v>
      </c>
      <c r="B302">
        <v>69.391999999999996</v>
      </c>
    </row>
    <row r="303" spans="1:2" x14ac:dyDescent="0.2">
      <c r="A303" t="s">
        <v>504</v>
      </c>
      <c r="B303">
        <v>2.1720000000000002</v>
      </c>
    </row>
    <row r="304" spans="1:2" x14ac:dyDescent="0.2">
      <c r="A304" t="s">
        <v>505</v>
      </c>
      <c r="B304">
        <v>10.994</v>
      </c>
    </row>
    <row r="305" spans="1:2" x14ac:dyDescent="0.2">
      <c r="A305" t="s">
        <v>506</v>
      </c>
      <c r="B305">
        <v>0</v>
      </c>
    </row>
    <row r="306" spans="1:2" x14ac:dyDescent="0.2">
      <c r="A306" t="s">
        <v>507</v>
      </c>
      <c r="B306">
        <v>0</v>
      </c>
    </row>
    <row r="307" spans="1:2" x14ac:dyDescent="0.2">
      <c r="A307" t="s">
        <v>508</v>
      </c>
      <c r="B307">
        <v>1.028</v>
      </c>
    </row>
    <row r="308" spans="1:2" x14ac:dyDescent="0.2">
      <c r="A308" t="s">
        <v>509</v>
      </c>
      <c r="B308" t="s">
        <v>796</v>
      </c>
    </row>
    <row r="309" spans="1:2" x14ac:dyDescent="0.2">
      <c r="A309" t="s">
        <v>510</v>
      </c>
      <c r="B309">
        <v>11164.1</v>
      </c>
    </row>
    <row r="310" spans="1:2" x14ac:dyDescent="0.2">
      <c r="A310" t="s">
        <v>511</v>
      </c>
      <c r="B310">
        <v>9491.6</v>
      </c>
    </row>
    <row r="311" spans="1:2" x14ac:dyDescent="0.2">
      <c r="A311" t="s">
        <v>512</v>
      </c>
      <c r="B311">
        <v>11164.1</v>
      </c>
    </row>
    <row r="312" spans="1:2" x14ac:dyDescent="0.2">
      <c r="A312" t="s">
        <v>513</v>
      </c>
      <c r="B312">
        <v>24.199000000000002</v>
      </c>
    </row>
    <row r="313" spans="1:2" x14ac:dyDescent="0.2">
      <c r="A313" t="s">
        <v>514</v>
      </c>
      <c r="B313">
        <v>46.744999999999997</v>
      </c>
    </row>
    <row r="314" spans="1:2" x14ac:dyDescent="0.2">
      <c r="A314" t="s">
        <v>515</v>
      </c>
      <c r="B314">
        <v>0</v>
      </c>
    </row>
    <row r="315" spans="1:2" x14ac:dyDescent="0.2">
      <c r="A315" t="s">
        <v>516</v>
      </c>
      <c r="B315" t="s">
        <v>797</v>
      </c>
    </row>
    <row r="316" spans="1:2" x14ac:dyDescent="0.2">
      <c r="A316" t="s">
        <v>517</v>
      </c>
      <c r="B316">
        <v>3</v>
      </c>
    </row>
    <row r="317" spans="1:2" x14ac:dyDescent="0.2">
      <c r="A317" t="s">
        <v>518</v>
      </c>
      <c r="B317" t="s">
        <v>798</v>
      </c>
    </row>
    <row r="318" spans="1:2" x14ac:dyDescent="0.2">
      <c r="A318" t="s">
        <v>519</v>
      </c>
      <c r="B318">
        <v>0</v>
      </c>
    </row>
    <row r="319" spans="1:2" x14ac:dyDescent="0.2">
      <c r="A319" t="s">
        <v>520</v>
      </c>
      <c r="B319">
        <v>7.75</v>
      </c>
    </row>
    <row r="320" spans="1:2" x14ac:dyDescent="0.2">
      <c r="A320" t="s">
        <v>521</v>
      </c>
      <c r="B320">
        <v>0</v>
      </c>
    </row>
    <row r="321" spans="1:2" x14ac:dyDescent="0.2">
      <c r="A321" t="s">
        <v>522</v>
      </c>
      <c r="B321">
        <v>829</v>
      </c>
    </row>
    <row r="322" spans="1:2" x14ac:dyDescent="0.2">
      <c r="A322" t="s">
        <v>523</v>
      </c>
      <c r="B322">
        <v>0</v>
      </c>
    </row>
    <row r="323" spans="1:2" x14ac:dyDescent="0.2">
      <c r="A323" t="s">
        <v>524</v>
      </c>
      <c r="B323" t="b">
        <v>1</v>
      </c>
    </row>
    <row r="324" spans="1:2" x14ac:dyDescent="0.2">
      <c r="A324" t="s">
        <v>525</v>
      </c>
      <c r="B324" t="b">
        <v>0</v>
      </c>
    </row>
    <row r="325" spans="1:2" x14ac:dyDescent="0.2">
      <c r="A325" t="s">
        <v>526</v>
      </c>
      <c r="B325">
        <v>20</v>
      </c>
    </row>
    <row r="326" spans="1:2" x14ac:dyDescent="0.2">
      <c r="A326" t="s">
        <v>527</v>
      </c>
      <c r="B326">
        <v>0</v>
      </c>
    </row>
    <row r="327" spans="1:2" x14ac:dyDescent="0.2">
      <c r="A327" t="s">
        <v>528</v>
      </c>
      <c r="B327">
        <v>409.3</v>
      </c>
    </row>
    <row r="328" spans="1:2" x14ac:dyDescent="0.2">
      <c r="A328" t="s">
        <v>529</v>
      </c>
      <c r="B328">
        <v>0</v>
      </c>
    </row>
    <row r="329" spans="1:2" x14ac:dyDescent="0.2">
      <c r="A329" t="s">
        <v>530</v>
      </c>
      <c r="B329">
        <v>1228</v>
      </c>
    </row>
    <row r="330" spans="1:2" x14ac:dyDescent="0.2">
      <c r="A330" t="s">
        <v>531</v>
      </c>
      <c r="B330">
        <v>0</v>
      </c>
    </row>
    <row r="331" spans="1:2" x14ac:dyDescent="0.2">
      <c r="A331" t="s">
        <v>532</v>
      </c>
      <c r="B331">
        <v>409.3</v>
      </c>
    </row>
    <row r="332" spans="1:2" x14ac:dyDescent="0.2">
      <c r="A332" t="s">
        <v>533</v>
      </c>
      <c r="B332">
        <v>1228</v>
      </c>
    </row>
    <row r="333" spans="1:2" x14ac:dyDescent="0.2">
      <c r="A333" t="s">
        <v>534</v>
      </c>
      <c r="B333">
        <v>0</v>
      </c>
    </row>
    <row r="334" spans="1:2" x14ac:dyDescent="0.2">
      <c r="A334" t="s">
        <v>535</v>
      </c>
      <c r="B334" t="s">
        <v>858</v>
      </c>
    </row>
    <row r="335" spans="1:2" x14ac:dyDescent="0.2">
      <c r="A335" t="s">
        <v>536</v>
      </c>
    </row>
    <row r="336" spans="1:2" x14ac:dyDescent="0.2">
      <c r="A336" t="s">
        <v>537</v>
      </c>
    </row>
    <row r="337" spans="1:2" x14ac:dyDescent="0.2">
      <c r="A337" t="s">
        <v>538</v>
      </c>
      <c r="B337" t="s">
        <v>859</v>
      </c>
    </row>
    <row r="338" spans="1:2" x14ac:dyDescent="0.2">
      <c r="A338" t="s">
        <v>539</v>
      </c>
    </row>
    <row r="339" spans="1:2" x14ac:dyDescent="0.2">
      <c r="A339" t="s">
        <v>540</v>
      </c>
    </row>
    <row r="340" spans="1:2" x14ac:dyDescent="0.2">
      <c r="A340" t="s">
        <v>541</v>
      </c>
    </row>
    <row r="341" spans="1:2" x14ac:dyDescent="0.2">
      <c r="A341" t="s">
        <v>542</v>
      </c>
    </row>
    <row r="342" spans="1:2" x14ac:dyDescent="0.2">
      <c r="A342" t="s">
        <v>543</v>
      </c>
    </row>
    <row r="343" spans="1:2" x14ac:dyDescent="0.2">
      <c r="A343" t="s">
        <v>544</v>
      </c>
      <c r="B343" t="s">
        <v>860</v>
      </c>
    </row>
    <row r="344" spans="1:2" x14ac:dyDescent="0.2">
      <c r="A344" t="s">
        <v>545</v>
      </c>
    </row>
    <row r="345" spans="1:2" x14ac:dyDescent="0.2">
      <c r="A345" t="s">
        <v>546</v>
      </c>
    </row>
    <row r="346" spans="1:2" x14ac:dyDescent="0.2">
      <c r="A346" t="s">
        <v>547</v>
      </c>
      <c r="B346" t="s">
        <v>861</v>
      </c>
    </row>
    <row r="347" spans="1:2" x14ac:dyDescent="0.2">
      <c r="A347" t="s">
        <v>548</v>
      </c>
      <c r="B347" t="s">
        <v>862</v>
      </c>
    </row>
    <row r="348" spans="1:2" x14ac:dyDescent="0.2">
      <c r="A348" t="s">
        <v>549</v>
      </c>
    </row>
    <row r="349" spans="1:2" x14ac:dyDescent="0.2">
      <c r="A349" t="s">
        <v>550</v>
      </c>
    </row>
    <row r="350" spans="1:2" x14ac:dyDescent="0.2">
      <c r="A350" t="s">
        <v>551</v>
      </c>
      <c r="B350" t="s">
        <v>863</v>
      </c>
    </row>
    <row r="351" spans="1:2" x14ac:dyDescent="0.2">
      <c r="A351" t="s">
        <v>552</v>
      </c>
    </row>
    <row r="352" spans="1:2" x14ac:dyDescent="0.2">
      <c r="A352" t="s">
        <v>553</v>
      </c>
    </row>
    <row r="353" spans="1:2" x14ac:dyDescent="0.2">
      <c r="A353" t="s">
        <v>554</v>
      </c>
      <c r="B353" t="s">
        <v>864</v>
      </c>
    </row>
    <row r="354" spans="1:2" x14ac:dyDescent="0.2">
      <c r="A354" t="s">
        <v>555</v>
      </c>
    </row>
    <row r="355" spans="1:2" x14ac:dyDescent="0.2">
      <c r="A355" t="s">
        <v>556</v>
      </c>
    </row>
    <row r="356" spans="1:2" x14ac:dyDescent="0.2">
      <c r="A356" t="s">
        <v>557</v>
      </c>
    </row>
    <row r="357" spans="1:2" x14ac:dyDescent="0.2">
      <c r="A357" t="s">
        <v>558</v>
      </c>
    </row>
    <row r="358" spans="1:2" x14ac:dyDescent="0.2">
      <c r="A358" t="s">
        <v>559</v>
      </c>
    </row>
    <row r="359" spans="1:2" x14ac:dyDescent="0.2">
      <c r="A359" t="s">
        <v>560</v>
      </c>
    </row>
    <row r="360" spans="1:2" x14ac:dyDescent="0.2">
      <c r="A360" t="s">
        <v>561</v>
      </c>
    </row>
    <row r="361" spans="1:2" x14ac:dyDescent="0.2">
      <c r="A361" t="s">
        <v>562</v>
      </c>
    </row>
    <row r="362" spans="1:2" x14ac:dyDescent="0.2">
      <c r="A362" t="s">
        <v>563</v>
      </c>
    </row>
    <row r="363" spans="1:2" x14ac:dyDescent="0.2">
      <c r="A363" t="s">
        <v>564</v>
      </c>
    </row>
    <row r="364" spans="1:2" x14ac:dyDescent="0.2">
      <c r="A364" t="s">
        <v>565</v>
      </c>
    </row>
    <row r="365" spans="1:2" x14ac:dyDescent="0.2">
      <c r="A365" t="s">
        <v>566</v>
      </c>
    </row>
    <row r="366" spans="1:2" x14ac:dyDescent="0.2">
      <c r="A366" t="s">
        <v>567</v>
      </c>
    </row>
    <row r="367" spans="1:2" x14ac:dyDescent="0.2">
      <c r="A367" t="s">
        <v>568</v>
      </c>
    </row>
    <row r="368" spans="1:2" x14ac:dyDescent="0.2">
      <c r="A368" t="s">
        <v>569</v>
      </c>
    </row>
    <row r="369" spans="1:1" x14ac:dyDescent="0.2">
      <c r="A369" t="s">
        <v>570</v>
      </c>
    </row>
    <row r="370" spans="1:1" x14ac:dyDescent="0.2">
      <c r="A370" t="s">
        <v>571</v>
      </c>
    </row>
    <row r="371" spans="1:1" x14ac:dyDescent="0.2">
      <c r="A371" t="s">
        <v>572</v>
      </c>
    </row>
    <row r="372" spans="1:1" x14ac:dyDescent="0.2">
      <c r="A372" t="s">
        <v>573</v>
      </c>
    </row>
    <row r="373" spans="1:1" x14ac:dyDescent="0.2">
      <c r="A373" t="s">
        <v>574</v>
      </c>
    </row>
    <row r="374" spans="1:1" x14ac:dyDescent="0.2">
      <c r="A374" t="s">
        <v>575</v>
      </c>
    </row>
    <row r="375" spans="1:1" x14ac:dyDescent="0.2">
      <c r="A375" t="s">
        <v>576</v>
      </c>
    </row>
    <row r="376" spans="1:1" x14ac:dyDescent="0.2">
      <c r="A376" t="s">
        <v>577</v>
      </c>
    </row>
    <row r="377" spans="1:1" x14ac:dyDescent="0.2">
      <c r="A377" t="s">
        <v>578</v>
      </c>
    </row>
    <row r="378" spans="1:1" x14ac:dyDescent="0.2">
      <c r="A378" t="s">
        <v>579</v>
      </c>
    </row>
    <row r="379" spans="1:1" x14ac:dyDescent="0.2">
      <c r="A379" t="s">
        <v>580</v>
      </c>
    </row>
    <row r="380" spans="1:1" x14ac:dyDescent="0.2">
      <c r="A380" t="s">
        <v>581</v>
      </c>
    </row>
    <row r="381" spans="1:1" x14ac:dyDescent="0.2">
      <c r="A381" t="s">
        <v>582</v>
      </c>
    </row>
    <row r="382" spans="1:1" x14ac:dyDescent="0.2">
      <c r="A382" t="s">
        <v>583</v>
      </c>
    </row>
    <row r="383" spans="1:1" x14ac:dyDescent="0.2">
      <c r="A383" t="s">
        <v>584</v>
      </c>
    </row>
    <row r="384" spans="1:1" x14ac:dyDescent="0.2">
      <c r="A384" t="s">
        <v>585</v>
      </c>
    </row>
    <row r="385" spans="1:1" x14ac:dyDescent="0.2">
      <c r="A385" t="s">
        <v>586</v>
      </c>
    </row>
    <row r="386" spans="1:1" x14ac:dyDescent="0.2">
      <c r="A386" t="s">
        <v>587</v>
      </c>
    </row>
    <row r="387" spans="1:1" x14ac:dyDescent="0.2">
      <c r="A387" t="s">
        <v>588</v>
      </c>
    </row>
    <row r="388" spans="1:1" x14ac:dyDescent="0.2">
      <c r="A388" t="s">
        <v>589</v>
      </c>
    </row>
    <row r="389" spans="1:1" x14ac:dyDescent="0.2">
      <c r="A389" t="s">
        <v>590</v>
      </c>
    </row>
    <row r="390" spans="1:1" x14ac:dyDescent="0.2">
      <c r="A390" t="s">
        <v>591</v>
      </c>
    </row>
    <row r="391" spans="1:1" x14ac:dyDescent="0.2">
      <c r="A391" t="s">
        <v>592</v>
      </c>
    </row>
    <row r="392" spans="1:1" x14ac:dyDescent="0.2">
      <c r="A392" t="s">
        <v>593</v>
      </c>
    </row>
    <row r="393" spans="1:1" x14ac:dyDescent="0.2">
      <c r="A393" t="s">
        <v>594</v>
      </c>
    </row>
    <row r="394" spans="1:1" x14ac:dyDescent="0.2">
      <c r="A394" t="s">
        <v>595</v>
      </c>
    </row>
    <row r="395" spans="1:1" x14ac:dyDescent="0.2">
      <c r="A395" t="s">
        <v>596</v>
      </c>
    </row>
    <row r="396" spans="1:1" x14ac:dyDescent="0.2">
      <c r="A396" t="s">
        <v>597</v>
      </c>
    </row>
    <row r="397" spans="1:1" x14ac:dyDescent="0.2">
      <c r="A397" t="s">
        <v>598</v>
      </c>
    </row>
    <row r="398" spans="1:1" x14ac:dyDescent="0.2">
      <c r="A398" t="s">
        <v>599</v>
      </c>
    </row>
    <row r="399" spans="1:1" x14ac:dyDescent="0.2">
      <c r="A399" t="s">
        <v>600</v>
      </c>
    </row>
    <row r="400" spans="1:1" x14ac:dyDescent="0.2">
      <c r="A400" t="s">
        <v>601</v>
      </c>
    </row>
    <row r="401" spans="1:2" x14ac:dyDescent="0.2">
      <c r="A401" t="s">
        <v>602</v>
      </c>
    </row>
    <row r="402" spans="1:2" x14ac:dyDescent="0.2">
      <c r="A402" t="s">
        <v>603</v>
      </c>
    </row>
    <row r="403" spans="1:2" x14ac:dyDescent="0.2">
      <c r="A403" t="s">
        <v>604</v>
      </c>
    </row>
    <row r="404" spans="1:2" x14ac:dyDescent="0.2">
      <c r="A404" t="s">
        <v>605</v>
      </c>
    </row>
    <row r="405" spans="1:2" x14ac:dyDescent="0.2">
      <c r="A405" t="s">
        <v>606</v>
      </c>
      <c r="B405">
        <v>12663.691787740399</v>
      </c>
    </row>
    <row r="406" spans="1:2" x14ac:dyDescent="0.2">
      <c r="A406" t="s">
        <v>607</v>
      </c>
      <c r="B406">
        <v>15</v>
      </c>
    </row>
    <row r="407" spans="1:2" x14ac:dyDescent="0.2">
      <c r="A407" t="s">
        <v>608</v>
      </c>
      <c r="B407" t="s">
        <v>908</v>
      </c>
    </row>
    <row r="408" spans="1:2" x14ac:dyDescent="0.2">
      <c r="A408" t="s">
        <v>609</v>
      </c>
    </row>
    <row r="409" spans="1:2" x14ac:dyDescent="0.2">
      <c r="A409" t="s">
        <v>610</v>
      </c>
    </row>
    <row r="410" spans="1:2" x14ac:dyDescent="0.2">
      <c r="A410" t="s">
        <v>611</v>
      </c>
    </row>
    <row r="411" spans="1:2" x14ac:dyDescent="0.2">
      <c r="A411" t="s">
        <v>612</v>
      </c>
    </row>
    <row r="412" spans="1:2" x14ac:dyDescent="0.2">
      <c r="A412" t="s">
        <v>613</v>
      </c>
    </row>
    <row r="413" spans="1:2" x14ac:dyDescent="0.2">
      <c r="A413" t="s">
        <v>614</v>
      </c>
    </row>
    <row r="414" spans="1:2" x14ac:dyDescent="0.2">
      <c r="A414" t="s">
        <v>615</v>
      </c>
    </row>
    <row r="415" spans="1:2" x14ac:dyDescent="0.2">
      <c r="A415" t="s">
        <v>616</v>
      </c>
    </row>
    <row r="416" spans="1:2" x14ac:dyDescent="0.2">
      <c r="A416" t="s">
        <v>617</v>
      </c>
    </row>
    <row r="417" spans="1:1" x14ac:dyDescent="0.2">
      <c r="A417" t="s">
        <v>618</v>
      </c>
    </row>
    <row r="418" spans="1:1" x14ac:dyDescent="0.2">
      <c r="A418" t="s">
        <v>619</v>
      </c>
    </row>
    <row r="419" spans="1:1" x14ac:dyDescent="0.2">
      <c r="A419" t="s">
        <v>620</v>
      </c>
    </row>
    <row r="420" spans="1:1" x14ac:dyDescent="0.2">
      <c r="A420" t="s">
        <v>621</v>
      </c>
    </row>
    <row r="421" spans="1:1" x14ac:dyDescent="0.2">
      <c r="A421" t="s">
        <v>622</v>
      </c>
    </row>
    <row r="422" spans="1:1" x14ac:dyDescent="0.2">
      <c r="A422" t="s">
        <v>623</v>
      </c>
    </row>
    <row r="423" spans="1:1" x14ac:dyDescent="0.2">
      <c r="A423" t="s">
        <v>624</v>
      </c>
    </row>
    <row r="424" spans="1:1" x14ac:dyDescent="0.2">
      <c r="A424" t="s">
        <v>625</v>
      </c>
    </row>
    <row r="425" spans="1:1" x14ac:dyDescent="0.2">
      <c r="A425" t="s">
        <v>626</v>
      </c>
    </row>
    <row r="426" spans="1:1" x14ac:dyDescent="0.2">
      <c r="A426" t="s">
        <v>627</v>
      </c>
    </row>
    <row r="427" spans="1:1" x14ac:dyDescent="0.2">
      <c r="A427" t="s">
        <v>628</v>
      </c>
    </row>
    <row r="428" spans="1:1" x14ac:dyDescent="0.2">
      <c r="A428" t="s">
        <v>629</v>
      </c>
    </row>
    <row r="429" spans="1:1" x14ac:dyDescent="0.2">
      <c r="A429" t="s">
        <v>630</v>
      </c>
    </row>
    <row r="430" spans="1:1" x14ac:dyDescent="0.2">
      <c r="A430" t="s">
        <v>631</v>
      </c>
    </row>
    <row r="431" spans="1:1" x14ac:dyDescent="0.2">
      <c r="A431" t="s">
        <v>632</v>
      </c>
    </row>
    <row r="432" spans="1:1" x14ac:dyDescent="0.2">
      <c r="A432" t="s">
        <v>633</v>
      </c>
    </row>
    <row r="433" spans="1:2" x14ac:dyDescent="0.2">
      <c r="A433" t="s">
        <v>634</v>
      </c>
    </row>
    <row r="434" spans="1:2" x14ac:dyDescent="0.2">
      <c r="A434" t="s">
        <v>635</v>
      </c>
    </row>
    <row r="435" spans="1:2" x14ac:dyDescent="0.2">
      <c r="A435" t="s">
        <v>636</v>
      </c>
    </row>
    <row r="436" spans="1:2" x14ac:dyDescent="0.2">
      <c r="A436" t="s">
        <v>637</v>
      </c>
    </row>
    <row r="437" spans="1:2" x14ac:dyDescent="0.2">
      <c r="A437" t="s">
        <v>638</v>
      </c>
    </row>
    <row r="438" spans="1:2" x14ac:dyDescent="0.2">
      <c r="A438" t="s">
        <v>639</v>
      </c>
    </row>
    <row r="439" spans="1:2" x14ac:dyDescent="0.2">
      <c r="A439" t="s">
        <v>640</v>
      </c>
    </row>
    <row r="440" spans="1:2" x14ac:dyDescent="0.2">
      <c r="A440" t="s">
        <v>641</v>
      </c>
    </row>
    <row r="441" spans="1:2" x14ac:dyDescent="0.2">
      <c r="A441" t="s">
        <v>642</v>
      </c>
      <c r="B441">
        <v>2337.3214289453999</v>
      </c>
    </row>
    <row r="442" spans="1:2" x14ac:dyDescent="0.2">
      <c r="A442" t="s">
        <v>643</v>
      </c>
      <c r="B442">
        <v>13</v>
      </c>
    </row>
    <row r="443" spans="1:2" x14ac:dyDescent="0.2">
      <c r="A443" t="s">
        <v>644</v>
      </c>
      <c r="B443" t="s">
        <v>866</v>
      </c>
    </row>
    <row r="444" spans="1:2" x14ac:dyDescent="0.2">
      <c r="A444" t="s">
        <v>645</v>
      </c>
    </row>
    <row r="445" spans="1:2" x14ac:dyDescent="0.2">
      <c r="A445" t="s">
        <v>646</v>
      </c>
    </row>
    <row r="446" spans="1:2" x14ac:dyDescent="0.2">
      <c r="A446" t="s">
        <v>647</v>
      </c>
    </row>
    <row r="447" spans="1:2" x14ac:dyDescent="0.2">
      <c r="A447" t="s">
        <v>648</v>
      </c>
      <c r="B447">
        <v>1084.7678573164201</v>
      </c>
    </row>
    <row r="448" spans="1:2" x14ac:dyDescent="0.2">
      <c r="A448" t="s">
        <v>649</v>
      </c>
      <c r="B448">
        <v>13</v>
      </c>
    </row>
    <row r="449" spans="1:2" x14ac:dyDescent="0.2">
      <c r="A449" t="s">
        <v>650</v>
      </c>
      <c r="B449" t="s">
        <v>867</v>
      </c>
    </row>
    <row r="450" spans="1:2" x14ac:dyDescent="0.2">
      <c r="A450" t="s">
        <v>651</v>
      </c>
      <c r="B450">
        <v>883.92857156999901</v>
      </c>
    </row>
    <row r="451" spans="1:2" x14ac:dyDescent="0.2">
      <c r="A451" t="s">
        <v>652</v>
      </c>
      <c r="B451">
        <v>13</v>
      </c>
    </row>
    <row r="452" spans="1:2" x14ac:dyDescent="0.2">
      <c r="A452" t="s">
        <v>653</v>
      </c>
      <c r="B452" t="s">
        <v>868</v>
      </c>
    </row>
    <row r="453" spans="1:2" x14ac:dyDescent="0.2">
      <c r="A453" t="s">
        <v>654</v>
      </c>
    </row>
    <row r="454" spans="1:2" x14ac:dyDescent="0.2">
      <c r="A454" t="s">
        <v>655</v>
      </c>
    </row>
    <row r="455" spans="1:2" x14ac:dyDescent="0.2">
      <c r="A455" t="s">
        <v>656</v>
      </c>
    </row>
    <row r="456" spans="1:2" x14ac:dyDescent="0.2">
      <c r="A456" t="s">
        <v>657</v>
      </c>
    </row>
    <row r="457" spans="1:2" x14ac:dyDescent="0.2">
      <c r="A457" t="s">
        <v>658</v>
      </c>
    </row>
    <row r="458" spans="1:2" x14ac:dyDescent="0.2">
      <c r="A458" t="s">
        <v>659</v>
      </c>
    </row>
    <row r="459" spans="1:2" x14ac:dyDescent="0.2">
      <c r="A459" t="s">
        <v>660</v>
      </c>
    </row>
    <row r="460" spans="1:2" x14ac:dyDescent="0.2">
      <c r="A460" t="s">
        <v>661</v>
      </c>
    </row>
    <row r="461" spans="1:2" x14ac:dyDescent="0.2">
      <c r="A461" t="s">
        <v>662</v>
      </c>
    </row>
    <row r="462" spans="1:2" x14ac:dyDescent="0.2">
      <c r="A462" t="s">
        <v>663</v>
      </c>
    </row>
    <row r="463" spans="1:2" x14ac:dyDescent="0.2">
      <c r="A463" t="s">
        <v>664</v>
      </c>
    </row>
    <row r="464" spans="1:2" x14ac:dyDescent="0.2">
      <c r="A464" t="s">
        <v>665</v>
      </c>
    </row>
    <row r="465" spans="1:1" x14ac:dyDescent="0.2">
      <c r="A465" t="s">
        <v>666</v>
      </c>
    </row>
    <row r="466" spans="1:1" x14ac:dyDescent="0.2">
      <c r="A466" t="s">
        <v>667</v>
      </c>
    </row>
    <row r="467" spans="1:1" x14ac:dyDescent="0.2">
      <c r="A467" t="s">
        <v>668</v>
      </c>
    </row>
    <row r="468" spans="1:1" x14ac:dyDescent="0.2">
      <c r="A468" t="s">
        <v>669</v>
      </c>
    </row>
    <row r="469" spans="1:1" x14ac:dyDescent="0.2">
      <c r="A469" t="s">
        <v>670</v>
      </c>
    </row>
    <row r="470" spans="1:1" x14ac:dyDescent="0.2">
      <c r="A470" t="s">
        <v>671</v>
      </c>
    </row>
    <row r="471" spans="1:1" x14ac:dyDescent="0.2">
      <c r="A471" t="s">
        <v>672</v>
      </c>
    </row>
    <row r="472" spans="1:1" x14ac:dyDescent="0.2">
      <c r="A472" t="s">
        <v>673</v>
      </c>
    </row>
    <row r="473" spans="1:1" x14ac:dyDescent="0.2">
      <c r="A473" t="s">
        <v>674</v>
      </c>
    </row>
    <row r="474" spans="1:1" x14ac:dyDescent="0.2">
      <c r="A474" t="s">
        <v>675</v>
      </c>
    </row>
    <row r="475" spans="1:1" x14ac:dyDescent="0.2">
      <c r="A475" t="s">
        <v>676</v>
      </c>
    </row>
    <row r="476" spans="1:1" x14ac:dyDescent="0.2">
      <c r="A476" t="s">
        <v>677</v>
      </c>
    </row>
    <row r="477" spans="1:1" x14ac:dyDescent="0.2">
      <c r="A477" t="s">
        <v>678</v>
      </c>
    </row>
    <row r="478" spans="1:1" x14ac:dyDescent="0.2">
      <c r="A478" t="s">
        <v>679</v>
      </c>
    </row>
    <row r="479" spans="1:1" x14ac:dyDescent="0.2">
      <c r="A479" t="s">
        <v>680</v>
      </c>
    </row>
    <row r="480" spans="1:1" x14ac:dyDescent="0.2">
      <c r="A480" t="s">
        <v>681</v>
      </c>
    </row>
    <row r="481" spans="1:2" x14ac:dyDescent="0.2">
      <c r="A481" t="s">
        <v>682</v>
      </c>
    </row>
    <row r="482" spans="1:2" x14ac:dyDescent="0.2">
      <c r="A482" t="s">
        <v>683</v>
      </c>
    </row>
    <row r="483" spans="1:2" x14ac:dyDescent="0.2">
      <c r="A483" t="s">
        <v>684</v>
      </c>
    </row>
    <row r="484" spans="1:2" x14ac:dyDescent="0.2">
      <c r="A484" t="s">
        <v>685</v>
      </c>
    </row>
    <row r="485" spans="1:2" x14ac:dyDescent="0.2">
      <c r="A485" t="s">
        <v>686</v>
      </c>
    </row>
    <row r="486" spans="1:2" x14ac:dyDescent="0.2">
      <c r="A486" t="s">
        <v>687</v>
      </c>
    </row>
    <row r="487" spans="1:2" x14ac:dyDescent="0.2">
      <c r="A487" t="s">
        <v>688</v>
      </c>
    </row>
    <row r="488" spans="1:2" x14ac:dyDescent="0.2">
      <c r="A488" t="s">
        <v>689</v>
      </c>
    </row>
    <row r="489" spans="1:2" x14ac:dyDescent="0.2">
      <c r="A489" t="s">
        <v>690</v>
      </c>
    </row>
    <row r="490" spans="1:2" x14ac:dyDescent="0.2">
      <c r="A490" t="s">
        <v>691</v>
      </c>
    </row>
    <row r="491" spans="1:2" x14ac:dyDescent="0.2">
      <c r="A491" t="s">
        <v>692</v>
      </c>
    </row>
    <row r="492" spans="1:2" x14ac:dyDescent="0.2">
      <c r="A492" t="s">
        <v>693</v>
      </c>
      <c r="B492">
        <v>65</v>
      </c>
    </row>
    <row r="493" spans="1:2" x14ac:dyDescent="0.2">
      <c r="A493" t="s">
        <v>694</v>
      </c>
      <c r="B493">
        <v>457.6</v>
      </c>
    </row>
    <row r="494" spans="1:2" x14ac:dyDescent="0.2">
      <c r="A494" t="s">
        <v>695</v>
      </c>
      <c r="B494">
        <v>52.28</v>
      </c>
    </row>
    <row r="495" spans="1:2" x14ac:dyDescent="0.2">
      <c r="A495" t="s">
        <v>696</v>
      </c>
      <c r="B495">
        <v>27.96</v>
      </c>
    </row>
    <row r="496" spans="1:2" x14ac:dyDescent="0.2">
      <c r="A496" t="s">
        <v>697</v>
      </c>
      <c r="B496">
        <v>52.28</v>
      </c>
    </row>
    <row r="497" spans="1:2" x14ac:dyDescent="0.2">
      <c r="A497" t="s">
        <v>698</v>
      </c>
      <c r="B497">
        <v>0</v>
      </c>
    </row>
    <row r="498" spans="1:2" x14ac:dyDescent="0.2">
      <c r="A498" t="s">
        <v>699</v>
      </c>
      <c r="B498">
        <v>50</v>
      </c>
    </row>
    <row r="499" spans="1:2" x14ac:dyDescent="0.2">
      <c r="A499" t="s">
        <v>700</v>
      </c>
      <c r="B499">
        <v>84.4</v>
      </c>
    </row>
    <row r="500" spans="1:2" x14ac:dyDescent="0.2">
      <c r="A500" t="s">
        <v>701</v>
      </c>
      <c r="B500">
        <v>16969.709645572198</v>
      </c>
    </row>
    <row r="501" spans="1:2" x14ac:dyDescent="0.2">
      <c r="A501" t="s">
        <v>702</v>
      </c>
      <c r="B501">
        <v>1351.2</v>
      </c>
    </row>
    <row r="502" spans="1:2" x14ac:dyDescent="0.2">
      <c r="A502" t="s">
        <v>703</v>
      </c>
      <c r="B502">
        <v>1408</v>
      </c>
    </row>
    <row r="503" spans="1:2" x14ac:dyDescent="0.2">
      <c r="A503" t="s">
        <v>704</v>
      </c>
      <c r="B503">
        <v>675.6</v>
      </c>
    </row>
    <row r="504" spans="1:2" x14ac:dyDescent="0.2">
      <c r="A504" t="s">
        <v>705</v>
      </c>
      <c r="B504">
        <v>162.30000000000001</v>
      </c>
    </row>
    <row r="505" spans="1:2" x14ac:dyDescent="0.2">
      <c r="A505" t="s">
        <v>706</v>
      </c>
      <c r="B505" t="b">
        <v>1</v>
      </c>
    </row>
    <row r="506" spans="1:2" x14ac:dyDescent="0.2">
      <c r="A506" t="s">
        <v>707</v>
      </c>
      <c r="B506">
        <v>14.68</v>
      </c>
    </row>
    <row r="507" spans="1:2" x14ac:dyDescent="0.2">
      <c r="A507" t="s">
        <v>708</v>
      </c>
      <c r="B507">
        <v>11.33</v>
      </c>
    </row>
    <row r="508" spans="1:2" x14ac:dyDescent="0.2">
      <c r="A508" t="s">
        <v>709</v>
      </c>
      <c r="B508">
        <v>14.06</v>
      </c>
    </row>
    <row r="509" spans="1:2" x14ac:dyDescent="0.2">
      <c r="A509" t="s">
        <v>710</v>
      </c>
      <c r="B509">
        <v>3.67</v>
      </c>
    </row>
    <row r="510" spans="1:2" x14ac:dyDescent="0.2">
      <c r="A510" t="s">
        <v>711</v>
      </c>
      <c r="B510">
        <v>4.8499999999999996</v>
      </c>
    </row>
    <row r="511" spans="1:2" x14ac:dyDescent="0.2">
      <c r="A511" t="s">
        <v>712</v>
      </c>
      <c r="B511">
        <v>3.16</v>
      </c>
    </row>
    <row r="512" spans="1:2" x14ac:dyDescent="0.2">
      <c r="A512" t="s">
        <v>713</v>
      </c>
      <c r="B512">
        <v>0.8</v>
      </c>
    </row>
    <row r="513" spans="1:2" x14ac:dyDescent="0.2">
      <c r="A513" t="s">
        <v>714</v>
      </c>
      <c r="B513">
        <v>1.35</v>
      </c>
    </row>
    <row r="514" spans="1:2" x14ac:dyDescent="0.2">
      <c r="A514" t="s">
        <v>715</v>
      </c>
      <c r="B514">
        <v>0.64</v>
      </c>
    </row>
    <row r="515" spans="1:2" x14ac:dyDescent="0.2">
      <c r="A515" t="s">
        <v>716</v>
      </c>
      <c r="B515">
        <v>15.45</v>
      </c>
    </row>
    <row r="516" spans="1:2" x14ac:dyDescent="0.2">
      <c r="A516" t="s">
        <v>717</v>
      </c>
      <c r="B516">
        <v>14.09</v>
      </c>
    </row>
    <row r="517" spans="1:2" x14ac:dyDescent="0.2">
      <c r="A517" t="s">
        <v>718</v>
      </c>
      <c r="B517">
        <v>5.8</v>
      </c>
    </row>
    <row r="518" spans="1:2" x14ac:dyDescent="0.2">
      <c r="A518" t="s">
        <v>719</v>
      </c>
      <c r="B518">
        <v>8.24</v>
      </c>
    </row>
    <row r="519" spans="1:2" x14ac:dyDescent="0.2">
      <c r="A519" t="s">
        <v>720</v>
      </c>
      <c r="B519">
        <v>8097</v>
      </c>
    </row>
    <row r="520" spans="1:2" x14ac:dyDescent="0.2">
      <c r="A520" t="s">
        <v>721</v>
      </c>
      <c r="B520">
        <v>9.67</v>
      </c>
    </row>
    <row r="521" spans="1:2" x14ac:dyDescent="0.2">
      <c r="A521" t="s">
        <v>722</v>
      </c>
      <c r="B521" t="b">
        <v>1</v>
      </c>
    </row>
    <row r="522" spans="1:2" x14ac:dyDescent="0.2">
      <c r="A522" t="s">
        <v>723</v>
      </c>
      <c r="B522" t="b">
        <v>1</v>
      </c>
    </row>
    <row r="523" spans="1:2" x14ac:dyDescent="0.2">
      <c r="A523" t="s">
        <v>724</v>
      </c>
      <c r="B523" t="b">
        <v>0</v>
      </c>
    </row>
    <row r="524" spans="1:2" x14ac:dyDescent="0.2">
      <c r="A524" t="s">
        <v>725</v>
      </c>
      <c r="B524" t="s">
        <v>799</v>
      </c>
    </row>
    <row r="525" spans="1:2" x14ac:dyDescent="0.2">
      <c r="A525" t="s">
        <v>726</v>
      </c>
      <c r="B525" t="s">
        <v>796</v>
      </c>
    </row>
    <row r="526" spans="1:2" x14ac:dyDescent="0.2">
      <c r="A526" t="s">
        <v>727</v>
      </c>
      <c r="B526">
        <v>0</v>
      </c>
    </row>
    <row r="527" spans="1:2" x14ac:dyDescent="0.2">
      <c r="A527" t="s">
        <v>728</v>
      </c>
      <c r="B527">
        <v>0</v>
      </c>
    </row>
    <row r="528" spans="1:2" x14ac:dyDescent="0.2">
      <c r="A528" t="s">
        <v>729</v>
      </c>
      <c r="B528">
        <v>0</v>
      </c>
    </row>
    <row r="529" spans="1:2" x14ac:dyDescent="0.2">
      <c r="A529" t="s">
        <v>730</v>
      </c>
      <c r="B529">
        <v>2445.7199999999998</v>
      </c>
    </row>
    <row r="530" spans="1:2" x14ac:dyDescent="0.2">
      <c r="A530" t="s">
        <v>731</v>
      </c>
      <c r="B530">
        <v>144</v>
      </c>
    </row>
    <row r="531" spans="1:2" x14ac:dyDescent="0.2">
      <c r="A531" t="s">
        <v>732</v>
      </c>
      <c r="B531">
        <v>0</v>
      </c>
    </row>
    <row r="532" spans="1:2" x14ac:dyDescent="0.2">
      <c r="A532" t="s">
        <v>733</v>
      </c>
      <c r="B532">
        <v>2589.7199999999998</v>
      </c>
    </row>
    <row r="533" spans="1:2" x14ac:dyDescent="0.2">
      <c r="A533" t="s">
        <v>734</v>
      </c>
      <c r="B533">
        <v>0</v>
      </c>
    </row>
    <row r="534" spans="1:2" x14ac:dyDescent="0.2">
      <c r="A534" t="s">
        <v>735</v>
      </c>
      <c r="B534">
        <v>0</v>
      </c>
    </row>
    <row r="535" spans="1:2" x14ac:dyDescent="0.2">
      <c r="A535" t="s">
        <v>736</v>
      </c>
      <c r="B535">
        <v>0</v>
      </c>
    </row>
    <row r="536" spans="1:2" x14ac:dyDescent="0.2">
      <c r="A536" t="s">
        <v>737</v>
      </c>
      <c r="B536">
        <v>15.79</v>
      </c>
    </row>
    <row r="537" spans="1:2" x14ac:dyDescent="0.2">
      <c r="A537" t="s">
        <v>738</v>
      </c>
      <c r="B537">
        <v>135</v>
      </c>
    </row>
    <row r="538" spans="1:2" x14ac:dyDescent="0.2">
      <c r="A538" t="s">
        <v>739</v>
      </c>
      <c r="B538">
        <v>150.79</v>
      </c>
    </row>
    <row r="539" spans="1:2" x14ac:dyDescent="0.2">
      <c r="A539" t="s">
        <v>740</v>
      </c>
      <c r="B539">
        <v>0</v>
      </c>
    </row>
    <row r="540" spans="1:2" x14ac:dyDescent="0.2">
      <c r="A540" t="s">
        <v>741</v>
      </c>
      <c r="B540">
        <v>0</v>
      </c>
    </row>
    <row r="541" spans="1:2" x14ac:dyDescent="0.2">
      <c r="A541" t="s">
        <v>742</v>
      </c>
      <c r="B541">
        <v>0</v>
      </c>
    </row>
    <row r="542" spans="1:2" x14ac:dyDescent="0.2">
      <c r="A542" t="s">
        <v>743</v>
      </c>
      <c r="B542">
        <v>2740.51</v>
      </c>
    </row>
    <row r="543" spans="1:2" x14ac:dyDescent="0.2">
      <c r="A543" t="s">
        <v>744</v>
      </c>
      <c r="B543">
        <v>0</v>
      </c>
    </row>
    <row r="544" spans="1:2" x14ac:dyDescent="0.2">
      <c r="A544" t="s">
        <v>745</v>
      </c>
      <c r="B544">
        <v>0</v>
      </c>
    </row>
    <row r="545" spans="1:2" x14ac:dyDescent="0.2">
      <c r="A545" t="s">
        <v>746</v>
      </c>
      <c r="B545">
        <v>0</v>
      </c>
    </row>
    <row r="546" spans="1:2" x14ac:dyDescent="0.2">
      <c r="A546" t="s">
        <v>747</v>
      </c>
      <c r="B546">
        <v>0</v>
      </c>
    </row>
    <row r="547" spans="1:2" x14ac:dyDescent="0.2">
      <c r="A547" t="s">
        <v>748</v>
      </c>
      <c r="B547">
        <v>0</v>
      </c>
    </row>
    <row r="548" spans="1:2" x14ac:dyDescent="0.2">
      <c r="A548" t="s">
        <v>749</v>
      </c>
      <c r="B548">
        <v>0</v>
      </c>
    </row>
    <row r="549" spans="1:2" x14ac:dyDescent="0.2">
      <c r="A549" t="s">
        <v>750</v>
      </c>
    </row>
    <row r="550" spans="1:2" x14ac:dyDescent="0.2">
      <c r="A550" t="s">
        <v>852</v>
      </c>
      <c r="B550">
        <v>0</v>
      </c>
    </row>
    <row r="551" spans="1:2" x14ac:dyDescent="0.2">
      <c r="A551" t="s">
        <v>853</v>
      </c>
      <c r="B551">
        <v>-2768</v>
      </c>
    </row>
    <row r="552" spans="1:2" x14ac:dyDescent="0.2">
      <c r="A552" t="s">
        <v>856</v>
      </c>
      <c r="B552">
        <v>0.89285714299999996</v>
      </c>
    </row>
  </sheetData>
  <autoFilter ref="A1:B552" xr:uid="{58D22E8E-DE09-CE47-BC35-FE1D80AFBD6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1E7B-9B74-DF40-82E6-302FD5FD7023}">
  <dimension ref="A1:B46"/>
  <sheetViews>
    <sheetView workbookViewId="0">
      <selection activeCell="A42" sqref="A42:B42"/>
    </sheetView>
  </sheetViews>
  <sheetFormatPr baseColWidth="10" defaultRowHeight="16" x14ac:dyDescent="0.2"/>
  <cols>
    <col min="1" max="1" width="31" bestFit="1" customWidth="1"/>
    <col min="2" max="2" width="63.83203125" bestFit="1" customWidth="1"/>
  </cols>
  <sheetData>
    <row r="1" spans="1:2" x14ac:dyDescent="0.2">
      <c r="A1" t="s">
        <v>0</v>
      </c>
      <c r="B1">
        <v>16107</v>
      </c>
    </row>
    <row r="2" spans="1:2" x14ac:dyDescent="0.2">
      <c r="A2" t="s">
        <v>6</v>
      </c>
      <c r="B2" t="s">
        <v>907</v>
      </c>
    </row>
    <row r="3" spans="1:2" x14ac:dyDescent="0.2">
      <c r="A3" t="s">
        <v>806</v>
      </c>
      <c r="B3" t="b">
        <v>1</v>
      </c>
    </row>
    <row r="4" spans="1:2" x14ac:dyDescent="0.2">
      <c r="A4" t="s">
        <v>807</v>
      </c>
      <c r="B4">
        <v>3420.9648000000002</v>
      </c>
    </row>
    <row r="5" spans="1:2" x14ac:dyDescent="0.2">
      <c r="A5" t="s">
        <v>808</v>
      </c>
      <c r="B5">
        <v>0</v>
      </c>
    </row>
    <row r="6" spans="1:2" x14ac:dyDescent="0.2">
      <c r="A6" t="s">
        <v>809</v>
      </c>
      <c r="B6">
        <v>0</v>
      </c>
    </row>
    <row r="7" spans="1:2" x14ac:dyDescent="0.2">
      <c r="A7" t="s">
        <v>810</v>
      </c>
      <c r="B7">
        <v>0</v>
      </c>
    </row>
    <row r="8" spans="1:2" x14ac:dyDescent="0.2">
      <c r="A8" t="s">
        <v>811</v>
      </c>
      <c r="B8">
        <v>0</v>
      </c>
    </row>
    <row r="9" spans="1:2" x14ac:dyDescent="0.2">
      <c r="A9" t="s">
        <v>812</v>
      </c>
      <c r="B9">
        <v>0</v>
      </c>
    </row>
    <row r="10" spans="1:2" x14ac:dyDescent="0.2">
      <c r="A10" t="s">
        <v>813</v>
      </c>
      <c r="B10">
        <v>0</v>
      </c>
    </row>
    <row r="11" spans="1:2" x14ac:dyDescent="0.2">
      <c r="A11" t="s">
        <v>814</v>
      </c>
      <c r="B11">
        <v>3684</v>
      </c>
    </row>
    <row r="12" spans="1:2" x14ac:dyDescent="0.2">
      <c r="A12" t="s">
        <v>815</v>
      </c>
      <c r="B12">
        <v>3000</v>
      </c>
    </row>
    <row r="13" spans="1:2" x14ac:dyDescent="0.2">
      <c r="A13" t="s">
        <v>816</v>
      </c>
      <c r="B13">
        <v>1500</v>
      </c>
    </row>
    <row r="14" spans="1:2" x14ac:dyDescent="0.2">
      <c r="A14" t="s">
        <v>817</v>
      </c>
      <c r="B14">
        <v>0</v>
      </c>
    </row>
    <row r="15" spans="1:2" x14ac:dyDescent="0.2">
      <c r="A15" t="s">
        <v>818</v>
      </c>
      <c r="B15">
        <v>0</v>
      </c>
    </row>
    <row r="16" spans="1:2" x14ac:dyDescent="0.2">
      <c r="A16" t="s">
        <v>819</v>
      </c>
      <c r="B16">
        <v>0</v>
      </c>
    </row>
    <row r="17" spans="1:2" x14ac:dyDescent="0.2">
      <c r="A17" t="s">
        <v>820</v>
      </c>
      <c r="B17">
        <v>0</v>
      </c>
    </row>
    <row r="18" spans="1:2" x14ac:dyDescent="0.2">
      <c r="A18" t="s">
        <v>821</v>
      </c>
      <c r="B18">
        <v>0</v>
      </c>
    </row>
    <row r="19" spans="1:2" x14ac:dyDescent="0.2">
      <c r="A19" t="s">
        <v>822</v>
      </c>
      <c r="B19">
        <v>9441.9859199999992</v>
      </c>
    </row>
    <row r="20" spans="1:2" x14ac:dyDescent="0.2">
      <c r="A20" t="s">
        <v>823</v>
      </c>
      <c r="B20">
        <v>39.341607999999901</v>
      </c>
    </row>
    <row r="21" spans="1:2" x14ac:dyDescent="0.2">
      <c r="A21" t="s">
        <v>824</v>
      </c>
      <c r="B21">
        <v>0</v>
      </c>
    </row>
    <row r="22" spans="1:2" x14ac:dyDescent="0.2">
      <c r="A22" t="s">
        <v>825</v>
      </c>
      <c r="B22" t="s">
        <v>851</v>
      </c>
    </row>
    <row r="23" spans="1:2" x14ac:dyDescent="0.2">
      <c r="A23" t="s">
        <v>826</v>
      </c>
      <c r="B23">
        <v>9103.0944</v>
      </c>
    </row>
    <row r="24" spans="1:2" x14ac:dyDescent="0.2">
      <c r="A24" t="s">
        <v>827</v>
      </c>
      <c r="B24">
        <v>4500</v>
      </c>
    </row>
    <row r="25" spans="1:2" x14ac:dyDescent="0.2">
      <c r="A25" t="s">
        <v>828</v>
      </c>
      <c r="B25">
        <v>5760</v>
      </c>
    </row>
    <row r="26" spans="1:2" x14ac:dyDescent="0.2">
      <c r="A26" t="s">
        <v>829</v>
      </c>
      <c r="B26">
        <v>12000</v>
      </c>
    </row>
    <row r="27" spans="1:2" x14ac:dyDescent="0.2">
      <c r="A27" t="s">
        <v>830</v>
      </c>
    </row>
    <row r="28" spans="1:2" x14ac:dyDescent="0.2">
      <c r="A28" t="s">
        <v>831</v>
      </c>
    </row>
    <row r="29" spans="1:2" x14ac:dyDescent="0.2">
      <c r="A29" t="s">
        <v>832</v>
      </c>
      <c r="B29">
        <v>7680</v>
      </c>
    </row>
    <row r="30" spans="1:2" x14ac:dyDescent="0.2">
      <c r="A30" t="s">
        <v>833</v>
      </c>
      <c r="B30">
        <v>15321.753901144801</v>
      </c>
    </row>
    <row r="31" spans="1:2" x14ac:dyDescent="0.2">
      <c r="A31" t="s">
        <v>834</v>
      </c>
      <c r="B31">
        <v>29152.6944</v>
      </c>
    </row>
    <row r="32" spans="1:2" x14ac:dyDescent="0.2">
      <c r="A32" t="s">
        <v>835</v>
      </c>
      <c r="B32">
        <v>121.46956</v>
      </c>
    </row>
    <row r="33" spans="1:2" x14ac:dyDescent="0.2">
      <c r="A33" t="s">
        <v>836</v>
      </c>
      <c r="B33">
        <v>4252.125</v>
      </c>
    </row>
    <row r="34" spans="1:2" x14ac:dyDescent="0.2">
      <c r="A34" t="s">
        <v>837</v>
      </c>
      <c r="B34">
        <v>17.717187500000001</v>
      </c>
    </row>
    <row r="35" spans="1:2" x14ac:dyDescent="0.2">
      <c r="A35" t="s">
        <v>838</v>
      </c>
      <c r="B35" t="s">
        <v>851</v>
      </c>
    </row>
    <row r="36" spans="1:2" x14ac:dyDescent="0.2">
      <c r="A36" t="s">
        <v>839</v>
      </c>
      <c r="B36">
        <v>9103.0944</v>
      </c>
    </row>
    <row r="37" spans="1:2" x14ac:dyDescent="0.2">
      <c r="A37" t="s">
        <v>840</v>
      </c>
      <c r="B37">
        <v>4500</v>
      </c>
    </row>
    <row r="38" spans="1:2" x14ac:dyDescent="0.2">
      <c r="A38" t="s">
        <v>841</v>
      </c>
      <c r="B38">
        <v>5760</v>
      </c>
    </row>
    <row r="39" spans="1:2" x14ac:dyDescent="0.2">
      <c r="A39" t="s">
        <v>842</v>
      </c>
      <c r="B39">
        <v>12000</v>
      </c>
    </row>
    <row r="40" spans="1:2" x14ac:dyDescent="0.2">
      <c r="A40" t="s">
        <v>843</v>
      </c>
    </row>
    <row r="41" spans="1:2" x14ac:dyDescent="0.2">
      <c r="A41" t="s">
        <v>844</v>
      </c>
    </row>
    <row r="42" spans="1:2" x14ac:dyDescent="0.2">
      <c r="A42" t="s">
        <v>845</v>
      </c>
      <c r="B42">
        <v>7680</v>
      </c>
    </row>
    <row r="43" spans="1:2" x14ac:dyDescent="0.2">
      <c r="A43" t="s">
        <v>846</v>
      </c>
      <c r="B43">
        <v>15321.753901144801</v>
      </c>
    </row>
    <row r="44" spans="1:2" x14ac:dyDescent="0.2">
      <c r="A44" t="s">
        <v>847</v>
      </c>
      <c r="B44">
        <v>39043.094400000002</v>
      </c>
    </row>
    <row r="45" spans="1:2" x14ac:dyDescent="0.2">
      <c r="A45" t="s">
        <v>848</v>
      </c>
      <c r="B45">
        <v>43295.219400000002</v>
      </c>
    </row>
    <row r="46" spans="1:2" x14ac:dyDescent="0.2">
      <c r="A46" t="s">
        <v>849</v>
      </c>
      <c r="B46">
        <v>180.3967475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5D46-830A-2A4C-B640-2312ADC4F9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bau-nec_rev_ev1 (old)</vt:lpstr>
      <vt:lpstr>bau-nec_ev1 (old)</vt:lpstr>
      <vt:lpstr>baseline</vt:lpstr>
      <vt:lpstr>02_bau</vt:lpstr>
      <vt:lpstr>bau-nec_ev1</vt:lpstr>
      <vt:lpstr>bau-nec_rev_ev1</vt:lpstr>
      <vt:lpstr>sample calc</vt:lpstr>
      <vt:lpstr>08_bau_exist_bkup</vt:lpstr>
      <vt:lpstr>bau_exist_bkup-nec_ev1</vt:lpstr>
      <vt:lpstr>bau_exist_bkup-nec_rev_ev1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Lixi</dc:creator>
  <cp:lastModifiedBy>Liu, Lixi</cp:lastModifiedBy>
  <dcterms:created xsi:type="dcterms:W3CDTF">2024-09-17T16:23:31Z</dcterms:created>
  <dcterms:modified xsi:type="dcterms:W3CDTF">2024-09-22T14:24:02Z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2024-09-17T16:34:39Z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661941f8-1c33-4b07-bf83-2f6a1c544e9f</vt:lpwstr>
  </property>
  <property fmtid="{D5CDD505-2E9C-101B-9397-08002B2CF9AE}" pid="8" name="MSIP_Label_95965d95-ecc0-4720-b759-1f33c42ed7da_ContentBits">
    <vt:lpwstr>0</vt:lpwstr>
  </property>
</Properties>
</file>