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AMDEV\SAM-documentation\Developer Tools and Instructions\Wind and PV Libraries\CEC Modules\CEC Modules 2021-12-1\"/>
    </mc:Choice>
  </mc:AlternateContent>
  <xr:revisionPtr revIDLastSave="0" documentId="8_{0B112882-F8C9-496C-AAAE-F827DC1E3641}" xr6:coauthVersionLast="47" xr6:coauthVersionMax="47" xr10:uidLastSave="{00000000-0000-0000-0000-000000000000}"/>
  <bookViews>
    <workbookView xWindow="25080" yWindow="-120" windowWidth="21840" windowHeight="13740" xr2:uid="{E141CAD9-1786-4670-9177-9B257AF8BA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E7" i="1"/>
  <c r="D8" i="1"/>
  <c r="F8" i="1" s="1"/>
  <c r="G8" i="1" s="1"/>
  <c r="D7" i="1"/>
  <c r="F7" i="1" s="1"/>
  <c r="G7" i="1" s="1"/>
  <c r="D6" i="1"/>
  <c r="F6" i="1" s="1"/>
  <c r="G6" i="1" s="1"/>
  <c r="D5" i="1"/>
  <c r="F5" i="1" s="1"/>
  <c r="G5" i="1" s="1"/>
  <c r="D4" i="1"/>
  <c r="F4" i="1" s="1"/>
  <c r="G4" i="1" s="1"/>
  <c r="D3" i="1"/>
  <c r="F3" i="1" s="1"/>
  <c r="G3" i="1" s="1"/>
  <c r="D2" i="1"/>
  <c r="F2" i="1" s="1"/>
  <c r="G2" i="1" s="1"/>
</calcChain>
</file>

<file path=xl/sharedStrings.xml><?xml version="1.0" encoding="utf-8"?>
<sst xmlns="http://schemas.openxmlformats.org/spreadsheetml/2006/main" count="14" uniqueCount="13">
  <si>
    <t>amorphous</t>
  </si>
  <si>
    <t>CdTe</t>
  </si>
  <si>
    <t>CIGS</t>
  </si>
  <si>
    <t>CIS</t>
  </si>
  <si>
    <t>monoSi</t>
  </si>
  <si>
    <t>multiSi</t>
  </si>
  <si>
    <t>default</t>
  </si>
  <si>
    <t>Nser</t>
  </si>
  <si>
    <t>a</t>
  </si>
  <si>
    <t>a corrected</t>
  </si>
  <si>
    <t>https://github.com/NREL/ssc/blob/d874e72378ce8d251756a5c52613e9e189c31e53/shared/6par_solve.h#L215</t>
  </si>
  <si>
    <t>https://github.com/NREL/ssc/blob/d874e72378ce8d251756a5c52613e9e189c31e53/shared/6par_solve.h#L468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</si>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</sst>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</xdr:colOff>
      <xdr:row>4</xdr:row>
      <xdr:rowOff>171450</xdr:rowOff>
    </xdr:from>
    <xdr:to>
      <xdr:col>14</xdr:col>
      <xdr:colOff>561975</xdr:colOff>
      <xdr:row>18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918D5F-AE18-4B01-A5A3-AAA921322FF5}"/>
            </a:ext>
          </a:extLst>
        </xdr:cNvPr>
        <xdr:cNvSpPr txBox="1"/>
      </xdr:nvSpPr>
      <xdr:spPr>
        <a:xfrm>
          <a:off x="5981699" y="933450"/>
          <a:ext cx="3448051" cy="2657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92D050"/>
              </a:solidFill>
              <a:latin typeface="+mn-lt"/>
              <a:ea typeface="+mn-ea"/>
              <a:cs typeface="+mn-cs"/>
            </a:rPr>
            <a:t>switch( Type )</a:t>
          </a:r>
        </a:p>
        <a:p>
          <a:r>
            <a:rPr lang="en-US" sz="1100">
              <a:solidFill>
                <a:srgbClr val="92D050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sz="1100">
              <a:solidFill>
                <a:srgbClr val="92D050"/>
              </a:solidFill>
              <a:latin typeface="+mn-lt"/>
              <a:ea typeface="+mn-ea"/>
              <a:cs typeface="+mn-cs"/>
            </a:rPr>
            <a:t>case Amorphous: a = 0.029 * Nser + 0.5264; break;</a:t>
          </a:r>
        </a:p>
        <a:p>
          <a:r>
            <a:rPr lang="en-US" sz="1100">
              <a:solidFill>
                <a:srgbClr val="92D050"/>
              </a:solidFill>
              <a:latin typeface="+mn-lt"/>
              <a:ea typeface="+mn-ea"/>
              <a:cs typeface="+mn-cs"/>
            </a:rPr>
            <a:t>case CdTe: a = 0.012 * Nser + 1.3565; break;</a:t>
          </a:r>
        </a:p>
        <a:p>
          <a:r>
            <a:rPr lang="en-US" sz="1100">
              <a:solidFill>
                <a:srgbClr val="92D050"/>
              </a:solidFill>
              <a:latin typeface="+mn-lt"/>
              <a:ea typeface="+mn-ea"/>
              <a:cs typeface="+mn-cs"/>
            </a:rPr>
            <a:t>case CIGS: a = 0.018 * Nser + 0.3277; break;</a:t>
          </a:r>
        </a:p>
        <a:p>
          <a:r>
            <a:rPr lang="en-US" sz="1100">
              <a:solidFill>
                <a:srgbClr val="92D050"/>
              </a:solidFill>
              <a:latin typeface="+mn-lt"/>
              <a:ea typeface="+mn-ea"/>
              <a:cs typeface="+mn-cs"/>
            </a:rPr>
            <a:t>case CIS: a = 0.021 * Nser + 0.0897; break;</a:t>
          </a:r>
        </a:p>
        <a:p>
          <a:r>
            <a:rPr lang="en-US" sz="1100">
              <a:solidFill>
                <a:srgbClr val="92D050"/>
              </a:solidFill>
              <a:latin typeface="+mn-lt"/>
              <a:ea typeface="+mn-ea"/>
              <a:cs typeface="+mn-cs"/>
            </a:rPr>
            <a:t>case monoSi: a = 0.027 * Nser - 0.0172; break;</a:t>
          </a:r>
        </a:p>
        <a:p>
          <a:r>
            <a:rPr lang="en-US" sz="1100">
              <a:solidFill>
                <a:srgbClr val="92D050"/>
              </a:solidFill>
              <a:latin typeface="+mn-lt"/>
              <a:ea typeface="+mn-ea"/>
              <a:cs typeface="+mn-cs"/>
            </a:rPr>
            <a:t>case multiSi:</a:t>
          </a:r>
        </a:p>
        <a:p>
          <a:r>
            <a:rPr lang="en-US" sz="1100">
              <a:solidFill>
                <a:srgbClr val="92D050"/>
              </a:solidFill>
              <a:latin typeface="+mn-lt"/>
              <a:ea typeface="+mn-ea"/>
              <a:cs typeface="+mn-cs"/>
            </a:rPr>
            <a:t>default:</a:t>
          </a:r>
        </a:p>
        <a:p>
          <a:r>
            <a:rPr lang="en-US" sz="1100">
              <a:solidFill>
                <a:srgbClr val="92D050"/>
              </a:solidFill>
              <a:latin typeface="+mn-lt"/>
              <a:ea typeface="+mn-ea"/>
              <a:cs typeface="+mn-cs"/>
            </a:rPr>
            <a:t>a = 0.0263 * Nser + 0.0212;</a:t>
          </a:r>
        </a:p>
        <a:p>
          <a:r>
            <a:rPr lang="en-US" sz="1100">
              <a:solidFill>
                <a:srgbClr val="92D050"/>
              </a:solidFill>
              <a:latin typeface="+mn-lt"/>
              <a:ea typeface="+mn-ea"/>
              <a:cs typeface="+mn-cs"/>
            </a:rPr>
            <a:t>}</a:t>
          </a:r>
        </a:p>
        <a:p>
          <a:endParaRPr lang="en-US" sz="1100">
            <a:solidFill>
              <a:srgbClr val="92D05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92D050"/>
              </a:solidFill>
              <a:latin typeface="+mn-lt"/>
              <a:ea typeface="+mn-ea"/>
              <a:cs typeface="+mn-cs"/>
            </a:rPr>
            <a:t>if (a &lt; 0.1) a = 0.1;</a:t>
          </a:r>
        </a:p>
        <a:p>
          <a:r>
            <a:rPr lang="en-US" sz="1100">
              <a:solidFill>
                <a:srgbClr val="92D050"/>
              </a:solidFill>
              <a:latin typeface="+mn-lt"/>
              <a:ea typeface="+mn-ea"/>
              <a:cs typeface="+mn-cs"/>
            </a:rPr>
            <a:t>if (a &gt; 10) a = 10;</a:t>
          </a:r>
          <a:endParaRPr lang="en-US" sz="1100">
            <a:solidFill>
              <a:srgbClr val="92D05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157FF-3C7C-4DD6-B759-0D4E245AEAF4}">
  <dimension ref="B1:J10"/>
  <sheetViews>
    <sheetView tabSelected="1" workbookViewId="0"/>
  </sheetViews>
  <sheetFormatPr defaultRowHeight="15" x14ac:dyDescent="0.25"/>
  <cols>
    <col min="2" max="2" width="14.140625" customWidth="1"/>
  </cols>
  <sheetData>
    <row r="1" spans="2:10" x14ac:dyDescent="0.25">
      <c r="D1" t="s">
        <v>7</v>
      </c>
      <c r="F1" t="s">
        <v>8</v>
      </c>
      <c r="G1" t="s">
        <v>9</v>
      </c>
    </row>
    <row r="2" spans="2:10" x14ac:dyDescent="0.25">
      <c r="B2" t="s">
        <v>0</v>
      </c>
      <c r="C2">
        <v>2.9000000000000001E-2</v>
      </c>
      <c r="D2">
        <f>$C$10</f>
        <v>4</v>
      </c>
      <c r="E2">
        <v>0.52639999999999998</v>
      </c>
      <c r="F2">
        <f>C2*D2+E2</f>
        <v>0.64239999999999997</v>
      </c>
      <c r="G2">
        <f>IF(F2&gt;10,10,IF(F2&lt;0.1,0.1,F2))</f>
        <v>0.64239999999999997</v>
      </c>
      <c r="J2" t="s">
        <v>10</v>
      </c>
    </row>
    <row r="3" spans="2:10" x14ac:dyDescent="0.25">
      <c r="B3" t="s">
        <v>1</v>
      </c>
      <c r="C3">
        <v>1.2E-2</v>
      </c>
      <c r="D3">
        <f t="shared" ref="D3:D8" si="0">$C$10</f>
        <v>4</v>
      </c>
      <c r="E3">
        <v>1.3565</v>
      </c>
      <c r="F3">
        <f t="shared" ref="F3:F8" si="1">C3*D3+E3</f>
        <v>1.4045000000000001</v>
      </c>
      <c r="G3">
        <f t="shared" ref="G3:G8" si="2">IF(F3&gt;10,10,IF(F3&lt;0.1,0.1,F3))</f>
        <v>1.4045000000000001</v>
      </c>
      <c r="J3" t="s">
        <v>11</v>
      </c>
    </row>
    <row r="4" spans="2:10" x14ac:dyDescent="0.25">
      <c r="B4" t="s">
        <v>2</v>
      </c>
      <c r="C4">
        <v>1.7999999999999999E-2</v>
      </c>
      <c r="D4">
        <f t="shared" si="0"/>
        <v>4</v>
      </c>
      <c r="E4">
        <v>0.32769999999999999</v>
      </c>
      <c r="F4">
        <f t="shared" si="1"/>
        <v>0.3997</v>
      </c>
      <c r="G4">
        <f t="shared" si="2"/>
        <v>0.3997</v>
      </c>
      <c r="J4" t="s">
        <v>12</v>
      </c>
    </row>
    <row r="5" spans="2:10" x14ac:dyDescent="0.25">
      <c r="B5" t="s">
        <v>3</v>
      </c>
      <c r="C5">
        <v>2.1000000000000001E-2</v>
      </c>
      <c r="D5">
        <f t="shared" si="0"/>
        <v>4</v>
      </c>
      <c r="E5">
        <v>8.9700000000000002E-2</v>
      </c>
      <c r="F5">
        <f t="shared" si="1"/>
        <v>0.17370000000000002</v>
      </c>
      <c r="G5">
        <f t="shared" si="2"/>
        <v>0.17370000000000002</v>
      </c>
    </row>
    <row r="6" spans="2:10" x14ac:dyDescent="0.25">
      <c r="B6" t="s">
        <v>4</v>
      </c>
      <c r="C6">
        <v>2.7E-2</v>
      </c>
      <c r="D6">
        <f t="shared" si="0"/>
        <v>4</v>
      </c>
      <c r="E6">
        <v>-1.72E-2</v>
      </c>
      <c r="F6">
        <f t="shared" si="1"/>
        <v>9.0799999999999992E-2</v>
      </c>
      <c r="G6">
        <f t="shared" si="2"/>
        <v>0.1</v>
      </c>
    </row>
    <row r="7" spans="2:10" x14ac:dyDescent="0.25">
      <c r="B7" t="s">
        <v>5</v>
      </c>
      <c r="C7">
        <f>C6</f>
        <v>2.7E-2</v>
      </c>
      <c r="D7">
        <f t="shared" si="0"/>
        <v>4</v>
      </c>
      <c r="E7">
        <f>E6</f>
        <v>-1.72E-2</v>
      </c>
      <c r="F7">
        <f t="shared" si="1"/>
        <v>9.0799999999999992E-2</v>
      </c>
      <c r="G7">
        <f t="shared" si="2"/>
        <v>0.1</v>
      </c>
    </row>
    <row r="8" spans="2:10" x14ac:dyDescent="0.25">
      <c r="B8" t="s">
        <v>6</v>
      </c>
      <c r="C8">
        <v>2.63E-2</v>
      </c>
      <c r="D8">
        <f t="shared" si="0"/>
        <v>4</v>
      </c>
      <c r="E8">
        <v>2.12E-2</v>
      </c>
      <c r="F8">
        <f t="shared" si="1"/>
        <v>0.12640000000000001</v>
      </c>
      <c r="G8">
        <f t="shared" si="2"/>
        <v>0.12640000000000001</v>
      </c>
    </row>
    <row r="10" spans="2:10" x14ac:dyDescent="0.25">
      <c r="B10" t="s">
        <v>7</v>
      </c>
      <c r="C10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Gilman</dc:creator>
  <cp:lastModifiedBy>Paul Gilman</cp:lastModifiedBy>
  <dcterms:created xsi:type="dcterms:W3CDTF">2022-02-23T22:40:04Z</dcterms:created>
  <dcterms:modified xsi:type="dcterms:W3CDTF">2022-02-24T16:48:31Z</dcterms:modified>
</cp:coreProperties>
</file>