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924"/>
  <workbookPr showInkAnnotation="0" codeName="ThisWorkbook" defaultThemeVersion="124226"/>
  <mc:AlternateContent xmlns:mc="http://schemas.openxmlformats.org/markup-compatibility/2006">
    <mc:Choice Requires="x15">
      <x15ac:absPath xmlns:x15ac="http://schemas.microsoft.com/office/spreadsheetml/2010/11/ac" url="F:\Repos\samdev\sam\deploy\runtime\spreadsheets\"/>
    </mc:Choice>
  </mc:AlternateContent>
  <xr:revisionPtr revIDLastSave="0" documentId="13_ncr:1_{ABFC03D2-B69D-42F2-BF97-267C91DD4C83}" xr6:coauthVersionLast="47" xr6:coauthVersionMax="47" xr10:uidLastSave="{00000000-0000-0000-0000-000000000000}"/>
  <bookViews>
    <workbookView xWindow="-120" yWindow="-120" windowWidth="24510" windowHeight="15990" xr2:uid="{00000000-000D-0000-FFFF-FFFF00000000}"/>
  </bookViews>
  <sheets>
    <sheet name="Inputs and Outputs" sheetId="7" r:id="rId1"/>
    <sheet name="Cash Flow" sheetId="8" r:id="rId2"/>
  </sheets>
  <definedNames>
    <definedName name="analysis_period">'Inputs and Outputs'!$B$36</definedName>
    <definedName name="annual_fuel_usage">'Inputs and Outputs'!$B$18</definedName>
    <definedName name="AnnualOMCapacity">'Inputs and Outputs'!$C$106</definedName>
    <definedName name="AnnualOMFixed">'Inputs and Outputs'!$C$105</definedName>
    <definedName name="AnnualOMProduction">'Inputs and Outputs'!$C$108</definedName>
    <definedName name="AnnualPBIFederal">'Inputs and Outputs'!$C$138</definedName>
    <definedName name="AnnualPBIOther">'Inputs and Outputs'!$C$141</definedName>
    <definedName name="AnnualPBIState">'Inputs and Outputs'!$C$139</definedName>
    <definedName name="AnnualPBIUtility">'Inputs and Outputs'!$C$140</definedName>
    <definedName name="AnnualPTCFederal">'Inputs and Outputs'!$C$143</definedName>
    <definedName name="AnnualPTCState">'Inputs and Outputs'!$C$144</definedName>
    <definedName name="AnnualTaxFederal">'Inputs and Outputs'!$B$103</definedName>
    <definedName name="AnnualTaxState">'Inputs and Outputs'!$B$102</definedName>
    <definedName name="batt_computed_bank_capacity">'Inputs and Outputs'!$B$111</definedName>
    <definedName name="batt_replacement_cost">'Inputs and Outputs'!$B$113</definedName>
    <definedName name="batt_replacement_cost_escal">'Inputs and Outputs'!$B$114</definedName>
    <definedName name="batt_replacement_option">'Inputs and Outputs'!$B$112</definedName>
    <definedName name="BatteryReplSched">'Inputs and Outputs'!$B$116</definedName>
    <definedName name="CashFlow">'Cash Flow'!$C$134:$CX$134</definedName>
    <definedName name="cbi_fed_amount">'Inputs and Outputs'!$B$80</definedName>
    <definedName name="cbi_fed_deprbas_fed">'Inputs and Outputs'!$F$80</definedName>
    <definedName name="cbi_fed_deprbas_sta">'Inputs and Outputs'!$G$80</definedName>
    <definedName name="cbi_fed_maxvalue">'Inputs and Outputs'!$C$80</definedName>
    <definedName name="cbi_fed_tax_fed">'Inputs and Outputs'!$D$80</definedName>
    <definedName name="cbi_fed_tax_sta">'Inputs and Outputs'!$E$80</definedName>
    <definedName name="cbi_oth_amount">'Inputs and Outputs'!$B$83</definedName>
    <definedName name="cbi_oth_deprbas_fed">'Inputs and Outputs'!$F$83</definedName>
    <definedName name="cbi_oth_deprbas_sta">'Inputs and Outputs'!$G$83</definedName>
    <definedName name="cbi_oth_maxvalue">'Inputs and Outputs'!$C$83</definedName>
    <definedName name="cbi_oth_tax_fed">'Inputs and Outputs'!$D$83</definedName>
    <definedName name="cbi_oth_tax_sta">'Inputs and Outputs'!$E$83</definedName>
    <definedName name="cbi_sta_amount">'Inputs and Outputs'!$B$81</definedName>
    <definedName name="cbi_sta_deprbas_fed">'Inputs and Outputs'!$F$81</definedName>
    <definedName name="cbi_sta_deprbas_sta">'Inputs and Outputs'!$G$81</definedName>
    <definedName name="cbi_sta_maxvalue">'Inputs and Outputs'!$C$81</definedName>
    <definedName name="cbi_sta_tax_fed">'Inputs and Outputs'!$D$81</definedName>
    <definedName name="cbi_sta_tax_sta">'Inputs and Outputs'!$E$81</definedName>
    <definedName name="cbi_uti_amount">'Inputs and Outputs'!$B$82</definedName>
    <definedName name="cbi_uti_deprbas_fed">'Inputs and Outputs'!$F$82</definedName>
    <definedName name="cbi_uti_deprbas_sta">'Inputs and Outputs'!$G$82</definedName>
    <definedName name="cbi_uti_maxvalue">'Inputs and Outputs'!$C$82</definedName>
    <definedName name="cbi_uti_tax_fed">'Inputs and Outputs'!$D$82</definedName>
    <definedName name="cbi_uti_tax_sta">'Inputs and Outputs'!$E$82</definedName>
    <definedName name="cf_battery_replacement_cost">'Inputs and Outputs'!$B$119</definedName>
    <definedName name="cf_energy_net">'Inputs and Outputs'!$B$96</definedName>
    <definedName name="cf_energy_value">'Inputs and Outputs'!$B$97</definedName>
    <definedName name="cf_fuelcell_replacement_cost">'Inputs and Outputs'!$B$128</definedName>
    <definedName name="cf_om_capacity1_expense">'Inputs and Outputs'!$B$122</definedName>
    <definedName name="cf_om_capacity2_expense">'Inputs and Outputs'!$B$126</definedName>
    <definedName name="cf_om_fixed1_expense">'Inputs and Outputs'!$B$121</definedName>
    <definedName name="cf_om_fixed2_expense">'Inputs and Outputs'!$B$125</definedName>
    <definedName name="cf_om_production1_expense">'Inputs and Outputs'!$B$123</definedName>
    <definedName name="cf_om_production2_expense">'Inputs and Outputs'!$B$127</definedName>
    <definedName name="CostFlow">'Cash Flow'!$C$132:$CX$132</definedName>
    <definedName name="CumulativePaybackCashFlowWithExpenses">'Cash Flow'!$B$140:$CX$140</definedName>
    <definedName name="CumulativePaybackNoIncentives">'Cash Flow'!#REF!</definedName>
    <definedName name="debt_fraction">'Inputs and Outputs'!$B$31</definedName>
    <definedName name="federal_tax_rate">'Inputs and Outputs'!$B$42</definedName>
    <definedName name="FederalDepreciation">'Inputs and Outputs'!$B$91</definedName>
    <definedName name="FederalDepreciationAmount">'Inputs and Outputs'!#REF!</definedName>
    <definedName name="FederalDepreciationSchedule">'Inputs and Outputs'!$B$100</definedName>
    <definedName name="FuelCellFuel">'Inputs and Outputs'!$B$129</definedName>
    <definedName name="ibi_fed_amount">'Inputs and Outputs'!$B$70</definedName>
    <definedName name="ibi_fed_amount_deprbas_fed">'Inputs and Outputs'!$F$70</definedName>
    <definedName name="ibi_fed_amount_deprbas_sta">'Inputs and Outputs'!$G$70</definedName>
    <definedName name="ibi_fed_amount_tax_fed">'Inputs and Outputs'!$D$70</definedName>
    <definedName name="ibi_fed_amount_tax_sta">'Inputs and Outputs'!$E$70</definedName>
    <definedName name="ibi_fed_percent">'Inputs and Outputs'!$B$75</definedName>
    <definedName name="ibi_fed_percent_deprbas_fed">'Inputs and Outputs'!$F$75</definedName>
    <definedName name="ibi_fed_percent_deprbas_sta">'Inputs and Outputs'!$G$75</definedName>
    <definedName name="ibi_fed_percent_maxvalue">'Inputs and Outputs'!$C$75</definedName>
    <definedName name="ibi_fed_percent_tax_fed">'Inputs and Outputs'!$D$75</definedName>
    <definedName name="ibi_fed_percent_tax_sta">'Inputs and Outputs'!$E$75</definedName>
    <definedName name="ibi_oth_amount">'Inputs and Outputs'!$B$73</definedName>
    <definedName name="ibi_oth_amount_deprbas_fed">'Inputs and Outputs'!$F$73</definedName>
    <definedName name="ibi_oth_amount_deprbas_sta">'Inputs and Outputs'!$G$73</definedName>
    <definedName name="ibi_oth_amount_tax_fed">'Inputs and Outputs'!$D$73</definedName>
    <definedName name="ibi_oth_amount_tax_sta">'Inputs and Outputs'!$E$73</definedName>
    <definedName name="ibi_oth_percent">'Inputs and Outputs'!$B$78</definedName>
    <definedName name="ibi_oth_percent_deprbas_fed">'Inputs and Outputs'!$F$78</definedName>
    <definedName name="ibi_oth_percent_deprbas_sta">'Inputs and Outputs'!$G$78</definedName>
    <definedName name="ibi_oth_percent_maxvalue">'Inputs and Outputs'!$C$78</definedName>
    <definedName name="ibi_oth_percent_tax_fed">'Inputs and Outputs'!$D$78</definedName>
    <definedName name="ibi_oth_percent_tax_sta">'Inputs and Outputs'!$E$78</definedName>
    <definedName name="ibi_sta_amount">'Inputs and Outputs'!$B$71</definedName>
    <definedName name="ibi_sta_amount_deprbas_fed">'Inputs and Outputs'!$F$71</definedName>
    <definedName name="ibi_sta_amount_deprbas_sta">'Inputs and Outputs'!$G$71</definedName>
    <definedName name="ibi_sta_amount_tax_fed">'Inputs and Outputs'!$D$71</definedName>
    <definedName name="ibi_sta_amount_tax_sta">'Inputs and Outputs'!$E$71</definedName>
    <definedName name="ibi_sta_percent">'Inputs and Outputs'!$B$76</definedName>
    <definedName name="ibi_sta_percent_deprbas_fed">'Inputs and Outputs'!$F$76</definedName>
    <definedName name="ibi_sta_percent_deprbas_sta">'Inputs and Outputs'!$G$76</definedName>
    <definedName name="ibi_sta_percent_maxvalue">'Inputs and Outputs'!$C$76</definedName>
    <definedName name="ibi_sta_percent_tax_fed">'Inputs and Outputs'!$D$76</definedName>
    <definedName name="ibi_sta_percent_tax_sta">'Inputs and Outputs'!$E$76</definedName>
    <definedName name="ibi_uti_amount">'Inputs and Outputs'!$B$72</definedName>
    <definedName name="ibi_uti_amount_deprbas_fed">'Inputs and Outputs'!$F$72</definedName>
    <definedName name="ibi_uti_amount_deprbas_sta">'Inputs and Outputs'!$G$72</definedName>
    <definedName name="ibi_uti_amount_tax_fed">'Inputs and Outputs'!$D$72</definedName>
    <definedName name="ibi_uti_amount_tax_sta">'Inputs and Outputs'!$E$72</definedName>
    <definedName name="ibi_uti_percent">'Inputs and Outputs'!$B$77</definedName>
    <definedName name="ibi_uti_percent_deprbas_fed">'Inputs and Outputs'!$F$77</definedName>
    <definedName name="ibi_uti_percent_deprbas_sta">'Inputs and Outputs'!$G$77</definedName>
    <definedName name="ibi_uti_percent_maxvalue">'Inputs and Outputs'!$C$77</definedName>
    <definedName name="ibi_uti_percent_tax_fed">'Inputs and Outputs'!$D$77</definedName>
    <definedName name="ibi_uti_percent_tax_sta">'Inputs and Outputs'!$E$77</definedName>
    <definedName name="inflation_rate">'Inputs and Outputs'!$B$37</definedName>
    <definedName name="insurance_rate">'Inputs and Outputs'!$B$45</definedName>
    <definedName name="itc_fed_amount">'Inputs and Outputs'!$C$131</definedName>
    <definedName name="itc_fed_amount_deprbas_fed">'Inputs and Outputs'!$D$58</definedName>
    <definedName name="itc_fed_amount_deprbas_sta">'Inputs and Outputs'!$E$58</definedName>
    <definedName name="itc_fed_percent">'Inputs and Outputs'!$C$133</definedName>
    <definedName name="itc_fed_percent_deprbas_fed">'Inputs and Outputs'!$D$61</definedName>
    <definedName name="itc_fed_percent_deprbas_sta">'Inputs and Outputs'!$E$61</definedName>
    <definedName name="itc_fed_percent_maxvalue">'Inputs and Outputs'!$C$134</definedName>
    <definedName name="itc_sta_amount">'Inputs and Outputs'!$C$132</definedName>
    <definedName name="itc_sta_amount_deprbas_fed">'Inputs and Outputs'!$D$59</definedName>
    <definedName name="itc_sta_amount_deprbas_sta">'Inputs and Outputs'!$E$59</definedName>
    <definedName name="itc_sta_percent">'Inputs and Outputs'!$C$135</definedName>
    <definedName name="itc_sta_percent_deprbas_fed">'Inputs and Outputs'!$D$62</definedName>
    <definedName name="itc_sta_percent_deprbas_sta">'Inputs and Outputs'!$E$62</definedName>
    <definedName name="itc_sta_percent_maxvalue">'Inputs and Outputs'!$C$136</definedName>
    <definedName name="loan_rate">'Inputs and Outputs'!$B$33</definedName>
    <definedName name="loan_term">'Inputs and Outputs'!$B$32</definedName>
    <definedName name="NominalDiscountRate">'Inputs and Outputs'!$B$39</definedName>
    <definedName name="om_capacity">'Inputs and Outputs'!$B$11</definedName>
    <definedName name="om_capacity_escal">'Inputs and Outputs'!$B$12</definedName>
    <definedName name="om_fixed">'Inputs and Outputs'!$B$9</definedName>
    <definedName name="om_fixed_escal">'Inputs and Outputs'!$B$10</definedName>
    <definedName name="om_fuel_cost">'Inputs and Outputs'!$B$20</definedName>
    <definedName name="om_fuel_cost_escal">'Inputs and Outputs'!$B$21</definedName>
    <definedName name="om_opt_fuel_1_cost">'Inputs and Outputs'!$B$24</definedName>
    <definedName name="om_opt_fuel_1_cost_escal">'Inputs and Outputs'!$B$25</definedName>
    <definedName name="om_opt_fuel_1_usage">'Inputs and Outputs'!$B$23</definedName>
    <definedName name="om_opt_fuel_2_cost">'Inputs and Outputs'!$B$27</definedName>
    <definedName name="om_opt_fuel_2_cost_escal">'Inputs and Outputs'!$B$28</definedName>
    <definedName name="om_opt_fuel_2_usage">'Inputs and Outputs'!$B$26</definedName>
    <definedName name="om_production">'Inputs and Outputs'!$B$13</definedName>
    <definedName name="om_production_escal">'Inputs and Outputs'!$B$14</definedName>
    <definedName name="outCummulative_payback_cashflow_excluding_expenses">'Cash Flow'!#REF!</definedName>
    <definedName name="outFedITCAmount">'Inputs and Outputs'!#REF!</definedName>
    <definedName name="outFedPBILineItem">'Cash Flow'!$C$73:$CX$73</definedName>
    <definedName name="outFirstCost">'Inputs and Outputs'!$H$11</definedName>
    <definedName name="outOtherPBILineItem">'Cash Flow'!$C$76:$CX$76</definedName>
    <definedName name="outPayback_cash_flow_including_expenses">'Cash Flow'!$B$137:$CX$137</definedName>
    <definedName name="outPayback_cashflow_excluding_expenses">'Cash Flow'!#REF!</definedName>
    <definedName name="outPayback_wo_incentives">'Cash Flow'!#REF!</definedName>
    <definedName name="outStatePBILineItem">'Cash Flow'!$C$74:$CX$74</definedName>
    <definedName name="outTotalAdjustedInstalledCosts">'Inputs and Outputs'!$H$10</definedName>
    <definedName name="outUtilityPBILineItem">'Cash Flow'!$C$75:$CX$75</definedName>
    <definedName name="outYear">'Cash Flow'!$B$2:$CX$2</definedName>
    <definedName name="outYearZeroCashFlow">'Cash Flow'!$B$134</definedName>
    <definedName name="outYearZeroCostFlow">'Cash Flow'!$B$132</definedName>
    <definedName name="pbi_fed_amount">'Inputs and Outputs'!$B$85</definedName>
    <definedName name="pbi_fed_escal">'Inputs and Outputs'!$D$85</definedName>
    <definedName name="pbi_fed_tax_fed">'Inputs and Outputs'!$E$85</definedName>
    <definedName name="pbi_fed_tax_sta">'Inputs and Outputs'!$F$85</definedName>
    <definedName name="pbi_fed_term">'Inputs and Outputs'!$C$85</definedName>
    <definedName name="pbi_oth_amount">'Inputs and Outputs'!$B$88</definedName>
    <definedName name="pbi_oth_escal">'Inputs and Outputs'!$D$88</definedName>
    <definedName name="pbi_oth_tax_fed">'Inputs and Outputs'!$E$88</definedName>
    <definedName name="pbi_oth_tax_sta">'Inputs and Outputs'!$F$88</definedName>
    <definedName name="pbi_oth_term">'Inputs and Outputs'!$C$88</definedName>
    <definedName name="pbi_sta_amount">'Inputs and Outputs'!$B$86</definedName>
    <definedName name="pbi_sta_escal">'Inputs and Outputs'!$D$86</definedName>
    <definedName name="pbi_sta_tax_fed">'Inputs and Outputs'!$E$86</definedName>
    <definedName name="pbi_sta_tax_sta">'Inputs and Outputs'!$F$86</definedName>
    <definedName name="pbi_sta_term">'Inputs and Outputs'!$C$86</definedName>
    <definedName name="pbi_uti_amount">'Inputs and Outputs'!$B$87</definedName>
    <definedName name="pbi_uti_escal">'Inputs and Outputs'!$D$87</definedName>
    <definedName name="pbi_uti_tax_fed">'Inputs and Outputs'!$E$87</definedName>
    <definedName name="pbi_uti_tax_sta">'Inputs and Outputs'!$F$87</definedName>
    <definedName name="pbi_uti_term">'Inputs and Outputs'!$C$87</definedName>
    <definedName name="prop_tax_assessed_decline">'Inputs and Outputs'!$B$49</definedName>
    <definedName name="prop_tax_cost_assessed_percent">'Inputs and Outputs'!$B$47</definedName>
    <definedName name="property_tax_rate">'Inputs and Outputs'!$B$50</definedName>
    <definedName name="ptc_fed_amount">'Inputs and Outputs'!$B$64</definedName>
    <definedName name="ptc_fed_escal">'Inputs and Outputs'!$D$64</definedName>
    <definedName name="ptc_fed_term">'Inputs and Outputs'!$C$64</definedName>
    <definedName name="ptc_sta_amount">'Inputs and Outputs'!$B$65</definedName>
    <definedName name="ptc_sta_escal">'Inputs and Outputs'!$D$65</definedName>
    <definedName name="ptc_sta_term">'Inputs and Outputs'!$C$65</definedName>
    <definedName name="real_discount_rate">'Inputs and Outputs'!$B$38</definedName>
    <definedName name="sales_tax_rate">'Inputs and Outputs'!$B$44</definedName>
    <definedName name="salvage_percentage">'Inputs and Outputs'!$B$53</definedName>
    <definedName name="state_tax_rate">'Inputs and Outputs'!$B$43</definedName>
    <definedName name="StateDepreciation">'Inputs and Outputs'!$B$92</definedName>
    <definedName name="StateDepreciationAmount">'Inputs and Outputs'!#REF!</definedName>
    <definedName name="StateDepreciationSchedule">'Inputs and Outputs'!$B$99</definedName>
    <definedName name="system_capacity">'Inputs and Outputs'!$B$3</definedName>
    <definedName name="system_heat_rate">'Inputs and Outputs'!$B$19</definedName>
    <definedName name="TaxDeductibleInterest">'Inputs and Outputs'!#REF!</definedName>
    <definedName name="total_installed_cost">'Inputs and Outputs'!$B$7</definedName>
    <definedName name="UseDepreciation">'Inputs and Outputs'!#REF!</definedName>
    <definedName name="UseTaxDeductibleInterest">'Inputs and Outputs'!$B$93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37" i="8" l="1"/>
  <c r="B25" i="8" a="1"/>
  <c r="D25" i="8" s="1"/>
  <c r="B25" i="8"/>
  <c r="C25" i="8"/>
  <c r="E25" i="8"/>
  <c r="F25" i="8"/>
  <c r="G25" i="8"/>
  <c r="I25" i="8"/>
  <c r="J25" i="8"/>
  <c r="K25" i="8"/>
  <c r="M25" i="8"/>
  <c r="N25" i="8"/>
  <c r="O25" i="8"/>
  <c r="Q25" i="8"/>
  <c r="R25" i="8"/>
  <c r="S25" i="8"/>
  <c r="U25" i="8"/>
  <c r="V25" i="8"/>
  <c r="W25" i="8"/>
  <c r="Y25" i="8"/>
  <c r="Z25" i="8"/>
  <c r="AA25" i="8"/>
  <c r="AC25" i="8"/>
  <c r="AD25" i="8"/>
  <c r="AE25" i="8"/>
  <c r="AG25" i="8"/>
  <c r="AH25" i="8"/>
  <c r="AI25" i="8"/>
  <c r="AK25" i="8"/>
  <c r="AL25" i="8"/>
  <c r="AM25" i="8"/>
  <c r="AO25" i="8"/>
  <c r="AP25" i="8"/>
  <c r="AQ25" i="8"/>
  <c r="AS25" i="8"/>
  <c r="AT25" i="8"/>
  <c r="AU25" i="8"/>
  <c r="AW25" i="8"/>
  <c r="AX25" i="8"/>
  <c r="AY25" i="8"/>
  <c r="BA25" i="8"/>
  <c r="BB25" i="8"/>
  <c r="BC25" i="8"/>
  <c r="BE25" i="8"/>
  <c r="BF25" i="8"/>
  <c r="BG25" i="8"/>
  <c r="BI25" i="8"/>
  <c r="BJ25" i="8"/>
  <c r="BK25" i="8"/>
  <c r="BM25" i="8"/>
  <c r="BN25" i="8"/>
  <c r="BO25" i="8"/>
  <c r="BQ25" i="8"/>
  <c r="BR25" i="8"/>
  <c r="BS25" i="8"/>
  <c r="BU25" i="8"/>
  <c r="BV25" i="8"/>
  <c r="BW25" i="8"/>
  <c r="BY25" i="8"/>
  <c r="BZ25" i="8"/>
  <c r="CA25" i="8"/>
  <c r="CC25" i="8"/>
  <c r="CD25" i="8"/>
  <c r="CE25" i="8"/>
  <c r="CG25" i="8"/>
  <c r="CH25" i="8"/>
  <c r="CI25" i="8"/>
  <c r="CK25" i="8"/>
  <c r="CL25" i="8"/>
  <c r="CM25" i="8"/>
  <c r="CO25" i="8"/>
  <c r="CP25" i="8"/>
  <c r="CQ25" i="8"/>
  <c r="CS25" i="8"/>
  <c r="CT25" i="8"/>
  <c r="CU25" i="8"/>
  <c r="CW25" i="8"/>
  <c r="CX25" i="8"/>
  <c r="B28" i="8" a="1"/>
  <c r="E28" i="8" s="1"/>
  <c r="B27" i="8" a="1"/>
  <c r="E27" i="8" s="1"/>
  <c r="B27" i="8"/>
  <c r="C27" i="8"/>
  <c r="G27" i="8"/>
  <c r="K27" i="8"/>
  <c r="O27" i="8"/>
  <c r="S27" i="8"/>
  <c r="V27" i="8"/>
  <c r="W27" i="8"/>
  <c r="Z27" i="8"/>
  <c r="AA27" i="8"/>
  <c r="AD27" i="8"/>
  <c r="AE27" i="8"/>
  <c r="AH27" i="8"/>
  <c r="AI27" i="8"/>
  <c r="AL27" i="8"/>
  <c r="AM27" i="8"/>
  <c r="AP27" i="8"/>
  <c r="AQ27" i="8"/>
  <c r="AT27" i="8"/>
  <c r="AU27" i="8"/>
  <c r="AX27" i="8"/>
  <c r="AY27" i="8"/>
  <c r="BB27" i="8"/>
  <c r="BC27" i="8"/>
  <c r="BF27" i="8"/>
  <c r="BG27" i="8"/>
  <c r="BJ27" i="8"/>
  <c r="BK27" i="8"/>
  <c r="BN27" i="8"/>
  <c r="BO27" i="8"/>
  <c r="BR27" i="8"/>
  <c r="BS27" i="8"/>
  <c r="BV27" i="8"/>
  <c r="BW27" i="8"/>
  <c r="BZ27" i="8"/>
  <c r="CA27" i="8"/>
  <c r="CD27" i="8"/>
  <c r="CE27" i="8"/>
  <c r="CH27" i="8"/>
  <c r="CI27" i="8"/>
  <c r="CL27" i="8"/>
  <c r="CM27" i="8"/>
  <c r="CP27" i="8"/>
  <c r="CQ27" i="8"/>
  <c r="CT27" i="8"/>
  <c r="CU27" i="8"/>
  <c r="CX27" i="8"/>
  <c r="B26" i="8" a="1"/>
  <c r="C26" i="8" s="1"/>
  <c r="AP26" i="8"/>
  <c r="AT26" i="8"/>
  <c r="AX26" i="8"/>
  <c r="BB26" i="8"/>
  <c r="BF26" i="8"/>
  <c r="BJ26" i="8"/>
  <c r="BN26" i="8"/>
  <c r="BR26" i="8"/>
  <c r="BV26" i="8"/>
  <c r="BZ26" i="8"/>
  <c r="CD26" i="8"/>
  <c r="CH26" i="8"/>
  <c r="CL26" i="8"/>
  <c r="CP26" i="8"/>
  <c r="CT26" i="8"/>
  <c r="CX26" i="8"/>
  <c r="B24" i="8" a="1"/>
  <c r="B24" i="8" s="1"/>
  <c r="BB24" i="8"/>
  <c r="BF24" i="8"/>
  <c r="BJ24" i="8"/>
  <c r="BN24" i="8"/>
  <c r="BR24" i="8"/>
  <c r="BV24" i="8"/>
  <c r="BZ24" i="8"/>
  <c r="CD24" i="8"/>
  <c r="CH24" i="8"/>
  <c r="CL24" i="8"/>
  <c r="CP24" i="8"/>
  <c r="CT24" i="8"/>
  <c r="CX24" i="8"/>
  <c r="B22" i="8" a="1"/>
  <c r="E22" i="8" s="1"/>
  <c r="B21" i="8" a="1"/>
  <c r="E21" i="8" s="1"/>
  <c r="AH21" i="8"/>
  <c r="AP21" i="8"/>
  <c r="AT21" i="8"/>
  <c r="AX21" i="8"/>
  <c r="BB21" i="8"/>
  <c r="BF21" i="8"/>
  <c r="BJ21" i="8"/>
  <c r="BN21" i="8"/>
  <c r="BR21" i="8"/>
  <c r="BV21" i="8"/>
  <c r="BZ21" i="8"/>
  <c r="CD21" i="8"/>
  <c r="CH21" i="8"/>
  <c r="CL21" i="8"/>
  <c r="CP21" i="8"/>
  <c r="CT21" i="8"/>
  <c r="CX21" i="8"/>
  <c r="B20" i="8" a="1"/>
  <c r="B20" i="8" s="1"/>
  <c r="C92" i="8" a="1"/>
  <c r="E92" i="8" s="1"/>
  <c r="C91" i="8" a="1"/>
  <c r="F91" i="8" s="1"/>
  <c r="C89" i="8" a="1"/>
  <c r="F89" i="8" s="1"/>
  <c r="B90" i="8"/>
  <c r="B119" i="8" s="1"/>
  <c r="B83" i="8"/>
  <c r="C85" i="8" a="1"/>
  <c r="D85" i="8" s="1"/>
  <c r="C84" i="8" a="1"/>
  <c r="F84" i="8" s="1"/>
  <c r="C82" i="8" a="1"/>
  <c r="F82" i="8" s="1"/>
  <c r="C62" i="7"/>
  <c r="C61" i="7"/>
  <c r="B62" i="7"/>
  <c r="B61" i="7"/>
  <c r="B59" i="7"/>
  <c r="B58" i="7"/>
  <c r="CV25" i="8" l="1"/>
  <c r="CR25" i="8"/>
  <c r="CN25" i="8"/>
  <c r="CJ25" i="8"/>
  <c r="CF25" i="8"/>
  <c r="CB25" i="8"/>
  <c r="BX25" i="8"/>
  <c r="BT25" i="8"/>
  <c r="BP25" i="8"/>
  <c r="BL25" i="8"/>
  <c r="BH25" i="8"/>
  <c r="BD25" i="8"/>
  <c r="AZ25" i="8"/>
  <c r="AV25" i="8"/>
  <c r="AR25" i="8"/>
  <c r="AN25" i="8"/>
  <c r="AJ25" i="8"/>
  <c r="AF25" i="8"/>
  <c r="AB25" i="8"/>
  <c r="X25" i="8"/>
  <c r="T25" i="8"/>
  <c r="P25" i="8"/>
  <c r="L25" i="8"/>
  <c r="H25" i="8"/>
  <c r="CV28" i="8"/>
  <c r="CR28" i="8"/>
  <c r="CN28" i="8"/>
  <c r="CJ28" i="8"/>
  <c r="CF28" i="8"/>
  <c r="CB28" i="8"/>
  <c r="BX28" i="8"/>
  <c r="BT28" i="8"/>
  <c r="BP28" i="8"/>
  <c r="BL28" i="8"/>
  <c r="BH28" i="8"/>
  <c r="BD28" i="8"/>
  <c r="AZ28" i="8"/>
  <c r="AV28" i="8"/>
  <c r="AR28" i="8"/>
  <c r="AN28" i="8"/>
  <c r="AJ28" i="8"/>
  <c r="AF28" i="8"/>
  <c r="AB28" i="8"/>
  <c r="X28" i="8"/>
  <c r="T28" i="8"/>
  <c r="P28" i="8"/>
  <c r="L28" i="8"/>
  <c r="H28" i="8"/>
  <c r="D28" i="8"/>
  <c r="CU28" i="8"/>
  <c r="CQ28" i="8"/>
  <c r="CM28" i="8"/>
  <c r="CI28" i="8"/>
  <c r="CE28" i="8"/>
  <c r="CA28" i="8"/>
  <c r="BW28" i="8"/>
  <c r="BS28" i="8"/>
  <c r="BO28" i="8"/>
  <c r="BK28" i="8"/>
  <c r="BG28" i="8"/>
  <c r="BC28" i="8"/>
  <c r="AY28" i="8"/>
  <c r="AU28" i="8"/>
  <c r="AQ28" i="8"/>
  <c r="AM28" i="8"/>
  <c r="AI28" i="8"/>
  <c r="AE28" i="8"/>
  <c r="AA28" i="8"/>
  <c r="W28" i="8"/>
  <c r="S28" i="8"/>
  <c r="O28" i="8"/>
  <c r="K28" i="8"/>
  <c r="G28" i="8"/>
  <c r="C28" i="8"/>
  <c r="CT28" i="8"/>
  <c r="CP28" i="8"/>
  <c r="CH28" i="8"/>
  <c r="CD28" i="8"/>
  <c r="BZ28" i="8"/>
  <c r="BJ28" i="8"/>
  <c r="B28" i="8"/>
  <c r="CX28" i="8"/>
  <c r="CL28" i="8"/>
  <c r="BV28" i="8"/>
  <c r="BR28" i="8"/>
  <c r="BN28" i="8"/>
  <c r="BF28" i="8"/>
  <c r="BB28" i="8"/>
  <c r="AX28" i="8"/>
  <c r="AT28" i="8"/>
  <c r="AP28" i="8"/>
  <c r="AL28" i="8"/>
  <c r="AH28" i="8"/>
  <c r="AD28" i="8"/>
  <c r="Z28" i="8"/>
  <c r="V28" i="8"/>
  <c r="R28" i="8"/>
  <c r="N28" i="8"/>
  <c r="J28" i="8"/>
  <c r="F28" i="8"/>
  <c r="CW28" i="8"/>
  <c r="CS28" i="8"/>
  <c r="CO28" i="8"/>
  <c r="CK28" i="8"/>
  <c r="CG28" i="8"/>
  <c r="CC28" i="8"/>
  <c r="BY28" i="8"/>
  <c r="BU28" i="8"/>
  <c r="BQ28" i="8"/>
  <c r="BM28" i="8"/>
  <c r="BI28" i="8"/>
  <c r="BE28" i="8"/>
  <c r="BA28" i="8"/>
  <c r="AW28" i="8"/>
  <c r="AS28" i="8"/>
  <c r="AO28" i="8"/>
  <c r="AK28" i="8"/>
  <c r="AG28" i="8"/>
  <c r="AC28" i="8"/>
  <c r="Y28" i="8"/>
  <c r="U28" i="8"/>
  <c r="Q28" i="8"/>
  <c r="M28" i="8"/>
  <c r="I28" i="8"/>
  <c r="CV27" i="8"/>
  <c r="CR27" i="8"/>
  <c r="CN27" i="8"/>
  <c r="CJ27" i="8"/>
  <c r="CF27" i="8"/>
  <c r="CB27" i="8"/>
  <c r="BX27" i="8"/>
  <c r="BT27" i="8"/>
  <c r="BP27" i="8"/>
  <c r="BL27" i="8"/>
  <c r="BH27" i="8"/>
  <c r="BD27" i="8"/>
  <c r="AZ27" i="8"/>
  <c r="AV27" i="8"/>
  <c r="AR27" i="8"/>
  <c r="AN27" i="8"/>
  <c r="AJ27" i="8"/>
  <c r="AF27" i="8"/>
  <c r="AB27" i="8"/>
  <c r="X27" i="8"/>
  <c r="T27" i="8"/>
  <c r="P27" i="8"/>
  <c r="L27" i="8"/>
  <c r="H27" i="8"/>
  <c r="D27" i="8"/>
  <c r="R27" i="8"/>
  <c r="N27" i="8"/>
  <c r="J27" i="8"/>
  <c r="F27" i="8"/>
  <c r="CW27" i="8"/>
  <c r="CS27" i="8"/>
  <c r="CO27" i="8"/>
  <c r="CK27" i="8"/>
  <c r="CG27" i="8"/>
  <c r="CC27" i="8"/>
  <c r="BY27" i="8"/>
  <c r="BU27" i="8"/>
  <c r="BQ27" i="8"/>
  <c r="BM27" i="8"/>
  <c r="BI27" i="8"/>
  <c r="BE27" i="8"/>
  <c r="BA27" i="8"/>
  <c r="AW27" i="8"/>
  <c r="AS27" i="8"/>
  <c r="AO27" i="8"/>
  <c r="AK27" i="8"/>
  <c r="AG27" i="8"/>
  <c r="AC27" i="8"/>
  <c r="Y27" i="8"/>
  <c r="U27" i="8"/>
  <c r="Q27" i="8"/>
  <c r="M27" i="8"/>
  <c r="I27" i="8"/>
  <c r="AL26" i="8"/>
  <c r="AH26" i="8"/>
  <c r="AD26" i="8"/>
  <c r="Z26" i="8"/>
  <c r="V26" i="8"/>
  <c r="R26" i="8"/>
  <c r="N26" i="8"/>
  <c r="J26" i="8"/>
  <c r="F26" i="8"/>
  <c r="B26" i="8"/>
  <c r="CW26" i="8"/>
  <c r="CS26" i="8"/>
  <c r="CO26" i="8"/>
  <c r="CK26" i="8"/>
  <c r="CG26" i="8"/>
  <c r="CC26" i="8"/>
  <c r="BY26" i="8"/>
  <c r="BU26" i="8"/>
  <c r="BQ26" i="8"/>
  <c r="BM26" i="8"/>
  <c r="BI26" i="8"/>
  <c r="BE26" i="8"/>
  <c r="BA26" i="8"/>
  <c r="AW26" i="8"/>
  <c r="AS26" i="8"/>
  <c r="AO26" i="8"/>
  <c r="AK26" i="8"/>
  <c r="AG26" i="8"/>
  <c r="AC26" i="8"/>
  <c r="Y26" i="8"/>
  <c r="U26" i="8"/>
  <c r="Q26" i="8"/>
  <c r="M26" i="8"/>
  <c r="I26" i="8"/>
  <c r="E26" i="8"/>
  <c r="CV26" i="8"/>
  <c r="CR26" i="8"/>
  <c r="CN26" i="8"/>
  <c r="CJ26" i="8"/>
  <c r="CF26" i="8"/>
  <c r="CB26" i="8"/>
  <c r="BX26" i="8"/>
  <c r="BT26" i="8"/>
  <c r="BP26" i="8"/>
  <c r="BL26" i="8"/>
  <c r="BH26" i="8"/>
  <c r="BD26" i="8"/>
  <c r="AZ26" i="8"/>
  <c r="AV26" i="8"/>
  <c r="AR26" i="8"/>
  <c r="AN26" i="8"/>
  <c r="AJ26" i="8"/>
  <c r="AF26" i="8"/>
  <c r="AB26" i="8"/>
  <c r="X26" i="8"/>
  <c r="T26" i="8"/>
  <c r="P26" i="8"/>
  <c r="L26" i="8"/>
  <c r="H26" i="8"/>
  <c r="D26" i="8"/>
  <c r="CU26" i="8"/>
  <c r="CQ26" i="8"/>
  <c r="CM26" i="8"/>
  <c r="CI26" i="8"/>
  <c r="CE26" i="8"/>
  <c r="CA26" i="8"/>
  <c r="BW26" i="8"/>
  <c r="BS26" i="8"/>
  <c r="BO26" i="8"/>
  <c r="BK26" i="8"/>
  <c r="BG26" i="8"/>
  <c r="BC26" i="8"/>
  <c r="AY26" i="8"/>
  <c r="AU26" i="8"/>
  <c r="AQ26" i="8"/>
  <c r="AM26" i="8"/>
  <c r="AI26" i="8"/>
  <c r="AE26" i="8"/>
  <c r="AA26" i="8"/>
  <c r="W26" i="8"/>
  <c r="S26" i="8"/>
  <c r="O26" i="8"/>
  <c r="K26" i="8"/>
  <c r="G26" i="8"/>
  <c r="AT24" i="8"/>
  <c r="AP24" i="8"/>
  <c r="AH24" i="8"/>
  <c r="AD24" i="8"/>
  <c r="Z24" i="8"/>
  <c r="V24" i="8"/>
  <c r="R24" i="8"/>
  <c r="N24" i="8"/>
  <c r="J24" i="8"/>
  <c r="F24" i="8"/>
  <c r="CW24" i="8"/>
  <c r="CS24" i="8"/>
  <c r="CO24" i="8"/>
  <c r="CK24" i="8"/>
  <c r="CG24" i="8"/>
  <c r="CC24" i="8"/>
  <c r="BY24" i="8"/>
  <c r="BU24" i="8"/>
  <c r="BQ24" i="8"/>
  <c r="BM24" i="8"/>
  <c r="BI24" i="8"/>
  <c r="BE24" i="8"/>
  <c r="BA24" i="8"/>
  <c r="AW24" i="8"/>
  <c r="AS24" i="8"/>
  <c r="AO24" i="8"/>
  <c r="AK24" i="8"/>
  <c r="AG24" i="8"/>
  <c r="AC24" i="8"/>
  <c r="Y24" i="8"/>
  <c r="U24" i="8"/>
  <c r="Q24" i="8"/>
  <c r="M24" i="8"/>
  <c r="I24" i="8"/>
  <c r="E24" i="8"/>
  <c r="CV24" i="8"/>
  <c r="CR24" i="8"/>
  <c r="CN24" i="8"/>
  <c r="CJ24" i="8"/>
  <c r="CF24" i="8"/>
  <c r="CB24" i="8"/>
  <c r="BX24" i="8"/>
  <c r="BT24" i="8"/>
  <c r="BP24" i="8"/>
  <c r="BL24" i="8"/>
  <c r="BH24" i="8"/>
  <c r="BD24" i="8"/>
  <c r="AZ24" i="8"/>
  <c r="AV24" i="8"/>
  <c r="AR24" i="8"/>
  <c r="AN24" i="8"/>
  <c r="AJ24" i="8"/>
  <c r="AF24" i="8"/>
  <c r="AB24" i="8"/>
  <c r="X24" i="8"/>
  <c r="T24" i="8"/>
  <c r="P24" i="8"/>
  <c r="L24" i="8"/>
  <c r="H24" i="8"/>
  <c r="D24" i="8"/>
  <c r="CU24" i="8"/>
  <c r="CQ24" i="8"/>
  <c r="CM24" i="8"/>
  <c r="CI24" i="8"/>
  <c r="CE24" i="8"/>
  <c r="CA24" i="8"/>
  <c r="BW24" i="8"/>
  <c r="BS24" i="8"/>
  <c r="BO24" i="8"/>
  <c r="BK24" i="8"/>
  <c r="BG24" i="8"/>
  <c r="BC24" i="8"/>
  <c r="AY24" i="8"/>
  <c r="AU24" i="8"/>
  <c r="AQ24" i="8"/>
  <c r="AM24" i="8"/>
  <c r="AI24" i="8"/>
  <c r="AE24" i="8"/>
  <c r="AA24" i="8"/>
  <c r="W24" i="8"/>
  <c r="S24" i="8"/>
  <c r="O24" i="8"/>
  <c r="K24" i="8"/>
  <c r="G24" i="8"/>
  <c r="C24" i="8"/>
  <c r="AX24" i="8"/>
  <c r="AL24" i="8"/>
  <c r="CV22" i="8"/>
  <c r="CR22" i="8"/>
  <c r="CN22" i="8"/>
  <c r="CJ22" i="8"/>
  <c r="CF22" i="8"/>
  <c r="CB22" i="8"/>
  <c r="BX22" i="8"/>
  <c r="BT22" i="8"/>
  <c r="BP22" i="8"/>
  <c r="BL22" i="8"/>
  <c r="BH22" i="8"/>
  <c r="BD22" i="8"/>
  <c r="AZ22" i="8"/>
  <c r="AV22" i="8"/>
  <c r="AR22" i="8"/>
  <c r="AN22" i="8"/>
  <c r="AJ22" i="8"/>
  <c r="AF22" i="8"/>
  <c r="AB22" i="8"/>
  <c r="X22" i="8"/>
  <c r="T22" i="8"/>
  <c r="P22" i="8"/>
  <c r="L22" i="8"/>
  <c r="H22" i="8"/>
  <c r="D22" i="8"/>
  <c r="W22" i="8"/>
  <c r="BG22" i="8"/>
  <c r="CU22" i="8"/>
  <c r="CQ22" i="8"/>
  <c r="CM22" i="8"/>
  <c r="CI22" i="8"/>
  <c r="CE22" i="8"/>
  <c r="CA22" i="8"/>
  <c r="BW22" i="8"/>
  <c r="BS22" i="8"/>
  <c r="BO22" i="8"/>
  <c r="BK22" i="8"/>
  <c r="BC22" i="8"/>
  <c r="AY22" i="8"/>
  <c r="AU22" i="8"/>
  <c r="AQ22" i="8"/>
  <c r="AM22" i="8"/>
  <c r="AI22" i="8"/>
  <c r="AE22" i="8"/>
  <c r="AA22" i="8"/>
  <c r="S22" i="8"/>
  <c r="O22" i="8"/>
  <c r="K22" i="8"/>
  <c r="G22" i="8"/>
  <c r="C22" i="8"/>
  <c r="CX22" i="8"/>
  <c r="CT22" i="8"/>
  <c r="CP22" i="8"/>
  <c r="CL22" i="8"/>
  <c r="CH22" i="8"/>
  <c r="CD22" i="8"/>
  <c r="BZ22" i="8"/>
  <c r="BV22" i="8"/>
  <c r="BR22" i="8"/>
  <c r="BN22" i="8"/>
  <c r="BJ22" i="8"/>
  <c r="BF22" i="8"/>
  <c r="BB22" i="8"/>
  <c r="AX22" i="8"/>
  <c r="AT22" i="8"/>
  <c r="AP22" i="8"/>
  <c r="AL22" i="8"/>
  <c r="AH22" i="8"/>
  <c r="AD22" i="8"/>
  <c r="Z22" i="8"/>
  <c r="V22" i="8"/>
  <c r="R22" i="8"/>
  <c r="N22" i="8"/>
  <c r="J22" i="8"/>
  <c r="F22" i="8"/>
  <c r="B22" i="8"/>
  <c r="CW22" i="8"/>
  <c r="CS22" i="8"/>
  <c r="CO22" i="8"/>
  <c r="CK22" i="8"/>
  <c r="CG22" i="8"/>
  <c r="CC22" i="8"/>
  <c r="BY22" i="8"/>
  <c r="BU22" i="8"/>
  <c r="BQ22" i="8"/>
  <c r="BM22" i="8"/>
  <c r="BI22" i="8"/>
  <c r="BE22" i="8"/>
  <c r="BA22" i="8"/>
  <c r="AW22" i="8"/>
  <c r="AS22" i="8"/>
  <c r="AO22" i="8"/>
  <c r="AK22" i="8"/>
  <c r="AG22" i="8"/>
  <c r="AC22" i="8"/>
  <c r="Y22" i="8"/>
  <c r="U22" i="8"/>
  <c r="Q22" i="8"/>
  <c r="M22" i="8"/>
  <c r="I22" i="8"/>
  <c r="CV21" i="8"/>
  <c r="CR21" i="8"/>
  <c r="CN21" i="8"/>
  <c r="CJ21" i="8"/>
  <c r="CF21" i="8"/>
  <c r="CB21" i="8"/>
  <c r="BX21" i="8"/>
  <c r="BT21" i="8"/>
  <c r="BP21" i="8"/>
  <c r="BL21" i="8"/>
  <c r="BH21" i="8"/>
  <c r="BD21" i="8"/>
  <c r="AZ21" i="8"/>
  <c r="AV21" i="8"/>
  <c r="AR21" i="8"/>
  <c r="AN21" i="8"/>
  <c r="AJ21" i="8"/>
  <c r="AF21" i="8"/>
  <c r="AB21" i="8"/>
  <c r="X21" i="8"/>
  <c r="T21" i="8"/>
  <c r="P21" i="8"/>
  <c r="L21" i="8"/>
  <c r="H21" i="8"/>
  <c r="D21" i="8"/>
  <c r="CU21" i="8"/>
  <c r="CQ21" i="8"/>
  <c r="CM21" i="8"/>
  <c r="CI21" i="8"/>
  <c r="CE21" i="8"/>
  <c r="CA21" i="8"/>
  <c r="BW21" i="8"/>
  <c r="BS21" i="8"/>
  <c r="BO21" i="8"/>
  <c r="BK21" i="8"/>
  <c r="BG21" i="8"/>
  <c r="BC21" i="8"/>
  <c r="AY21" i="8"/>
  <c r="AU21" i="8"/>
  <c r="AQ21" i="8"/>
  <c r="AM21" i="8"/>
  <c r="AI21" i="8"/>
  <c r="AE21" i="8"/>
  <c r="AA21" i="8"/>
  <c r="W21" i="8"/>
  <c r="S21" i="8"/>
  <c r="O21" i="8"/>
  <c r="K21" i="8"/>
  <c r="G21" i="8"/>
  <c r="C21" i="8"/>
  <c r="AL21" i="8"/>
  <c r="AD21" i="8"/>
  <c r="Z21" i="8"/>
  <c r="V21" i="8"/>
  <c r="R21" i="8"/>
  <c r="N21" i="8"/>
  <c r="J21" i="8"/>
  <c r="F21" i="8"/>
  <c r="B21" i="8"/>
  <c r="CW21" i="8"/>
  <c r="CS21" i="8"/>
  <c r="CO21" i="8"/>
  <c r="CK21" i="8"/>
  <c r="CG21" i="8"/>
  <c r="CC21" i="8"/>
  <c r="BY21" i="8"/>
  <c r="BU21" i="8"/>
  <c r="BQ21" i="8"/>
  <c r="BM21" i="8"/>
  <c r="BI21" i="8"/>
  <c r="BE21" i="8"/>
  <c r="BA21" i="8"/>
  <c r="AW21" i="8"/>
  <c r="AS21" i="8"/>
  <c r="AO21" i="8"/>
  <c r="AK21" i="8"/>
  <c r="AG21" i="8"/>
  <c r="AC21" i="8"/>
  <c r="Y21" i="8"/>
  <c r="U21" i="8"/>
  <c r="Q21" i="8"/>
  <c r="M21" i="8"/>
  <c r="I21" i="8"/>
  <c r="CO20" i="8"/>
  <c r="CC20" i="8"/>
  <c r="BU20" i="8"/>
  <c r="BI20" i="8"/>
  <c r="AW20" i="8"/>
  <c r="AO20" i="8"/>
  <c r="AC20" i="8"/>
  <c r="Q20" i="8"/>
  <c r="E20" i="8"/>
  <c r="CV20" i="8"/>
  <c r="CR20" i="8"/>
  <c r="CN20" i="8"/>
  <c r="CJ20" i="8"/>
  <c r="CF20" i="8"/>
  <c r="CB20" i="8"/>
  <c r="BX20" i="8"/>
  <c r="BT20" i="8"/>
  <c r="BP20" i="8"/>
  <c r="BL20" i="8"/>
  <c r="BH20" i="8"/>
  <c r="BD20" i="8"/>
  <c r="AZ20" i="8"/>
  <c r="AV20" i="8"/>
  <c r="AR20" i="8"/>
  <c r="AN20" i="8"/>
  <c r="AJ20" i="8"/>
  <c r="AF20" i="8"/>
  <c r="AB20" i="8"/>
  <c r="X20" i="8"/>
  <c r="T20" i="8"/>
  <c r="P20" i="8"/>
  <c r="L20" i="8"/>
  <c r="H20" i="8"/>
  <c r="D20" i="8"/>
  <c r="CS20" i="8"/>
  <c r="CG20" i="8"/>
  <c r="BQ20" i="8"/>
  <c r="BE20" i="8"/>
  <c r="AS20" i="8"/>
  <c r="AG20" i="8"/>
  <c r="U20" i="8"/>
  <c r="I20" i="8"/>
  <c r="CU20" i="8"/>
  <c r="CQ20" i="8"/>
  <c r="CM20" i="8"/>
  <c r="CI20" i="8"/>
  <c r="CE20" i="8"/>
  <c r="CA20" i="8"/>
  <c r="BW20" i="8"/>
  <c r="BS20" i="8"/>
  <c r="BO20" i="8"/>
  <c r="BK20" i="8"/>
  <c r="BG20" i="8"/>
  <c r="BC20" i="8"/>
  <c r="AY20" i="8"/>
  <c r="AU20" i="8"/>
  <c r="AQ20" i="8"/>
  <c r="AM20" i="8"/>
  <c r="AI20" i="8"/>
  <c r="AE20" i="8"/>
  <c r="AA20" i="8"/>
  <c r="W20" i="8"/>
  <c r="S20" i="8"/>
  <c r="O20" i="8"/>
  <c r="K20" i="8"/>
  <c r="G20" i="8"/>
  <c r="C20" i="8"/>
  <c r="CW20" i="8"/>
  <c r="CK20" i="8"/>
  <c r="BY20" i="8"/>
  <c r="BM20" i="8"/>
  <c r="BA20" i="8"/>
  <c r="AK20" i="8"/>
  <c r="Y20" i="8"/>
  <c r="M20" i="8"/>
  <c r="CX20" i="8"/>
  <c r="CT20" i="8"/>
  <c r="CP20" i="8"/>
  <c r="CL20" i="8"/>
  <c r="CH20" i="8"/>
  <c r="CD20" i="8"/>
  <c r="BZ20" i="8"/>
  <c r="BV20" i="8"/>
  <c r="BR20" i="8"/>
  <c r="BN20" i="8"/>
  <c r="BJ20" i="8"/>
  <c r="BF20" i="8"/>
  <c r="BB20" i="8"/>
  <c r="AX20" i="8"/>
  <c r="AT20" i="8"/>
  <c r="AP20" i="8"/>
  <c r="AL20" i="8"/>
  <c r="AH20" i="8"/>
  <c r="AD20" i="8"/>
  <c r="Z20" i="8"/>
  <c r="V20" i="8"/>
  <c r="R20" i="8"/>
  <c r="N20" i="8"/>
  <c r="J20" i="8"/>
  <c r="F20" i="8"/>
  <c r="CA91" i="8"/>
  <c r="B102" i="8"/>
  <c r="BK91" i="8"/>
  <c r="CH82" i="8"/>
  <c r="BS85" i="8"/>
  <c r="BC82" i="8"/>
  <c r="AM85" i="8"/>
  <c r="O91" i="8"/>
  <c r="AR82" i="8"/>
  <c r="CN82" i="8"/>
  <c r="AH82" i="8"/>
  <c r="BN92" i="8"/>
  <c r="AR92" i="8"/>
  <c r="BX82" i="8"/>
  <c r="L82" i="8"/>
  <c r="CD92" i="8"/>
  <c r="BH92" i="8"/>
  <c r="AM92" i="8"/>
  <c r="R92" i="8"/>
  <c r="G85" i="8"/>
  <c r="AU91" i="8"/>
  <c r="CT92" i="8"/>
  <c r="BX92" i="8"/>
  <c r="BC92" i="8"/>
  <c r="AH92" i="8"/>
  <c r="L92" i="8"/>
  <c r="CI92" i="8"/>
  <c r="W92" i="8"/>
  <c r="CQ91" i="8"/>
  <c r="AE91" i="8"/>
  <c r="CN92" i="8"/>
  <c r="BS92" i="8"/>
  <c r="AX92" i="8"/>
  <c r="AB92" i="8"/>
  <c r="G92" i="8"/>
  <c r="CV82" i="8"/>
  <c r="BN82" i="8"/>
  <c r="W82" i="8"/>
  <c r="CU85" i="8"/>
  <c r="BO85" i="8"/>
  <c r="AI85" i="8"/>
  <c r="C85" i="8"/>
  <c r="CM91" i="8"/>
  <c r="BW91" i="8"/>
  <c r="BG91" i="8"/>
  <c r="AQ91" i="8"/>
  <c r="AA91" i="8"/>
  <c r="K91" i="8"/>
  <c r="CX92" i="8"/>
  <c r="CR92" i="8"/>
  <c r="CM92" i="8"/>
  <c r="CH92" i="8"/>
  <c r="CB92" i="8"/>
  <c r="BW92" i="8"/>
  <c r="BR92" i="8"/>
  <c r="BL92" i="8"/>
  <c r="BG92" i="8"/>
  <c r="BB92" i="8"/>
  <c r="AV92" i="8"/>
  <c r="AQ92" i="8"/>
  <c r="AL92" i="8"/>
  <c r="AF92" i="8"/>
  <c r="AA92" i="8"/>
  <c r="V92" i="8"/>
  <c r="P92" i="8"/>
  <c r="K92" i="8"/>
  <c r="F92" i="8"/>
  <c r="F93" i="8" s="1"/>
  <c r="F94" i="8" s="1"/>
  <c r="F128" i="8" s="1"/>
  <c r="CI91" i="8"/>
  <c r="BS91" i="8"/>
  <c r="BC91" i="8"/>
  <c r="AM91" i="8"/>
  <c r="W91" i="8"/>
  <c r="G91" i="8"/>
  <c r="CV92" i="8"/>
  <c r="CQ92" i="8"/>
  <c r="CL92" i="8"/>
  <c r="CF92" i="8"/>
  <c r="CA92" i="8"/>
  <c r="BV92" i="8"/>
  <c r="BP92" i="8"/>
  <c r="BK92" i="8"/>
  <c r="BF92" i="8"/>
  <c r="AZ92" i="8"/>
  <c r="AU92" i="8"/>
  <c r="AP92" i="8"/>
  <c r="AJ92" i="8"/>
  <c r="AE92" i="8"/>
  <c r="Z92" i="8"/>
  <c r="T92" i="8"/>
  <c r="O92" i="8"/>
  <c r="J92" i="8"/>
  <c r="D92" i="8"/>
  <c r="CI85" i="8"/>
  <c r="BC85" i="8"/>
  <c r="W85" i="8"/>
  <c r="CE85" i="8"/>
  <c r="AY85" i="8"/>
  <c r="S85" i="8"/>
  <c r="CU91" i="8"/>
  <c r="CE91" i="8"/>
  <c r="BO91" i="8"/>
  <c r="AY91" i="8"/>
  <c r="AI91" i="8"/>
  <c r="S91" i="8"/>
  <c r="C91" i="8"/>
  <c r="CU92" i="8"/>
  <c r="CP92" i="8"/>
  <c r="CJ92" i="8"/>
  <c r="CE92" i="8"/>
  <c r="BZ92" i="8"/>
  <c r="BT92" i="8"/>
  <c r="BO92" i="8"/>
  <c r="BJ92" i="8"/>
  <c r="BD92" i="8"/>
  <c r="AY92" i="8"/>
  <c r="AT92" i="8"/>
  <c r="AN92" i="8"/>
  <c r="AI92" i="8"/>
  <c r="AD92" i="8"/>
  <c r="X92" i="8"/>
  <c r="S92" i="8"/>
  <c r="N92" i="8"/>
  <c r="H92" i="8"/>
  <c r="C92" i="8"/>
  <c r="CW92" i="8"/>
  <c r="CS92" i="8"/>
  <c r="CO92" i="8"/>
  <c r="CK92" i="8"/>
  <c r="CG92" i="8"/>
  <c r="CC92" i="8"/>
  <c r="BY92" i="8"/>
  <c r="BU92" i="8"/>
  <c r="BQ92" i="8"/>
  <c r="BM92" i="8"/>
  <c r="BI92" i="8"/>
  <c r="BE92" i="8"/>
  <c r="BA92" i="8"/>
  <c r="AW92" i="8"/>
  <c r="AS92" i="8"/>
  <c r="AO92" i="8"/>
  <c r="AK92" i="8"/>
  <c r="AG92" i="8"/>
  <c r="AC92" i="8"/>
  <c r="Y92" i="8"/>
  <c r="U92" i="8"/>
  <c r="Q92" i="8"/>
  <c r="M92" i="8"/>
  <c r="I92" i="8"/>
  <c r="CW91" i="8"/>
  <c r="CW93" i="8" s="1"/>
  <c r="CS91" i="8"/>
  <c r="CS93" i="8" s="1"/>
  <c r="CO91" i="8"/>
  <c r="CO93" i="8" s="1"/>
  <c r="CK91" i="8"/>
  <c r="CK93" i="8" s="1"/>
  <c r="CG91" i="8"/>
  <c r="CG93" i="8" s="1"/>
  <c r="CC91" i="8"/>
  <c r="CC93" i="8" s="1"/>
  <c r="BY91" i="8"/>
  <c r="BY93" i="8" s="1"/>
  <c r="BU91" i="8"/>
  <c r="BU93" i="8" s="1"/>
  <c r="BQ91" i="8"/>
  <c r="BQ93" i="8" s="1"/>
  <c r="BM91" i="8"/>
  <c r="BM93" i="8" s="1"/>
  <c r="BI91" i="8"/>
  <c r="BI93" i="8" s="1"/>
  <c r="BE91" i="8"/>
  <c r="BE93" i="8" s="1"/>
  <c r="BA91" i="8"/>
  <c r="BA93" i="8" s="1"/>
  <c r="AW91" i="8"/>
  <c r="AW93" i="8" s="1"/>
  <c r="AS91" i="8"/>
  <c r="AS93" i="8" s="1"/>
  <c r="AO91" i="8"/>
  <c r="AO93" i="8" s="1"/>
  <c r="AK91" i="8"/>
  <c r="AK93" i="8" s="1"/>
  <c r="AG91" i="8"/>
  <c r="AG93" i="8" s="1"/>
  <c r="AC91" i="8"/>
  <c r="AC93" i="8" s="1"/>
  <c r="Y91" i="8"/>
  <c r="Y93" i="8" s="1"/>
  <c r="U91" i="8"/>
  <c r="U93" i="8" s="1"/>
  <c r="Q91" i="8"/>
  <c r="Q93" i="8" s="1"/>
  <c r="M91" i="8"/>
  <c r="M93" i="8" s="1"/>
  <c r="I91" i="8"/>
  <c r="I93" i="8" s="1"/>
  <c r="E91" i="8"/>
  <c r="E93" i="8" s="1"/>
  <c r="CV91" i="8"/>
  <c r="CV93" i="8" s="1"/>
  <c r="CR91" i="8"/>
  <c r="CN91" i="8"/>
  <c r="CJ91" i="8"/>
  <c r="CF91" i="8"/>
  <c r="CB91" i="8"/>
  <c r="BX91" i="8"/>
  <c r="BT91" i="8"/>
  <c r="BP91" i="8"/>
  <c r="BL91" i="8"/>
  <c r="BH91" i="8"/>
  <c r="BD91" i="8"/>
  <c r="AZ91" i="8"/>
  <c r="AV91" i="8"/>
  <c r="AR91" i="8"/>
  <c r="AN91" i="8"/>
  <c r="AN93" i="8" s="1"/>
  <c r="AJ91" i="8"/>
  <c r="AJ93" i="8" s="1"/>
  <c r="AF91" i="8"/>
  <c r="AB91" i="8"/>
  <c r="X91" i="8"/>
  <c r="T91" i="8"/>
  <c r="P91" i="8"/>
  <c r="L91" i="8"/>
  <c r="H91" i="8"/>
  <c r="D91" i="8"/>
  <c r="CX91" i="8"/>
  <c r="CT91" i="8"/>
  <c r="CP91" i="8"/>
  <c r="CL91" i="8"/>
  <c r="CH91" i="8"/>
  <c r="CD91" i="8"/>
  <c r="CD93" i="8" s="1"/>
  <c r="BZ91" i="8"/>
  <c r="BV91" i="8"/>
  <c r="BR91" i="8"/>
  <c r="BN91" i="8"/>
  <c r="BN93" i="8" s="1"/>
  <c r="BJ91" i="8"/>
  <c r="BJ93" i="8" s="1"/>
  <c r="BF91" i="8"/>
  <c r="BF93" i="8" s="1"/>
  <c r="BB91" i="8"/>
  <c r="AX91" i="8"/>
  <c r="AT91" i="8"/>
  <c r="AP91" i="8"/>
  <c r="AL91" i="8"/>
  <c r="AH91" i="8"/>
  <c r="AD91" i="8"/>
  <c r="Z91" i="8"/>
  <c r="V91" i="8"/>
  <c r="R91" i="8"/>
  <c r="N91" i="8"/>
  <c r="J91" i="8"/>
  <c r="CW89" i="8"/>
  <c r="CS89" i="8"/>
  <c r="CO89" i="8"/>
  <c r="CK89" i="8"/>
  <c r="CG89" i="8"/>
  <c r="CC89" i="8"/>
  <c r="BY89" i="8"/>
  <c r="BU89" i="8"/>
  <c r="BQ89" i="8"/>
  <c r="BM89" i="8"/>
  <c r="BI89" i="8"/>
  <c r="BE89" i="8"/>
  <c r="BA89" i="8"/>
  <c r="AW89" i="8"/>
  <c r="AS89" i="8"/>
  <c r="AO89" i="8"/>
  <c r="AK89" i="8"/>
  <c r="AG89" i="8"/>
  <c r="AC89" i="8"/>
  <c r="Y89" i="8"/>
  <c r="U89" i="8"/>
  <c r="Q89" i="8"/>
  <c r="M89" i="8"/>
  <c r="I89" i="8"/>
  <c r="E89" i="8"/>
  <c r="CV89" i="8"/>
  <c r="CR89" i="8"/>
  <c r="CN89" i="8"/>
  <c r="CJ89" i="8"/>
  <c r="CF89" i="8"/>
  <c r="CB89" i="8"/>
  <c r="BX89" i="8"/>
  <c r="BT89" i="8"/>
  <c r="BP89" i="8"/>
  <c r="BL89" i="8"/>
  <c r="BH89" i="8"/>
  <c r="BD89" i="8"/>
  <c r="AZ89" i="8"/>
  <c r="AV89" i="8"/>
  <c r="AR89" i="8"/>
  <c r="AN89" i="8"/>
  <c r="AJ89" i="8"/>
  <c r="AF89" i="8"/>
  <c r="AB89" i="8"/>
  <c r="X89" i="8"/>
  <c r="T89" i="8"/>
  <c r="P89" i="8"/>
  <c r="L89" i="8"/>
  <c r="H89" i="8"/>
  <c r="D89" i="8"/>
  <c r="CU89" i="8"/>
  <c r="CQ89" i="8"/>
  <c r="CM89" i="8"/>
  <c r="CI89" i="8"/>
  <c r="CE89" i="8"/>
  <c r="CA89" i="8"/>
  <c r="BW89" i="8"/>
  <c r="BS89" i="8"/>
  <c r="BO89" i="8"/>
  <c r="BK89" i="8"/>
  <c r="BG89" i="8"/>
  <c r="BC89" i="8"/>
  <c r="AY89" i="8"/>
  <c r="AU89" i="8"/>
  <c r="AQ89" i="8"/>
  <c r="AM89" i="8"/>
  <c r="AI89" i="8"/>
  <c r="AE89" i="8"/>
  <c r="AA89" i="8"/>
  <c r="W89" i="8"/>
  <c r="S89" i="8"/>
  <c r="O89" i="8"/>
  <c r="K89" i="8"/>
  <c r="G89" i="8"/>
  <c r="C89" i="8"/>
  <c r="CX89" i="8"/>
  <c r="CT89" i="8"/>
  <c r="CP89" i="8"/>
  <c r="CL89" i="8"/>
  <c r="CH89" i="8"/>
  <c r="CD89" i="8"/>
  <c r="BZ89" i="8"/>
  <c r="BV89" i="8"/>
  <c r="BR89" i="8"/>
  <c r="BN89" i="8"/>
  <c r="BJ89" i="8"/>
  <c r="BF89" i="8"/>
  <c r="BB89" i="8"/>
  <c r="AX89" i="8"/>
  <c r="AT89" i="8"/>
  <c r="AP89" i="8"/>
  <c r="AL89" i="8"/>
  <c r="AH89" i="8"/>
  <c r="AD89" i="8"/>
  <c r="Z89" i="8"/>
  <c r="V89" i="8"/>
  <c r="R89" i="8"/>
  <c r="N89" i="8"/>
  <c r="J89" i="8"/>
  <c r="CJ84" i="8"/>
  <c r="BN84" i="8"/>
  <c r="AS84" i="8"/>
  <c r="X84" i="8"/>
  <c r="CT82" i="8"/>
  <c r="CM82" i="8"/>
  <c r="CF82" i="8"/>
  <c r="BW82" i="8"/>
  <c r="BL82" i="8"/>
  <c r="BB82" i="8"/>
  <c r="AQ82" i="8"/>
  <c r="AF82" i="8"/>
  <c r="V82" i="8"/>
  <c r="K82" i="8"/>
  <c r="CX84" i="8"/>
  <c r="CC84" i="8"/>
  <c r="BH84" i="8"/>
  <c r="AL84" i="8"/>
  <c r="Q84" i="8"/>
  <c r="CR82" i="8"/>
  <c r="CL82" i="8"/>
  <c r="CD82" i="8"/>
  <c r="BS82" i="8"/>
  <c r="BH82" i="8"/>
  <c r="AX82" i="8"/>
  <c r="AM82" i="8"/>
  <c r="AB82" i="8"/>
  <c r="R82" i="8"/>
  <c r="G82" i="8"/>
  <c r="CT84" i="8"/>
  <c r="BY84" i="8"/>
  <c r="BD84" i="8"/>
  <c r="AH84" i="8"/>
  <c r="M84" i="8"/>
  <c r="CX82" i="8"/>
  <c r="CQ82" i="8"/>
  <c r="CI82" i="8"/>
  <c r="CB82" i="8"/>
  <c r="BR82" i="8"/>
  <c r="BG82" i="8"/>
  <c r="AV82" i="8"/>
  <c r="AL82" i="8"/>
  <c r="AA82" i="8"/>
  <c r="P82" i="8"/>
  <c r="CN84" i="8"/>
  <c r="BR84" i="8"/>
  <c r="AW84" i="8"/>
  <c r="AB84" i="8"/>
  <c r="C84" i="8"/>
  <c r="C86" i="8" s="1"/>
  <c r="D84" i="8"/>
  <c r="D86" i="8" s="1"/>
  <c r="I84" i="8"/>
  <c r="N84" i="8"/>
  <c r="T84" i="8"/>
  <c r="Y84" i="8"/>
  <c r="AD84" i="8"/>
  <c r="AJ84" i="8"/>
  <c r="AO84" i="8"/>
  <c r="AT84" i="8"/>
  <c r="AZ84" i="8"/>
  <c r="BE84" i="8"/>
  <c r="BJ84" i="8"/>
  <c r="BP84" i="8"/>
  <c r="BU84" i="8"/>
  <c r="BZ84" i="8"/>
  <c r="CF84" i="8"/>
  <c r="CK84" i="8"/>
  <c r="CP84" i="8"/>
  <c r="CV84" i="8"/>
  <c r="E84" i="8"/>
  <c r="J84" i="8"/>
  <c r="P84" i="8"/>
  <c r="U84" i="8"/>
  <c r="Z84" i="8"/>
  <c r="AF84" i="8"/>
  <c r="AK84" i="8"/>
  <c r="AP84" i="8"/>
  <c r="AV84" i="8"/>
  <c r="BA84" i="8"/>
  <c r="BF84" i="8"/>
  <c r="BL84" i="8"/>
  <c r="BQ84" i="8"/>
  <c r="BV84" i="8"/>
  <c r="CB84" i="8"/>
  <c r="CG84" i="8"/>
  <c r="CL84" i="8"/>
  <c r="CR84" i="8"/>
  <c r="CW84" i="8"/>
  <c r="CS84" i="8"/>
  <c r="CH84" i="8"/>
  <c r="BX84" i="8"/>
  <c r="BM84" i="8"/>
  <c r="BB84" i="8"/>
  <c r="AR84" i="8"/>
  <c r="AG84" i="8"/>
  <c r="V84" i="8"/>
  <c r="L84" i="8"/>
  <c r="E82" i="8"/>
  <c r="C82" i="8"/>
  <c r="H82" i="8"/>
  <c r="N82" i="8"/>
  <c r="S82" i="8"/>
  <c r="X82" i="8"/>
  <c r="AD82" i="8"/>
  <c r="AI82" i="8"/>
  <c r="AN82" i="8"/>
  <c r="AT82" i="8"/>
  <c r="AY82" i="8"/>
  <c r="BD82" i="8"/>
  <c r="BJ82" i="8"/>
  <c r="BO82" i="8"/>
  <c r="BT82" i="8"/>
  <c r="BZ82" i="8"/>
  <c r="CE82" i="8"/>
  <c r="CJ82" i="8"/>
  <c r="CP82" i="8"/>
  <c r="CU82" i="8"/>
  <c r="D82" i="8"/>
  <c r="J82" i="8"/>
  <c r="O82" i="8"/>
  <c r="T82" i="8"/>
  <c r="Z82" i="8"/>
  <c r="AE82" i="8"/>
  <c r="AJ82" i="8"/>
  <c r="AP82" i="8"/>
  <c r="AU82" i="8"/>
  <c r="AZ82" i="8"/>
  <c r="BF82" i="8"/>
  <c r="BK82" i="8"/>
  <c r="BP82" i="8"/>
  <c r="BV82" i="8"/>
  <c r="CA82" i="8"/>
  <c r="CO84" i="8"/>
  <c r="CD84" i="8"/>
  <c r="BT84" i="8"/>
  <c r="BI84" i="8"/>
  <c r="AX84" i="8"/>
  <c r="AN84" i="8"/>
  <c r="AC84" i="8"/>
  <c r="R84" i="8"/>
  <c r="H84" i="8"/>
  <c r="CQ85" i="8"/>
  <c r="CA85" i="8"/>
  <c r="BK85" i="8"/>
  <c r="AU85" i="8"/>
  <c r="AE85" i="8"/>
  <c r="O85" i="8"/>
  <c r="CM85" i="8"/>
  <c r="BW85" i="8"/>
  <c r="BG85" i="8"/>
  <c r="AQ85" i="8"/>
  <c r="AA85" i="8"/>
  <c r="K85" i="8"/>
  <c r="CT85" i="8"/>
  <c r="CL85" i="8"/>
  <c r="CD85" i="8"/>
  <c r="BV85" i="8"/>
  <c r="BN85" i="8"/>
  <c r="BF85" i="8"/>
  <c r="AX85" i="8"/>
  <c r="AP85" i="8"/>
  <c r="AH85" i="8"/>
  <c r="Z85" i="8"/>
  <c r="R85" i="8"/>
  <c r="F85" i="8"/>
  <c r="F86" i="8" s="1"/>
  <c r="F87" i="8" s="1"/>
  <c r="F110" i="8" s="1"/>
  <c r="CW85" i="8"/>
  <c r="CS85" i="8"/>
  <c r="CO85" i="8"/>
  <c r="CK85" i="8"/>
  <c r="CG85" i="8"/>
  <c r="CC85" i="8"/>
  <c r="BY85" i="8"/>
  <c r="BU85" i="8"/>
  <c r="BQ85" i="8"/>
  <c r="BM85" i="8"/>
  <c r="BI85" i="8"/>
  <c r="BE85" i="8"/>
  <c r="BA85" i="8"/>
  <c r="AW85" i="8"/>
  <c r="AS85" i="8"/>
  <c r="AO85" i="8"/>
  <c r="AK85" i="8"/>
  <c r="AG85" i="8"/>
  <c r="AC85" i="8"/>
  <c r="Y85" i="8"/>
  <c r="U85" i="8"/>
  <c r="Q85" i="8"/>
  <c r="M85" i="8"/>
  <c r="I85" i="8"/>
  <c r="E85" i="8"/>
  <c r="CX85" i="8"/>
  <c r="CP85" i="8"/>
  <c r="CH85" i="8"/>
  <c r="BZ85" i="8"/>
  <c r="BR85" i="8"/>
  <c r="BJ85" i="8"/>
  <c r="BB85" i="8"/>
  <c r="AT85" i="8"/>
  <c r="AL85" i="8"/>
  <c r="AD85" i="8"/>
  <c r="V85" i="8"/>
  <c r="N85" i="8"/>
  <c r="J85" i="8"/>
  <c r="CV85" i="8"/>
  <c r="CR85" i="8"/>
  <c r="CN85" i="8"/>
  <c r="CJ85" i="8"/>
  <c r="CF85" i="8"/>
  <c r="CB85" i="8"/>
  <c r="BX85" i="8"/>
  <c r="BT85" i="8"/>
  <c r="BP85" i="8"/>
  <c r="BL85" i="8"/>
  <c r="BH85" i="8"/>
  <c r="BD85" i="8"/>
  <c r="AZ85" i="8"/>
  <c r="AV85" i="8"/>
  <c r="AR85" i="8"/>
  <c r="AN85" i="8"/>
  <c r="AJ85" i="8"/>
  <c r="AF85" i="8"/>
  <c r="AB85" i="8"/>
  <c r="X85" i="8"/>
  <c r="T85" i="8"/>
  <c r="P85" i="8"/>
  <c r="L85" i="8"/>
  <c r="H85" i="8"/>
  <c r="CU84" i="8"/>
  <c r="CQ84" i="8"/>
  <c r="CM84" i="8"/>
  <c r="CI84" i="8"/>
  <c r="CE84" i="8"/>
  <c r="CE86" i="8" s="1"/>
  <c r="CA84" i="8"/>
  <c r="BW84" i="8"/>
  <c r="BS84" i="8"/>
  <c r="BO84" i="8"/>
  <c r="BO86" i="8" s="1"/>
  <c r="BK84" i="8"/>
  <c r="BG84" i="8"/>
  <c r="BG86" i="8" s="1"/>
  <c r="BC84" i="8"/>
  <c r="AY84" i="8"/>
  <c r="AU84" i="8"/>
  <c r="AU86" i="8" s="1"/>
  <c r="AQ84" i="8"/>
  <c r="AM84" i="8"/>
  <c r="AM86" i="8" s="1"/>
  <c r="AI84" i="8"/>
  <c r="AE84" i="8"/>
  <c r="AA84" i="8"/>
  <c r="W84" i="8"/>
  <c r="W86" i="8" s="1"/>
  <c r="S84" i="8"/>
  <c r="O84" i="8"/>
  <c r="K84" i="8"/>
  <c r="G84" i="8"/>
  <c r="CW82" i="8"/>
  <c r="CS82" i="8"/>
  <c r="CO82" i="8"/>
  <c r="CK82" i="8"/>
  <c r="CG82" i="8"/>
  <c r="CC82" i="8"/>
  <c r="BY82" i="8"/>
  <c r="BU82" i="8"/>
  <c r="BQ82" i="8"/>
  <c r="BM82" i="8"/>
  <c r="BI82" i="8"/>
  <c r="BE82" i="8"/>
  <c r="BA82" i="8"/>
  <c r="AW82" i="8"/>
  <c r="AS82" i="8"/>
  <c r="AO82" i="8"/>
  <c r="AK82" i="8"/>
  <c r="AG82" i="8"/>
  <c r="AC82" i="8"/>
  <c r="Y82" i="8"/>
  <c r="U82" i="8"/>
  <c r="Q82" i="8"/>
  <c r="M82" i="8"/>
  <c r="I82" i="8"/>
  <c r="BS86" i="8" l="1"/>
  <c r="CA93" i="8"/>
  <c r="CA94" i="8" s="1"/>
  <c r="CA128" i="8" s="1"/>
  <c r="W93" i="8"/>
  <c r="W94" i="8" s="1"/>
  <c r="W128" i="8" s="1"/>
  <c r="CI86" i="8"/>
  <c r="CI87" i="8" s="1"/>
  <c r="CI110" i="8" s="1"/>
  <c r="BC86" i="8"/>
  <c r="BC87" i="8" s="1"/>
  <c r="BC110" i="8" s="1"/>
  <c r="CR86" i="8"/>
  <c r="CR87" i="8" s="1"/>
  <c r="CR110" i="8" s="1"/>
  <c r="BV86" i="8"/>
  <c r="BV87" i="8" s="1"/>
  <c r="BV110" i="8" s="1"/>
  <c r="AF86" i="8"/>
  <c r="AF87" i="8" s="1"/>
  <c r="AF110" i="8" s="1"/>
  <c r="CK86" i="8"/>
  <c r="CK87" i="8" s="1"/>
  <c r="CK110" i="8" s="1"/>
  <c r="AN94" i="8"/>
  <c r="AN128" i="8" s="1"/>
  <c r="E94" i="8"/>
  <c r="E128" i="8" s="1"/>
  <c r="U94" i="8"/>
  <c r="U128" i="8" s="1"/>
  <c r="AK94" i="8"/>
  <c r="AK128" i="8" s="1"/>
  <c r="BA94" i="8"/>
  <c r="BA128" i="8" s="1"/>
  <c r="BQ94" i="8"/>
  <c r="BQ128" i="8" s="1"/>
  <c r="CG94" i="8"/>
  <c r="CG128" i="8" s="1"/>
  <c r="CW94" i="8"/>
  <c r="CW128" i="8" s="1"/>
  <c r="BB93" i="8"/>
  <c r="BB94" i="8" s="1"/>
  <c r="BB128" i="8" s="1"/>
  <c r="AF93" i="8"/>
  <c r="AF94" i="8" s="1"/>
  <c r="AF128" i="8" s="1"/>
  <c r="CR93" i="8"/>
  <c r="CR94" i="8" s="1"/>
  <c r="CR128" i="8" s="1"/>
  <c r="AE93" i="8"/>
  <c r="AE94" i="8" s="1"/>
  <c r="AE128" i="8" s="1"/>
  <c r="AM93" i="8"/>
  <c r="AM94" i="8" s="1"/>
  <c r="AM128" i="8" s="1"/>
  <c r="G86" i="8"/>
  <c r="G87" i="8" s="1"/>
  <c r="G110" i="8" s="1"/>
  <c r="O93" i="8"/>
  <c r="O94" i="8" s="1"/>
  <c r="O128" i="8" s="1"/>
  <c r="BC93" i="8"/>
  <c r="BC94" i="8" s="1"/>
  <c r="BC128" i="8" s="1"/>
  <c r="BK93" i="8"/>
  <c r="BK94" i="8" s="1"/>
  <c r="BK128" i="8" s="1"/>
  <c r="BS93" i="8"/>
  <c r="BS94" i="8" s="1"/>
  <c r="BS128" i="8" s="1"/>
  <c r="S86" i="8"/>
  <c r="S87" i="8" s="1"/>
  <c r="S110" i="8" s="1"/>
  <c r="AI86" i="8"/>
  <c r="AI87" i="8" s="1"/>
  <c r="AI110" i="8" s="1"/>
  <c r="AY86" i="8"/>
  <c r="AY87" i="8" s="1"/>
  <c r="AY110" i="8" s="1"/>
  <c r="V86" i="8"/>
  <c r="V87" i="8" s="1"/>
  <c r="V110" i="8" s="1"/>
  <c r="CB86" i="8"/>
  <c r="CB87" i="8" s="1"/>
  <c r="CB110" i="8" s="1"/>
  <c r="P86" i="8"/>
  <c r="P87" i="8" s="1"/>
  <c r="P110" i="8" s="1"/>
  <c r="BU86" i="8"/>
  <c r="BU87" i="8" s="1"/>
  <c r="BU110" i="8" s="1"/>
  <c r="I86" i="8"/>
  <c r="I87" i="8" s="1"/>
  <c r="I110" i="8" s="1"/>
  <c r="BJ94" i="8"/>
  <c r="BJ128" i="8" s="1"/>
  <c r="AH93" i="8"/>
  <c r="AH94" i="8" s="1"/>
  <c r="AH128" i="8" s="1"/>
  <c r="AX93" i="8"/>
  <c r="AX94" i="8" s="1"/>
  <c r="AX128" i="8" s="1"/>
  <c r="AR93" i="8"/>
  <c r="AR94" i="8" s="1"/>
  <c r="AR128" i="8" s="1"/>
  <c r="BH93" i="8"/>
  <c r="BH94" i="8" s="1"/>
  <c r="BH128" i="8" s="1"/>
  <c r="S93" i="8"/>
  <c r="S94" i="8" s="1"/>
  <c r="S128" i="8" s="1"/>
  <c r="CE93" i="8"/>
  <c r="CE94" i="8" s="1"/>
  <c r="CE128" i="8" s="1"/>
  <c r="AU93" i="8"/>
  <c r="AU94" i="8" s="1"/>
  <c r="AU128" i="8" s="1"/>
  <c r="Y86" i="8"/>
  <c r="Y87" i="8" s="1"/>
  <c r="Y110" i="8" s="1"/>
  <c r="CQ93" i="8"/>
  <c r="CQ94" i="8" s="1"/>
  <c r="CQ128" i="8" s="1"/>
  <c r="K86" i="8"/>
  <c r="K87" i="8" s="1"/>
  <c r="K110" i="8" s="1"/>
  <c r="BW86" i="8"/>
  <c r="BW87" i="8" s="1"/>
  <c r="BW110" i="8" s="1"/>
  <c r="AU87" i="8"/>
  <c r="AU110" i="8" s="1"/>
  <c r="AP93" i="8"/>
  <c r="AP94" i="8" s="1"/>
  <c r="AP128" i="8" s="1"/>
  <c r="T93" i="8"/>
  <c r="T94" i="8" s="1"/>
  <c r="T128" i="8" s="1"/>
  <c r="CF93" i="8"/>
  <c r="CF94" i="8" s="1"/>
  <c r="CF128" i="8" s="1"/>
  <c r="CU86" i="8"/>
  <c r="CU87" i="8" s="1"/>
  <c r="CU110" i="8" s="1"/>
  <c r="BM86" i="8"/>
  <c r="BM87" i="8" s="1"/>
  <c r="BM110" i="8" s="1"/>
  <c r="BF86" i="8"/>
  <c r="BF87" i="8" s="1"/>
  <c r="BF110" i="8" s="1"/>
  <c r="AW86" i="8"/>
  <c r="AW87" i="8" s="1"/>
  <c r="AW110" i="8" s="1"/>
  <c r="Q86" i="8"/>
  <c r="Q87" i="8" s="1"/>
  <c r="Q110" i="8" s="1"/>
  <c r="CX86" i="8"/>
  <c r="CX87" i="8" s="1"/>
  <c r="CX110" i="8" s="1"/>
  <c r="R93" i="8"/>
  <c r="R94" i="8" s="1"/>
  <c r="R128" i="8" s="1"/>
  <c r="CT93" i="8"/>
  <c r="CT94" i="8" s="1"/>
  <c r="CT128" i="8" s="1"/>
  <c r="L93" i="8"/>
  <c r="L94" i="8" s="1"/>
  <c r="L128" i="8" s="1"/>
  <c r="AB93" i="8"/>
  <c r="AB94" i="8" s="1"/>
  <c r="AB128" i="8" s="1"/>
  <c r="BX93" i="8"/>
  <c r="BX94" i="8" s="1"/>
  <c r="BX128" i="8" s="1"/>
  <c r="CN93" i="8"/>
  <c r="CN94" i="8" s="1"/>
  <c r="CN128" i="8" s="1"/>
  <c r="CI93" i="8"/>
  <c r="CI94" i="8" s="1"/>
  <c r="CI128" i="8" s="1"/>
  <c r="V93" i="8"/>
  <c r="V94" i="8" s="1"/>
  <c r="V128" i="8" s="1"/>
  <c r="BL93" i="8"/>
  <c r="BL94" i="8" s="1"/>
  <c r="BL128" i="8" s="1"/>
  <c r="D87" i="8"/>
  <c r="D110" i="8" s="1"/>
  <c r="CE87" i="8"/>
  <c r="CE110" i="8" s="1"/>
  <c r="I94" i="8"/>
  <c r="I128" i="8" s="1"/>
  <c r="Y94" i="8"/>
  <c r="Y128" i="8" s="1"/>
  <c r="AO94" i="8"/>
  <c r="AO128" i="8" s="1"/>
  <c r="BE94" i="8"/>
  <c r="BE128" i="8" s="1"/>
  <c r="BU94" i="8"/>
  <c r="BU128" i="8" s="1"/>
  <c r="CK94" i="8"/>
  <c r="CK128" i="8" s="1"/>
  <c r="J93" i="8"/>
  <c r="J94" i="8" s="1"/>
  <c r="J128" i="8" s="1"/>
  <c r="Z93" i="8"/>
  <c r="Z94" i="8" s="1"/>
  <c r="Z128" i="8" s="1"/>
  <c r="BV93" i="8"/>
  <c r="BV94" i="8" s="1"/>
  <c r="BV128" i="8" s="1"/>
  <c r="CL93" i="8"/>
  <c r="CL94" i="8" s="1"/>
  <c r="CL128" i="8" s="1"/>
  <c r="D93" i="8"/>
  <c r="D94" i="8" s="1"/>
  <c r="D128" i="8" s="1"/>
  <c r="AZ93" i="8"/>
  <c r="AZ94" i="8" s="1"/>
  <c r="AZ128" i="8" s="1"/>
  <c r="BP93" i="8"/>
  <c r="BP94" i="8" s="1"/>
  <c r="BP128" i="8" s="1"/>
  <c r="AY93" i="8"/>
  <c r="AY94" i="8" s="1"/>
  <c r="AY128" i="8" s="1"/>
  <c r="AQ93" i="8"/>
  <c r="AQ94" i="8" s="1"/>
  <c r="AQ128" i="8" s="1"/>
  <c r="CH93" i="8"/>
  <c r="CH94" i="8" s="1"/>
  <c r="CH128" i="8" s="1"/>
  <c r="G93" i="8"/>
  <c r="G94" i="8" s="1"/>
  <c r="G128" i="8" s="1"/>
  <c r="BG93" i="8"/>
  <c r="BG94" i="8" s="1"/>
  <c r="BG128" i="8" s="1"/>
  <c r="AE86" i="8"/>
  <c r="AE87" i="8" s="1"/>
  <c r="AE110" i="8" s="1"/>
  <c r="CQ86" i="8"/>
  <c r="CQ87" i="8" s="1"/>
  <c r="CQ110" i="8" s="1"/>
  <c r="BG87" i="8"/>
  <c r="BG110" i="8" s="1"/>
  <c r="BF94" i="8"/>
  <c r="BF128" i="8" s="1"/>
  <c r="M94" i="8"/>
  <c r="M128" i="8" s="1"/>
  <c r="AC94" i="8"/>
  <c r="AC128" i="8" s="1"/>
  <c r="AS94" i="8"/>
  <c r="AS128" i="8" s="1"/>
  <c r="BI94" i="8"/>
  <c r="BI128" i="8" s="1"/>
  <c r="BY94" i="8"/>
  <c r="BY128" i="8" s="1"/>
  <c r="CO94" i="8"/>
  <c r="CO128" i="8" s="1"/>
  <c r="N93" i="8"/>
  <c r="N94" i="8" s="1"/>
  <c r="N128" i="8" s="1"/>
  <c r="AD93" i="8"/>
  <c r="AD94" i="8" s="1"/>
  <c r="AD128" i="8" s="1"/>
  <c r="AT93" i="8"/>
  <c r="AT94" i="8" s="1"/>
  <c r="AT128" i="8" s="1"/>
  <c r="BZ93" i="8"/>
  <c r="BZ94" i="8" s="1"/>
  <c r="BZ128" i="8" s="1"/>
  <c r="CP93" i="8"/>
  <c r="CP94" i="8" s="1"/>
  <c r="CP128" i="8" s="1"/>
  <c r="H93" i="8"/>
  <c r="H94" i="8" s="1"/>
  <c r="H128" i="8" s="1"/>
  <c r="X93" i="8"/>
  <c r="X94" i="8" s="1"/>
  <c r="X128" i="8" s="1"/>
  <c r="BD93" i="8"/>
  <c r="BD94" i="8" s="1"/>
  <c r="BD128" i="8" s="1"/>
  <c r="BT93" i="8"/>
  <c r="BT94" i="8" s="1"/>
  <c r="BT128" i="8" s="1"/>
  <c r="CJ93" i="8"/>
  <c r="CJ94" i="8" s="1"/>
  <c r="CJ128" i="8" s="1"/>
  <c r="C93" i="8"/>
  <c r="C94" i="8" s="1"/>
  <c r="C128" i="8" s="1"/>
  <c r="BO93" i="8"/>
  <c r="BO94" i="8" s="1"/>
  <c r="BO128" i="8" s="1"/>
  <c r="K93" i="8"/>
  <c r="K94" i="8" s="1"/>
  <c r="K128" i="8" s="1"/>
  <c r="BW93" i="8"/>
  <c r="BW94" i="8" s="1"/>
  <c r="BW128" i="8" s="1"/>
  <c r="CW86" i="8"/>
  <c r="CW87" i="8" s="1"/>
  <c r="CW110" i="8" s="1"/>
  <c r="AK86" i="8"/>
  <c r="AK87" i="8" s="1"/>
  <c r="AK110" i="8" s="1"/>
  <c r="BS87" i="8"/>
  <c r="BS110" i="8" s="1"/>
  <c r="AJ94" i="8"/>
  <c r="AJ128" i="8" s="1"/>
  <c r="CV94" i="8"/>
  <c r="CV128" i="8" s="1"/>
  <c r="Q94" i="8"/>
  <c r="Q128" i="8" s="1"/>
  <c r="AG94" i="8"/>
  <c r="AG128" i="8" s="1"/>
  <c r="AW94" i="8"/>
  <c r="AW128" i="8" s="1"/>
  <c r="BM94" i="8"/>
  <c r="BM128" i="8" s="1"/>
  <c r="CC94" i="8"/>
  <c r="CC128" i="8" s="1"/>
  <c r="CS94" i="8"/>
  <c r="CS128" i="8" s="1"/>
  <c r="AA93" i="8"/>
  <c r="AA94" i="8" s="1"/>
  <c r="AA128" i="8" s="1"/>
  <c r="CM93" i="8"/>
  <c r="CM94" i="8" s="1"/>
  <c r="CM128" i="8" s="1"/>
  <c r="BO87" i="8"/>
  <c r="BO110" i="8" s="1"/>
  <c r="C87" i="8"/>
  <c r="C110" i="8" s="1"/>
  <c r="BX86" i="8"/>
  <c r="BX87" i="8" s="1"/>
  <c r="BX110" i="8" s="1"/>
  <c r="BA86" i="8"/>
  <c r="BA87" i="8" s="1"/>
  <c r="BA110" i="8" s="1"/>
  <c r="AT86" i="8"/>
  <c r="AT87" i="8" s="1"/>
  <c r="AT110" i="8" s="1"/>
  <c r="CT86" i="8"/>
  <c r="CT87" i="8" s="1"/>
  <c r="CT110" i="8" s="1"/>
  <c r="AM87" i="8"/>
  <c r="AM110" i="8" s="1"/>
  <c r="BN86" i="8"/>
  <c r="BN87" i="8" s="1"/>
  <c r="BN110" i="8" s="1"/>
  <c r="BN94" i="8"/>
  <c r="BN128" i="8" s="1"/>
  <c r="CD94" i="8"/>
  <c r="CD128" i="8" s="1"/>
  <c r="AL93" i="8"/>
  <c r="AL94" i="8" s="1"/>
  <c r="AL128" i="8" s="1"/>
  <c r="BR93" i="8"/>
  <c r="BR94" i="8" s="1"/>
  <c r="BR128" i="8" s="1"/>
  <c r="CX93" i="8"/>
  <c r="CX94" i="8" s="1"/>
  <c r="CX128" i="8" s="1"/>
  <c r="P93" i="8"/>
  <c r="P94" i="8" s="1"/>
  <c r="P128" i="8" s="1"/>
  <c r="AV93" i="8"/>
  <c r="AV94" i="8" s="1"/>
  <c r="AV128" i="8" s="1"/>
  <c r="CB93" i="8"/>
  <c r="CB94" i="8" s="1"/>
  <c r="CB128" i="8" s="1"/>
  <c r="AI93" i="8"/>
  <c r="AI94" i="8" s="1"/>
  <c r="AI128" i="8" s="1"/>
  <c r="CU93" i="8"/>
  <c r="CU94" i="8" s="1"/>
  <c r="CU128" i="8" s="1"/>
  <c r="W87" i="8"/>
  <c r="W110" i="8" s="1"/>
  <c r="BI86" i="8"/>
  <c r="BI87" i="8" s="1"/>
  <c r="BI110" i="8" s="1"/>
  <c r="CP86" i="8"/>
  <c r="CP87" i="8" s="1"/>
  <c r="CP110" i="8" s="1"/>
  <c r="AZ86" i="8"/>
  <c r="AZ87" i="8" s="1"/>
  <c r="AZ110" i="8" s="1"/>
  <c r="BY86" i="8"/>
  <c r="BY87" i="8" s="1"/>
  <c r="BY110" i="8" s="1"/>
  <c r="AC86" i="8"/>
  <c r="AC87" i="8" s="1"/>
  <c r="AC110" i="8" s="1"/>
  <c r="AG86" i="8"/>
  <c r="AG87" i="8" s="1"/>
  <c r="AG110" i="8" s="1"/>
  <c r="M86" i="8"/>
  <c r="M87" i="8" s="1"/>
  <c r="M110" i="8" s="1"/>
  <c r="AA86" i="8"/>
  <c r="AA87" i="8" s="1"/>
  <c r="AA110" i="8" s="1"/>
  <c r="AQ86" i="8"/>
  <c r="AQ87" i="8" s="1"/>
  <c r="AQ110" i="8" s="1"/>
  <c r="CM86" i="8"/>
  <c r="CM87" i="8" s="1"/>
  <c r="CM110" i="8" s="1"/>
  <c r="AN86" i="8"/>
  <c r="AN87" i="8" s="1"/>
  <c r="AN110" i="8" s="1"/>
  <c r="CD86" i="8"/>
  <c r="CD87" i="8" s="1"/>
  <c r="CD110" i="8" s="1"/>
  <c r="AR86" i="8"/>
  <c r="AR87" i="8" s="1"/>
  <c r="AR110" i="8" s="1"/>
  <c r="CH86" i="8"/>
  <c r="CH87" i="8" s="1"/>
  <c r="CH110" i="8" s="1"/>
  <c r="CL86" i="8"/>
  <c r="CL87" i="8" s="1"/>
  <c r="CL110" i="8" s="1"/>
  <c r="BQ86" i="8"/>
  <c r="BQ87" i="8" s="1"/>
  <c r="BQ110" i="8" s="1"/>
  <c r="AV86" i="8"/>
  <c r="AV87" i="8" s="1"/>
  <c r="AV110" i="8" s="1"/>
  <c r="Z86" i="8"/>
  <c r="Z87" i="8" s="1"/>
  <c r="Z110" i="8" s="1"/>
  <c r="E86" i="8"/>
  <c r="E87" i="8" s="1"/>
  <c r="E110" i="8" s="1"/>
  <c r="CF86" i="8"/>
  <c r="CF87" i="8" s="1"/>
  <c r="CF110" i="8" s="1"/>
  <c r="BJ86" i="8"/>
  <c r="BJ87" i="8" s="1"/>
  <c r="BJ110" i="8" s="1"/>
  <c r="AO86" i="8"/>
  <c r="AO87" i="8" s="1"/>
  <c r="AO110" i="8" s="1"/>
  <c r="T86" i="8"/>
  <c r="T87" i="8" s="1"/>
  <c r="T110" i="8" s="1"/>
  <c r="CN86" i="8"/>
  <c r="CN87" i="8" s="1"/>
  <c r="CN110" i="8" s="1"/>
  <c r="AH86" i="8"/>
  <c r="AH87" i="8" s="1"/>
  <c r="AH110" i="8" s="1"/>
  <c r="BH86" i="8"/>
  <c r="BH87" i="8" s="1"/>
  <c r="BH110" i="8" s="1"/>
  <c r="CJ86" i="8"/>
  <c r="CJ87" i="8" s="1"/>
  <c r="CJ110" i="8" s="1"/>
  <c r="R86" i="8"/>
  <c r="R87" i="8" s="1"/>
  <c r="R110" i="8" s="1"/>
  <c r="AD86" i="8"/>
  <c r="AD87" i="8" s="1"/>
  <c r="AD110" i="8" s="1"/>
  <c r="AS86" i="8"/>
  <c r="AS87" i="8" s="1"/>
  <c r="AS110" i="8" s="1"/>
  <c r="BT86" i="8"/>
  <c r="BT87" i="8" s="1"/>
  <c r="BT110" i="8" s="1"/>
  <c r="J86" i="8"/>
  <c r="J87" i="8" s="1"/>
  <c r="J110" i="8" s="1"/>
  <c r="BP86" i="8"/>
  <c r="BP87" i="8" s="1"/>
  <c r="BP110" i="8" s="1"/>
  <c r="BR86" i="8"/>
  <c r="BR87" i="8" s="1"/>
  <c r="BR110" i="8" s="1"/>
  <c r="AL86" i="8"/>
  <c r="AL87" i="8" s="1"/>
  <c r="AL110" i="8" s="1"/>
  <c r="O86" i="8"/>
  <c r="O87" i="8" s="1"/>
  <c r="O110" i="8" s="1"/>
  <c r="BK86" i="8"/>
  <c r="BK87" i="8" s="1"/>
  <c r="BK110" i="8" s="1"/>
  <c r="CA86" i="8"/>
  <c r="CA87" i="8" s="1"/>
  <c r="CA110" i="8" s="1"/>
  <c r="H86" i="8"/>
  <c r="H87" i="8" s="1"/>
  <c r="H110" i="8" s="1"/>
  <c r="AX86" i="8"/>
  <c r="AX87" i="8" s="1"/>
  <c r="AX110" i="8" s="1"/>
  <c r="CO86" i="8"/>
  <c r="CO87" i="8" s="1"/>
  <c r="CO110" i="8" s="1"/>
  <c r="L86" i="8"/>
  <c r="L87" i="8" s="1"/>
  <c r="L110" i="8" s="1"/>
  <c r="BB86" i="8"/>
  <c r="BB87" i="8" s="1"/>
  <c r="BB110" i="8" s="1"/>
  <c r="CS86" i="8"/>
  <c r="CS87" i="8" s="1"/>
  <c r="CS110" i="8" s="1"/>
  <c r="CG86" i="8"/>
  <c r="CG87" i="8" s="1"/>
  <c r="CG110" i="8" s="1"/>
  <c r="BL86" i="8"/>
  <c r="BL87" i="8" s="1"/>
  <c r="BL110" i="8" s="1"/>
  <c r="AP86" i="8"/>
  <c r="AP87" i="8" s="1"/>
  <c r="AP110" i="8" s="1"/>
  <c r="U86" i="8"/>
  <c r="U87" i="8" s="1"/>
  <c r="U110" i="8" s="1"/>
  <c r="CV86" i="8"/>
  <c r="CV87" i="8" s="1"/>
  <c r="CV110" i="8" s="1"/>
  <c r="BZ86" i="8"/>
  <c r="BZ87" i="8" s="1"/>
  <c r="BZ110" i="8" s="1"/>
  <c r="BE86" i="8"/>
  <c r="BE87" i="8" s="1"/>
  <c r="BE110" i="8" s="1"/>
  <c r="AJ86" i="8"/>
  <c r="AJ87" i="8" s="1"/>
  <c r="AJ110" i="8" s="1"/>
  <c r="N86" i="8"/>
  <c r="N87" i="8" s="1"/>
  <c r="N110" i="8" s="1"/>
  <c r="AB86" i="8"/>
  <c r="AB87" i="8" s="1"/>
  <c r="AB110" i="8" s="1"/>
  <c r="BD86" i="8"/>
  <c r="BD87" i="8" s="1"/>
  <c r="BD110" i="8" s="1"/>
  <c r="CC86" i="8"/>
  <c r="CC87" i="8" s="1"/>
  <c r="CC110" i="8" s="1"/>
  <c r="X86" i="8"/>
  <c r="X87" i="8" s="1"/>
  <c r="X110" i="8" s="1"/>
  <c r="B18" i="8" l="1" a="1"/>
  <c r="B18" i="8" s="1"/>
  <c r="CW18" i="8" l="1"/>
  <c r="CO18" i="8"/>
  <c r="CG18" i="8"/>
  <c r="BY18" i="8"/>
  <c r="BQ18" i="8"/>
  <c r="BI18" i="8"/>
  <c r="BA18" i="8"/>
  <c r="AS18" i="8"/>
  <c r="AK18" i="8"/>
  <c r="AC18" i="8"/>
  <c r="U18" i="8"/>
  <c r="M18" i="8"/>
  <c r="E18" i="8"/>
  <c r="CR18" i="8"/>
  <c r="CJ18" i="8"/>
  <c r="CB18" i="8"/>
  <c r="BT18" i="8"/>
  <c r="BL18" i="8"/>
  <c r="BD18" i="8"/>
  <c r="AV18" i="8"/>
  <c r="AN18" i="8"/>
  <c r="AF18" i="8"/>
  <c r="X18" i="8"/>
  <c r="T18" i="8"/>
  <c r="P18" i="8"/>
  <c r="H18" i="8"/>
  <c r="D18" i="8"/>
  <c r="CU18" i="8"/>
  <c r="CQ18" i="8"/>
  <c r="CM18" i="8"/>
  <c r="CI18" i="8"/>
  <c r="CE18" i="8"/>
  <c r="CA18" i="8"/>
  <c r="BW18" i="8"/>
  <c r="BS18" i="8"/>
  <c r="BO18" i="8"/>
  <c r="BK18" i="8"/>
  <c r="BG18" i="8"/>
  <c r="BC18" i="8"/>
  <c r="AY18" i="8"/>
  <c r="AU18" i="8"/>
  <c r="AQ18" i="8"/>
  <c r="AM18" i="8"/>
  <c r="AI18" i="8"/>
  <c r="AE18" i="8"/>
  <c r="AA18" i="8"/>
  <c r="W18" i="8"/>
  <c r="S18" i="8"/>
  <c r="O18" i="8"/>
  <c r="K18" i="8"/>
  <c r="G18" i="8"/>
  <c r="C18" i="8"/>
  <c r="CS18" i="8"/>
  <c r="CK18" i="8"/>
  <c r="CC18" i="8"/>
  <c r="BU18" i="8"/>
  <c r="BM18" i="8"/>
  <c r="BE18" i="8"/>
  <c r="AW18" i="8"/>
  <c r="AO18" i="8"/>
  <c r="AG18" i="8"/>
  <c r="Y18" i="8"/>
  <c r="Q18" i="8"/>
  <c r="I18" i="8"/>
  <c r="CV18" i="8"/>
  <c r="CN18" i="8"/>
  <c r="CF18" i="8"/>
  <c r="BX18" i="8"/>
  <c r="BP18" i="8"/>
  <c r="BH18" i="8"/>
  <c r="AZ18" i="8"/>
  <c r="AR18" i="8"/>
  <c r="AJ18" i="8"/>
  <c r="AB18" i="8"/>
  <c r="L18" i="8"/>
  <c r="CX18" i="8"/>
  <c r="CT18" i="8"/>
  <c r="CP18" i="8"/>
  <c r="CL18" i="8"/>
  <c r="CH18" i="8"/>
  <c r="CD18" i="8"/>
  <c r="BZ18" i="8"/>
  <c r="BV18" i="8"/>
  <c r="BR18" i="8"/>
  <c r="BN18" i="8"/>
  <c r="BJ18" i="8"/>
  <c r="BF18" i="8"/>
  <c r="BB18" i="8"/>
  <c r="AX18" i="8"/>
  <c r="AT18" i="8"/>
  <c r="AP18" i="8"/>
  <c r="AL18" i="8"/>
  <c r="AH18" i="8"/>
  <c r="AD18" i="8"/>
  <c r="Z18" i="8"/>
  <c r="V18" i="8"/>
  <c r="R18" i="8"/>
  <c r="N18" i="8"/>
  <c r="J18" i="8"/>
  <c r="F18" i="8"/>
  <c r="B15" i="7" l="1"/>
  <c r="B43" i="7" l="1"/>
  <c r="B42" i="7"/>
  <c r="STA114" i="8" l="1"/>
  <c r="B68" i="8"/>
  <c r="B64" i="8"/>
  <c r="B63" i="8"/>
  <c r="B62" i="8"/>
  <c r="B61" i="8"/>
  <c r="C107" i="8" l="1" a="1"/>
  <c r="C125" i="8" a="1"/>
  <c r="F125" i="8" s="1"/>
  <c r="CW125" i="8" l="1"/>
  <c r="CS125" i="8"/>
  <c r="CO125" i="8"/>
  <c r="CK125" i="8"/>
  <c r="CG125" i="8"/>
  <c r="CC125" i="8"/>
  <c r="BY125" i="8"/>
  <c r="BU125" i="8"/>
  <c r="BQ125" i="8"/>
  <c r="BM125" i="8"/>
  <c r="BI125" i="8"/>
  <c r="BE125" i="8"/>
  <c r="BA125" i="8"/>
  <c r="AW125" i="8"/>
  <c r="AS125" i="8"/>
  <c r="AO125" i="8"/>
  <c r="AK125" i="8"/>
  <c r="AG125" i="8"/>
  <c r="AC125" i="8"/>
  <c r="Y125" i="8"/>
  <c r="U125" i="8"/>
  <c r="Q125" i="8"/>
  <c r="M125" i="8"/>
  <c r="I125" i="8"/>
  <c r="E125" i="8"/>
  <c r="CV125" i="8"/>
  <c r="CR125" i="8"/>
  <c r="CN125" i="8"/>
  <c r="CJ125" i="8"/>
  <c r="CF125" i="8"/>
  <c r="CB125" i="8"/>
  <c r="BX125" i="8"/>
  <c r="BT125" i="8"/>
  <c r="BP125" i="8"/>
  <c r="BL125" i="8"/>
  <c r="BH125" i="8"/>
  <c r="BD125" i="8"/>
  <c r="AZ125" i="8"/>
  <c r="AV125" i="8"/>
  <c r="AR125" i="8"/>
  <c r="AN125" i="8"/>
  <c r="AJ125" i="8"/>
  <c r="AF125" i="8"/>
  <c r="AB125" i="8"/>
  <c r="X125" i="8"/>
  <c r="T125" i="8"/>
  <c r="P125" i="8"/>
  <c r="L125" i="8"/>
  <c r="H125" i="8"/>
  <c r="D125" i="8"/>
  <c r="CU125" i="8"/>
  <c r="CQ125" i="8"/>
  <c r="CM125" i="8"/>
  <c r="CI125" i="8"/>
  <c r="CE125" i="8"/>
  <c r="CA125" i="8"/>
  <c r="BW125" i="8"/>
  <c r="BS125" i="8"/>
  <c r="BO125" i="8"/>
  <c r="BK125" i="8"/>
  <c r="BG125" i="8"/>
  <c r="BC125" i="8"/>
  <c r="AY125" i="8"/>
  <c r="AU125" i="8"/>
  <c r="AQ125" i="8"/>
  <c r="AM125" i="8"/>
  <c r="AI125" i="8"/>
  <c r="AE125" i="8"/>
  <c r="AA125" i="8"/>
  <c r="W125" i="8"/>
  <c r="S125" i="8"/>
  <c r="O125" i="8"/>
  <c r="K125" i="8"/>
  <c r="G125" i="8"/>
  <c r="C125" i="8"/>
  <c r="CX125" i="8"/>
  <c r="CT125" i="8"/>
  <c r="CP125" i="8"/>
  <c r="CL125" i="8"/>
  <c r="CH125" i="8"/>
  <c r="CD125" i="8"/>
  <c r="BZ125" i="8"/>
  <c r="BV125" i="8"/>
  <c r="BR125" i="8"/>
  <c r="BN125" i="8"/>
  <c r="BJ125" i="8"/>
  <c r="BF125" i="8"/>
  <c r="BB125" i="8"/>
  <c r="AX125" i="8"/>
  <c r="AT125" i="8"/>
  <c r="AP125" i="8"/>
  <c r="AL125" i="8"/>
  <c r="AH125" i="8"/>
  <c r="AD125" i="8"/>
  <c r="Z125" i="8"/>
  <c r="V125" i="8"/>
  <c r="R125" i="8"/>
  <c r="N125" i="8"/>
  <c r="J125" i="8"/>
  <c r="C13" i="8" l="1" a="1"/>
  <c r="C13" i="8" s="1"/>
  <c r="CX13" i="8" l="1"/>
  <c r="CP13" i="8"/>
  <c r="CH13" i="8"/>
  <c r="BZ13" i="8"/>
  <c r="BR13" i="8"/>
  <c r="BJ13" i="8"/>
  <c r="BB13" i="8"/>
  <c r="AT13" i="8"/>
  <c r="AL13" i="8"/>
  <c r="Z13" i="8"/>
  <c r="R13" i="8"/>
  <c r="F13" i="8"/>
  <c r="CG13" i="8"/>
  <c r="BQ13" i="8"/>
  <c r="BE13" i="8"/>
  <c r="BA13" i="8"/>
  <c r="AW13" i="8"/>
  <c r="AS13" i="8"/>
  <c r="AO13" i="8"/>
  <c r="AK13" i="8"/>
  <c r="AG13" i="8"/>
  <c r="AC13" i="8"/>
  <c r="Y13" i="8"/>
  <c r="U13" i="8"/>
  <c r="Q13" i="8"/>
  <c r="M13" i="8"/>
  <c r="I13" i="8"/>
  <c r="E13" i="8"/>
  <c r="CS13" i="8"/>
  <c r="CK13" i="8"/>
  <c r="BY13" i="8"/>
  <c r="BM13" i="8"/>
  <c r="CV13" i="8"/>
  <c r="CN13" i="8"/>
  <c r="CJ13" i="8"/>
  <c r="CF13" i="8"/>
  <c r="CB13" i="8"/>
  <c r="BX13" i="8"/>
  <c r="BT13" i="8"/>
  <c r="BP13" i="8"/>
  <c r="BL13" i="8"/>
  <c r="BH13" i="8"/>
  <c r="BD13" i="8"/>
  <c r="AZ13" i="8"/>
  <c r="AV13" i="8"/>
  <c r="AR13" i="8"/>
  <c r="AN13" i="8"/>
  <c r="AJ13" i="8"/>
  <c r="AF13" i="8"/>
  <c r="AB13" i="8"/>
  <c r="X13" i="8"/>
  <c r="T13" i="8"/>
  <c r="P13" i="8"/>
  <c r="L13" i="8"/>
  <c r="H13" i="8"/>
  <c r="D13" i="8"/>
  <c r="CT13" i="8"/>
  <c r="CL13" i="8"/>
  <c r="CD13" i="8"/>
  <c r="BV13" i="8"/>
  <c r="BN13" i="8"/>
  <c r="BF13" i="8"/>
  <c r="AX13" i="8"/>
  <c r="AP13" i="8"/>
  <c r="AH13" i="8"/>
  <c r="AD13" i="8"/>
  <c r="V13" i="8"/>
  <c r="N13" i="8"/>
  <c r="J13" i="8"/>
  <c r="CW13" i="8"/>
  <c r="CO13" i="8"/>
  <c r="CC13" i="8"/>
  <c r="BU13" i="8"/>
  <c r="BI13" i="8"/>
  <c r="CR13" i="8"/>
  <c r="CU13" i="8"/>
  <c r="CQ13" i="8"/>
  <c r="CM13" i="8"/>
  <c r="CI13" i="8"/>
  <c r="CE13" i="8"/>
  <c r="CA13" i="8"/>
  <c r="BW13" i="8"/>
  <c r="BS13" i="8"/>
  <c r="BO13" i="8"/>
  <c r="BK13" i="8"/>
  <c r="BG13" i="8"/>
  <c r="BC13" i="8"/>
  <c r="AY13" i="8"/>
  <c r="AU13" i="8"/>
  <c r="AQ13" i="8"/>
  <c r="AM13" i="8"/>
  <c r="AI13" i="8"/>
  <c r="AE13" i="8"/>
  <c r="AA13" i="8"/>
  <c r="W13" i="8"/>
  <c r="S13" i="8"/>
  <c r="O13" i="8"/>
  <c r="K13" i="8"/>
  <c r="G13" i="8"/>
  <c r="B39" i="7"/>
  <c r="CX109" i="7"/>
  <c r="CW109" i="7"/>
  <c r="CV109" i="7"/>
  <c r="CU109" i="7"/>
  <c r="CT109" i="7"/>
  <c r="CS109" i="7"/>
  <c r="CR109" i="7"/>
  <c r="CQ109" i="7"/>
  <c r="CP109" i="7"/>
  <c r="CO109" i="7"/>
  <c r="CN109" i="7"/>
  <c r="CM109" i="7"/>
  <c r="CL109" i="7"/>
  <c r="CK109" i="7"/>
  <c r="CJ109" i="7"/>
  <c r="CI109" i="7"/>
  <c r="CH109" i="7"/>
  <c r="CG109" i="7"/>
  <c r="CF109" i="7"/>
  <c r="CE109" i="7"/>
  <c r="CD109" i="7"/>
  <c r="CC109" i="7"/>
  <c r="CB109" i="7"/>
  <c r="CA109" i="7"/>
  <c r="BZ109" i="7"/>
  <c r="BY109" i="7"/>
  <c r="BX109" i="7"/>
  <c r="BW109" i="7"/>
  <c r="BV109" i="7"/>
  <c r="BU109" i="7"/>
  <c r="BT109" i="7"/>
  <c r="BS109" i="7"/>
  <c r="BR109" i="7"/>
  <c r="BQ109" i="7"/>
  <c r="BP109" i="7"/>
  <c r="BO109" i="7"/>
  <c r="BN109" i="7"/>
  <c r="BM109" i="7"/>
  <c r="BL109" i="7"/>
  <c r="BK109" i="7"/>
  <c r="BJ109" i="7"/>
  <c r="BI109" i="7"/>
  <c r="BH109" i="7"/>
  <c r="BG109" i="7"/>
  <c r="BF109" i="7"/>
  <c r="BE109" i="7"/>
  <c r="BD109" i="7"/>
  <c r="BC109" i="7"/>
  <c r="BB109" i="7"/>
  <c r="BA109" i="7"/>
  <c r="AZ109" i="7"/>
  <c r="AY109" i="7"/>
  <c r="AX109" i="7"/>
  <c r="AW109" i="7"/>
  <c r="AV109" i="7"/>
  <c r="AU109" i="7"/>
  <c r="AT109" i="7"/>
  <c r="AS109" i="7"/>
  <c r="AR109" i="7"/>
  <c r="AQ109" i="7"/>
  <c r="AP109" i="7"/>
  <c r="AO109" i="7"/>
  <c r="AN109" i="7"/>
  <c r="AM109" i="7"/>
  <c r="AL109" i="7"/>
  <c r="AK109" i="7"/>
  <c r="AJ109" i="7"/>
  <c r="AI109" i="7"/>
  <c r="AH109" i="7"/>
  <c r="AG109" i="7"/>
  <c r="AF109" i="7"/>
  <c r="AE109" i="7"/>
  <c r="AD109" i="7"/>
  <c r="AC109" i="7"/>
  <c r="AB109" i="7"/>
  <c r="AA109" i="7"/>
  <c r="Z109" i="7"/>
  <c r="Y109" i="7"/>
  <c r="X109" i="7"/>
  <c r="W109" i="7"/>
  <c r="V109" i="7"/>
  <c r="U109" i="7"/>
  <c r="T109" i="7"/>
  <c r="S109" i="7"/>
  <c r="R109" i="7"/>
  <c r="Q109" i="7"/>
  <c r="P109" i="7"/>
  <c r="O109" i="7"/>
  <c r="N109" i="7"/>
  <c r="M109" i="7"/>
  <c r="L109" i="7"/>
  <c r="K109" i="7"/>
  <c r="J109" i="7"/>
  <c r="I109" i="7"/>
  <c r="H109" i="7"/>
  <c r="G109" i="7"/>
  <c r="F109" i="7"/>
  <c r="E109" i="7"/>
  <c r="D109" i="7"/>
  <c r="C109" i="7"/>
  <c r="CX107" i="7"/>
  <c r="CW107" i="7"/>
  <c r="CV107" i="7"/>
  <c r="CU107" i="7"/>
  <c r="CT107" i="7"/>
  <c r="CS107" i="7"/>
  <c r="CR107" i="7"/>
  <c r="CQ107" i="7"/>
  <c r="CP107" i="7"/>
  <c r="CO107" i="7"/>
  <c r="CN107" i="7"/>
  <c r="CM107" i="7"/>
  <c r="CL107" i="7"/>
  <c r="CK107" i="7"/>
  <c r="CJ107" i="7"/>
  <c r="CI107" i="7"/>
  <c r="CH107" i="7"/>
  <c r="CG107" i="7"/>
  <c r="CF107" i="7"/>
  <c r="CE107" i="7"/>
  <c r="CD107" i="7"/>
  <c r="CC107" i="7"/>
  <c r="CB107" i="7"/>
  <c r="CA107" i="7"/>
  <c r="BZ107" i="7"/>
  <c r="BY107" i="7"/>
  <c r="BX107" i="7"/>
  <c r="BW107" i="7"/>
  <c r="BV107" i="7"/>
  <c r="BU107" i="7"/>
  <c r="BT107" i="7"/>
  <c r="BS107" i="7"/>
  <c r="BR107" i="7"/>
  <c r="BQ107" i="7"/>
  <c r="BP107" i="7"/>
  <c r="BO107" i="7"/>
  <c r="BN107" i="7"/>
  <c r="BM107" i="7"/>
  <c r="BL107" i="7"/>
  <c r="BK107" i="7"/>
  <c r="BJ107" i="7"/>
  <c r="BI107" i="7"/>
  <c r="BH107" i="7"/>
  <c r="BG107" i="7"/>
  <c r="BF107" i="7"/>
  <c r="BE107" i="7"/>
  <c r="BD107" i="7"/>
  <c r="BC107" i="7"/>
  <c r="BB107" i="7"/>
  <c r="BA107" i="7"/>
  <c r="AZ107" i="7"/>
  <c r="AY107" i="7"/>
  <c r="AX107" i="7"/>
  <c r="AW107" i="7"/>
  <c r="AV107" i="7"/>
  <c r="AU107" i="7"/>
  <c r="AT107" i="7"/>
  <c r="AS107" i="7"/>
  <c r="AR107" i="7"/>
  <c r="AQ107" i="7"/>
  <c r="AP107" i="7"/>
  <c r="AO107" i="7"/>
  <c r="AN107" i="7"/>
  <c r="AM107" i="7"/>
  <c r="AL107" i="7"/>
  <c r="AK107" i="7"/>
  <c r="AJ107" i="7"/>
  <c r="AI107" i="7"/>
  <c r="AH107" i="7"/>
  <c r="AG107" i="7"/>
  <c r="AF107" i="7"/>
  <c r="AE107" i="7"/>
  <c r="AD107" i="7"/>
  <c r="AC107" i="7"/>
  <c r="AB107" i="7"/>
  <c r="AA107" i="7"/>
  <c r="Z107" i="7"/>
  <c r="Y107" i="7"/>
  <c r="X107" i="7"/>
  <c r="W107" i="7"/>
  <c r="V107" i="7"/>
  <c r="U107" i="7"/>
  <c r="T107" i="7"/>
  <c r="S107" i="7"/>
  <c r="R107" i="7"/>
  <c r="Q107" i="7"/>
  <c r="P107" i="7"/>
  <c r="O107" i="7"/>
  <c r="N107" i="7"/>
  <c r="M107" i="7"/>
  <c r="L107" i="7"/>
  <c r="K107" i="7"/>
  <c r="J107" i="7"/>
  <c r="I107" i="7"/>
  <c r="H107" i="7"/>
  <c r="G107" i="7"/>
  <c r="F107" i="7"/>
  <c r="E107" i="7"/>
  <c r="D107" i="7"/>
  <c r="C107" i="7"/>
  <c r="C95" i="7"/>
  <c r="D95" i="7" l="1"/>
  <c r="C115" i="7"/>
  <c r="C117" i="7" s="1"/>
  <c r="C17" i="8" a="1"/>
  <c r="CW17" i="8" s="1"/>
  <c r="C15" i="8" a="1"/>
  <c r="C15" i="8" s="1"/>
  <c r="B48" i="7"/>
  <c r="BC17" i="8" l="1"/>
  <c r="BB17" i="8"/>
  <c r="BW17" i="8"/>
  <c r="CH17" i="8"/>
  <c r="BL17" i="8"/>
  <c r="AN17" i="8"/>
  <c r="BY17" i="8"/>
  <c r="K17" i="8"/>
  <c r="CU17" i="8"/>
  <c r="CF17" i="8"/>
  <c r="M17" i="8"/>
  <c r="AI17" i="8"/>
  <c r="T17" i="8"/>
  <c r="R17" i="8"/>
  <c r="AS17" i="8"/>
  <c r="S17" i="8"/>
  <c r="AM17" i="8"/>
  <c r="BG17" i="8"/>
  <c r="CE17" i="8"/>
  <c r="D17" i="8"/>
  <c r="X17" i="8"/>
  <c r="AV17" i="8"/>
  <c r="BP17" i="8"/>
  <c r="CR17" i="8"/>
  <c r="AD17" i="8"/>
  <c r="BN17" i="8"/>
  <c r="CT17" i="8"/>
  <c r="Y17" i="8"/>
  <c r="BE17" i="8"/>
  <c r="CK17" i="8"/>
  <c r="W17" i="8"/>
  <c r="AQ17" i="8"/>
  <c r="BO17" i="8"/>
  <c r="CI17" i="8"/>
  <c r="H17" i="8"/>
  <c r="AF17" i="8"/>
  <c r="AZ17" i="8"/>
  <c r="BT17" i="8"/>
  <c r="CV17" i="8"/>
  <c r="AH17" i="8"/>
  <c r="BR17" i="8"/>
  <c r="CX17" i="8"/>
  <c r="AC17" i="8"/>
  <c r="BI17" i="8"/>
  <c r="CO17" i="8"/>
  <c r="G17" i="8"/>
  <c r="AA17" i="8"/>
  <c r="AY17" i="8"/>
  <c r="BS17" i="8"/>
  <c r="CM17" i="8"/>
  <c r="P17" i="8"/>
  <c r="AJ17" i="8"/>
  <c r="BD17" i="8"/>
  <c r="CB17" i="8"/>
  <c r="N17" i="8"/>
  <c r="AX17" i="8"/>
  <c r="CD17" i="8"/>
  <c r="I17" i="8"/>
  <c r="AO17" i="8"/>
  <c r="BU17" i="8"/>
  <c r="C17" i="8"/>
  <c r="CJ17" i="8"/>
  <c r="F17" i="8"/>
  <c r="V17" i="8"/>
  <c r="AL17" i="8"/>
  <c r="BF17" i="8"/>
  <c r="BV17" i="8"/>
  <c r="CL17" i="8"/>
  <c r="AP17" i="8"/>
  <c r="Q17" i="8"/>
  <c r="AG17" i="8"/>
  <c r="AW17" i="8"/>
  <c r="BM17" i="8"/>
  <c r="CC17" i="8"/>
  <c r="CS17" i="8"/>
  <c r="O17" i="8"/>
  <c r="AE17" i="8"/>
  <c r="AU17" i="8"/>
  <c r="BK17" i="8"/>
  <c r="CA17" i="8"/>
  <c r="CQ17" i="8"/>
  <c r="L17" i="8"/>
  <c r="AB17" i="8"/>
  <c r="AR17" i="8"/>
  <c r="BH17" i="8"/>
  <c r="BX17" i="8"/>
  <c r="CN17" i="8"/>
  <c r="J17" i="8"/>
  <c r="Z17" i="8"/>
  <c r="AT17" i="8"/>
  <c r="BJ17" i="8"/>
  <c r="BZ17" i="8"/>
  <c r="CP17" i="8"/>
  <c r="E17" i="8"/>
  <c r="U17" i="8"/>
  <c r="AK17" i="8"/>
  <c r="BA17" i="8"/>
  <c r="BQ17" i="8"/>
  <c r="CG17" i="8"/>
  <c r="E95" i="7"/>
  <c r="D115" i="7"/>
  <c r="D117" i="7" s="1"/>
  <c r="AP15" i="8"/>
  <c r="J15" i="8"/>
  <c r="BM15" i="8"/>
  <c r="AG15" i="8"/>
  <c r="AY15" i="8"/>
  <c r="AV15" i="8"/>
  <c r="P15" i="8"/>
  <c r="BN15" i="8"/>
  <c r="AH15" i="8"/>
  <c r="BO15" i="8"/>
  <c r="BE15" i="8"/>
  <c r="Y15" i="8"/>
  <c r="AE15" i="8"/>
  <c r="AN15" i="8"/>
  <c r="H15" i="8"/>
  <c r="BF15" i="8"/>
  <c r="Z15" i="8"/>
  <c r="AM15" i="8"/>
  <c r="AW15" i="8"/>
  <c r="Q15" i="8"/>
  <c r="G15" i="8"/>
  <c r="AF15" i="8"/>
  <c r="AU15" i="8"/>
  <c r="AX15" i="8"/>
  <c r="R15" i="8"/>
  <c r="O15" i="8"/>
  <c r="AO15" i="8"/>
  <c r="I15" i="8"/>
  <c r="BD15" i="8"/>
  <c r="X15" i="8"/>
  <c r="W15" i="8"/>
  <c r="CT15" i="8"/>
  <c r="CD15" i="8"/>
  <c r="CM15" i="8"/>
  <c r="CS15" i="8"/>
  <c r="CC15" i="8"/>
  <c r="CQ15" i="8"/>
  <c r="CJ15" i="8"/>
  <c r="BT15" i="8"/>
  <c r="BS15" i="8"/>
  <c r="CP15" i="8"/>
  <c r="BZ15" i="8"/>
  <c r="BJ15" i="8"/>
  <c r="AT15" i="8"/>
  <c r="AD15" i="8"/>
  <c r="N15" i="8"/>
  <c r="CA15" i="8"/>
  <c r="AA15" i="8"/>
  <c r="CO15" i="8"/>
  <c r="BY15" i="8"/>
  <c r="BI15" i="8"/>
  <c r="AS15" i="8"/>
  <c r="AC15" i="8"/>
  <c r="M15" i="8"/>
  <c r="CI15" i="8"/>
  <c r="AQ15" i="8"/>
  <c r="CV15" i="8"/>
  <c r="CF15" i="8"/>
  <c r="BP15" i="8"/>
  <c r="AZ15" i="8"/>
  <c r="AJ15" i="8"/>
  <c r="T15" i="8"/>
  <c r="D15" i="8"/>
  <c r="BG15" i="8"/>
  <c r="K15" i="8"/>
  <c r="CL15" i="8"/>
  <c r="BV15" i="8"/>
  <c r="CK15" i="8"/>
  <c r="BU15" i="8"/>
  <c r="BW15" i="8"/>
  <c r="CR15" i="8"/>
  <c r="CB15" i="8"/>
  <c r="BL15" i="8"/>
  <c r="CU15" i="8"/>
  <c r="CX15" i="8"/>
  <c r="CH15" i="8"/>
  <c r="BR15" i="8"/>
  <c r="BB15" i="8"/>
  <c r="AL15" i="8"/>
  <c r="V15" i="8"/>
  <c r="F15" i="8"/>
  <c r="BC15" i="8"/>
  <c r="CW15" i="8"/>
  <c r="CG15" i="8"/>
  <c r="BQ15" i="8"/>
  <c r="BA15" i="8"/>
  <c r="AK15" i="8"/>
  <c r="U15" i="8"/>
  <c r="E15" i="8"/>
  <c r="BK15" i="8"/>
  <c r="S15" i="8"/>
  <c r="CN15" i="8"/>
  <c r="BX15" i="8"/>
  <c r="BH15" i="8"/>
  <c r="AR15" i="8"/>
  <c r="AB15" i="8"/>
  <c r="L15" i="8"/>
  <c r="CE15" i="8"/>
  <c r="AI15" i="8"/>
  <c r="F95" i="7" l="1"/>
  <c r="E115" i="7"/>
  <c r="E117" i="7" s="1"/>
  <c r="C118" i="8" a="1"/>
  <c r="BF118" i="8" s="1"/>
  <c r="G95" i="7" l="1"/>
  <c r="F115" i="7"/>
  <c r="F117" i="7" s="1"/>
  <c r="BT118" i="8"/>
  <c r="BN118" i="8"/>
  <c r="BD118" i="8"/>
  <c r="AY118" i="8"/>
  <c r="AT118" i="8"/>
  <c r="AN118" i="8"/>
  <c r="AI118" i="8"/>
  <c r="AD118" i="8"/>
  <c r="X118" i="8"/>
  <c r="S118" i="8"/>
  <c r="N118" i="8"/>
  <c r="H118" i="8"/>
  <c r="C118" i="8"/>
  <c r="BS118" i="8"/>
  <c r="BJ118" i="8"/>
  <c r="BC118" i="8"/>
  <c r="AX118" i="8"/>
  <c r="AR118" i="8"/>
  <c r="AM118" i="8"/>
  <c r="AH118" i="8"/>
  <c r="AB118" i="8"/>
  <c r="W118" i="8"/>
  <c r="R118" i="8"/>
  <c r="L118" i="8"/>
  <c r="G118" i="8"/>
  <c r="BW118" i="8"/>
  <c r="BP118" i="8"/>
  <c r="BH118" i="8"/>
  <c r="BB118" i="8"/>
  <c r="AV118" i="8"/>
  <c r="AQ118" i="8"/>
  <c r="AL118" i="8"/>
  <c r="AF118" i="8"/>
  <c r="AA118" i="8"/>
  <c r="V118" i="8"/>
  <c r="P118" i="8"/>
  <c r="K118" i="8"/>
  <c r="F118" i="8"/>
  <c r="BV118" i="8"/>
  <c r="BO118" i="8"/>
  <c r="BG118" i="8"/>
  <c r="AZ118" i="8"/>
  <c r="AU118" i="8"/>
  <c r="AP118" i="8"/>
  <c r="AJ118" i="8"/>
  <c r="AE118" i="8"/>
  <c r="Z118" i="8"/>
  <c r="T118" i="8"/>
  <c r="O118" i="8"/>
  <c r="J118" i="8"/>
  <c r="D118" i="8"/>
  <c r="CW118" i="8"/>
  <c r="CS118" i="8"/>
  <c r="CO118" i="8"/>
  <c r="CK118" i="8"/>
  <c r="CG118" i="8"/>
  <c r="CC118" i="8"/>
  <c r="BY118" i="8"/>
  <c r="BU118" i="8"/>
  <c r="BQ118" i="8"/>
  <c r="BM118" i="8"/>
  <c r="BI118" i="8"/>
  <c r="BE118" i="8"/>
  <c r="BA118" i="8"/>
  <c r="AW118" i="8"/>
  <c r="AS118" i="8"/>
  <c r="AO118" i="8"/>
  <c r="AK118" i="8"/>
  <c r="AG118" i="8"/>
  <c r="AC118" i="8"/>
  <c r="Y118" i="8"/>
  <c r="U118" i="8"/>
  <c r="Q118" i="8"/>
  <c r="M118" i="8"/>
  <c r="I118" i="8"/>
  <c r="E118" i="8"/>
  <c r="CV118" i="8"/>
  <c r="CR118" i="8"/>
  <c r="CN118" i="8"/>
  <c r="CJ118" i="8"/>
  <c r="CF118" i="8"/>
  <c r="CB118" i="8"/>
  <c r="BX118" i="8"/>
  <c r="BL118" i="8"/>
  <c r="CU118" i="8"/>
  <c r="CQ118" i="8"/>
  <c r="CM118" i="8"/>
  <c r="CI118" i="8"/>
  <c r="CE118" i="8"/>
  <c r="CA118" i="8"/>
  <c r="BK118" i="8"/>
  <c r="CX118" i="8"/>
  <c r="CT118" i="8"/>
  <c r="CP118" i="8"/>
  <c r="CL118" i="8"/>
  <c r="CH118" i="8"/>
  <c r="CD118" i="8"/>
  <c r="BZ118" i="8"/>
  <c r="BR118" i="8"/>
  <c r="C101" i="8" a="1"/>
  <c r="AD101" i="8" s="1"/>
  <c r="H95" i="7" l="1"/>
  <c r="G115" i="7"/>
  <c r="G117" i="7" s="1"/>
  <c r="AH101" i="8"/>
  <c r="AL101" i="8"/>
  <c r="AA101" i="8"/>
  <c r="R101" i="8"/>
  <c r="J101" i="8"/>
  <c r="AI101" i="8"/>
  <c r="Z101" i="8"/>
  <c r="O101" i="8"/>
  <c r="G101" i="8"/>
  <c r="N101" i="8"/>
  <c r="F101" i="8"/>
  <c r="V101" i="8"/>
  <c r="AM101" i="8"/>
  <c r="AE101" i="8"/>
  <c r="S101" i="8"/>
  <c r="K101" i="8"/>
  <c r="C101" i="8"/>
  <c r="CW101" i="8"/>
  <c r="CS101" i="8"/>
  <c r="CO101" i="8"/>
  <c r="CK101" i="8"/>
  <c r="CG101" i="8"/>
  <c r="CC101" i="8"/>
  <c r="BY101" i="8"/>
  <c r="BU101" i="8"/>
  <c r="BQ101" i="8"/>
  <c r="BM101" i="8"/>
  <c r="BI101" i="8"/>
  <c r="BE101" i="8"/>
  <c r="BA101" i="8"/>
  <c r="AW101" i="8"/>
  <c r="AS101" i="8"/>
  <c r="AO101" i="8"/>
  <c r="AK101" i="8"/>
  <c r="AG101" i="8"/>
  <c r="AC101" i="8"/>
  <c r="Y101" i="8"/>
  <c r="U101" i="8"/>
  <c r="Q101" i="8"/>
  <c r="M101" i="8"/>
  <c r="I101" i="8"/>
  <c r="E101" i="8"/>
  <c r="CM101" i="8"/>
  <c r="CX101" i="8"/>
  <c r="CT101" i="8"/>
  <c r="CL101" i="8"/>
  <c r="CH101" i="8"/>
  <c r="BZ101" i="8"/>
  <c r="BR101" i="8"/>
  <c r="BF101" i="8"/>
  <c r="AT101" i="8"/>
  <c r="CV101" i="8"/>
  <c r="CR101" i="8"/>
  <c r="CN101" i="8"/>
  <c r="CJ101" i="8"/>
  <c r="CF101" i="8"/>
  <c r="CB101" i="8"/>
  <c r="BX101" i="8"/>
  <c r="BT101" i="8"/>
  <c r="BP101" i="8"/>
  <c r="BL101" i="8"/>
  <c r="BH101" i="8"/>
  <c r="BD101" i="8"/>
  <c r="AZ101" i="8"/>
  <c r="AV101" i="8"/>
  <c r="AR101" i="8"/>
  <c r="AN101" i="8"/>
  <c r="AJ101" i="8"/>
  <c r="AF101" i="8"/>
  <c r="AB101" i="8"/>
  <c r="X101" i="8"/>
  <c r="T101" i="8"/>
  <c r="P101" i="8"/>
  <c r="L101" i="8"/>
  <c r="H101" i="8"/>
  <c r="D101" i="8"/>
  <c r="CQ101" i="8"/>
  <c r="CE101" i="8"/>
  <c r="CA101" i="8"/>
  <c r="BW101" i="8"/>
  <c r="BS101" i="8"/>
  <c r="BO101" i="8"/>
  <c r="BK101" i="8"/>
  <c r="BG101" i="8"/>
  <c r="BC101" i="8"/>
  <c r="AY101" i="8"/>
  <c r="AU101" i="8"/>
  <c r="AQ101" i="8"/>
  <c r="W101" i="8"/>
  <c r="CU101" i="8"/>
  <c r="CI101" i="8"/>
  <c r="CP101" i="8"/>
  <c r="CD101" i="8"/>
  <c r="BV101" i="8"/>
  <c r="BN101" i="8"/>
  <c r="BJ101" i="8"/>
  <c r="BB101" i="8"/>
  <c r="AX101" i="8"/>
  <c r="AP101" i="8"/>
  <c r="I95" i="7" l="1"/>
  <c r="H115" i="7"/>
  <c r="H117" i="7" s="1"/>
  <c r="B8" i="8" a="1"/>
  <c r="D8" i="8" s="1"/>
  <c r="B5" i="8" a="1"/>
  <c r="BC5" i="8" s="1"/>
  <c r="J95" i="7" l="1"/>
  <c r="I115" i="7"/>
  <c r="I117" i="7" s="1"/>
  <c r="BS8" i="8"/>
  <c r="AM8" i="8"/>
  <c r="G8" i="8"/>
  <c r="CW5" i="8"/>
  <c r="CO5" i="8"/>
  <c r="CH5" i="8"/>
  <c r="CC5" i="8"/>
  <c r="BW5" i="8"/>
  <c r="BR5" i="8"/>
  <c r="BM5" i="8"/>
  <c r="BG5" i="8"/>
  <c r="BA5" i="8"/>
  <c r="AU5" i="8"/>
  <c r="AP5" i="8"/>
  <c r="AK5" i="8"/>
  <c r="AE5" i="8"/>
  <c r="Z5" i="8"/>
  <c r="U5" i="8"/>
  <c r="O5" i="8"/>
  <c r="J5" i="8"/>
  <c r="E5" i="8"/>
  <c r="CU8" i="8"/>
  <c r="CE8" i="8"/>
  <c r="BO8" i="8"/>
  <c r="AY8" i="8"/>
  <c r="AI8" i="8"/>
  <c r="S8" i="8"/>
  <c r="F8" i="8"/>
  <c r="CP5" i="8"/>
  <c r="CD5" i="8"/>
  <c r="BS5" i="8"/>
  <c r="BI5" i="8"/>
  <c r="AW5" i="8"/>
  <c r="AL5" i="8"/>
  <c r="AG5" i="8"/>
  <c r="V5" i="8"/>
  <c r="K5" i="8"/>
  <c r="CI8" i="8"/>
  <c r="W8" i="8"/>
  <c r="CT5" i="8"/>
  <c r="CL5" i="8"/>
  <c r="CG5" i="8"/>
  <c r="CA5" i="8"/>
  <c r="BV5" i="8"/>
  <c r="BQ5" i="8"/>
  <c r="BK5" i="8"/>
  <c r="BF5" i="8"/>
  <c r="AY5" i="8"/>
  <c r="AT5" i="8"/>
  <c r="AO5" i="8"/>
  <c r="AI5" i="8"/>
  <c r="AD5" i="8"/>
  <c r="Y5" i="8"/>
  <c r="S5" i="8"/>
  <c r="N5" i="8"/>
  <c r="I5" i="8"/>
  <c r="C5" i="8"/>
  <c r="CQ8" i="8"/>
  <c r="CA8" i="8"/>
  <c r="BK8" i="8"/>
  <c r="AU8" i="8"/>
  <c r="AE8" i="8"/>
  <c r="O8" i="8"/>
  <c r="C8" i="8"/>
  <c r="CX5" i="8"/>
  <c r="CI5" i="8"/>
  <c r="BY5" i="8"/>
  <c r="BN5" i="8"/>
  <c r="BB5" i="8"/>
  <c r="AQ5" i="8"/>
  <c r="AA5" i="8"/>
  <c r="Q5" i="8"/>
  <c r="F5" i="8"/>
  <c r="BC8" i="8"/>
  <c r="CS5" i="8"/>
  <c r="CK5" i="8"/>
  <c r="CE5" i="8"/>
  <c r="BZ5" i="8"/>
  <c r="BU5" i="8"/>
  <c r="BO5" i="8"/>
  <c r="BJ5" i="8"/>
  <c r="BE5" i="8"/>
  <c r="AX5" i="8"/>
  <c r="AS5" i="8"/>
  <c r="AM5" i="8"/>
  <c r="AH5" i="8"/>
  <c r="AC5" i="8"/>
  <c r="W5" i="8"/>
  <c r="R5" i="8"/>
  <c r="M5" i="8"/>
  <c r="G5" i="8"/>
  <c r="B5" i="8"/>
  <c r="CM8" i="8"/>
  <c r="BW8" i="8"/>
  <c r="BG8" i="8"/>
  <c r="AQ8" i="8"/>
  <c r="AA8" i="8"/>
  <c r="K8" i="8"/>
  <c r="B8" i="8"/>
  <c r="CX8" i="8"/>
  <c r="CT8" i="8"/>
  <c r="CP8" i="8"/>
  <c r="CL8" i="8"/>
  <c r="CH8" i="8"/>
  <c r="CD8" i="8"/>
  <c r="BZ8" i="8"/>
  <c r="BV8" i="8"/>
  <c r="BR8" i="8"/>
  <c r="BN8" i="8"/>
  <c r="BJ8" i="8"/>
  <c r="BF8" i="8"/>
  <c r="BB8" i="8"/>
  <c r="AX8" i="8"/>
  <c r="AT8" i="8"/>
  <c r="AP8" i="8"/>
  <c r="AL8" i="8"/>
  <c r="AH8" i="8"/>
  <c r="AD8" i="8"/>
  <c r="Z8" i="8"/>
  <c r="V8" i="8"/>
  <c r="R8" i="8"/>
  <c r="N8" i="8"/>
  <c r="J8" i="8"/>
  <c r="CW8" i="8"/>
  <c r="CS8" i="8"/>
  <c r="CO8" i="8"/>
  <c r="CK8" i="8"/>
  <c r="CG8" i="8"/>
  <c r="CC8" i="8"/>
  <c r="BY8" i="8"/>
  <c r="BU8" i="8"/>
  <c r="BQ8" i="8"/>
  <c r="BM8" i="8"/>
  <c r="BI8" i="8"/>
  <c r="BE8" i="8"/>
  <c r="BA8" i="8"/>
  <c r="AW8" i="8"/>
  <c r="AS8" i="8"/>
  <c r="AO8" i="8"/>
  <c r="AK8" i="8"/>
  <c r="AG8" i="8"/>
  <c r="AC8" i="8"/>
  <c r="Y8" i="8"/>
  <c r="U8" i="8"/>
  <c r="Q8" i="8"/>
  <c r="M8" i="8"/>
  <c r="I8" i="8"/>
  <c r="E8" i="8"/>
  <c r="CV8" i="8"/>
  <c r="CR8" i="8"/>
  <c r="CN8" i="8"/>
  <c r="CJ8" i="8"/>
  <c r="CF8" i="8"/>
  <c r="CB8" i="8"/>
  <c r="BX8" i="8"/>
  <c r="BT8" i="8"/>
  <c r="BP8" i="8"/>
  <c r="BL8" i="8"/>
  <c r="BH8" i="8"/>
  <c r="BD8" i="8"/>
  <c r="AZ8" i="8"/>
  <c r="AV8" i="8"/>
  <c r="AR8" i="8"/>
  <c r="AN8" i="8"/>
  <c r="AJ8" i="8"/>
  <c r="AF8" i="8"/>
  <c r="AB8" i="8"/>
  <c r="X8" i="8"/>
  <c r="T8" i="8"/>
  <c r="P8" i="8"/>
  <c r="L8" i="8"/>
  <c r="H8" i="8"/>
  <c r="CV5" i="8"/>
  <c r="CR5" i="8"/>
  <c r="CN5" i="8"/>
  <c r="CJ5" i="8"/>
  <c r="CF5" i="8"/>
  <c r="CB5" i="8"/>
  <c r="BX5" i="8"/>
  <c r="BT5" i="8"/>
  <c r="BP5" i="8"/>
  <c r="BL5" i="8"/>
  <c r="BH5" i="8"/>
  <c r="BD5" i="8"/>
  <c r="AZ5" i="8"/>
  <c r="AV5" i="8"/>
  <c r="AR5" i="8"/>
  <c r="AN5" i="8"/>
  <c r="AJ5" i="8"/>
  <c r="AF5" i="8"/>
  <c r="AB5" i="8"/>
  <c r="X5" i="8"/>
  <c r="T5" i="8"/>
  <c r="P5" i="8"/>
  <c r="L5" i="8"/>
  <c r="H5" i="8"/>
  <c r="D5" i="8"/>
  <c r="CU5" i="8"/>
  <c r="CQ5" i="8"/>
  <c r="CM5" i="8"/>
  <c r="XFD114" i="8"/>
  <c r="XFC114" i="8"/>
  <c r="XFB114" i="8"/>
  <c r="XFA114" i="8"/>
  <c r="XEZ114" i="8"/>
  <c r="XEY114" i="8"/>
  <c r="XEX114" i="8"/>
  <c r="XEW114" i="8"/>
  <c r="XEV114" i="8"/>
  <c r="XEU114" i="8"/>
  <c r="XET114" i="8"/>
  <c r="XES114" i="8"/>
  <c r="XER114" i="8"/>
  <c r="XEQ114" i="8"/>
  <c r="XEP114" i="8"/>
  <c r="XEO114" i="8"/>
  <c r="XEN114" i="8"/>
  <c r="XEM114" i="8"/>
  <c r="XEL114" i="8"/>
  <c r="XEK114" i="8"/>
  <c r="XEJ114" i="8"/>
  <c r="XEI114" i="8"/>
  <c r="XEH114" i="8"/>
  <c r="XEG114" i="8"/>
  <c r="XEF114" i="8"/>
  <c r="XEE114" i="8"/>
  <c r="XED114" i="8"/>
  <c r="XEC114" i="8"/>
  <c r="XEB114" i="8"/>
  <c r="XEA114" i="8"/>
  <c r="XDZ114" i="8"/>
  <c r="XDY114" i="8"/>
  <c r="XDX114" i="8"/>
  <c r="XDW114" i="8"/>
  <c r="XDV114" i="8"/>
  <c r="XDU114" i="8"/>
  <c r="XDT114" i="8"/>
  <c r="XDS114" i="8"/>
  <c r="XDR114" i="8"/>
  <c r="XDQ114" i="8"/>
  <c r="XDP114" i="8"/>
  <c r="XDO114" i="8"/>
  <c r="XDN114" i="8"/>
  <c r="XDM114" i="8"/>
  <c r="XDL114" i="8"/>
  <c r="XDK114" i="8"/>
  <c r="XDJ114" i="8"/>
  <c r="XDI114" i="8"/>
  <c r="XDH114" i="8"/>
  <c r="XDG114" i="8"/>
  <c r="XDF114" i="8"/>
  <c r="XDE114" i="8"/>
  <c r="XDD114" i="8"/>
  <c r="XDC114" i="8"/>
  <c r="XDB114" i="8"/>
  <c r="XDA114" i="8"/>
  <c r="XCZ114" i="8"/>
  <c r="XCY114" i="8"/>
  <c r="XCX114" i="8"/>
  <c r="XCW114" i="8"/>
  <c r="XCV114" i="8"/>
  <c r="XCU114" i="8"/>
  <c r="XCT114" i="8"/>
  <c r="XCS114" i="8"/>
  <c r="XCR114" i="8"/>
  <c r="XCQ114" i="8"/>
  <c r="XCP114" i="8"/>
  <c r="XCO114" i="8"/>
  <c r="XCN114" i="8"/>
  <c r="XCM114" i="8"/>
  <c r="XCL114" i="8"/>
  <c r="XCK114" i="8"/>
  <c r="XCJ114" i="8"/>
  <c r="XCI114" i="8"/>
  <c r="XCH114" i="8"/>
  <c r="XCG114" i="8"/>
  <c r="XCF114" i="8"/>
  <c r="XCE114" i="8"/>
  <c r="XCD114" i="8"/>
  <c r="XCC114" i="8"/>
  <c r="XCB114" i="8"/>
  <c r="XCA114" i="8"/>
  <c r="XBZ114" i="8"/>
  <c r="XBY114" i="8"/>
  <c r="XBX114" i="8"/>
  <c r="XBW114" i="8"/>
  <c r="XBV114" i="8"/>
  <c r="XBU114" i="8"/>
  <c r="XBT114" i="8"/>
  <c r="XBS114" i="8"/>
  <c r="XBR114" i="8"/>
  <c r="XBQ114" i="8"/>
  <c r="XBP114" i="8"/>
  <c r="XBO114" i="8"/>
  <c r="XBN114" i="8"/>
  <c r="XBM114" i="8"/>
  <c r="XBL114" i="8"/>
  <c r="XBK114" i="8"/>
  <c r="XBJ114" i="8"/>
  <c r="XBI114" i="8"/>
  <c r="XBH114" i="8"/>
  <c r="XBG114" i="8"/>
  <c r="XBF114" i="8"/>
  <c r="XBE114" i="8"/>
  <c r="XBD114" i="8"/>
  <c r="XBC114" i="8"/>
  <c r="XBB114" i="8"/>
  <c r="XBA114" i="8"/>
  <c r="XAZ114" i="8"/>
  <c r="XAY114" i="8"/>
  <c r="XAX114" i="8"/>
  <c r="XAW114" i="8"/>
  <c r="XAV114" i="8"/>
  <c r="XAU114" i="8"/>
  <c r="XAT114" i="8"/>
  <c r="XAS114" i="8"/>
  <c r="XAR114" i="8"/>
  <c r="XAQ114" i="8"/>
  <c r="XAP114" i="8"/>
  <c r="XAO114" i="8"/>
  <c r="XAN114" i="8"/>
  <c r="XAM114" i="8"/>
  <c r="XAL114" i="8"/>
  <c r="XAK114" i="8"/>
  <c r="XAJ114" i="8"/>
  <c r="XAI114" i="8"/>
  <c r="XAH114" i="8"/>
  <c r="XAG114" i="8"/>
  <c r="XAF114" i="8"/>
  <c r="XAE114" i="8"/>
  <c r="XAD114" i="8"/>
  <c r="XAC114" i="8"/>
  <c r="XAB114" i="8"/>
  <c r="XAA114" i="8"/>
  <c r="WZZ114" i="8"/>
  <c r="WZY114" i="8"/>
  <c r="WZX114" i="8"/>
  <c r="WZW114" i="8"/>
  <c r="WZV114" i="8"/>
  <c r="WZU114" i="8"/>
  <c r="WZT114" i="8"/>
  <c r="WZS114" i="8"/>
  <c r="WZR114" i="8"/>
  <c r="WZQ114" i="8"/>
  <c r="WZP114" i="8"/>
  <c r="WZO114" i="8"/>
  <c r="WZN114" i="8"/>
  <c r="WZM114" i="8"/>
  <c r="WZL114" i="8"/>
  <c r="WZK114" i="8"/>
  <c r="WZJ114" i="8"/>
  <c r="WZI114" i="8"/>
  <c r="WZH114" i="8"/>
  <c r="WZG114" i="8"/>
  <c r="WZF114" i="8"/>
  <c r="WZE114" i="8"/>
  <c r="WZD114" i="8"/>
  <c r="WZC114" i="8"/>
  <c r="WZB114" i="8"/>
  <c r="WZA114" i="8"/>
  <c r="WYZ114" i="8"/>
  <c r="WYY114" i="8"/>
  <c r="WYX114" i="8"/>
  <c r="WYW114" i="8"/>
  <c r="WYV114" i="8"/>
  <c r="WYU114" i="8"/>
  <c r="WYT114" i="8"/>
  <c r="WYS114" i="8"/>
  <c r="WYR114" i="8"/>
  <c r="WYQ114" i="8"/>
  <c r="WYP114" i="8"/>
  <c r="WYO114" i="8"/>
  <c r="WYN114" i="8"/>
  <c r="WYM114" i="8"/>
  <c r="WYL114" i="8"/>
  <c r="WYK114" i="8"/>
  <c r="WYJ114" i="8"/>
  <c r="WYI114" i="8"/>
  <c r="WYH114" i="8"/>
  <c r="WYG114" i="8"/>
  <c r="WYF114" i="8"/>
  <c r="WYE114" i="8"/>
  <c r="WYD114" i="8"/>
  <c r="WYC114" i="8"/>
  <c r="WYB114" i="8"/>
  <c r="WYA114" i="8"/>
  <c r="WXZ114" i="8"/>
  <c r="WXY114" i="8"/>
  <c r="WXX114" i="8"/>
  <c r="WXW114" i="8"/>
  <c r="WXV114" i="8"/>
  <c r="WXU114" i="8"/>
  <c r="WXT114" i="8"/>
  <c r="WXS114" i="8"/>
  <c r="WXR114" i="8"/>
  <c r="WXQ114" i="8"/>
  <c r="WXP114" i="8"/>
  <c r="WXO114" i="8"/>
  <c r="WXN114" i="8"/>
  <c r="WXM114" i="8"/>
  <c r="WXL114" i="8"/>
  <c r="WXK114" i="8"/>
  <c r="WXJ114" i="8"/>
  <c r="WXI114" i="8"/>
  <c r="WXH114" i="8"/>
  <c r="WXG114" i="8"/>
  <c r="WXF114" i="8"/>
  <c r="WXE114" i="8"/>
  <c r="WXD114" i="8"/>
  <c r="WXC114" i="8"/>
  <c r="WXB114" i="8"/>
  <c r="WXA114" i="8"/>
  <c r="WWZ114" i="8"/>
  <c r="WWY114" i="8"/>
  <c r="WWX114" i="8"/>
  <c r="WWW114" i="8"/>
  <c r="WWV114" i="8"/>
  <c r="WWU114" i="8"/>
  <c r="WWT114" i="8"/>
  <c r="WWS114" i="8"/>
  <c r="WWR114" i="8"/>
  <c r="WWQ114" i="8"/>
  <c r="WWP114" i="8"/>
  <c r="WWO114" i="8"/>
  <c r="WWN114" i="8"/>
  <c r="WWM114" i="8"/>
  <c r="WWL114" i="8"/>
  <c r="WWK114" i="8"/>
  <c r="WWJ114" i="8"/>
  <c r="WWI114" i="8"/>
  <c r="WWH114" i="8"/>
  <c r="WWG114" i="8"/>
  <c r="WWF114" i="8"/>
  <c r="WWE114" i="8"/>
  <c r="WWD114" i="8"/>
  <c r="WWC114" i="8"/>
  <c r="WWB114" i="8"/>
  <c r="WWA114" i="8"/>
  <c r="WVZ114" i="8"/>
  <c r="WVY114" i="8"/>
  <c r="WVX114" i="8"/>
  <c r="WVW114" i="8"/>
  <c r="WVV114" i="8"/>
  <c r="WVU114" i="8"/>
  <c r="WVT114" i="8"/>
  <c r="WVS114" i="8"/>
  <c r="WVR114" i="8"/>
  <c r="WVQ114" i="8"/>
  <c r="WVP114" i="8"/>
  <c r="WVO114" i="8"/>
  <c r="WVN114" i="8"/>
  <c r="WVM114" i="8"/>
  <c r="WVL114" i="8"/>
  <c r="WVK114" i="8"/>
  <c r="WVJ114" i="8"/>
  <c r="WVI114" i="8"/>
  <c r="WVH114" i="8"/>
  <c r="WVG114" i="8"/>
  <c r="WVF114" i="8"/>
  <c r="WVE114" i="8"/>
  <c r="WVD114" i="8"/>
  <c r="WVC114" i="8"/>
  <c r="WVB114" i="8"/>
  <c r="WVA114" i="8"/>
  <c r="WUZ114" i="8"/>
  <c r="WUY114" i="8"/>
  <c r="WUX114" i="8"/>
  <c r="WUW114" i="8"/>
  <c r="WUV114" i="8"/>
  <c r="WUU114" i="8"/>
  <c r="WUT114" i="8"/>
  <c r="WUS114" i="8"/>
  <c r="WUR114" i="8"/>
  <c r="WUQ114" i="8"/>
  <c r="WUP114" i="8"/>
  <c r="WUO114" i="8"/>
  <c r="WUN114" i="8"/>
  <c r="WUM114" i="8"/>
  <c r="WUL114" i="8"/>
  <c r="WUK114" i="8"/>
  <c r="WUJ114" i="8"/>
  <c r="WUI114" i="8"/>
  <c r="WUH114" i="8"/>
  <c r="WUG114" i="8"/>
  <c r="WUF114" i="8"/>
  <c r="WUE114" i="8"/>
  <c r="WUD114" i="8"/>
  <c r="WUC114" i="8"/>
  <c r="WUB114" i="8"/>
  <c r="WUA114" i="8"/>
  <c r="WTZ114" i="8"/>
  <c r="WTY114" i="8"/>
  <c r="WTX114" i="8"/>
  <c r="WTW114" i="8"/>
  <c r="WTV114" i="8"/>
  <c r="WTU114" i="8"/>
  <c r="WTT114" i="8"/>
  <c r="WTS114" i="8"/>
  <c r="WTR114" i="8"/>
  <c r="WTQ114" i="8"/>
  <c r="WTP114" i="8"/>
  <c r="WTO114" i="8"/>
  <c r="WTN114" i="8"/>
  <c r="WTM114" i="8"/>
  <c r="WTL114" i="8"/>
  <c r="WTK114" i="8"/>
  <c r="WTJ114" i="8"/>
  <c r="WTI114" i="8"/>
  <c r="WTH114" i="8"/>
  <c r="WTG114" i="8"/>
  <c r="WTF114" i="8"/>
  <c r="WTE114" i="8"/>
  <c r="WTD114" i="8"/>
  <c r="WTC114" i="8"/>
  <c r="WTB114" i="8"/>
  <c r="WTA114" i="8"/>
  <c r="WSZ114" i="8"/>
  <c r="WSY114" i="8"/>
  <c r="WSX114" i="8"/>
  <c r="WSW114" i="8"/>
  <c r="WSV114" i="8"/>
  <c r="WSU114" i="8"/>
  <c r="WST114" i="8"/>
  <c r="WSS114" i="8"/>
  <c r="WSR114" i="8"/>
  <c r="WSQ114" i="8"/>
  <c r="WSP114" i="8"/>
  <c r="WSO114" i="8"/>
  <c r="WSN114" i="8"/>
  <c r="WSM114" i="8"/>
  <c r="WSL114" i="8"/>
  <c r="WSK114" i="8"/>
  <c r="WSJ114" i="8"/>
  <c r="WSI114" i="8"/>
  <c r="WSH114" i="8"/>
  <c r="WSG114" i="8"/>
  <c r="WSF114" i="8"/>
  <c r="WSE114" i="8"/>
  <c r="WSD114" i="8"/>
  <c r="WSC114" i="8"/>
  <c r="WSB114" i="8"/>
  <c r="WSA114" i="8"/>
  <c r="WRZ114" i="8"/>
  <c r="WRY114" i="8"/>
  <c r="WRX114" i="8"/>
  <c r="WRW114" i="8"/>
  <c r="WRV114" i="8"/>
  <c r="WRU114" i="8"/>
  <c r="WRT114" i="8"/>
  <c r="WRS114" i="8"/>
  <c r="WRR114" i="8"/>
  <c r="WRQ114" i="8"/>
  <c r="WRP114" i="8"/>
  <c r="WRO114" i="8"/>
  <c r="WRN114" i="8"/>
  <c r="WRM114" i="8"/>
  <c r="WRL114" i="8"/>
  <c r="WRK114" i="8"/>
  <c r="WRJ114" i="8"/>
  <c r="WRI114" i="8"/>
  <c r="WRH114" i="8"/>
  <c r="WRG114" i="8"/>
  <c r="WRF114" i="8"/>
  <c r="WRE114" i="8"/>
  <c r="WRD114" i="8"/>
  <c r="WRC114" i="8"/>
  <c r="WRB114" i="8"/>
  <c r="WRA114" i="8"/>
  <c r="WQZ114" i="8"/>
  <c r="WQY114" i="8"/>
  <c r="WQX114" i="8"/>
  <c r="WQW114" i="8"/>
  <c r="WQV114" i="8"/>
  <c r="WQU114" i="8"/>
  <c r="WQT114" i="8"/>
  <c r="WQS114" i="8"/>
  <c r="WQR114" i="8"/>
  <c r="WQQ114" i="8"/>
  <c r="WQP114" i="8"/>
  <c r="WQO114" i="8"/>
  <c r="WQN114" i="8"/>
  <c r="WQM114" i="8"/>
  <c r="WQL114" i="8"/>
  <c r="WQK114" i="8"/>
  <c r="WQJ114" i="8"/>
  <c r="WQI114" i="8"/>
  <c r="WQH114" i="8"/>
  <c r="WQG114" i="8"/>
  <c r="WQF114" i="8"/>
  <c r="WQE114" i="8"/>
  <c r="WQD114" i="8"/>
  <c r="WQC114" i="8"/>
  <c r="WQB114" i="8"/>
  <c r="WQA114" i="8"/>
  <c r="WPZ114" i="8"/>
  <c r="WPY114" i="8"/>
  <c r="WPX114" i="8"/>
  <c r="WPW114" i="8"/>
  <c r="WPV114" i="8"/>
  <c r="WPU114" i="8"/>
  <c r="WPT114" i="8"/>
  <c r="WPS114" i="8"/>
  <c r="WPR114" i="8"/>
  <c r="WPQ114" i="8"/>
  <c r="WPP114" i="8"/>
  <c r="WPO114" i="8"/>
  <c r="WPN114" i="8"/>
  <c r="WPM114" i="8"/>
  <c r="WPL114" i="8"/>
  <c r="WPK114" i="8"/>
  <c r="WPJ114" i="8"/>
  <c r="WPI114" i="8"/>
  <c r="WPH114" i="8"/>
  <c r="WPG114" i="8"/>
  <c r="WPF114" i="8"/>
  <c r="WPE114" i="8"/>
  <c r="WPD114" i="8"/>
  <c r="WPC114" i="8"/>
  <c r="WPB114" i="8"/>
  <c r="WPA114" i="8"/>
  <c r="WOZ114" i="8"/>
  <c r="WOY114" i="8"/>
  <c r="WOX114" i="8"/>
  <c r="WOW114" i="8"/>
  <c r="WOV114" i="8"/>
  <c r="WOU114" i="8"/>
  <c r="WOT114" i="8"/>
  <c r="WOS114" i="8"/>
  <c r="WOR114" i="8"/>
  <c r="WOQ114" i="8"/>
  <c r="WOP114" i="8"/>
  <c r="WOO114" i="8"/>
  <c r="WON114" i="8"/>
  <c r="WOM114" i="8"/>
  <c r="WOL114" i="8"/>
  <c r="WOK114" i="8"/>
  <c r="WOJ114" i="8"/>
  <c r="WOI114" i="8"/>
  <c r="WOH114" i="8"/>
  <c r="WOG114" i="8"/>
  <c r="WOF114" i="8"/>
  <c r="WOE114" i="8"/>
  <c r="WOD114" i="8"/>
  <c r="WOC114" i="8"/>
  <c r="WOB114" i="8"/>
  <c r="WOA114" i="8"/>
  <c r="WNZ114" i="8"/>
  <c r="WNY114" i="8"/>
  <c r="WNX114" i="8"/>
  <c r="WNW114" i="8"/>
  <c r="WNV114" i="8"/>
  <c r="WNU114" i="8"/>
  <c r="WNT114" i="8"/>
  <c r="WNS114" i="8"/>
  <c r="WNR114" i="8"/>
  <c r="WNQ114" i="8"/>
  <c r="WNP114" i="8"/>
  <c r="WNO114" i="8"/>
  <c r="WNN114" i="8"/>
  <c r="WNM114" i="8"/>
  <c r="WNL114" i="8"/>
  <c r="WNK114" i="8"/>
  <c r="WNJ114" i="8"/>
  <c r="WNI114" i="8"/>
  <c r="WNH114" i="8"/>
  <c r="WNG114" i="8"/>
  <c r="WNF114" i="8"/>
  <c r="WNE114" i="8"/>
  <c r="WND114" i="8"/>
  <c r="WNC114" i="8"/>
  <c r="WNB114" i="8"/>
  <c r="WNA114" i="8"/>
  <c r="WMZ114" i="8"/>
  <c r="WMY114" i="8"/>
  <c r="WMX114" i="8"/>
  <c r="WMW114" i="8"/>
  <c r="WMV114" i="8"/>
  <c r="WMU114" i="8"/>
  <c r="WMT114" i="8"/>
  <c r="WMS114" i="8"/>
  <c r="WMR114" i="8"/>
  <c r="WMQ114" i="8"/>
  <c r="WMP114" i="8"/>
  <c r="WMO114" i="8"/>
  <c r="WMN114" i="8"/>
  <c r="WMM114" i="8"/>
  <c r="WML114" i="8"/>
  <c r="WMK114" i="8"/>
  <c r="WMJ114" i="8"/>
  <c r="WMI114" i="8"/>
  <c r="WMH114" i="8"/>
  <c r="WMG114" i="8"/>
  <c r="WMF114" i="8"/>
  <c r="WME114" i="8"/>
  <c r="WMD114" i="8"/>
  <c r="WMC114" i="8"/>
  <c r="WMB114" i="8"/>
  <c r="WMA114" i="8"/>
  <c r="WLZ114" i="8"/>
  <c r="WLY114" i="8"/>
  <c r="WLX114" i="8"/>
  <c r="WLW114" i="8"/>
  <c r="WLV114" i="8"/>
  <c r="WLU114" i="8"/>
  <c r="WLT114" i="8"/>
  <c r="WLS114" i="8"/>
  <c r="WLR114" i="8"/>
  <c r="WLQ114" i="8"/>
  <c r="WLP114" i="8"/>
  <c r="WLO114" i="8"/>
  <c r="WLN114" i="8"/>
  <c r="WLM114" i="8"/>
  <c r="WLL114" i="8"/>
  <c r="WLK114" i="8"/>
  <c r="WLJ114" i="8"/>
  <c r="WLI114" i="8"/>
  <c r="WLH114" i="8"/>
  <c r="WLG114" i="8"/>
  <c r="WLF114" i="8"/>
  <c r="WLE114" i="8"/>
  <c r="WLD114" i="8"/>
  <c r="WLC114" i="8"/>
  <c r="WLB114" i="8"/>
  <c r="WLA114" i="8"/>
  <c r="WKZ114" i="8"/>
  <c r="WKY114" i="8"/>
  <c r="WKX114" i="8"/>
  <c r="WKW114" i="8"/>
  <c r="WKV114" i="8"/>
  <c r="WKU114" i="8"/>
  <c r="WKT114" i="8"/>
  <c r="WKS114" i="8"/>
  <c r="WKR114" i="8"/>
  <c r="WKQ114" i="8"/>
  <c r="WKP114" i="8"/>
  <c r="WKO114" i="8"/>
  <c r="WKN114" i="8"/>
  <c r="WKM114" i="8"/>
  <c r="WKL114" i="8"/>
  <c r="WKK114" i="8"/>
  <c r="WKJ114" i="8"/>
  <c r="WKI114" i="8"/>
  <c r="WKH114" i="8"/>
  <c r="WKG114" i="8"/>
  <c r="WKF114" i="8"/>
  <c r="WKE114" i="8"/>
  <c r="WKD114" i="8"/>
  <c r="WKC114" i="8"/>
  <c r="WKB114" i="8"/>
  <c r="WKA114" i="8"/>
  <c r="WJZ114" i="8"/>
  <c r="WJY114" i="8"/>
  <c r="WJX114" i="8"/>
  <c r="WJW114" i="8"/>
  <c r="WJV114" i="8"/>
  <c r="WJU114" i="8"/>
  <c r="WJT114" i="8"/>
  <c r="WJS114" i="8"/>
  <c r="WJR114" i="8"/>
  <c r="WJQ114" i="8"/>
  <c r="WJP114" i="8"/>
  <c r="WJO114" i="8"/>
  <c r="WJN114" i="8"/>
  <c r="WJM114" i="8"/>
  <c r="WJL114" i="8"/>
  <c r="WJK114" i="8"/>
  <c r="WJJ114" i="8"/>
  <c r="WJI114" i="8"/>
  <c r="WJH114" i="8"/>
  <c r="WJG114" i="8"/>
  <c r="WJF114" i="8"/>
  <c r="WJE114" i="8"/>
  <c r="WJD114" i="8"/>
  <c r="WJC114" i="8"/>
  <c r="WJB114" i="8"/>
  <c r="WJA114" i="8"/>
  <c r="WIZ114" i="8"/>
  <c r="WIY114" i="8"/>
  <c r="WIX114" i="8"/>
  <c r="WIW114" i="8"/>
  <c r="WIV114" i="8"/>
  <c r="WIU114" i="8"/>
  <c r="WIT114" i="8"/>
  <c r="WIS114" i="8"/>
  <c r="WIR114" i="8"/>
  <c r="WIQ114" i="8"/>
  <c r="WIP114" i="8"/>
  <c r="WIO114" i="8"/>
  <c r="WIN114" i="8"/>
  <c r="WIM114" i="8"/>
  <c r="WIL114" i="8"/>
  <c r="WIK114" i="8"/>
  <c r="WIJ114" i="8"/>
  <c r="WII114" i="8"/>
  <c r="WIH114" i="8"/>
  <c r="WIG114" i="8"/>
  <c r="WIF114" i="8"/>
  <c r="WIE114" i="8"/>
  <c r="WID114" i="8"/>
  <c r="WIC114" i="8"/>
  <c r="WIB114" i="8"/>
  <c r="WIA114" i="8"/>
  <c r="WHZ114" i="8"/>
  <c r="WHY114" i="8"/>
  <c r="WHX114" i="8"/>
  <c r="WHW114" i="8"/>
  <c r="WHV114" i="8"/>
  <c r="WHU114" i="8"/>
  <c r="WHT114" i="8"/>
  <c r="WHS114" i="8"/>
  <c r="WHR114" i="8"/>
  <c r="WHQ114" i="8"/>
  <c r="WHP114" i="8"/>
  <c r="WHO114" i="8"/>
  <c r="WHN114" i="8"/>
  <c r="WHM114" i="8"/>
  <c r="WHL114" i="8"/>
  <c r="WHK114" i="8"/>
  <c r="WHJ114" i="8"/>
  <c r="WHI114" i="8"/>
  <c r="WHH114" i="8"/>
  <c r="WHG114" i="8"/>
  <c r="WHF114" i="8"/>
  <c r="WHE114" i="8"/>
  <c r="WHD114" i="8"/>
  <c r="WHC114" i="8"/>
  <c r="WHB114" i="8"/>
  <c r="WHA114" i="8"/>
  <c r="WGZ114" i="8"/>
  <c r="WGY114" i="8"/>
  <c r="WGX114" i="8"/>
  <c r="WGW114" i="8"/>
  <c r="WGV114" i="8"/>
  <c r="WGU114" i="8"/>
  <c r="WGT114" i="8"/>
  <c r="WGS114" i="8"/>
  <c r="WGR114" i="8"/>
  <c r="WGQ114" i="8"/>
  <c r="WGP114" i="8"/>
  <c r="WGO114" i="8"/>
  <c r="WGN114" i="8"/>
  <c r="WGM114" i="8"/>
  <c r="WGL114" i="8"/>
  <c r="WGK114" i="8"/>
  <c r="WGJ114" i="8"/>
  <c r="WGI114" i="8"/>
  <c r="WGH114" i="8"/>
  <c r="WGG114" i="8"/>
  <c r="WGF114" i="8"/>
  <c r="WGE114" i="8"/>
  <c r="WGD114" i="8"/>
  <c r="WGC114" i="8"/>
  <c r="WGB114" i="8"/>
  <c r="WGA114" i="8"/>
  <c r="WFZ114" i="8"/>
  <c r="WFY114" i="8"/>
  <c r="WFX114" i="8"/>
  <c r="WFW114" i="8"/>
  <c r="WFV114" i="8"/>
  <c r="WFU114" i="8"/>
  <c r="WFT114" i="8"/>
  <c r="WFS114" i="8"/>
  <c r="WFR114" i="8"/>
  <c r="WFQ114" i="8"/>
  <c r="WFP114" i="8"/>
  <c r="WFO114" i="8"/>
  <c r="WFN114" i="8"/>
  <c r="WFM114" i="8"/>
  <c r="WFL114" i="8"/>
  <c r="WFK114" i="8"/>
  <c r="WFJ114" i="8"/>
  <c r="WFI114" i="8"/>
  <c r="WFH114" i="8"/>
  <c r="WFG114" i="8"/>
  <c r="WFF114" i="8"/>
  <c r="WFE114" i="8"/>
  <c r="WFD114" i="8"/>
  <c r="WFC114" i="8"/>
  <c r="WFB114" i="8"/>
  <c r="WFA114" i="8"/>
  <c r="WEZ114" i="8"/>
  <c r="WEY114" i="8"/>
  <c r="WEX114" i="8"/>
  <c r="WEW114" i="8"/>
  <c r="WEV114" i="8"/>
  <c r="WEU114" i="8"/>
  <c r="WET114" i="8"/>
  <c r="WES114" i="8"/>
  <c r="WER114" i="8"/>
  <c r="WEQ114" i="8"/>
  <c r="WEP114" i="8"/>
  <c r="WEO114" i="8"/>
  <c r="WEN114" i="8"/>
  <c r="WEM114" i="8"/>
  <c r="WEL114" i="8"/>
  <c r="WEK114" i="8"/>
  <c r="WEJ114" i="8"/>
  <c r="WEI114" i="8"/>
  <c r="WEH114" i="8"/>
  <c r="WEG114" i="8"/>
  <c r="WEF114" i="8"/>
  <c r="WEE114" i="8"/>
  <c r="WED114" i="8"/>
  <c r="WEC114" i="8"/>
  <c r="WEB114" i="8"/>
  <c r="WEA114" i="8"/>
  <c r="WDZ114" i="8"/>
  <c r="WDY114" i="8"/>
  <c r="WDX114" i="8"/>
  <c r="WDW114" i="8"/>
  <c r="WDV114" i="8"/>
  <c r="WDU114" i="8"/>
  <c r="WDT114" i="8"/>
  <c r="WDS114" i="8"/>
  <c r="WDR114" i="8"/>
  <c r="WDQ114" i="8"/>
  <c r="WDP114" i="8"/>
  <c r="WDO114" i="8"/>
  <c r="WDN114" i="8"/>
  <c r="WDM114" i="8"/>
  <c r="WDL114" i="8"/>
  <c r="WDK114" i="8"/>
  <c r="WDJ114" i="8"/>
  <c r="WDI114" i="8"/>
  <c r="WDH114" i="8"/>
  <c r="WDG114" i="8"/>
  <c r="WDF114" i="8"/>
  <c r="WDE114" i="8"/>
  <c r="WDD114" i="8"/>
  <c r="WDC114" i="8"/>
  <c r="WDB114" i="8"/>
  <c r="WDA114" i="8"/>
  <c r="WCZ114" i="8"/>
  <c r="WCY114" i="8"/>
  <c r="WCX114" i="8"/>
  <c r="WCW114" i="8"/>
  <c r="WCV114" i="8"/>
  <c r="WCU114" i="8"/>
  <c r="WCT114" i="8"/>
  <c r="WCS114" i="8"/>
  <c r="WCR114" i="8"/>
  <c r="WCQ114" i="8"/>
  <c r="WCP114" i="8"/>
  <c r="WCO114" i="8"/>
  <c r="WCN114" i="8"/>
  <c r="WCM114" i="8"/>
  <c r="WCL114" i="8"/>
  <c r="WCK114" i="8"/>
  <c r="WCJ114" i="8"/>
  <c r="WCI114" i="8"/>
  <c r="WCH114" i="8"/>
  <c r="WCG114" i="8"/>
  <c r="WCF114" i="8"/>
  <c r="WCE114" i="8"/>
  <c r="WCD114" i="8"/>
  <c r="WCC114" i="8"/>
  <c r="WCB114" i="8"/>
  <c r="WCA114" i="8"/>
  <c r="WBZ114" i="8"/>
  <c r="WBY114" i="8"/>
  <c r="WBX114" i="8"/>
  <c r="WBW114" i="8"/>
  <c r="WBV114" i="8"/>
  <c r="WBU114" i="8"/>
  <c r="WBT114" i="8"/>
  <c r="WBS114" i="8"/>
  <c r="WBR114" i="8"/>
  <c r="WBQ114" i="8"/>
  <c r="WBP114" i="8"/>
  <c r="WBO114" i="8"/>
  <c r="WBN114" i="8"/>
  <c r="WBM114" i="8"/>
  <c r="WBL114" i="8"/>
  <c r="WBK114" i="8"/>
  <c r="WBJ114" i="8"/>
  <c r="WBI114" i="8"/>
  <c r="WBH114" i="8"/>
  <c r="WBG114" i="8"/>
  <c r="WBF114" i="8"/>
  <c r="WBE114" i="8"/>
  <c r="WBD114" i="8"/>
  <c r="WBC114" i="8"/>
  <c r="WBB114" i="8"/>
  <c r="WBA114" i="8"/>
  <c r="WAZ114" i="8"/>
  <c r="WAY114" i="8"/>
  <c r="WAX114" i="8"/>
  <c r="WAW114" i="8"/>
  <c r="WAV114" i="8"/>
  <c r="WAU114" i="8"/>
  <c r="WAT114" i="8"/>
  <c r="WAS114" i="8"/>
  <c r="WAR114" i="8"/>
  <c r="WAQ114" i="8"/>
  <c r="WAP114" i="8"/>
  <c r="WAO114" i="8"/>
  <c r="WAN114" i="8"/>
  <c r="WAM114" i="8"/>
  <c r="WAL114" i="8"/>
  <c r="WAK114" i="8"/>
  <c r="WAJ114" i="8"/>
  <c r="WAI114" i="8"/>
  <c r="WAH114" i="8"/>
  <c r="WAG114" i="8"/>
  <c r="WAF114" i="8"/>
  <c r="WAE114" i="8"/>
  <c r="WAD114" i="8"/>
  <c r="WAC114" i="8"/>
  <c r="WAB114" i="8"/>
  <c r="WAA114" i="8"/>
  <c r="VZZ114" i="8"/>
  <c r="VZY114" i="8"/>
  <c r="VZX114" i="8"/>
  <c r="VZW114" i="8"/>
  <c r="VZV114" i="8"/>
  <c r="VZU114" i="8"/>
  <c r="VZT114" i="8"/>
  <c r="VZS114" i="8"/>
  <c r="VZR114" i="8"/>
  <c r="VZQ114" i="8"/>
  <c r="VZP114" i="8"/>
  <c r="VZO114" i="8"/>
  <c r="VZN114" i="8"/>
  <c r="VZM114" i="8"/>
  <c r="VZL114" i="8"/>
  <c r="VZK114" i="8"/>
  <c r="VZJ114" i="8"/>
  <c r="VZI114" i="8"/>
  <c r="VZH114" i="8"/>
  <c r="VZG114" i="8"/>
  <c r="VZF114" i="8"/>
  <c r="VZE114" i="8"/>
  <c r="VZD114" i="8"/>
  <c r="VZC114" i="8"/>
  <c r="VZB114" i="8"/>
  <c r="VZA114" i="8"/>
  <c r="VYZ114" i="8"/>
  <c r="VYY114" i="8"/>
  <c r="VYX114" i="8"/>
  <c r="VYW114" i="8"/>
  <c r="VYV114" i="8"/>
  <c r="VYU114" i="8"/>
  <c r="VYT114" i="8"/>
  <c r="VYS114" i="8"/>
  <c r="VYR114" i="8"/>
  <c r="VYQ114" i="8"/>
  <c r="VYP114" i="8"/>
  <c r="VYO114" i="8"/>
  <c r="VYN114" i="8"/>
  <c r="VYM114" i="8"/>
  <c r="VYL114" i="8"/>
  <c r="VYK114" i="8"/>
  <c r="VYJ114" i="8"/>
  <c r="VYI114" i="8"/>
  <c r="VYH114" i="8"/>
  <c r="VYG114" i="8"/>
  <c r="VYF114" i="8"/>
  <c r="VYE114" i="8"/>
  <c r="VYD114" i="8"/>
  <c r="VYC114" i="8"/>
  <c r="VYB114" i="8"/>
  <c r="VYA114" i="8"/>
  <c r="VXZ114" i="8"/>
  <c r="VXY114" i="8"/>
  <c r="VXX114" i="8"/>
  <c r="VXW114" i="8"/>
  <c r="VXV114" i="8"/>
  <c r="VXU114" i="8"/>
  <c r="VXT114" i="8"/>
  <c r="VXS114" i="8"/>
  <c r="VXR114" i="8"/>
  <c r="VXQ114" i="8"/>
  <c r="VXP114" i="8"/>
  <c r="VXO114" i="8"/>
  <c r="VXN114" i="8"/>
  <c r="VXM114" i="8"/>
  <c r="VXL114" i="8"/>
  <c r="VXK114" i="8"/>
  <c r="VXJ114" i="8"/>
  <c r="VXI114" i="8"/>
  <c r="VXH114" i="8"/>
  <c r="VXG114" i="8"/>
  <c r="VXF114" i="8"/>
  <c r="VXE114" i="8"/>
  <c r="VXD114" i="8"/>
  <c r="VXC114" i="8"/>
  <c r="VXB114" i="8"/>
  <c r="VXA114" i="8"/>
  <c r="VWZ114" i="8"/>
  <c r="VWY114" i="8"/>
  <c r="VWX114" i="8"/>
  <c r="VWW114" i="8"/>
  <c r="VWV114" i="8"/>
  <c r="VWU114" i="8"/>
  <c r="VWT114" i="8"/>
  <c r="VWS114" i="8"/>
  <c r="VWR114" i="8"/>
  <c r="VWQ114" i="8"/>
  <c r="VWP114" i="8"/>
  <c r="VWO114" i="8"/>
  <c r="VWN114" i="8"/>
  <c r="VWM114" i="8"/>
  <c r="VWL114" i="8"/>
  <c r="VWK114" i="8"/>
  <c r="VWJ114" i="8"/>
  <c r="VWI114" i="8"/>
  <c r="VWH114" i="8"/>
  <c r="VWG114" i="8"/>
  <c r="VWF114" i="8"/>
  <c r="VWE114" i="8"/>
  <c r="VWD114" i="8"/>
  <c r="VWC114" i="8"/>
  <c r="VWB114" i="8"/>
  <c r="VWA114" i="8"/>
  <c r="VVZ114" i="8"/>
  <c r="VVY114" i="8"/>
  <c r="VVX114" i="8"/>
  <c r="VVW114" i="8"/>
  <c r="VVV114" i="8"/>
  <c r="VVU114" i="8"/>
  <c r="VVT114" i="8"/>
  <c r="VVS114" i="8"/>
  <c r="VVR114" i="8"/>
  <c r="VVQ114" i="8"/>
  <c r="VVP114" i="8"/>
  <c r="VVO114" i="8"/>
  <c r="VVN114" i="8"/>
  <c r="VVM114" i="8"/>
  <c r="VVL114" i="8"/>
  <c r="VVK114" i="8"/>
  <c r="VVJ114" i="8"/>
  <c r="VVI114" i="8"/>
  <c r="VVH114" i="8"/>
  <c r="VVG114" i="8"/>
  <c r="VVF114" i="8"/>
  <c r="VVE114" i="8"/>
  <c r="VVD114" i="8"/>
  <c r="VVC114" i="8"/>
  <c r="VVB114" i="8"/>
  <c r="VVA114" i="8"/>
  <c r="VUZ114" i="8"/>
  <c r="VUY114" i="8"/>
  <c r="VUX114" i="8"/>
  <c r="VUW114" i="8"/>
  <c r="VUV114" i="8"/>
  <c r="VUU114" i="8"/>
  <c r="VUT114" i="8"/>
  <c r="VUS114" i="8"/>
  <c r="VUR114" i="8"/>
  <c r="VUQ114" i="8"/>
  <c r="VUP114" i="8"/>
  <c r="VUO114" i="8"/>
  <c r="VUN114" i="8"/>
  <c r="VUM114" i="8"/>
  <c r="VUL114" i="8"/>
  <c r="VUK114" i="8"/>
  <c r="VUJ114" i="8"/>
  <c r="VUI114" i="8"/>
  <c r="VUH114" i="8"/>
  <c r="VUG114" i="8"/>
  <c r="VUF114" i="8"/>
  <c r="VUE114" i="8"/>
  <c r="VUD114" i="8"/>
  <c r="VUC114" i="8"/>
  <c r="VUB114" i="8"/>
  <c r="VUA114" i="8"/>
  <c r="VTZ114" i="8"/>
  <c r="VTY114" i="8"/>
  <c r="VTX114" i="8"/>
  <c r="VTW114" i="8"/>
  <c r="VTV114" i="8"/>
  <c r="VTU114" i="8"/>
  <c r="VTT114" i="8"/>
  <c r="VTS114" i="8"/>
  <c r="VTR114" i="8"/>
  <c r="VTQ114" i="8"/>
  <c r="VTP114" i="8"/>
  <c r="VTO114" i="8"/>
  <c r="VTN114" i="8"/>
  <c r="VTM114" i="8"/>
  <c r="VTL114" i="8"/>
  <c r="VTK114" i="8"/>
  <c r="VTJ114" i="8"/>
  <c r="VTI114" i="8"/>
  <c r="VTH114" i="8"/>
  <c r="VTG114" i="8"/>
  <c r="VTF114" i="8"/>
  <c r="VTE114" i="8"/>
  <c r="VTD114" i="8"/>
  <c r="VTC114" i="8"/>
  <c r="VTB114" i="8"/>
  <c r="VTA114" i="8"/>
  <c r="VSZ114" i="8"/>
  <c r="VSY114" i="8"/>
  <c r="VSX114" i="8"/>
  <c r="VSW114" i="8"/>
  <c r="VSV114" i="8"/>
  <c r="VSU114" i="8"/>
  <c r="VST114" i="8"/>
  <c r="VSS114" i="8"/>
  <c r="VSR114" i="8"/>
  <c r="VSQ114" i="8"/>
  <c r="VSP114" i="8"/>
  <c r="VSO114" i="8"/>
  <c r="VSN114" i="8"/>
  <c r="VSM114" i="8"/>
  <c r="VSL114" i="8"/>
  <c r="VSK114" i="8"/>
  <c r="VSJ114" i="8"/>
  <c r="VSI114" i="8"/>
  <c r="VSH114" i="8"/>
  <c r="VSG114" i="8"/>
  <c r="VSF114" i="8"/>
  <c r="VSE114" i="8"/>
  <c r="VSD114" i="8"/>
  <c r="VSC114" i="8"/>
  <c r="VSB114" i="8"/>
  <c r="VSA114" i="8"/>
  <c r="VRZ114" i="8"/>
  <c r="VRY114" i="8"/>
  <c r="VRX114" i="8"/>
  <c r="VRW114" i="8"/>
  <c r="VRV114" i="8"/>
  <c r="VRU114" i="8"/>
  <c r="VRT114" i="8"/>
  <c r="VRS114" i="8"/>
  <c r="VRR114" i="8"/>
  <c r="VRQ114" i="8"/>
  <c r="VRP114" i="8"/>
  <c r="VRO114" i="8"/>
  <c r="VRN114" i="8"/>
  <c r="VRM114" i="8"/>
  <c r="VRL114" i="8"/>
  <c r="VRK114" i="8"/>
  <c r="VRJ114" i="8"/>
  <c r="VRI114" i="8"/>
  <c r="VRH114" i="8"/>
  <c r="VRG114" i="8"/>
  <c r="VRF114" i="8"/>
  <c r="VRE114" i="8"/>
  <c r="VRD114" i="8"/>
  <c r="VRC114" i="8"/>
  <c r="VRB114" i="8"/>
  <c r="VRA114" i="8"/>
  <c r="VQZ114" i="8"/>
  <c r="VQY114" i="8"/>
  <c r="VQX114" i="8"/>
  <c r="VQW114" i="8"/>
  <c r="VQV114" i="8"/>
  <c r="VQU114" i="8"/>
  <c r="VQT114" i="8"/>
  <c r="VQS114" i="8"/>
  <c r="VQR114" i="8"/>
  <c r="VQQ114" i="8"/>
  <c r="VQP114" i="8"/>
  <c r="VQO114" i="8"/>
  <c r="VQN114" i="8"/>
  <c r="VQM114" i="8"/>
  <c r="VQL114" i="8"/>
  <c r="VQK114" i="8"/>
  <c r="VQJ114" i="8"/>
  <c r="VQI114" i="8"/>
  <c r="VQH114" i="8"/>
  <c r="VQG114" i="8"/>
  <c r="VQF114" i="8"/>
  <c r="VQE114" i="8"/>
  <c r="VQD114" i="8"/>
  <c r="VQC114" i="8"/>
  <c r="VQB114" i="8"/>
  <c r="VQA114" i="8"/>
  <c r="VPZ114" i="8"/>
  <c r="VPY114" i="8"/>
  <c r="VPX114" i="8"/>
  <c r="VPW114" i="8"/>
  <c r="VPV114" i="8"/>
  <c r="VPU114" i="8"/>
  <c r="VPT114" i="8"/>
  <c r="VPS114" i="8"/>
  <c r="VPR114" i="8"/>
  <c r="VPQ114" i="8"/>
  <c r="VPP114" i="8"/>
  <c r="VPO114" i="8"/>
  <c r="VPN114" i="8"/>
  <c r="VPM114" i="8"/>
  <c r="VPL114" i="8"/>
  <c r="VPK114" i="8"/>
  <c r="VPJ114" i="8"/>
  <c r="VPI114" i="8"/>
  <c r="VPH114" i="8"/>
  <c r="VPG114" i="8"/>
  <c r="VPF114" i="8"/>
  <c r="VPE114" i="8"/>
  <c r="VPD114" i="8"/>
  <c r="VPC114" i="8"/>
  <c r="VPB114" i="8"/>
  <c r="VPA114" i="8"/>
  <c r="VOZ114" i="8"/>
  <c r="VOY114" i="8"/>
  <c r="VOX114" i="8"/>
  <c r="VOW114" i="8"/>
  <c r="VOV114" i="8"/>
  <c r="VOU114" i="8"/>
  <c r="VOT114" i="8"/>
  <c r="VOS114" i="8"/>
  <c r="VOR114" i="8"/>
  <c r="VOQ114" i="8"/>
  <c r="VOP114" i="8"/>
  <c r="VOO114" i="8"/>
  <c r="VON114" i="8"/>
  <c r="VOM114" i="8"/>
  <c r="VOL114" i="8"/>
  <c r="VOK114" i="8"/>
  <c r="VOJ114" i="8"/>
  <c r="VOI114" i="8"/>
  <c r="VOH114" i="8"/>
  <c r="VOG114" i="8"/>
  <c r="VOF114" i="8"/>
  <c r="VOE114" i="8"/>
  <c r="VOD114" i="8"/>
  <c r="VOC114" i="8"/>
  <c r="VOB114" i="8"/>
  <c r="VOA114" i="8"/>
  <c r="VNZ114" i="8"/>
  <c r="VNY114" i="8"/>
  <c r="VNX114" i="8"/>
  <c r="VNW114" i="8"/>
  <c r="VNV114" i="8"/>
  <c r="VNU114" i="8"/>
  <c r="VNT114" i="8"/>
  <c r="VNS114" i="8"/>
  <c r="VNR114" i="8"/>
  <c r="VNQ114" i="8"/>
  <c r="VNP114" i="8"/>
  <c r="VNO114" i="8"/>
  <c r="VNN114" i="8"/>
  <c r="VNM114" i="8"/>
  <c r="VNL114" i="8"/>
  <c r="VNK114" i="8"/>
  <c r="VNJ114" i="8"/>
  <c r="VNI114" i="8"/>
  <c r="VNH114" i="8"/>
  <c r="VNG114" i="8"/>
  <c r="VNF114" i="8"/>
  <c r="VNE114" i="8"/>
  <c r="VND114" i="8"/>
  <c r="VNC114" i="8"/>
  <c r="VNB114" i="8"/>
  <c r="VNA114" i="8"/>
  <c r="VMZ114" i="8"/>
  <c r="VMY114" i="8"/>
  <c r="VMX114" i="8"/>
  <c r="VMW114" i="8"/>
  <c r="VMV114" i="8"/>
  <c r="VMU114" i="8"/>
  <c r="VMT114" i="8"/>
  <c r="VMS114" i="8"/>
  <c r="VMR114" i="8"/>
  <c r="VMQ114" i="8"/>
  <c r="VMP114" i="8"/>
  <c r="VMO114" i="8"/>
  <c r="VMN114" i="8"/>
  <c r="VMM114" i="8"/>
  <c r="VML114" i="8"/>
  <c r="VMK114" i="8"/>
  <c r="VMJ114" i="8"/>
  <c r="VMI114" i="8"/>
  <c r="VMH114" i="8"/>
  <c r="VMG114" i="8"/>
  <c r="VMF114" i="8"/>
  <c r="VME114" i="8"/>
  <c r="VMD114" i="8"/>
  <c r="VMC114" i="8"/>
  <c r="VMB114" i="8"/>
  <c r="VMA114" i="8"/>
  <c r="VLZ114" i="8"/>
  <c r="VLY114" i="8"/>
  <c r="VLX114" i="8"/>
  <c r="VLW114" i="8"/>
  <c r="VLV114" i="8"/>
  <c r="VLU114" i="8"/>
  <c r="VLT114" i="8"/>
  <c r="VLS114" i="8"/>
  <c r="VLR114" i="8"/>
  <c r="VLQ114" i="8"/>
  <c r="VLP114" i="8"/>
  <c r="VLO114" i="8"/>
  <c r="VLN114" i="8"/>
  <c r="VLM114" i="8"/>
  <c r="VLL114" i="8"/>
  <c r="VLK114" i="8"/>
  <c r="VLJ114" i="8"/>
  <c r="VLI114" i="8"/>
  <c r="VLH114" i="8"/>
  <c r="VLG114" i="8"/>
  <c r="VLF114" i="8"/>
  <c r="VLE114" i="8"/>
  <c r="VLD114" i="8"/>
  <c r="VLC114" i="8"/>
  <c r="VLB114" i="8"/>
  <c r="VLA114" i="8"/>
  <c r="VKZ114" i="8"/>
  <c r="VKY114" i="8"/>
  <c r="VKX114" i="8"/>
  <c r="VKW114" i="8"/>
  <c r="VKV114" i="8"/>
  <c r="VKU114" i="8"/>
  <c r="VKT114" i="8"/>
  <c r="VKS114" i="8"/>
  <c r="VKR114" i="8"/>
  <c r="VKQ114" i="8"/>
  <c r="VKP114" i="8"/>
  <c r="VKO114" i="8"/>
  <c r="VKN114" i="8"/>
  <c r="VKM114" i="8"/>
  <c r="VKL114" i="8"/>
  <c r="VKK114" i="8"/>
  <c r="VKJ114" i="8"/>
  <c r="VKI114" i="8"/>
  <c r="VKH114" i="8"/>
  <c r="VKG114" i="8"/>
  <c r="VKF114" i="8"/>
  <c r="VKE114" i="8"/>
  <c r="VKD114" i="8"/>
  <c r="VKC114" i="8"/>
  <c r="VKB114" i="8"/>
  <c r="VKA114" i="8"/>
  <c r="VJZ114" i="8"/>
  <c r="VJY114" i="8"/>
  <c r="VJX114" i="8"/>
  <c r="VJW114" i="8"/>
  <c r="VJV114" i="8"/>
  <c r="VJU114" i="8"/>
  <c r="VJT114" i="8"/>
  <c r="VJS114" i="8"/>
  <c r="VJR114" i="8"/>
  <c r="VJQ114" i="8"/>
  <c r="VJP114" i="8"/>
  <c r="VJO114" i="8"/>
  <c r="VJN114" i="8"/>
  <c r="VJM114" i="8"/>
  <c r="VJL114" i="8"/>
  <c r="VJK114" i="8"/>
  <c r="VJJ114" i="8"/>
  <c r="VJI114" i="8"/>
  <c r="VJH114" i="8"/>
  <c r="VJG114" i="8"/>
  <c r="VJF114" i="8"/>
  <c r="VJE114" i="8"/>
  <c r="VJD114" i="8"/>
  <c r="VJC114" i="8"/>
  <c r="VJB114" i="8"/>
  <c r="VJA114" i="8"/>
  <c r="VIZ114" i="8"/>
  <c r="VIY114" i="8"/>
  <c r="VIX114" i="8"/>
  <c r="VIW114" i="8"/>
  <c r="VIV114" i="8"/>
  <c r="VIU114" i="8"/>
  <c r="VIT114" i="8"/>
  <c r="VIS114" i="8"/>
  <c r="VIR114" i="8"/>
  <c r="VIQ114" i="8"/>
  <c r="VIP114" i="8"/>
  <c r="VIO114" i="8"/>
  <c r="VIN114" i="8"/>
  <c r="VIM114" i="8"/>
  <c r="VIL114" i="8"/>
  <c r="VIK114" i="8"/>
  <c r="VIJ114" i="8"/>
  <c r="VII114" i="8"/>
  <c r="VIH114" i="8"/>
  <c r="VIG114" i="8"/>
  <c r="VIF114" i="8"/>
  <c r="VIE114" i="8"/>
  <c r="VID114" i="8"/>
  <c r="VIC114" i="8"/>
  <c r="VIB114" i="8"/>
  <c r="VIA114" i="8"/>
  <c r="VHZ114" i="8"/>
  <c r="VHY114" i="8"/>
  <c r="VHX114" i="8"/>
  <c r="VHW114" i="8"/>
  <c r="VHV114" i="8"/>
  <c r="VHU114" i="8"/>
  <c r="VHT114" i="8"/>
  <c r="VHS114" i="8"/>
  <c r="VHR114" i="8"/>
  <c r="VHQ114" i="8"/>
  <c r="VHP114" i="8"/>
  <c r="VHO114" i="8"/>
  <c r="VHN114" i="8"/>
  <c r="VHM114" i="8"/>
  <c r="VHL114" i="8"/>
  <c r="VHK114" i="8"/>
  <c r="VHJ114" i="8"/>
  <c r="VHI114" i="8"/>
  <c r="VHH114" i="8"/>
  <c r="VHG114" i="8"/>
  <c r="VHF114" i="8"/>
  <c r="VHE114" i="8"/>
  <c r="VHD114" i="8"/>
  <c r="VHC114" i="8"/>
  <c r="VHB114" i="8"/>
  <c r="VHA114" i="8"/>
  <c r="VGZ114" i="8"/>
  <c r="VGY114" i="8"/>
  <c r="VGX114" i="8"/>
  <c r="VGW114" i="8"/>
  <c r="VGV114" i="8"/>
  <c r="VGU114" i="8"/>
  <c r="VGT114" i="8"/>
  <c r="VGS114" i="8"/>
  <c r="VGR114" i="8"/>
  <c r="VGQ114" i="8"/>
  <c r="VGP114" i="8"/>
  <c r="VGO114" i="8"/>
  <c r="VGN114" i="8"/>
  <c r="VGM114" i="8"/>
  <c r="VGL114" i="8"/>
  <c r="VGK114" i="8"/>
  <c r="VGJ114" i="8"/>
  <c r="VGI114" i="8"/>
  <c r="VGH114" i="8"/>
  <c r="VGG114" i="8"/>
  <c r="VGF114" i="8"/>
  <c r="VGE114" i="8"/>
  <c r="VGD114" i="8"/>
  <c r="VGC114" i="8"/>
  <c r="VGB114" i="8"/>
  <c r="VGA114" i="8"/>
  <c r="VFZ114" i="8"/>
  <c r="VFY114" i="8"/>
  <c r="VFX114" i="8"/>
  <c r="VFW114" i="8"/>
  <c r="VFV114" i="8"/>
  <c r="VFU114" i="8"/>
  <c r="VFT114" i="8"/>
  <c r="VFS114" i="8"/>
  <c r="VFR114" i="8"/>
  <c r="VFQ114" i="8"/>
  <c r="VFP114" i="8"/>
  <c r="VFO114" i="8"/>
  <c r="VFN114" i="8"/>
  <c r="VFM114" i="8"/>
  <c r="VFL114" i="8"/>
  <c r="VFK114" i="8"/>
  <c r="VFJ114" i="8"/>
  <c r="VFI114" i="8"/>
  <c r="VFH114" i="8"/>
  <c r="VFG114" i="8"/>
  <c r="VFF114" i="8"/>
  <c r="VFE114" i="8"/>
  <c r="VFD114" i="8"/>
  <c r="VFC114" i="8"/>
  <c r="VFB114" i="8"/>
  <c r="VFA114" i="8"/>
  <c r="VEZ114" i="8"/>
  <c r="VEY114" i="8"/>
  <c r="VEX114" i="8"/>
  <c r="VEW114" i="8"/>
  <c r="VEV114" i="8"/>
  <c r="VEU114" i="8"/>
  <c r="VET114" i="8"/>
  <c r="VES114" i="8"/>
  <c r="VER114" i="8"/>
  <c r="VEQ114" i="8"/>
  <c r="VEP114" i="8"/>
  <c r="VEO114" i="8"/>
  <c r="VEN114" i="8"/>
  <c r="VEM114" i="8"/>
  <c r="VEL114" i="8"/>
  <c r="VEK114" i="8"/>
  <c r="VEJ114" i="8"/>
  <c r="VEI114" i="8"/>
  <c r="VEH114" i="8"/>
  <c r="VEG114" i="8"/>
  <c r="VEF114" i="8"/>
  <c r="VEE114" i="8"/>
  <c r="VED114" i="8"/>
  <c r="VEC114" i="8"/>
  <c r="VEB114" i="8"/>
  <c r="VEA114" i="8"/>
  <c r="VDZ114" i="8"/>
  <c r="VDY114" i="8"/>
  <c r="VDX114" i="8"/>
  <c r="VDW114" i="8"/>
  <c r="VDV114" i="8"/>
  <c r="VDU114" i="8"/>
  <c r="VDT114" i="8"/>
  <c r="VDS114" i="8"/>
  <c r="VDR114" i="8"/>
  <c r="VDQ114" i="8"/>
  <c r="VDP114" i="8"/>
  <c r="VDO114" i="8"/>
  <c r="VDN114" i="8"/>
  <c r="VDM114" i="8"/>
  <c r="VDL114" i="8"/>
  <c r="VDK114" i="8"/>
  <c r="VDJ114" i="8"/>
  <c r="VDI114" i="8"/>
  <c r="VDH114" i="8"/>
  <c r="VDG114" i="8"/>
  <c r="VDF114" i="8"/>
  <c r="VDE114" i="8"/>
  <c r="VDD114" i="8"/>
  <c r="VDC114" i="8"/>
  <c r="VDB114" i="8"/>
  <c r="VDA114" i="8"/>
  <c r="VCZ114" i="8"/>
  <c r="VCY114" i="8"/>
  <c r="VCX114" i="8"/>
  <c r="VCW114" i="8"/>
  <c r="VCV114" i="8"/>
  <c r="VCU114" i="8"/>
  <c r="VCT114" i="8"/>
  <c r="VCS114" i="8"/>
  <c r="VCR114" i="8"/>
  <c r="VCQ114" i="8"/>
  <c r="VCP114" i="8"/>
  <c r="VCO114" i="8"/>
  <c r="VCN114" i="8"/>
  <c r="VCM114" i="8"/>
  <c r="VCL114" i="8"/>
  <c r="VCK114" i="8"/>
  <c r="VCJ114" i="8"/>
  <c r="VCI114" i="8"/>
  <c r="VCH114" i="8"/>
  <c r="VCG114" i="8"/>
  <c r="VCF114" i="8"/>
  <c r="VCE114" i="8"/>
  <c r="VCD114" i="8"/>
  <c r="VCC114" i="8"/>
  <c r="VCB114" i="8"/>
  <c r="VCA114" i="8"/>
  <c r="VBZ114" i="8"/>
  <c r="VBY114" i="8"/>
  <c r="VBX114" i="8"/>
  <c r="VBW114" i="8"/>
  <c r="VBV114" i="8"/>
  <c r="VBU114" i="8"/>
  <c r="VBT114" i="8"/>
  <c r="VBS114" i="8"/>
  <c r="VBR114" i="8"/>
  <c r="VBQ114" i="8"/>
  <c r="VBP114" i="8"/>
  <c r="VBO114" i="8"/>
  <c r="VBN114" i="8"/>
  <c r="VBM114" i="8"/>
  <c r="VBL114" i="8"/>
  <c r="VBK114" i="8"/>
  <c r="VBJ114" i="8"/>
  <c r="VBI114" i="8"/>
  <c r="VBH114" i="8"/>
  <c r="VBG114" i="8"/>
  <c r="VBF114" i="8"/>
  <c r="VBE114" i="8"/>
  <c r="VBD114" i="8"/>
  <c r="VBC114" i="8"/>
  <c r="VBB114" i="8"/>
  <c r="VBA114" i="8"/>
  <c r="VAZ114" i="8"/>
  <c r="VAY114" i="8"/>
  <c r="VAX114" i="8"/>
  <c r="VAW114" i="8"/>
  <c r="VAV114" i="8"/>
  <c r="VAU114" i="8"/>
  <c r="VAT114" i="8"/>
  <c r="VAS114" i="8"/>
  <c r="VAR114" i="8"/>
  <c r="VAQ114" i="8"/>
  <c r="VAP114" i="8"/>
  <c r="VAO114" i="8"/>
  <c r="VAN114" i="8"/>
  <c r="VAM114" i="8"/>
  <c r="VAL114" i="8"/>
  <c r="VAK114" i="8"/>
  <c r="VAJ114" i="8"/>
  <c r="VAI114" i="8"/>
  <c r="VAH114" i="8"/>
  <c r="VAG114" i="8"/>
  <c r="VAF114" i="8"/>
  <c r="VAE114" i="8"/>
  <c r="VAD114" i="8"/>
  <c r="VAC114" i="8"/>
  <c r="VAB114" i="8"/>
  <c r="VAA114" i="8"/>
  <c r="UZZ114" i="8"/>
  <c r="UZY114" i="8"/>
  <c r="UZX114" i="8"/>
  <c r="UZW114" i="8"/>
  <c r="UZV114" i="8"/>
  <c r="UZU114" i="8"/>
  <c r="UZT114" i="8"/>
  <c r="UZS114" i="8"/>
  <c r="UZR114" i="8"/>
  <c r="UZQ114" i="8"/>
  <c r="UZP114" i="8"/>
  <c r="UZO114" i="8"/>
  <c r="UZN114" i="8"/>
  <c r="UZM114" i="8"/>
  <c r="UZL114" i="8"/>
  <c r="UZK114" i="8"/>
  <c r="UZJ114" i="8"/>
  <c r="UZI114" i="8"/>
  <c r="UZH114" i="8"/>
  <c r="UZG114" i="8"/>
  <c r="UZF114" i="8"/>
  <c r="UZE114" i="8"/>
  <c r="UZD114" i="8"/>
  <c r="UZC114" i="8"/>
  <c r="UZB114" i="8"/>
  <c r="UZA114" i="8"/>
  <c r="UYZ114" i="8"/>
  <c r="UYY114" i="8"/>
  <c r="UYX114" i="8"/>
  <c r="UYW114" i="8"/>
  <c r="UYV114" i="8"/>
  <c r="UYU114" i="8"/>
  <c r="UYT114" i="8"/>
  <c r="UYS114" i="8"/>
  <c r="UYR114" i="8"/>
  <c r="UYQ114" i="8"/>
  <c r="UYP114" i="8"/>
  <c r="UYO114" i="8"/>
  <c r="UYN114" i="8"/>
  <c r="UYM114" i="8"/>
  <c r="UYL114" i="8"/>
  <c r="UYK114" i="8"/>
  <c r="UYJ114" i="8"/>
  <c r="UYI114" i="8"/>
  <c r="UYH114" i="8"/>
  <c r="UYG114" i="8"/>
  <c r="UYF114" i="8"/>
  <c r="UYE114" i="8"/>
  <c r="UYD114" i="8"/>
  <c r="UYC114" i="8"/>
  <c r="UYB114" i="8"/>
  <c r="UYA114" i="8"/>
  <c r="UXZ114" i="8"/>
  <c r="UXY114" i="8"/>
  <c r="UXX114" i="8"/>
  <c r="UXW114" i="8"/>
  <c r="UXV114" i="8"/>
  <c r="UXU114" i="8"/>
  <c r="UXT114" i="8"/>
  <c r="UXS114" i="8"/>
  <c r="UXR114" i="8"/>
  <c r="UXQ114" i="8"/>
  <c r="UXP114" i="8"/>
  <c r="UXO114" i="8"/>
  <c r="UXN114" i="8"/>
  <c r="UXM114" i="8"/>
  <c r="UXL114" i="8"/>
  <c r="UXK114" i="8"/>
  <c r="UXJ114" i="8"/>
  <c r="UXI114" i="8"/>
  <c r="UXH114" i="8"/>
  <c r="UXG114" i="8"/>
  <c r="UXF114" i="8"/>
  <c r="UXE114" i="8"/>
  <c r="UXD114" i="8"/>
  <c r="UXC114" i="8"/>
  <c r="UXB114" i="8"/>
  <c r="UXA114" i="8"/>
  <c r="UWZ114" i="8"/>
  <c r="UWY114" i="8"/>
  <c r="UWX114" i="8"/>
  <c r="UWW114" i="8"/>
  <c r="UWV114" i="8"/>
  <c r="UWU114" i="8"/>
  <c r="UWT114" i="8"/>
  <c r="UWS114" i="8"/>
  <c r="UWR114" i="8"/>
  <c r="UWQ114" i="8"/>
  <c r="UWP114" i="8"/>
  <c r="UWO114" i="8"/>
  <c r="UWN114" i="8"/>
  <c r="UWM114" i="8"/>
  <c r="UWL114" i="8"/>
  <c r="UWK114" i="8"/>
  <c r="UWJ114" i="8"/>
  <c r="UWI114" i="8"/>
  <c r="UWH114" i="8"/>
  <c r="UWG114" i="8"/>
  <c r="UWF114" i="8"/>
  <c r="UWE114" i="8"/>
  <c r="UWD114" i="8"/>
  <c r="UWC114" i="8"/>
  <c r="UWB114" i="8"/>
  <c r="UWA114" i="8"/>
  <c r="UVZ114" i="8"/>
  <c r="UVY114" i="8"/>
  <c r="UVX114" i="8"/>
  <c r="UVW114" i="8"/>
  <c r="UVV114" i="8"/>
  <c r="UVU114" i="8"/>
  <c r="UVT114" i="8"/>
  <c r="UVS114" i="8"/>
  <c r="UVR114" i="8"/>
  <c r="UVQ114" i="8"/>
  <c r="UVP114" i="8"/>
  <c r="UVO114" i="8"/>
  <c r="UVN114" i="8"/>
  <c r="UVM114" i="8"/>
  <c r="UVL114" i="8"/>
  <c r="UVK114" i="8"/>
  <c r="UVJ114" i="8"/>
  <c r="UVI114" i="8"/>
  <c r="UVH114" i="8"/>
  <c r="UVG114" i="8"/>
  <c r="UVF114" i="8"/>
  <c r="UVE114" i="8"/>
  <c r="UVD114" i="8"/>
  <c r="UVC114" i="8"/>
  <c r="UVB114" i="8"/>
  <c r="UVA114" i="8"/>
  <c r="UUZ114" i="8"/>
  <c r="UUY114" i="8"/>
  <c r="UUX114" i="8"/>
  <c r="UUW114" i="8"/>
  <c r="UUV114" i="8"/>
  <c r="UUU114" i="8"/>
  <c r="UUT114" i="8"/>
  <c r="UUS114" i="8"/>
  <c r="UUR114" i="8"/>
  <c r="UUQ114" i="8"/>
  <c r="UUP114" i="8"/>
  <c r="UUO114" i="8"/>
  <c r="UUN114" i="8"/>
  <c r="UUM114" i="8"/>
  <c r="UUL114" i="8"/>
  <c r="UUK114" i="8"/>
  <c r="UUJ114" i="8"/>
  <c r="UUI114" i="8"/>
  <c r="UUH114" i="8"/>
  <c r="UUG114" i="8"/>
  <c r="UUF114" i="8"/>
  <c r="UUE114" i="8"/>
  <c r="UUD114" i="8"/>
  <c r="UUC114" i="8"/>
  <c r="UUB114" i="8"/>
  <c r="UUA114" i="8"/>
  <c r="UTZ114" i="8"/>
  <c r="UTY114" i="8"/>
  <c r="UTX114" i="8"/>
  <c r="UTW114" i="8"/>
  <c r="UTV114" i="8"/>
  <c r="UTU114" i="8"/>
  <c r="UTT114" i="8"/>
  <c r="UTS114" i="8"/>
  <c r="UTR114" i="8"/>
  <c r="UTQ114" i="8"/>
  <c r="UTP114" i="8"/>
  <c r="UTO114" i="8"/>
  <c r="UTN114" i="8"/>
  <c r="UTM114" i="8"/>
  <c r="UTL114" i="8"/>
  <c r="UTK114" i="8"/>
  <c r="UTJ114" i="8"/>
  <c r="UTI114" i="8"/>
  <c r="UTH114" i="8"/>
  <c r="UTG114" i="8"/>
  <c r="UTF114" i="8"/>
  <c r="UTE114" i="8"/>
  <c r="UTD114" i="8"/>
  <c r="UTC114" i="8"/>
  <c r="UTB114" i="8"/>
  <c r="UTA114" i="8"/>
  <c r="USZ114" i="8"/>
  <c r="USY114" i="8"/>
  <c r="USX114" i="8"/>
  <c r="USW114" i="8"/>
  <c r="USV114" i="8"/>
  <c r="USU114" i="8"/>
  <c r="UST114" i="8"/>
  <c r="USS114" i="8"/>
  <c r="USR114" i="8"/>
  <c r="USQ114" i="8"/>
  <c r="USP114" i="8"/>
  <c r="USO114" i="8"/>
  <c r="USN114" i="8"/>
  <c r="USM114" i="8"/>
  <c r="USL114" i="8"/>
  <c r="USK114" i="8"/>
  <c r="USJ114" i="8"/>
  <c r="USI114" i="8"/>
  <c r="USH114" i="8"/>
  <c r="USG114" i="8"/>
  <c r="USF114" i="8"/>
  <c r="USE114" i="8"/>
  <c r="USD114" i="8"/>
  <c r="USC114" i="8"/>
  <c r="USB114" i="8"/>
  <c r="USA114" i="8"/>
  <c r="URZ114" i="8"/>
  <c r="URY114" i="8"/>
  <c r="URX114" i="8"/>
  <c r="URW114" i="8"/>
  <c r="URV114" i="8"/>
  <c r="URU114" i="8"/>
  <c r="URT114" i="8"/>
  <c r="URS114" i="8"/>
  <c r="URR114" i="8"/>
  <c r="URQ114" i="8"/>
  <c r="URP114" i="8"/>
  <c r="URO114" i="8"/>
  <c r="URN114" i="8"/>
  <c r="URM114" i="8"/>
  <c r="URL114" i="8"/>
  <c r="URK114" i="8"/>
  <c r="URJ114" i="8"/>
  <c r="URI114" i="8"/>
  <c r="URH114" i="8"/>
  <c r="URG114" i="8"/>
  <c r="URF114" i="8"/>
  <c r="URE114" i="8"/>
  <c r="URD114" i="8"/>
  <c r="URC114" i="8"/>
  <c r="URB114" i="8"/>
  <c r="URA114" i="8"/>
  <c r="UQZ114" i="8"/>
  <c r="UQY114" i="8"/>
  <c r="UQX114" i="8"/>
  <c r="UQW114" i="8"/>
  <c r="UQV114" i="8"/>
  <c r="UQU114" i="8"/>
  <c r="UQT114" i="8"/>
  <c r="UQS114" i="8"/>
  <c r="UQR114" i="8"/>
  <c r="UQQ114" i="8"/>
  <c r="UQP114" i="8"/>
  <c r="UQO114" i="8"/>
  <c r="UQN114" i="8"/>
  <c r="UQM114" i="8"/>
  <c r="UQL114" i="8"/>
  <c r="UQK114" i="8"/>
  <c r="UQJ114" i="8"/>
  <c r="UQI114" i="8"/>
  <c r="UQH114" i="8"/>
  <c r="UQG114" i="8"/>
  <c r="UQF114" i="8"/>
  <c r="UQE114" i="8"/>
  <c r="UQD114" i="8"/>
  <c r="UQC114" i="8"/>
  <c r="UQB114" i="8"/>
  <c r="UQA114" i="8"/>
  <c r="UPZ114" i="8"/>
  <c r="UPY114" i="8"/>
  <c r="UPX114" i="8"/>
  <c r="UPW114" i="8"/>
  <c r="UPV114" i="8"/>
  <c r="UPU114" i="8"/>
  <c r="UPT114" i="8"/>
  <c r="UPS114" i="8"/>
  <c r="UPR114" i="8"/>
  <c r="UPQ114" i="8"/>
  <c r="UPP114" i="8"/>
  <c r="UPO114" i="8"/>
  <c r="UPN114" i="8"/>
  <c r="UPM114" i="8"/>
  <c r="UPL114" i="8"/>
  <c r="UPK114" i="8"/>
  <c r="UPJ114" i="8"/>
  <c r="UPI114" i="8"/>
  <c r="UPH114" i="8"/>
  <c r="UPG114" i="8"/>
  <c r="UPF114" i="8"/>
  <c r="UPE114" i="8"/>
  <c r="UPD114" i="8"/>
  <c r="UPC114" i="8"/>
  <c r="UPB114" i="8"/>
  <c r="UPA114" i="8"/>
  <c r="UOZ114" i="8"/>
  <c r="UOY114" i="8"/>
  <c r="UOX114" i="8"/>
  <c r="UOW114" i="8"/>
  <c r="UOV114" i="8"/>
  <c r="UOU114" i="8"/>
  <c r="UOT114" i="8"/>
  <c r="UOS114" i="8"/>
  <c r="UOR114" i="8"/>
  <c r="UOQ114" i="8"/>
  <c r="UOP114" i="8"/>
  <c r="UOO114" i="8"/>
  <c r="UON114" i="8"/>
  <c r="UOM114" i="8"/>
  <c r="UOL114" i="8"/>
  <c r="UOK114" i="8"/>
  <c r="UOJ114" i="8"/>
  <c r="UOI114" i="8"/>
  <c r="UOH114" i="8"/>
  <c r="UOG114" i="8"/>
  <c r="UOF114" i="8"/>
  <c r="UOE114" i="8"/>
  <c r="UOD114" i="8"/>
  <c r="UOC114" i="8"/>
  <c r="UOB114" i="8"/>
  <c r="UOA114" i="8"/>
  <c r="UNZ114" i="8"/>
  <c r="UNY114" i="8"/>
  <c r="UNX114" i="8"/>
  <c r="UNW114" i="8"/>
  <c r="UNV114" i="8"/>
  <c r="UNU114" i="8"/>
  <c r="UNT114" i="8"/>
  <c r="UNS114" i="8"/>
  <c r="UNR114" i="8"/>
  <c r="UNQ114" i="8"/>
  <c r="UNP114" i="8"/>
  <c r="UNO114" i="8"/>
  <c r="UNN114" i="8"/>
  <c r="UNM114" i="8"/>
  <c r="UNL114" i="8"/>
  <c r="UNK114" i="8"/>
  <c r="UNJ114" i="8"/>
  <c r="UNI114" i="8"/>
  <c r="UNH114" i="8"/>
  <c r="UNG114" i="8"/>
  <c r="UNF114" i="8"/>
  <c r="UNE114" i="8"/>
  <c r="UND114" i="8"/>
  <c r="UNC114" i="8"/>
  <c r="UNB114" i="8"/>
  <c r="UNA114" i="8"/>
  <c r="UMZ114" i="8"/>
  <c r="UMY114" i="8"/>
  <c r="UMX114" i="8"/>
  <c r="UMW114" i="8"/>
  <c r="UMV114" i="8"/>
  <c r="UMU114" i="8"/>
  <c r="UMT114" i="8"/>
  <c r="UMS114" i="8"/>
  <c r="UMR114" i="8"/>
  <c r="UMQ114" i="8"/>
  <c r="UMP114" i="8"/>
  <c r="UMO114" i="8"/>
  <c r="UMN114" i="8"/>
  <c r="UMM114" i="8"/>
  <c r="UML114" i="8"/>
  <c r="UMK114" i="8"/>
  <c r="UMJ114" i="8"/>
  <c r="UMI114" i="8"/>
  <c r="UMH114" i="8"/>
  <c r="UMG114" i="8"/>
  <c r="UMF114" i="8"/>
  <c r="UME114" i="8"/>
  <c r="UMD114" i="8"/>
  <c r="UMC114" i="8"/>
  <c r="UMB114" i="8"/>
  <c r="UMA114" i="8"/>
  <c r="ULZ114" i="8"/>
  <c r="ULY114" i="8"/>
  <c r="ULX114" i="8"/>
  <c r="ULW114" i="8"/>
  <c r="ULV114" i="8"/>
  <c r="ULU114" i="8"/>
  <c r="ULT114" i="8"/>
  <c r="ULS114" i="8"/>
  <c r="ULR114" i="8"/>
  <c r="ULQ114" i="8"/>
  <c r="ULP114" i="8"/>
  <c r="ULO114" i="8"/>
  <c r="ULN114" i="8"/>
  <c r="ULM114" i="8"/>
  <c r="ULL114" i="8"/>
  <c r="ULK114" i="8"/>
  <c r="ULJ114" i="8"/>
  <c r="ULI114" i="8"/>
  <c r="ULH114" i="8"/>
  <c r="ULG114" i="8"/>
  <c r="ULF114" i="8"/>
  <c r="ULE114" i="8"/>
  <c r="ULD114" i="8"/>
  <c r="ULC114" i="8"/>
  <c r="ULB114" i="8"/>
  <c r="ULA114" i="8"/>
  <c r="UKZ114" i="8"/>
  <c r="UKY114" i="8"/>
  <c r="UKX114" i="8"/>
  <c r="UKW114" i="8"/>
  <c r="UKV114" i="8"/>
  <c r="UKU114" i="8"/>
  <c r="UKT114" i="8"/>
  <c r="UKS114" i="8"/>
  <c r="UKR114" i="8"/>
  <c r="UKQ114" i="8"/>
  <c r="UKP114" i="8"/>
  <c r="UKO114" i="8"/>
  <c r="UKN114" i="8"/>
  <c r="UKM114" i="8"/>
  <c r="UKL114" i="8"/>
  <c r="UKK114" i="8"/>
  <c r="UKJ114" i="8"/>
  <c r="UKI114" i="8"/>
  <c r="UKH114" i="8"/>
  <c r="UKG114" i="8"/>
  <c r="UKF114" i="8"/>
  <c r="UKE114" i="8"/>
  <c r="UKD114" i="8"/>
  <c r="UKC114" i="8"/>
  <c r="UKB114" i="8"/>
  <c r="UKA114" i="8"/>
  <c r="UJZ114" i="8"/>
  <c r="UJY114" i="8"/>
  <c r="UJX114" i="8"/>
  <c r="UJW114" i="8"/>
  <c r="UJV114" i="8"/>
  <c r="UJU114" i="8"/>
  <c r="UJT114" i="8"/>
  <c r="UJS114" i="8"/>
  <c r="UJR114" i="8"/>
  <c r="UJQ114" i="8"/>
  <c r="UJP114" i="8"/>
  <c r="UJO114" i="8"/>
  <c r="UJN114" i="8"/>
  <c r="UJM114" i="8"/>
  <c r="UJL114" i="8"/>
  <c r="UJK114" i="8"/>
  <c r="UJJ114" i="8"/>
  <c r="UJI114" i="8"/>
  <c r="UJH114" i="8"/>
  <c r="UJG114" i="8"/>
  <c r="UJF114" i="8"/>
  <c r="UJE114" i="8"/>
  <c r="UJD114" i="8"/>
  <c r="UJC114" i="8"/>
  <c r="UJB114" i="8"/>
  <c r="UJA114" i="8"/>
  <c r="UIZ114" i="8"/>
  <c r="UIY114" i="8"/>
  <c r="UIX114" i="8"/>
  <c r="UIW114" i="8"/>
  <c r="UIV114" i="8"/>
  <c r="UIU114" i="8"/>
  <c r="UIT114" i="8"/>
  <c r="UIS114" i="8"/>
  <c r="UIR114" i="8"/>
  <c r="UIQ114" i="8"/>
  <c r="UIP114" i="8"/>
  <c r="UIO114" i="8"/>
  <c r="UIN114" i="8"/>
  <c r="UIM114" i="8"/>
  <c r="UIL114" i="8"/>
  <c r="UIK114" i="8"/>
  <c r="UIJ114" i="8"/>
  <c r="UII114" i="8"/>
  <c r="UIH114" i="8"/>
  <c r="UIG114" i="8"/>
  <c r="UIF114" i="8"/>
  <c r="UIE114" i="8"/>
  <c r="UID114" i="8"/>
  <c r="UIC114" i="8"/>
  <c r="UIB114" i="8"/>
  <c r="UIA114" i="8"/>
  <c r="UHZ114" i="8"/>
  <c r="UHY114" i="8"/>
  <c r="UHX114" i="8"/>
  <c r="UHW114" i="8"/>
  <c r="UHV114" i="8"/>
  <c r="UHU114" i="8"/>
  <c r="UHT114" i="8"/>
  <c r="UHS114" i="8"/>
  <c r="UHR114" i="8"/>
  <c r="UHQ114" i="8"/>
  <c r="UHP114" i="8"/>
  <c r="UHO114" i="8"/>
  <c r="UHN114" i="8"/>
  <c r="UHM114" i="8"/>
  <c r="UHL114" i="8"/>
  <c r="UHK114" i="8"/>
  <c r="UHJ114" i="8"/>
  <c r="UHI114" i="8"/>
  <c r="UHH114" i="8"/>
  <c r="UHG114" i="8"/>
  <c r="UHF114" i="8"/>
  <c r="UHE114" i="8"/>
  <c r="UHD114" i="8"/>
  <c r="UHC114" i="8"/>
  <c r="UHB114" i="8"/>
  <c r="UHA114" i="8"/>
  <c r="UGZ114" i="8"/>
  <c r="UGY114" i="8"/>
  <c r="UGX114" i="8"/>
  <c r="UGW114" i="8"/>
  <c r="UGV114" i="8"/>
  <c r="UGU114" i="8"/>
  <c r="UGT114" i="8"/>
  <c r="UGS114" i="8"/>
  <c r="UGR114" i="8"/>
  <c r="UGQ114" i="8"/>
  <c r="UGP114" i="8"/>
  <c r="UGO114" i="8"/>
  <c r="UGN114" i="8"/>
  <c r="UGM114" i="8"/>
  <c r="UGL114" i="8"/>
  <c r="UGK114" i="8"/>
  <c r="UGJ114" i="8"/>
  <c r="UGI114" i="8"/>
  <c r="UGH114" i="8"/>
  <c r="UGG114" i="8"/>
  <c r="UGF114" i="8"/>
  <c r="UGE114" i="8"/>
  <c r="UGD114" i="8"/>
  <c r="UGC114" i="8"/>
  <c r="UGB114" i="8"/>
  <c r="UGA114" i="8"/>
  <c r="UFZ114" i="8"/>
  <c r="UFY114" i="8"/>
  <c r="UFX114" i="8"/>
  <c r="UFW114" i="8"/>
  <c r="UFV114" i="8"/>
  <c r="UFU114" i="8"/>
  <c r="UFT114" i="8"/>
  <c r="UFS114" i="8"/>
  <c r="UFR114" i="8"/>
  <c r="UFQ114" i="8"/>
  <c r="UFP114" i="8"/>
  <c r="UFO114" i="8"/>
  <c r="UFN114" i="8"/>
  <c r="UFM114" i="8"/>
  <c r="UFL114" i="8"/>
  <c r="UFK114" i="8"/>
  <c r="UFJ114" i="8"/>
  <c r="UFI114" i="8"/>
  <c r="UFH114" i="8"/>
  <c r="UFG114" i="8"/>
  <c r="UFF114" i="8"/>
  <c r="UFE114" i="8"/>
  <c r="UFD114" i="8"/>
  <c r="UFC114" i="8"/>
  <c r="UFB114" i="8"/>
  <c r="UFA114" i="8"/>
  <c r="UEZ114" i="8"/>
  <c r="UEY114" i="8"/>
  <c r="UEX114" i="8"/>
  <c r="UEW114" i="8"/>
  <c r="UEV114" i="8"/>
  <c r="UEU114" i="8"/>
  <c r="UET114" i="8"/>
  <c r="UES114" i="8"/>
  <c r="UER114" i="8"/>
  <c r="UEQ114" i="8"/>
  <c r="UEP114" i="8"/>
  <c r="UEO114" i="8"/>
  <c r="UEN114" i="8"/>
  <c r="UEM114" i="8"/>
  <c r="UEL114" i="8"/>
  <c r="UEK114" i="8"/>
  <c r="UEJ114" i="8"/>
  <c r="UEI114" i="8"/>
  <c r="UEH114" i="8"/>
  <c r="UEG114" i="8"/>
  <c r="UEF114" i="8"/>
  <c r="UEE114" i="8"/>
  <c r="UED114" i="8"/>
  <c r="UEC114" i="8"/>
  <c r="UEB114" i="8"/>
  <c r="UEA114" i="8"/>
  <c r="UDZ114" i="8"/>
  <c r="UDY114" i="8"/>
  <c r="UDX114" i="8"/>
  <c r="UDW114" i="8"/>
  <c r="UDV114" i="8"/>
  <c r="UDU114" i="8"/>
  <c r="UDT114" i="8"/>
  <c r="UDS114" i="8"/>
  <c r="UDR114" i="8"/>
  <c r="UDQ114" i="8"/>
  <c r="UDP114" i="8"/>
  <c r="UDO114" i="8"/>
  <c r="UDN114" i="8"/>
  <c r="UDM114" i="8"/>
  <c r="UDL114" i="8"/>
  <c r="UDK114" i="8"/>
  <c r="UDJ114" i="8"/>
  <c r="UDI114" i="8"/>
  <c r="UDH114" i="8"/>
  <c r="UDG114" i="8"/>
  <c r="UDF114" i="8"/>
  <c r="UDE114" i="8"/>
  <c r="UDD114" i="8"/>
  <c r="UDC114" i="8"/>
  <c r="UDB114" i="8"/>
  <c r="UDA114" i="8"/>
  <c r="UCZ114" i="8"/>
  <c r="UCY114" i="8"/>
  <c r="UCX114" i="8"/>
  <c r="UCW114" i="8"/>
  <c r="UCV114" i="8"/>
  <c r="UCU114" i="8"/>
  <c r="UCT114" i="8"/>
  <c r="UCS114" i="8"/>
  <c r="UCR114" i="8"/>
  <c r="UCQ114" i="8"/>
  <c r="UCP114" i="8"/>
  <c r="UCO114" i="8"/>
  <c r="UCN114" i="8"/>
  <c r="UCM114" i="8"/>
  <c r="UCL114" i="8"/>
  <c r="UCK114" i="8"/>
  <c r="UCJ114" i="8"/>
  <c r="UCI114" i="8"/>
  <c r="UCH114" i="8"/>
  <c r="UCG114" i="8"/>
  <c r="UCF114" i="8"/>
  <c r="UCE114" i="8"/>
  <c r="UCD114" i="8"/>
  <c r="UCC114" i="8"/>
  <c r="UCB114" i="8"/>
  <c r="UCA114" i="8"/>
  <c r="UBZ114" i="8"/>
  <c r="UBY114" i="8"/>
  <c r="UBX114" i="8"/>
  <c r="UBW114" i="8"/>
  <c r="UBV114" i="8"/>
  <c r="UBU114" i="8"/>
  <c r="UBT114" i="8"/>
  <c r="UBS114" i="8"/>
  <c r="UBR114" i="8"/>
  <c r="UBQ114" i="8"/>
  <c r="UBP114" i="8"/>
  <c r="UBO114" i="8"/>
  <c r="UBN114" i="8"/>
  <c r="UBM114" i="8"/>
  <c r="UBL114" i="8"/>
  <c r="UBK114" i="8"/>
  <c r="UBJ114" i="8"/>
  <c r="UBI114" i="8"/>
  <c r="UBH114" i="8"/>
  <c r="UBG114" i="8"/>
  <c r="UBF114" i="8"/>
  <c r="UBE114" i="8"/>
  <c r="UBD114" i="8"/>
  <c r="UBC114" i="8"/>
  <c r="UBB114" i="8"/>
  <c r="UBA114" i="8"/>
  <c r="UAZ114" i="8"/>
  <c r="UAY114" i="8"/>
  <c r="UAX114" i="8"/>
  <c r="UAW114" i="8"/>
  <c r="UAV114" i="8"/>
  <c r="UAU114" i="8"/>
  <c r="UAT114" i="8"/>
  <c r="UAS114" i="8"/>
  <c r="UAR114" i="8"/>
  <c r="UAQ114" i="8"/>
  <c r="UAP114" i="8"/>
  <c r="UAO114" i="8"/>
  <c r="UAN114" i="8"/>
  <c r="UAM114" i="8"/>
  <c r="UAL114" i="8"/>
  <c r="UAK114" i="8"/>
  <c r="UAJ114" i="8"/>
  <c r="UAI114" i="8"/>
  <c r="UAH114" i="8"/>
  <c r="UAG114" i="8"/>
  <c r="UAF114" i="8"/>
  <c r="UAE114" i="8"/>
  <c r="UAD114" i="8"/>
  <c r="UAC114" i="8"/>
  <c r="UAB114" i="8"/>
  <c r="UAA114" i="8"/>
  <c r="TZZ114" i="8"/>
  <c r="TZY114" i="8"/>
  <c r="TZX114" i="8"/>
  <c r="TZW114" i="8"/>
  <c r="TZV114" i="8"/>
  <c r="TZU114" i="8"/>
  <c r="TZT114" i="8"/>
  <c r="TZS114" i="8"/>
  <c r="TZR114" i="8"/>
  <c r="TZQ114" i="8"/>
  <c r="TZP114" i="8"/>
  <c r="TZO114" i="8"/>
  <c r="TZN114" i="8"/>
  <c r="TZM114" i="8"/>
  <c r="TZL114" i="8"/>
  <c r="TZK114" i="8"/>
  <c r="TZJ114" i="8"/>
  <c r="TZI114" i="8"/>
  <c r="TZH114" i="8"/>
  <c r="TZG114" i="8"/>
  <c r="TZF114" i="8"/>
  <c r="TZE114" i="8"/>
  <c r="TZD114" i="8"/>
  <c r="TZC114" i="8"/>
  <c r="TZB114" i="8"/>
  <c r="TZA114" i="8"/>
  <c r="TYZ114" i="8"/>
  <c r="TYY114" i="8"/>
  <c r="TYX114" i="8"/>
  <c r="TYW114" i="8"/>
  <c r="TYV114" i="8"/>
  <c r="TYU114" i="8"/>
  <c r="TYT114" i="8"/>
  <c r="TYS114" i="8"/>
  <c r="TYR114" i="8"/>
  <c r="TYQ114" i="8"/>
  <c r="TYP114" i="8"/>
  <c r="TYO114" i="8"/>
  <c r="TYN114" i="8"/>
  <c r="TYM114" i="8"/>
  <c r="TYL114" i="8"/>
  <c r="TYK114" i="8"/>
  <c r="TYJ114" i="8"/>
  <c r="TYI114" i="8"/>
  <c r="TYH114" i="8"/>
  <c r="TYG114" i="8"/>
  <c r="TYF114" i="8"/>
  <c r="TYE114" i="8"/>
  <c r="TYD114" i="8"/>
  <c r="TYC114" i="8"/>
  <c r="TYB114" i="8"/>
  <c r="TYA114" i="8"/>
  <c r="TXZ114" i="8"/>
  <c r="TXY114" i="8"/>
  <c r="TXX114" i="8"/>
  <c r="TXW114" i="8"/>
  <c r="TXV114" i="8"/>
  <c r="TXU114" i="8"/>
  <c r="TXT114" i="8"/>
  <c r="TXS114" i="8"/>
  <c r="TXR114" i="8"/>
  <c r="TXQ114" i="8"/>
  <c r="TXP114" i="8"/>
  <c r="TXO114" i="8"/>
  <c r="TXN114" i="8"/>
  <c r="TXM114" i="8"/>
  <c r="TXL114" i="8"/>
  <c r="TXK114" i="8"/>
  <c r="TXJ114" i="8"/>
  <c r="TXI114" i="8"/>
  <c r="TXH114" i="8"/>
  <c r="TXG114" i="8"/>
  <c r="TXF114" i="8"/>
  <c r="TXE114" i="8"/>
  <c r="TXD114" i="8"/>
  <c r="TXC114" i="8"/>
  <c r="TXB114" i="8"/>
  <c r="TXA114" i="8"/>
  <c r="TWZ114" i="8"/>
  <c r="TWY114" i="8"/>
  <c r="TWX114" i="8"/>
  <c r="TWW114" i="8"/>
  <c r="TWV114" i="8"/>
  <c r="TWU114" i="8"/>
  <c r="TWT114" i="8"/>
  <c r="TWS114" i="8"/>
  <c r="TWR114" i="8"/>
  <c r="TWQ114" i="8"/>
  <c r="TWP114" i="8"/>
  <c r="TWO114" i="8"/>
  <c r="TWN114" i="8"/>
  <c r="TWM114" i="8"/>
  <c r="TWL114" i="8"/>
  <c r="TWK114" i="8"/>
  <c r="TWJ114" i="8"/>
  <c r="TWI114" i="8"/>
  <c r="TWH114" i="8"/>
  <c r="TWG114" i="8"/>
  <c r="TWF114" i="8"/>
  <c r="TWE114" i="8"/>
  <c r="TWD114" i="8"/>
  <c r="TWC114" i="8"/>
  <c r="TWB114" i="8"/>
  <c r="TWA114" i="8"/>
  <c r="TVZ114" i="8"/>
  <c r="TVY114" i="8"/>
  <c r="TVX114" i="8"/>
  <c r="TVW114" i="8"/>
  <c r="TVV114" i="8"/>
  <c r="TVU114" i="8"/>
  <c r="TVT114" i="8"/>
  <c r="TVS114" i="8"/>
  <c r="TVR114" i="8"/>
  <c r="TVQ114" i="8"/>
  <c r="TVP114" i="8"/>
  <c r="TVO114" i="8"/>
  <c r="TVN114" i="8"/>
  <c r="TVM114" i="8"/>
  <c r="TVL114" i="8"/>
  <c r="TVK114" i="8"/>
  <c r="TVJ114" i="8"/>
  <c r="TVI114" i="8"/>
  <c r="TVH114" i="8"/>
  <c r="TVG114" i="8"/>
  <c r="TVF114" i="8"/>
  <c r="TVE114" i="8"/>
  <c r="TVD114" i="8"/>
  <c r="TVC114" i="8"/>
  <c r="TVB114" i="8"/>
  <c r="TVA114" i="8"/>
  <c r="TUZ114" i="8"/>
  <c r="TUY114" i="8"/>
  <c r="TUX114" i="8"/>
  <c r="TUW114" i="8"/>
  <c r="TUV114" i="8"/>
  <c r="TUU114" i="8"/>
  <c r="TUT114" i="8"/>
  <c r="TUS114" i="8"/>
  <c r="TUR114" i="8"/>
  <c r="TUQ114" i="8"/>
  <c r="TUP114" i="8"/>
  <c r="TUO114" i="8"/>
  <c r="TUN114" i="8"/>
  <c r="TUM114" i="8"/>
  <c r="TUL114" i="8"/>
  <c r="TUK114" i="8"/>
  <c r="TUJ114" i="8"/>
  <c r="TUI114" i="8"/>
  <c r="TUH114" i="8"/>
  <c r="TUG114" i="8"/>
  <c r="TUF114" i="8"/>
  <c r="TUE114" i="8"/>
  <c r="TUD114" i="8"/>
  <c r="TUC114" i="8"/>
  <c r="TUB114" i="8"/>
  <c r="TUA114" i="8"/>
  <c r="TTZ114" i="8"/>
  <c r="TTY114" i="8"/>
  <c r="TTX114" i="8"/>
  <c r="TTW114" i="8"/>
  <c r="TTV114" i="8"/>
  <c r="TTU114" i="8"/>
  <c r="TTT114" i="8"/>
  <c r="TTS114" i="8"/>
  <c r="TTR114" i="8"/>
  <c r="TTQ114" i="8"/>
  <c r="TTP114" i="8"/>
  <c r="TTO114" i="8"/>
  <c r="TTN114" i="8"/>
  <c r="TTM114" i="8"/>
  <c r="TTL114" i="8"/>
  <c r="TTK114" i="8"/>
  <c r="TTJ114" i="8"/>
  <c r="TTI114" i="8"/>
  <c r="TTH114" i="8"/>
  <c r="TTG114" i="8"/>
  <c r="TTF114" i="8"/>
  <c r="TTE114" i="8"/>
  <c r="TTD114" i="8"/>
  <c r="TTC114" i="8"/>
  <c r="TTB114" i="8"/>
  <c r="TTA114" i="8"/>
  <c r="TSZ114" i="8"/>
  <c r="TSY114" i="8"/>
  <c r="TSX114" i="8"/>
  <c r="TSW114" i="8"/>
  <c r="TSV114" i="8"/>
  <c r="TSU114" i="8"/>
  <c r="TST114" i="8"/>
  <c r="TSS114" i="8"/>
  <c r="TSR114" i="8"/>
  <c r="TSQ114" i="8"/>
  <c r="TSP114" i="8"/>
  <c r="TSO114" i="8"/>
  <c r="TSN114" i="8"/>
  <c r="TSM114" i="8"/>
  <c r="TSL114" i="8"/>
  <c r="TSK114" i="8"/>
  <c r="TSJ114" i="8"/>
  <c r="TSI114" i="8"/>
  <c r="TSH114" i="8"/>
  <c r="TSG114" i="8"/>
  <c r="TSF114" i="8"/>
  <c r="TSE114" i="8"/>
  <c r="TSD114" i="8"/>
  <c r="TSC114" i="8"/>
  <c r="TSB114" i="8"/>
  <c r="TSA114" i="8"/>
  <c r="TRZ114" i="8"/>
  <c r="TRY114" i="8"/>
  <c r="TRX114" i="8"/>
  <c r="TRW114" i="8"/>
  <c r="TRV114" i="8"/>
  <c r="TRU114" i="8"/>
  <c r="TRT114" i="8"/>
  <c r="TRS114" i="8"/>
  <c r="TRR114" i="8"/>
  <c r="TRQ114" i="8"/>
  <c r="TRP114" i="8"/>
  <c r="TRO114" i="8"/>
  <c r="TRN114" i="8"/>
  <c r="TRM114" i="8"/>
  <c r="TRL114" i="8"/>
  <c r="TRK114" i="8"/>
  <c r="TRJ114" i="8"/>
  <c r="TRI114" i="8"/>
  <c r="TRH114" i="8"/>
  <c r="TRG114" i="8"/>
  <c r="TRF114" i="8"/>
  <c r="TRE114" i="8"/>
  <c r="TRD114" i="8"/>
  <c r="TRC114" i="8"/>
  <c r="TRB114" i="8"/>
  <c r="TRA114" i="8"/>
  <c r="TQZ114" i="8"/>
  <c r="TQY114" i="8"/>
  <c r="TQX114" i="8"/>
  <c r="TQW114" i="8"/>
  <c r="TQV114" i="8"/>
  <c r="TQU114" i="8"/>
  <c r="TQT114" i="8"/>
  <c r="TQS114" i="8"/>
  <c r="TQR114" i="8"/>
  <c r="TQQ114" i="8"/>
  <c r="TQP114" i="8"/>
  <c r="TQO114" i="8"/>
  <c r="TQN114" i="8"/>
  <c r="TQM114" i="8"/>
  <c r="TQL114" i="8"/>
  <c r="TQK114" i="8"/>
  <c r="TQJ114" i="8"/>
  <c r="TQI114" i="8"/>
  <c r="TQH114" i="8"/>
  <c r="TQG114" i="8"/>
  <c r="TQF114" i="8"/>
  <c r="TQE114" i="8"/>
  <c r="TQD114" i="8"/>
  <c r="TQC114" i="8"/>
  <c r="TQB114" i="8"/>
  <c r="TQA114" i="8"/>
  <c r="TPZ114" i="8"/>
  <c r="TPY114" i="8"/>
  <c r="TPX114" i="8"/>
  <c r="TPW114" i="8"/>
  <c r="TPV114" i="8"/>
  <c r="TPU114" i="8"/>
  <c r="TPT114" i="8"/>
  <c r="TPS114" i="8"/>
  <c r="TPR114" i="8"/>
  <c r="TPQ114" i="8"/>
  <c r="TPP114" i="8"/>
  <c r="TPO114" i="8"/>
  <c r="TPN114" i="8"/>
  <c r="TPM114" i="8"/>
  <c r="TPL114" i="8"/>
  <c r="TPK114" i="8"/>
  <c r="TPJ114" i="8"/>
  <c r="TPI114" i="8"/>
  <c r="TPH114" i="8"/>
  <c r="TPG114" i="8"/>
  <c r="TPF114" i="8"/>
  <c r="TPE114" i="8"/>
  <c r="TPD114" i="8"/>
  <c r="TPC114" i="8"/>
  <c r="TPB114" i="8"/>
  <c r="TPA114" i="8"/>
  <c r="TOZ114" i="8"/>
  <c r="TOY114" i="8"/>
  <c r="TOX114" i="8"/>
  <c r="TOW114" i="8"/>
  <c r="TOV114" i="8"/>
  <c r="TOU114" i="8"/>
  <c r="TOT114" i="8"/>
  <c r="TOS114" i="8"/>
  <c r="TOR114" i="8"/>
  <c r="TOQ114" i="8"/>
  <c r="TOP114" i="8"/>
  <c r="TOO114" i="8"/>
  <c r="TON114" i="8"/>
  <c r="TOM114" i="8"/>
  <c r="TOL114" i="8"/>
  <c r="TOK114" i="8"/>
  <c r="TOJ114" i="8"/>
  <c r="TOI114" i="8"/>
  <c r="TOH114" i="8"/>
  <c r="TOG114" i="8"/>
  <c r="TOF114" i="8"/>
  <c r="TOE114" i="8"/>
  <c r="TOD114" i="8"/>
  <c r="TOC114" i="8"/>
  <c r="TOB114" i="8"/>
  <c r="TOA114" i="8"/>
  <c r="TNZ114" i="8"/>
  <c r="TNY114" i="8"/>
  <c r="TNX114" i="8"/>
  <c r="TNW114" i="8"/>
  <c r="TNV114" i="8"/>
  <c r="TNU114" i="8"/>
  <c r="TNT114" i="8"/>
  <c r="TNS114" i="8"/>
  <c r="TNR114" i="8"/>
  <c r="TNQ114" i="8"/>
  <c r="TNP114" i="8"/>
  <c r="TNO114" i="8"/>
  <c r="TNN114" i="8"/>
  <c r="TNM114" i="8"/>
  <c r="TNL114" i="8"/>
  <c r="TNK114" i="8"/>
  <c r="TNJ114" i="8"/>
  <c r="TNI114" i="8"/>
  <c r="TNH114" i="8"/>
  <c r="TNG114" i="8"/>
  <c r="TNF114" i="8"/>
  <c r="TNE114" i="8"/>
  <c r="TND114" i="8"/>
  <c r="TNC114" i="8"/>
  <c r="TNB114" i="8"/>
  <c r="TNA114" i="8"/>
  <c r="TMZ114" i="8"/>
  <c r="TMY114" i="8"/>
  <c r="TMX114" i="8"/>
  <c r="TMW114" i="8"/>
  <c r="TMV114" i="8"/>
  <c r="TMU114" i="8"/>
  <c r="TMT114" i="8"/>
  <c r="TMS114" i="8"/>
  <c r="TMR114" i="8"/>
  <c r="TMQ114" i="8"/>
  <c r="TMP114" i="8"/>
  <c r="TMO114" i="8"/>
  <c r="TMN114" i="8"/>
  <c r="TMM114" i="8"/>
  <c r="TML114" i="8"/>
  <c r="TMK114" i="8"/>
  <c r="TMJ114" i="8"/>
  <c r="TMI114" i="8"/>
  <c r="TMH114" i="8"/>
  <c r="TMG114" i="8"/>
  <c r="TMF114" i="8"/>
  <c r="TME114" i="8"/>
  <c r="TMD114" i="8"/>
  <c r="TMC114" i="8"/>
  <c r="TMB114" i="8"/>
  <c r="TMA114" i="8"/>
  <c r="TLZ114" i="8"/>
  <c r="TLY114" i="8"/>
  <c r="TLX114" i="8"/>
  <c r="TLW114" i="8"/>
  <c r="TLV114" i="8"/>
  <c r="TLU114" i="8"/>
  <c r="TLT114" i="8"/>
  <c r="TLS114" i="8"/>
  <c r="TLR114" i="8"/>
  <c r="TLQ114" i="8"/>
  <c r="TLP114" i="8"/>
  <c r="TLO114" i="8"/>
  <c r="TLN114" i="8"/>
  <c r="TLM114" i="8"/>
  <c r="TLL114" i="8"/>
  <c r="TLK114" i="8"/>
  <c r="TLJ114" i="8"/>
  <c r="TLI114" i="8"/>
  <c r="TLH114" i="8"/>
  <c r="TLG114" i="8"/>
  <c r="TLF114" i="8"/>
  <c r="TLE114" i="8"/>
  <c r="TLD114" i="8"/>
  <c r="TLC114" i="8"/>
  <c r="TLB114" i="8"/>
  <c r="TLA114" i="8"/>
  <c r="TKZ114" i="8"/>
  <c r="TKY114" i="8"/>
  <c r="TKX114" i="8"/>
  <c r="TKW114" i="8"/>
  <c r="TKV114" i="8"/>
  <c r="TKU114" i="8"/>
  <c r="TKT114" i="8"/>
  <c r="TKS114" i="8"/>
  <c r="TKR114" i="8"/>
  <c r="TKQ114" i="8"/>
  <c r="TKP114" i="8"/>
  <c r="TKO114" i="8"/>
  <c r="TKN114" i="8"/>
  <c r="TKM114" i="8"/>
  <c r="TKL114" i="8"/>
  <c r="TKK114" i="8"/>
  <c r="TKJ114" i="8"/>
  <c r="TKI114" i="8"/>
  <c r="TKH114" i="8"/>
  <c r="TKG114" i="8"/>
  <c r="TKF114" i="8"/>
  <c r="TKE114" i="8"/>
  <c r="TKD114" i="8"/>
  <c r="TKC114" i="8"/>
  <c r="TKB114" i="8"/>
  <c r="TKA114" i="8"/>
  <c r="TJZ114" i="8"/>
  <c r="TJY114" i="8"/>
  <c r="TJX114" i="8"/>
  <c r="TJW114" i="8"/>
  <c r="TJV114" i="8"/>
  <c r="TJU114" i="8"/>
  <c r="TJT114" i="8"/>
  <c r="TJS114" i="8"/>
  <c r="TJR114" i="8"/>
  <c r="TJQ114" i="8"/>
  <c r="TJP114" i="8"/>
  <c r="TJO114" i="8"/>
  <c r="TJN114" i="8"/>
  <c r="TJM114" i="8"/>
  <c r="TJL114" i="8"/>
  <c r="TJK114" i="8"/>
  <c r="TJJ114" i="8"/>
  <c r="TJI114" i="8"/>
  <c r="TJH114" i="8"/>
  <c r="TJG114" i="8"/>
  <c r="TJF114" i="8"/>
  <c r="TJE114" i="8"/>
  <c r="TJD114" i="8"/>
  <c r="TJC114" i="8"/>
  <c r="TJB114" i="8"/>
  <c r="TJA114" i="8"/>
  <c r="TIZ114" i="8"/>
  <c r="TIY114" i="8"/>
  <c r="TIX114" i="8"/>
  <c r="TIW114" i="8"/>
  <c r="TIV114" i="8"/>
  <c r="TIU114" i="8"/>
  <c r="TIT114" i="8"/>
  <c r="TIS114" i="8"/>
  <c r="TIR114" i="8"/>
  <c r="TIQ114" i="8"/>
  <c r="TIP114" i="8"/>
  <c r="TIO114" i="8"/>
  <c r="TIN114" i="8"/>
  <c r="TIM114" i="8"/>
  <c r="TIL114" i="8"/>
  <c r="TIK114" i="8"/>
  <c r="TIJ114" i="8"/>
  <c r="TII114" i="8"/>
  <c r="TIH114" i="8"/>
  <c r="TIG114" i="8"/>
  <c r="TIF114" i="8"/>
  <c r="TIE114" i="8"/>
  <c r="TID114" i="8"/>
  <c r="TIC114" i="8"/>
  <c r="TIB114" i="8"/>
  <c r="TIA114" i="8"/>
  <c r="THZ114" i="8"/>
  <c r="THY114" i="8"/>
  <c r="THX114" i="8"/>
  <c r="THW114" i="8"/>
  <c r="THV114" i="8"/>
  <c r="THU114" i="8"/>
  <c r="THT114" i="8"/>
  <c r="THS114" i="8"/>
  <c r="THR114" i="8"/>
  <c r="THQ114" i="8"/>
  <c r="THP114" i="8"/>
  <c r="THO114" i="8"/>
  <c r="THN114" i="8"/>
  <c r="THM114" i="8"/>
  <c r="THL114" i="8"/>
  <c r="THK114" i="8"/>
  <c r="THJ114" i="8"/>
  <c r="THI114" i="8"/>
  <c r="THH114" i="8"/>
  <c r="THG114" i="8"/>
  <c r="THF114" i="8"/>
  <c r="THE114" i="8"/>
  <c r="THD114" i="8"/>
  <c r="THC114" i="8"/>
  <c r="THB114" i="8"/>
  <c r="THA114" i="8"/>
  <c r="TGZ114" i="8"/>
  <c r="TGY114" i="8"/>
  <c r="TGX114" i="8"/>
  <c r="TGW114" i="8"/>
  <c r="TGV114" i="8"/>
  <c r="TGU114" i="8"/>
  <c r="TGT114" i="8"/>
  <c r="TGS114" i="8"/>
  <c r="TGR114" i="8"/>
  <c r="TGQ114" i="8"/>
  <c r="TGP114" i="8"/>
  <c r="TGO114" i="8"/>
  <c r="TGN114" i="8"/>
  <c r="TGM114" i="8"/>
  <c r="TGL114" i="8"/>
  <c r="TGK114" i="8"/>
  <c r="TGJ114" i="8"/>
  <c r="TGI114" i="8"/>
  <c r="TGH114" i="8"/>
  <c r="TGG114" i="8"/>
  <c r="TGF114" i="8"/>
  <c r="TGE114" i="8"/>
  <c r="TGD114" i="8"/>
  <c r="TGC114" i="8"/>
  <c r="TGB114" i="8"/>
  <c r="TGA114" i="8"/>
  <c r="TFZ114" i="8"/>
  <c r="TFY114" i="8"/>
  <c r="TFX114" i="8"/>
  <c r="TFW114" i="8"/>
  <c r="TFV114" i="8"/>
  <c r="TFU114" i="8"/>
  <c r="TFT114" i="8"/>
  <c r="TFS114" i="8"/>
  <c r="TFR114" i="8"/>
  <c r="TFQ114" i="8"/>
  <c r="TFP114" i="8"/>
  <c r="TFO114" i="8"/>
  <c r="TFN114" i="8"/>
  <c r="TFM114" i="8"/>
  <c r="TFL114" i="8"/>
  <c r="TFK114" i="8"/>
  <c r="TFJ114" i="8"/>
  <c r="TFI114" i="8"/>
  <c r="TFH114" i="8"/>
  <c r="TFG114" i="8"/>
  <c r="TFF114" i="8"/>
  <c r="TFE114" i="8"/>
  <c r="TFD114" i="8"/>
  <c r="TFC114" i="8"/>
  <c r="TFB114" i="8"/>
  <c r="TFA114" i="8"/>
  <c r="TEZ114" i="8"/>
  <c r="TEY114" i="8"/>
  <c r="TEX114" i="8"/>
  <c r="TEW114" i="8"/>
  <c r="TEV114" i="8"/>
  <c r="TEU114" i="8"/>
  <c r="TET114" i="8"/>
  <c r="TES114" i="8"/>
  <c r="TER114" i="8"/>
  <c r="TEQ114" i="8"/>
  <c r="TEP114" i="8"/>
  <c r="TEO114" i="8"/>
  <c r="TEN114" i="8"/>
  <c r="TEM114" i="8"/>
  <c r="TEL114" i="8"/>
  <c r="TEK114" i="8"/>
  <c r="TEJ114" i="8"/>
  <c r="TEI114" i="8"/>
  <c r="TEH114" i="8"/>
  <c r="TEG114" i="8"/>
  <c r="TEF114" i="8"/>
  <c r="TEE114" i="8"/>
  <c r="TED114" i="8"/>
  <c r="TEC114" i="8"/>
  <c r="TEB114" i="8"/>
  <c r="TEA114" i="8"/>
  <c r="TDZ114" i="8"/>
  <c r="TDY114" i="8"/>
  <c r="TDX114" i="8"/>
  <c r="TDW114" i="8"/>
  <c r="TDV114" i="8"/>
  <c r="TDU114" i="8"/>
  <c r="TDT114" i="8"/>
  <c r="TDS114" i="8"/>
  <c r="TDR114" i="8"/>
  <c r="TDQ114" i="8"/>
  <c r="TDP114" i="8"/>
  <c r="TDO114" i="8"/>
  <c r="TDN114" i="8"/>
  <c r="TDM114" i="8"/>
  <c r="TDL114" i="8"/>
  <c r="TDK114" i="8"/>
  <c r="TDJ114" i="8"/>
  <c r="TDI114" i="8"/>
  <c r="TDH114" i="8"/>
  <c r="TDG114" i="8"/>
  <c r="TDF114" i="8"/>
  <c r="TDE114" i="8"/>
  <c r="TDD114" i="8"/>
  <c r="TDC114" i="8"/>
  <c r="TDB114" i="8"/>
  <c r="TDA114" i="8"/>
  <c r="TCZ114" i="8"/>
  <c r="TCY114" i="8"/>
  <c r="TCX114" i="8"/>
  <c r="TCW114" i="8"/>
  <c r="TCV114" i="8"/>
  <c r="TCU114" i="8"/>
  <c r="TCT114" i="8"/>
  <c r="TCS114" i="8"/>
  <c r="TCR114" i="8"/>
  <c r="TCQ114" i="8"/>
  <c r="TCP114" i="8"/>
  <c r="TCO114" i="8"/>
  <c r="TCN114" i="8"/>
  <c r="TCM114" i="8"/>
  <c r="TCL114" i="8"/>
  <c r="TCK114" i="8"/>
  <c r="TCJ114" i="8"/>
  <c r="TCI114" i="8"/>
  <c r="TCH114" i="8"/>
  <c r="TCG114" i="8"/>
  <c r="TCF114" i="8"/>
  <c r="TCE114" i="8"/>
  <c r="TCD114" i="8"/>
  <c r="TCC114" i="8"/>
  <c r="TCB114" i="8"/>
  <c r="TCA114" i="8"/>
  <c r="TBZ114" i="8"/>
  <c r="TBY114" i="8"/>
  <c r="TBX114" i="8"/>
  <c r="TBW114" i="8"/>
  <c r="TBV114" i="8"/>
  <c r="TBU114" i="8"/>
  <c r="TBT114" i="8"/>
  <c r="TBS114" i="8"/>
  <c r="TBR114" i="8"/>
  <c r="TBQ114" i="8"/>
  <c r="TBP114" i="8"/>
  <c r="TBO114" i="8"/>
  <c r="TBN114" i="8"/>
  <c r="TBM114" i="8"/>
  <c r="TBL114" i="8"/>
  <c r="TBK114" i="8"/>
  <c r="TBJ114" i="8"/>
  <c r="TBI114" i="8"/>
  <c r="TBH114" i="8"/>
  <c r="TBG114" i="8"/>
  <c r="TBF114" i="8"/>
  <c r="TBE114" i="8"/>
  <c r="TBD114" i="8"/>
  <c r="TBC114" i="8"/>
  <c r="TBB114" i="8"/>
  <c r="TBA114" i="8"/>
  <c r="TAZ114" i="8"/>
  <c r="TAY114" i="8"/>
  <c r="TAX114" i="8"/>
  <c r="TAW114" i="8"/>
  <c r="TAV114" i="8"/>
  <c r="TAU114" i="8"/>
  <c r="TAT114" i="8"/>
  <c r="TAS114" i="8"/>
  <c r="TAR114" i="8"/>
  <c r="TAQ114" i="8"/>
  <c r="TAP114" i="8"/>
  <c r="TAO114" i="8"/>
  <c r="TAN114" i="8"/>
  <c r="TAM114" i="8"/>
  <c r="TAL114" i="8"/>
  <c r="TAK114" i="8"/>
  <c r="TAJ114" i="8"/>
  <c r="TAI114" i="8"/>
  <c r="TAH114" i="8"/>
  <c r="TAG114" i="8"/>
  <c r="TAF114" i="8"/>
  <c r="TAE114" i="8"/>
  <c r="TAD114" i="8"/>
  <c r="TAC114" i="8"/>
  <c r="TAB114" i="8"/>
  <c r="TAA114" i="8"/>
  <c r="SZZ114" i="8"/>
  <c r="SZY114" i="8"/>
  <c r="SZX114" i="8"/>
  <c r="SZW114" i="8"/>
  <c r="SZV114" i="8"/>
  <c r="SZU114" i="8"/>
  <c r="SZT114" i="8"/>
  <c r="SZS114" i="8"/>
  <c r="SZR114" i="8"/>
  <c r="SZQ114" i="8"/>
  <c r="SZP114" i="8"/>
  <c r="SZO114" i="8"/>
  <c r="SZN114" i="8"/>
  <c r="SZM114" i="8"/>
  <c r="SZL114" i="8"/>
  <c r="SZK114" i="8"/>
  <c r="SZJ114" i="8"/>
  <c r="SZI114" i="8"/>
  <c r="SZH114" i="8"/>
  <c r="SZG114" i="8"/>
  <c r="SZF114" i="8"/>
  <c r="SZE114" i="8"/>
  <c r="SZD114" i="8"/>
  <c r="SZC114" i="8"/>
  <c r="SZB114" i="8"/>
  <c r="SZA114" i="8"/>
  <c r="SYZ114" i="8"/>
  <c r="SYY114" i="8"/>
  <c r="SYX114" i="8"/>
  <c r="SYW114" i="8"/>
  <c r="SYV114" i="8"/>
  <c r="SYU114" i="8"/>
  <c r="SYT114" i="8"/>
  <c r="SYS114" i="8"/>
  <c r="SYR114" i="8"/>
  <c r="SYQ114" i="8"/>
  <c r="SYP114" i="8"/>
  <c r="SYO114" i="8"/>
  <c r="SYN114" i="8"/>
  <c r="SYM114" i="8"/>
  <c r="SYL114" i="8"/>
  <c r="SYK114" i="8"/>
  <c r="SYJ114" i="8"/>
  <c r="SYI114" i="8"/>
  <c r="SYH114" i="8"/>
  <c r="SYG114" i="8"/>
  <c r="SYF114" i="8"/>
  <c r="SYE114" i="8"/>
  <c r="SYD114" i="8"/>
  <c r="SYC114" i="8"/>
  <c r="SYB114" i="8"/>
  <c r="SYA114" i="8"/>
  <c r="SXZ114" i="8"/>
  <c r="SXY114" i="8"/>
  <c r="SXX114" i="8"/>
  <c r="SXW114" i="8"/>
  <c r="SXV114" i="8"/>
  <c r="SXU114" i="8"/>
  <c r="SXT114" i="8"/>
  <c r="SXS114" i="8"/>
  <c r="SXR114" i="8"/>
  <c r="SXQ114" i="8"/>
  <c r="SXP114" i="8"/>
  <c r="SXO114" i="8"/>
  <c r="SXN114" i="8"/>
  <c r="SXM114" i="8"/>
  <c r="SXL114" i="8"/>
  <c r="SXK114" i="8"/>
  <c r="SXJ114" i="8"/>
  <c r="SXI114" i="8"/>
  <c r="SXH114" i="8"/>
  <c r="SXG114" i="8"/>
  <c r="SXF114" i="8"/>
  <c r="SXE114" i="8"/>
  <c r="SXD114" i="8"/>
  <c r="SXC114" i="8"/>
  <c r="SXB114" i="8"/>
  <c r="SXA114" i="8"/>
  <c r="SWZ114" i="8"/>
  <c r="SWY114" i="8"/>
  <c r="SWX114" i="8"/>
  <c r="SWW114" i="8"/>
  <c r="SWV114" i="8"/>
  <c r="SWU114" i="8"/>
  <c r="SWT114" i="8"/>
  <c r="SWS114" i="8"/>
  <c r="SWR114" i="8"/>
  <c r="SWQ114" i="8"/>
  <c r="SWP114" i="8"/>
  <c r="SWO114" i="8"/>
  <c r="SWN114" i="8"/>
  <c r="SWM114" i="8"/>
  <c r="SWL114" i="8"/>
  <c r="SWK114" i="8"/>
  <c r="SWJ114" i="8"/>
  <c r="SWI114" i="8"/>
  <c r="SWH114" i="8"/>
  <c r="SWG114" i="8"/>
  <c r="SWF114" i="8"/>
  <c r="SWE114" i="8"/>
  <c r="SWD114" i="8"/>
  <c r="SWC114" i="8"/>
  <c r="SWB114" i="8"/>
  <c r="SWA114" i="8"/>
  <c r="SVZ114" i="8"/>
  <c r="SVY114" i="8"/>
  <c r="SVX114" i="8"/>
  <c r="SVW114" i="8"/>
  <c r="SVV114" i="8"/>
  <c r="SVU114" i="8"/>
  <c r="SVT114" i="8"/>
  <c r="SVS114" i="8"/>
  <c r="SVR114" i="8"/>
  <c r="SVQ114" i="8"/>
  <c r="SVP114" i="8"/>
  <c r="SVO114" i="8"/>
  <c r="SVN114" i="8"/>
  <c r="SVM114" i="8"/>
  <c r="SVL114" i="8"/>
  <c r="SVK114" i="8"/>
  <c r="SVJ114" i="8"/>
  <c r="SVI114" i="8"/>
  <c r="SVH114" i="8"/>
  <c r="SVG114" i="8"/>
  <c r="SVF114" i="8"/>
  <c r="SVE114" i="8"/>
  <c r="SVD114" i="8"/>
  <c r="SVC114" i="8"/>
  <c r="SVB114" i="8"/>
  <c r="SVA114" i="8"/>
  <c r="SUZ114" i="8"/>
  <c r="SUY114" i="8"/>
  <c r="SUX114" i="8"/>
  <c r="SUW114" i="8"/>
  <c r="SUV114" i="8"/>
  <c r="SUU114" i="8"/>
  <c r="SUT114" i="8"/>
  <c r="SUS114" i="8"/>
  <c r="SUR114" i="8"/>
  <c r="SUQ114" i="8"/>
  <c r="SUP114" i="8"/>
  <c r="SUO114" i="8"/>
  <c r="SUN114" i="8"/>
  <c r="SUM114" i="8"/>
  <c r="SUL114" i="8"/>
  <c r="SUK114" i="8"/>
  <c r="SUJ114" i="8"/>
  <c r="SUI114" i="8"/>
  <c r="SUH114" i="8"/>
  <c r="SUG114" i="8"/>
  <c r="SUF114" i="8"/>
  <c r="SUE114" i="8"/>
  <c r="SUD114" i="8"/>
  <c r="SUC114" i="8"/>
  <c r="SUB114" i="8"/>
  <c r="SUA114" i="8"/>
  <c r="STZ114" i="8"/>
  <c r="STY114" i="8"/>
  <c r="STX114" i="8"/>
  <c r="STW114" i="8"/>
  <c r="STV114" i="8"/>
  <c r="STU114" i="8"/>
  <c r="STT114" i="8"/>
  <c r="STS114" i="8"/>
  <c r="STR114" i="8"/>
  <c r="STQ114" i="8"/>
  <c r="STP114" i="8"/>
  <c r="STO114" i="8"/>
  <c r="STN114" i="8"/>
  <c r="STM114" i="8"/>
  <c r="STL114" i="8"/>
  <c r="STK114" i="8"/>
  <c r="STJ114" i="8"/>
  <c r="STI114" i="8"/>
  <c r="STH114" i="8"/>
  <c r="STG114" i="8"/>
  <c r="STF114" i="8"/>
  <c r="STE114" i="8"/>
  <c r="STD114" i="8"/>
  <c r="STC114" i="8"/>
  <c r="STB114" i="8"/>
  <c r="SSZ114" i="8"/>
  <c r="SSY114" i="8"/>
  <c r="SSX114" i="8"/>
  <c r="SSW114" i="8"/>
  <c r="SSV114" i="8"/>
  <c r="SSU114" i="8"/>
  <c r="SST114" i="8"/>
  <c r="SSS114" i="8"/>
  <c r="SSR114" i="8"/>
  <c r="SSQ114" i="8"/>
  <c r="SSP114" i="8"/>
  <c r="SSO114" i="8"/>
  <c r="SSN114" i="8"/>
  <c r="SSM114" i="8"/>
  <c r="SSL114" i="8"/>
  <c r="SSK114" i="8"/>
  <c r="SSJ114" i="8"/>
  <c r="SSI114" i="8"/>
  <c r="SSH114" i="8"/>
  <c r="SSG114" i="8"/>
  <c r="SSF114" i="8"/>
  <c r="SSE114" i="8"/>
  <c r="SSD114" i="8"/>
  <c r="SSC114" i="8"/>
  <c r="SSB114" i="8"/>
  <c r="SSA114" i="8"/>
  <c r="SRZ114" i="8"/>
  <c r="SRY114" i="8"/>
  <c r="SRX114" i="8"/>
  <c r="SRW114" i="8"/>
  <c r="SRV114" i="8"/>
  <c r="SRU114" i="8"/>
  <c r="SRT114" i="8"/>
  <c r="SRS114" i="8"/>
  <c r="SRR114" i="8"/>
  <c r="SRQ114" i="8"/>
  <c r="SRP114" i="8"/>
  <c r="SRO114" i="8"/>
  <c r="SRN114" i="8"/>
  <c r="SRM114" i="8"/>
  <c r="SRL114" i="8"/>
  <c r="SRK114" i="8"/>
  <c r="SRJ114" i="8"/>
  <c r="SRI114" i="8"/>
  <c r="SRH114" i="8"/>
  <c r="SRG114" i="8"/>
  <c r="SRF114" i="8"/>
  <c r="SRE114" i="8"/>
  <c r="SRD114" i="8"/>
  <c r="SRC114" i="8"/>
  <c r="SRB114" i="8"/>
  <c r="SRA114" i="8"/>
  <c r="SQZ114" i="8"/>
  <c r="SQY114" i="8"/>
  <c r="SQX114" i="8"/>
  <c r="SQW114" i="8"/>
  <c r="SQV114" i="8"/>
  <c r="SQU114" i="8"/>
  <c r="SQT114" i="8"/>
  <c r="SQS114" i="8"/>
  <c r="SQR114" i="8"/>
  <c r="SQQ114" i="8"/>
  <c r="SQP114" i="8"/>
  <c r="SQO114" i="8"/>
  <c r="SQN114" i="8"/>
  <c r="SQM114" i="8"/>
  <c r="SQL114" i="8"/>
  <c r="SQK114" i="8"/>
  <c r="SQJ114" i="8"/>
  <c r="SQI114" i="8"/>
  <c r="SQH114" i="8"/>
  <c r="SQG114" i="8"/>
  <c r="SQF114" i="8"/>
  <c r="SQE114" i="8"/>
  <c r="SQD114" i="8"/>
  <c r="SQC114" i="8"/>
  <c r="SQB114" i="8"/>
  <c r="SQA114" i="8"/>
  <c r="SPZ114" i="8"/>
  <c r="SPY114" i="8"/>
  <c r="SPX114" i="8"/>
  <c r="SPW114" i="8"/>
  <c r="SPV114" i="8"/>
  <c r="SPU114" i="8"/>
  <c r="SPT114" i="8"/>
  <c r="SPS114" i="8"/>
  <c r="SPR114" i="8"/>
  <c r="SPQ114" i="8"/>
  <c r="SPP114" i="8"/>
  <c r="SPO114" i="8"/>
  <c r="SPN114" i="8"/>
  <c r="SPM114" i="8"/>
  <c r="SPL114" i="8"/>
  <c r="SPK114" i="8"/>
  <c r="SPJ114" i="8"/>
  <c r="SPI114" i="8"/>
  <c r="SPH114" i="8"/>
  <c r="SPG114" i="8"/>
  <c r="SPF114" i="8"/>
  <c r="SPE114" i="8"/>
  <c r="SPD114" i="8"/>
  <c r="SPC114" i="8"/>
  <c r="SPB114" i="8"/>
  <c r="SPA114" i="8"/>
  <c r="SOZ114" i="8"/>
  <c r="SOY114" i="8"/>
  <c r="SOX114" i="8"/>
  <c r="SOW114" i="8"/>
  <c r="SOV114" i="8"/>
  <c r="SOU114" i="8"/>
  <c r="SOT114" i="8"/>
  <c r="SOS114" i="8"/>
  <c r="SOR114" i="8"/>
  <c r="SOQ114" i="8"/>
  <c r="SOP114" i="8"/>
  <c r="SOO114" i="8"/>
  <c r="SON114" i="8"/>
  <c r="SOM114" i="8"/>
  <c r="SOL114" i="8"/>
  <c r="SOK114" i="8"/>
  <c r="SOJ114" i="8"/>
  <c r="SOI114" i="8"/>
  <c r="SOH114" i="8"/>
  <c r="SOG114" i="8"/>
  <c r="SOF114" i="8"/>
  <c r="SOE114" i="8"/>
  <c r="SOD114" i="8"/>
  <c r="SOC114" i="8"/>
  <c r="SOB114" i="8"/>
  <c r="SOA114" i="8"/>
  <c r="SNZ114" i="8"/>
  <c r="SNY114" i="8"/>
  <c r="SNX114" i="8"/>
  <c r="SNW114" i="8"/>
  <c r="SNV114" i="8"/>
  <c r="SNU114" i="8"/>
  <c r="SNT114" i="8"/>
  <c r="SNS114" i="8"/>
  <c r="SNR114" i="8"/>
  <c r="SNQ114" i="8"/>
  <c r="SNP114" i="8"/>
  <c r="SNO114" i="8"/>
  <c r="SNN114" i="8"/>
  <c r="SNM114" i="8"/>
  <c r="SNL114" i="8"/>
  <c r="SNK114" i="8"/>
  <c r="SNJ114" i="8"/>
  <c r="SNI114" i="8"/>
  <c r="SNH114" i="8"/>
  <c r="SNG114" i="8"/>
  <c r="SNF114" i="8"/>
  <c r="SNE114" i="8"/>
  <c r="SND114" i="8"/>
  <c r="SNC114" i="8"/>
  <c r="SNB114" i="8"/>
  <c r="SNA114" i="8"/>
  <c r="SMZ114" i="8"/>
  <c r="SMY114" i="8"/>
  <c r="SMX114" i="8"/>
  <c r="SMW114" i="8"/>
  <c r="SMV114" i="8"/>
  <c r="SMU114" i="8"/>
  <c r="SMT114" i="8"/>
  <c r="SMS114" i="8"/>
  <c r="SMR114" i="8"/>
  <c r="SMQ114" i="8"/>
  <c r="SMP114" i="8"/>
  <c r="SMO114" i="8"/>
  <c r="SMN114" i="8"/>
  <c r="SMM114" i="8"/>
  <c r="SML114" i="8"/>
  <c r="SMK114" i="8"/>
  <c r="SMJ114" i="8"/>
  <c r="SMI114" i="8"/>
  <c r="SMH114" i="8"/>
  <c r="SMG114" i="8"/>
  <c r="SMF114" i="8"/>
  <c r="SME114" i="8"/>
  <c r="SMD114" i="8"/>
  <c r="SMC114" i="8"/>
  <c r="SMB114" i="8"/>
  <c r="SMA114" i="8"/>
  <c r="SLZ114" i="8"/>
  <c r="SLY114" i="8"/>
  <c r="SLX114" i="8"/>
  <c r="SLW114" i="8"/>
  <c r="SLV114" i="8"/>
  <c r="SLU114" i="8"/>
  <c r="SLT114" i="8"/>
  <c r="SLS114" i="8"/>
  <c r="SLR114" i="8"/>
  <c r="SLQ114" i="8"/>
  <c r="SLP114" i="8"/>
  <c r="SLO114" i="8"/>
  <c r="SLN114" i="8"/>
  <c r="SLM114" i="8"/>
  <c r="SLL114" i="8"/>
  <c r="SLK114" i="8"/>
  <c r="SLJ114" i="8"/>
  <c r="SLI114" i="8"/>
  <c r="SLH114" i="8"/>
  <c r="SLG114" i="8"/>
  <c r="SLF114" i="8"/>
  <c r="SLE114" i="8"/>
  <c r="SLD114" i="8"/>
  <c r="SLC114" i="8"/>
  <c r="SLB114" i="8"/>
  <c r="SLA114" i="8"/>
  <c r="SKZ114" i="8"/>
  <c r="SKY114" i="8"/>
  <c r="SKX114" i="8"/>
  <c r="SKW114" i="8"/>
  <c r="SKV114" i="8"/>
  <c r="SKU114" i="8"/>
  <c r="SKT114" i="8"/>
  <c r="SKS114" i="8"/>
  <c r="SKR114" i="8"/>
  <c r="SKQ114" i="8"/>
  <c r="SKP114" i="8"/>
  <c r="SKO114" i="8"/>
  <c r="SKN114" i="8"/>
  <c r="SKM114" i="8"/>
  <c r="SKL114" i="8"/>
  <c r="SKK114" i="8"/>
  <c r="SKJ114" i="8"/>
  <c r="SKI114" i="8"/>
  <c r="SKH114" i="8"/>
  <c r="SKG114" i="8"/>
  <c r="SKF114" i="8"/>
  <c r="SKE114" i="8"/>
  <c r="SKD114" i="8"/>
  <c r="SKC114" i="8"/>
  <c r="SKB114" i="8"/>
  <c r="SKA114" i="8"/>
  <c r="SJZ114" i="8"/>
  <c r="SJY114" i="8"/>
  <c r="SJX114" i="8"/>
  <c r="SJW114" i="8"/>
  <c r="SJV114" i="8"/>
  <c r="SJU114" i="8"/>
  <c r="SJT114" i="8"/>
  <c r="SJS114" i="8"/>
  <c r="SJR114" i="8"/>
  <c r="SJQ114" i="8"/>
  <c r="SJP114" i="8"/>
  <c r="SJO114" i="8"/>
  <c r="SJN114" i="8"/>
  <c r="SJM114" i="8"/>
  <c r="SJL114" i="8"/>
  <c r="SJK114" i="8"/>
  <c r="SJJ114" i="8"/>
  <c r="SJI114" i="8"/>
  <c r="SJH114" i="8"/>
  <c r="SJG114" i="8"/>
  <c r="SJF114" i="8"/>
  <c r="SJE114" i="8"/>
  <c r="SJD114" i="8"/>
  <c r="SJC114" i="8"/>
  <c r="SJB114" i="8"/>
  <c r="SJA114" i="8"/>
  <c r="SIZ114" i="8"/>
  <c r="SIY114" i="8"/>
  <c r="SIX114" i="8"/>
  <c r="SIW114" i="8"/>
  <c r="SIV114" i="8"/>
  <c r="SIU114" i="8"/>
  <c r="SIT114" i="8"/>
  <c r="SIS114" i="8"/>
  <c r="SIR114" i="8"/>
  <c r="SIQ114" i="8"/>
  <c r="SIP114" i="8"/>
  <c r="SIO114" i="8"/>
  <c r="SIN114" i="8"/>
  <c r="SIM114" i="8"/>
  <c r="SIL114" i="8"/>
  <c r="SIK114" i="8"/>
  <c r="SIJ114" i="8"/>
  <c r="SII114" i="8"/>
  <c r="SIH114" i="8"/>
  <c r="SIG114" i="8"/>
  <c r="SIF114" i="8"/>
  <c r="SIE114" i="8"/>
  <c r="SID114" i="8"/>
  <c r="SIC114" i="8"/>
  <c r="SIB114" i="8"/>
  <c r="SIA114" i="8"/>
  <c r="SHZ114" i="8"/>
  <c r="SHY114" i="8"/>
  <c r="SHX114" i="8"/>
  <c r="SHW114" i="8"/>
  <c r="SHV114" i="8"/>
  <c r="SHU114" i="8"/>
  <c r="SHT114" i="8"/>
  <c r="SHS114" i="8"/>
  <c r="SHR114" i="8"/>
  <c r="SHQ114" i="8"/>
  <c r="SHP114" i="8"/>
  <c r="SHO114" i="8"/>
  <c r="SHN114" i="8"/>
  <c r="SHM114" i="8"/>
  <c r="SHL114" i="8"/>
  <c r="SHK114" i="8"/>
  <c r="SHJ114" i="8"/>
  <c r="SHI114" i="8"/>
  <c r="SHH114" i="8"/>
  <c r="SHG114" i="8"/>
  <c r="SHF114" i="8"/>
  <c r="SHE114" i="8"/>
  <c r="SHD114" i="8"/>
  <c r="SHC114" i="8"/>
  <c r="SHB114" i="8"/>
  <c r="SHA114" i="8"/>
  <c r="SGZ114" i="8"/>
  <c r="SGY114" i="8"/>
  <c r="SGX114" i="8"/>
  <c r="SGW114" i="8"/>
  <c r="SGV114" i="8"/>
  <c r="SGU114" i="8"/>
  <c r="SGT114" i="8"/>
  <c r="SGS114" i="8"/>
  <c r="SGR114" i="8"/>
  <c r="SGQ114" i="8"/>
  <c r="SGP114" i="8"/>
  <c r="SGO114" i="8"/>
  <c r="SGN114" i="8"/>
  <c r="SGM114" i="8"/>
  <c r="SGL114" i="8"/>
  <c r="SGK114" i="8"/>
  <c r="SGJ114" i="8"/>
  <c r="SGI114" i="8"/>
  <c r="SGH114" i="8"/>
  <c r="SGG114" i="8"/>
  <c r="SGF114" i="8"/>
  <c r="SGE114" i="8"/>
  <c r="SGD114" i="8"/>
  <c r="SGC114" i="8"/>
  <c r="SGB114" i="8"/>
  <c r="SGA114" i="8"/>
  <c r="SFZ114" i="8"/>
  <c r="SFY114" i="8"/>
  <c r="SFX114" i="8"/>
  <c r="SFW114" i="8"/>
  <c r="SFV114" i="8"/>
  <c r="SFU114" i="8"/>
  <c r="SFT114" i="8"/>
  <c r="SFS114" i="8"/>
  <c r="SFR114" i="8"/>
  <c r="SFQ114" i="8"/>
  <c r="SFP114" i="8"/>
  <c r="SFO114" i="8"/>
  <c r="SFN114" i="8"/>
  <c r="SFM114" i="8"/>
  <c r="SFL114" i="8"/>
  <c r="SFK114" i="8"/>
  <c r="SFJ114" i="8"/>
  <c r="SFI114" i="8"/>
  <c r="SFH114" i="8"/>
  <c r="SFG114" i="8"/>
  <c r="SFF114" i="8"/>
  <c r="SFE114" i="8"/>
  <c r="SFD114" i="8"/>
  <c r="SFC114" i="8"/>
  <c r="SFB114" i="8"/>
  <c r="SFA114" i="8"/>
  <c r="SEZ114" i="8"/>
  <c r="SEY114" i="8"/>
  <c r="SEX114" i="8"/>
  <c r="SEW114" i="8"/>
  <c r="SEV114" i="8"/>
  <c r="SEU114" i="8"/>
  <c r="SET114" i="8"/>
  <c r="SES114" i="8"/>
  <c r="SER114" i="8"/>
  <c r="SEQ114" i="8"/>
  <c r="SEP114" i="8"/>
  <c r="SEO114" i="8"/>
  <c r="SEN114" i="8"/>
  <c r="SEM114" i="8"/>
  <c r="SEL114" i="8"/>
  <c r="SEK114" i="8"/>
  <c r="SEJ114" i="8"/>
  <c r="SEI114" i="8"/>
  <c r="SEH114" i="8"/>
  <c r="SEG114" i="8"/>
  <c r="SEF114" i="8"/>
  <c r="SEE114" i="8"/>
  <c r="SED114" i="8"/>
  <c r="SEC114" i="8"/>
  <c r="SEB114" i="8"/>
  <c r="SEA114" i="8"/>
  <c r="SDZ114" i="8"/>
  <c r="SDY114" i="8"/>
  <c r="SDX114" i="8"/>
  <c r="SDW114" i="8"/>
  <c r="SDV114" i="8"/>
  <c r="SDU114" i="8"/>
  <c r="SDT114" i="8"/>
  <c r="SDS114" i="8"/>
  <c r="SDR114" i="8"/>
  <c r="SDQ114" i="8"/>
  <c r="SDP114" i="8"/>
  <c r="SDO114" i="8"/>
  <c r="SDN114" i="8"/>
  <c r="SDM114" i="8"/>
  <c r="SDL114" i="8"/>
  <c r="SDK114" i="8"/>
  <c r="SDJ114" i="8"/>
  <c r="SDI114" i="8"/>
  <c r="SDH114" i="8"/>
  <c r="SDG114" i="8"/>
  <c r="SDF114" i="8"/>
  <c r="SDE114" i="8"/>
  <c r="SDD114" i="8"/>
  <c r="SDC114" i="8"/>
  <c r="SDB114" i="8"/>
  <c r="SDA114" i="8"/>
  <c r="SCZ114" i="8"/>
  <c r="SCY114" i="8"/>
  <c r="SCX114" i="8"/>
  <c r="SCW114" i="8"/>
  <c r="SCV114" i="8"/>
  <c r="SCU114" i="8"/>
  <c r="SCT114" i="8"/>
  <c r="SCS114" i="8"/>
  <c r="SCR114" i="8"/>
  <c r="SCQ114" i="8"/>
  <c r="SCP114" i="8"/>
  <c r="SCO114" i="8"/>
  <c r="SCN114" i="8"/>
  <c r="SCM114" i="8"/>
  <c r="SCL114" i="8"/>
  <c r="SCK114" i="8"/>
  <c r="SCJ114" i="8"/>
  <c r="SCI114" i="8"/>
  <c r="SCH114" i="8"/>
  <c r="SCG114" i="8"/>
  <c r="SCF114" i="8"/>
  <c r="SCE114" i="8"/>
  <c r="SCD114" i="8"/>
  <c r="SCC114" i="8"/>
  <c r="SCB114" i="8"/>
  <c r="SCA114" i="8"/>
  <c r="SBZ114" i="8"/>
  <c r="SBY114" i="8"/>
  <c r="SBX114" i="8"/>
  <c r="SBW114" i="8"/>
  <c r="SBV114" i="8"/>
  <c r="SBU114" i="8"/>
  <c r="SBT114" i="8"/>
  <c r="SBS114" i="8"/>
  <c r="SBR114" i="8"/>
  <c r="SBQ114" i="8"/>
  <c r="SBP114" i="8"/>
  <c r="SBO114" i="8"/>
  <c r="SBN114" i="8"/>
  <c r="SBM114" i="8"/>
  <c r="SBL114" i="8"/>
  <c r="SBK114" i="8"/>
  <c r="SBJ114" i="8"/>
  <c r="SBI114" i="8"/>
  <c r="SBH114" i="8"/>
  <c r="SBG114" i="8"/>
  <c r="SBF114" i="8"/>
  <c r="SBE114" i="8"/>
  <c r="SBD114" i="8"/>
  <c r="SBC114" i="8"/>
  <c r="SBB114" i="8"/>
  <c r="SBA114" i="8"/>
  <c r="SAZ114" i="8"/>
  <c r="SAY114" i="8"/>
  <c r="SAX114" i="8"/>
  <c r="SAW114" i="8"/>
  <c r="SAV114" i="8"/>
  <c r="SAU114" i="8"/>
  <c r="SAT114" i="8"/>
  <c r="SAS114" i="8"/>
  <c r="SAR114" i="8"/>
  <c r="SAQ114" i="8"/>
  <c r="SAP114" i="8"/>
  <c r="SAO114" i="8"/>
  <c r="SAN114" i="8"/>
  <c r="SAM114" i="8"/>
  <c r="SAL114" i="8"/>
  <c r="SAK114" i="8"/>
  <c r="SAJ114" i="8"/>
  <c r="SAI114" i="8"/>
  <c r="SAH114" i="8"/>
  <c r="SAG114" i="8"/>
  <c r="SAF114" i="8"/>
  <c r="SAE114" i="8"/>
  <c r="SAD114" i="8"/>
  <c r="SAC114" i="8"/>
  <c r="SAB114" i="8"/>
  <c r="SAA114" i="8"/>
  <c r="RZZ114" i="8"/>
  <c r="RZY114" i="8"/>
  <c r="RZX114" i="8"/>
  <c r="RZW114" i="8"/>
  <c r="RZV114" i="8"/>
  <c r="RZU114" i="8"/>
  <c r="RZT114" i="8"/>
  <c r="RZS114" i="8"/>
  <c r="RZR114" i="8"/>
  <c r="RZQ114" i="8"/>
  <c r="RZP114" i="8"/>
  <c r="RZO114" i="8"/>
  <c r="RZN114" i="8"/>
  <c r="RZM114" i="8"/>
  <c r="RZL114" i="8"/>
  <c r="RZK114" i="8"/>
  <c r="RZJ114" i="8"/>
  <c r="RZI114" i="8"/>
  <c r="RZH114" i="8"/>
  <c r="RZG114" i="8"/>
  <c r="RZF114" i="8"/>
  <c r="RZE114" i="8"/>
  <c r="RZD114" i="8"/>
  <c r="RZC114" i="8"/>
  <c r="RZB114" i="8"/>
  <c r="RZA114" i="8"/>
  <c r="RYZ114" i="8"/>
  <c r="RYY114" i="8"/>
  <c r="RYX114" i="8"/>
  <c r="RYW114" i="8"/>
  <c r="RYV114" i="8"/>
  <c r="RYU114" i="8"/>
  <c r="RYT114" i="8"/>
  <c r="RYS114" i="8"/>
  <c r="RYR114" i="8"/>
  <c r="RYQ114" i="8"/>
  <c r="RYP114" i="8"/>
  <c r="RYO114" i="8"/>
  <c r="RYN114" i="8"/>
  <c r="RYM114" i="8"/>
  <c r="RYL114" i="8"/>
  <c r="RYK114" i="8"/>
  <c r="RYJ114" i="8"/>
  <c r="RYI114" i="8"/>
  <c r="RYH114" i="8"/>
  <c r="RYG114" i="8"/>
  <c r="RYF114" i="8"/>
  <c r="RYE114" i="8"/>
  <c r="RYD114" i="8"/>
  <c r="RYC114" i="8"/>
  <c r="RYB114" i="8"/>
  <c r="RYA114" i="8"/>
  <c r="RXZ114" i="8"/>
  <c r="RXY114" i="8"/>
  <c r="RXX114" i="8"/>
  <c r="RXW114" i="8"/>
  <c r="RXV114" i="8"/>
  <c r="RXU114" i="8"/>
  <c r="RXT114" i="8"/>
  <c r="RXS114" i="8"/>
  <c r="RXR114" i="8"/>
  <c r="RXQ114" i="8"/>
  <c r="RXP114" i="8"/>
  <c r="RXO114" i="8"/>
  <c r="RXN114" i="8"/>
  <c r="RXM114" i="8"/>
  <c r="RXL114" i="8"/>
  <c r="RXK114" i="8"/>
  <c r="RXJ114" i="8"/>
  <c r="RXI114" i="8"/>
  <c r="RXH114" i="8"/>
  <c r="RXG114" i="8"/>
  <c r="RXF114" i="8"/>
  <c r="RXE114" i="8"/>
  <c r="RXD114" i="8"/>
  <c r="RXC114" i="8"/>
  <c r="RXB114" i="8"/>
  <c r="RXA114" i="8"/>
  <c r="RWZ114" i="8"/>
  <c r="RWY114" i="8"/>
  <c r="RWX114" i="8"/>
  <c r="RWW114" i="8"/>
  <c r="RWV114" i="8"/>
  <c r="RWU114" i="8"/>
  <c r="RWT114" i="8"/>
  <c r="RWS114" i="8"/>
  <c r="RWR114" i="8"/>
  <c r="RWQ114" i="8"/>
  <c r="RWP114" i="8"/>
  <c r="RWO114" i="8"/>
  <c r="RWN114" i="8"/>
  <c r="RWM114" i="8"/>
  <c r="RWL114" i="8"/>
  <c r="RWK114" i="8"/>
  <c r="RWJ114" i="8"/>
  <c r="RWI114" i="8"/>
  <c r="RWH114" i="8"/>
  <c r="RWG114" i="8"/>
  <c r="RWF114" i="8"/>
  <c r="RWE114" i="8"/>
  <c r="RWD114" i="8"/>
  <c r="RWC114" i="8"/>
  <c r="RWB114" i="8"/>
  <c r="RWA114" i="8"/>
  <c r="RVZ114" i="8"/>
  <c r="RVY114" i="8"/>
  <c r="RVX114" i="8"/>
  <c r="RVW114" i="8"/>
  <c r="RVV114" i="8"/>
  <c r="RVU114" i="8"/>
  <c r="RVT114" i="8"/>
  <c r="RVS114" i="8"/>
  <c r="RVR114" i="8"/>
  <c r="RVQ114" i="8"/>
  <c r="RVP114" i="8"/>
  <c r="RVO114" i="8"/>
  <c r="RVN114" i="8"/>
  <c r="RVM114" i="8"/>
  <c r="RVL114" i="8"/>
  <c r="RVK114" i="8"/>
  <c r="RVJ114" i="8"/>
  <c r="RVI114" i="8"/>
  <c r="RVH114" i="8"/>
  <c r="RVG114" i="8"/>
  <c r="RVF114" i="8"/>
  <c r="RVE114" i="8"/>
  <c r="RVD114" i="8"/>
  <c r="RVC114" i="8"/>
  <c r="RVB114" i="8"/>
  <c r="RVA114" i="8"/>
  <c r="RUZ114" i="8"/>
  <c r="RUY114" i="8"/>
  <c r="RUX114" i="8"/>
  <c r="RUW114" i="8"/>
  <c r="RUV114" i="8"/>
  <c r="RUU114" i="8"/>
  <c r="RUT114" i="8"/>
  <c r="RUS114" i="8"/>
  <c r="RUR114" i="8"/>
  <c r="RUQ114" i="8"/>
  <c r="RUP114" i="8"/>
  <c r="RUO114" i="8"/>
  <c r="RUN114" i="8"/>
  <c r="RUM114" i="8"/>
  <c r="RUL114" i="8"/>
  <c r="RUK114" i="8"/>
  <c r="RUJ114" i="8"/>
  <c r="RUI114" i="8"/>
  <c r="RUH114" i="8"/>
  <c r="RUG114" i="8"/>
  <c r="RUF114" i="8"/>
  <c r="RUE114" i="8"/>
  <c r="RUD114" i="8"/>
  <c r="RUC114" i="8"/>
  <c r="RUB114" i="8"/>
  <c r="RUA114" i="8"/>
  <c r="RTZ114" i="8"/>
  <c r="RTY114" i="8"/>
  <c r="RTX114" i="8"/>
  <c r="RTW114" i="8"/>
  <c r="RTV114" i="8"/>
  <c r="RTU114" i="8"/>
  <c r="RTT114" i="8"/>
  <c r="RTS114" i="8"/>
  <c r="RTR114" i="8"/>
  <c r="RTQ114" i="8"/>
  <c r="RTP114" i="8"/>
  <c r="RTO114" i="8"/>
  <c r="RTN114" i="8"/>
  <c r="RTM114" i="8"/>
  <c r="RTL114" i="8"/>
  <c r="RTK114" i="8"/>
  <c r="RTJ114" i="8"/>
  <c r="RTI114" i="8"/>
  <c r="RTH114" i="8"/>
  <c r="RTG114" i="8"/>
  <c r="RTF114" i="8"/>
  <c r="RTE114" i="8"/>
  <c r="RTD114" i="8"/>
  <c r="RTC114" i="8"/>
  <c r="RTB114" i="8"/>
  <c r="RTA114" i="8"/>
  <c r="RSZ114" i="8"/>
  <c r="RSY114" i="8"/>
  <c r="RSX114" i="8"/>
  <c r="RSW114" i="8"/>
  <c r="RSV114" i="8"/>
  <c r="RSU114" i="8"/>
  <c r="RST114" i="8"/>
  <c r="RSS114" i="8"/>
  <c r="RSR114" i="8"/>
  <c r="RSQ114" i="8"/>
  <c r="RSP114" i="8"/>
  <c r="RSO114" i="8"/>
  <c r="RSN114" i="8"/>
  <c r="RSM114" i="8"/>
  <c r="RSL114" i="8"/>
  <c r="RSK114" i="8"/>
  <c r="RSJ114" i="8"/>
  <c r="RSI114" i="8"/>
  <c r="RSH114" i="8"/>
  <c r="RSG114" i="8"/>
  <c r="RSF114" i="8"/>
  <c r="RSE114" i="8"/>
  <c r="RSD114" i="8"/>
  <c r="RSC114" i="8"/>
  <c r="RSB114" i="8"/>
  <c r="RSA114" i="8"/>
  <c r="RRZ114" i="8"/>
  <c r="RRY114" i="8"/>
  <c r="RRX114" i="8"/>
  <c r="RRW114" i="8"/>
  <c r="RRV114" i="8"/>
  <c r="RRU114" i="8"/>
  <c r="RRT114" i="8"/>
  <c r="RRS114" i="8"/>
  <c r="RRR114" i="8"/>
  <c r="RRQ114" i="8"/>
  <c r="RRP114" i="8"/>
  <c r="RRO114" i="8"/>
  <c r="RRN114" i="8"/>
  <c r="RRM114" i="8"/>
  <c r="RRL114" i="8"/>
  <c r="RRK114" i="8"/>
  <c r="RRJ114" i="8"/>
  <c r="RRI114" i="8"/>
  <c r="RRH114" i="8"/>
  <c r="RRG114" i="8"/>
  <c r="RRF114" i="8"/>
  <c r="RRE114" i="8"/>
  <c r="RRD114" i="8"/>
  <c r="RRC114" i="8"/>
  <c r="RRB114" i="8"/>
  <c r="RRA114" i="8"/>
  <c r="RQZ114" i="8"/>
  <c r="RQY114" i="8"/>
  <c r="RQX114" i="8"/>
  <c r="RQW114" i="8"/>
  <c r="RQV114" i="8"/>
  <c r="RQU114" i="8"/>
  <c r="RQT114" i="8"/>
  <c r="RQS114" i="8"/>
  <c r="RQR114" i="8"/>
  <c r="RQQ114" i="8"/>
  <c r="RQP114" i="8"/>
  <c r="RQO114" i="8"/>
  <c r="RQN114" i="8"/>
  <c r="RQM114" i="8"/>
  <c r="RQL114" i="8"/>
  <c r="RQK114" i="8"/>
  <c r="RQJ114" i="8"/>
  <c r="RQI114" i="8"/>
  <c r="RQH114" i="8"/>
  <c r="RQG114" i="8"/>
  <c r="RQF114" i="8"/>
  <c r="RQE114" i="8"/>
  <c r="RQD114" i="8"/>
  <c r="RQC114" i="8"/>
  <c r="RQB114" i="8"/>
  <c r="RQA114" i="8"/>
  <c r="RPZ114" i="8"/>
  <c r="RPY114" i="8"/>
  <c r="RPX114" i="8"/>
  <c r="RPW114" i="8"/>
  <c r="RPV114" i="8"/>
  <c r="RPU114" i="8"/>
  <c r="RPT114" i="8"/>
  <c r="RPS114" i="8"/>
  <c r="RPR114" i="8"/>
  <c r="RPQ114" i="8"/>
  <c r="RPP114" i="8"/>
  <c r="RPO114" i="8"/>
  <c r="RPN114" i="8"/>
  <c r="RPM114" i="8"/>
  <c r="RPL114" i="8"/>
  <c r="RPK114" i="8"/>
  <c r="RPJ114" i="8"/>
  <c r="RPI114" i="8"/>
  <c r="RPH114" i="8"/>
  <c r="RPG114" i="8"/>
  <c r="RPF114" i="8"/>
  <c r="RPE114" i="8"/>
  <c r="RPD114" i="8"/>
  <c r="RPC114" i="8"/>
  <c r="RPB114" i="8"/>
  <c r="RPA114" i="8"/>
  <c r="ROZ114" i="8"/>
  <c r="ROY114" i="8"/>
  <c r="ROX114" i="8"/>
  <c r="ROW114" i="8"/>
  <c r="ROV114" i="8"/>
  <c r="ROU114" i="8"/>
  <c r="ROT114" i="8"/>
  <c r="ROS114" i="8"/>
  <c r="ROR114" i="8"/>
  <c r="ROQ114" i="8"/>
  <c r="ROP114" i="8"/>
  <c r="ROO114" i="8"/>
  <c r="RON114" i="8"/>
  <c r="ROM114" i="8"/>
  <c r="ROL114" i="8"/>
  <c r="ROK114" i="8"/>
  <c r="ROJ114" i="8"/>
  <c r="ROI114" i="8"/>
  <c r="ROH114" i="8"/>
  <c r="ROG114" i="8"/>
  <c r="ROF114" i="8"/>
  <c r="ROE114" i="8"/>
  <c r="ROD114" i="8"/>
  <c r="ROC114" i="8"/>
  <c r="ROB114" i="8"/>
  <c r="ROA114" i="8"/>
  <c r="RNZ114" i="8"/>
  <c r="RNY114" i="8"/>
  <c r="RNX114" i="8"/>
  <c r="RNW114" i="8"/>
  <c r="RNV114" i="8"/>
  <c r="RNU114" i="8"/>
  <c r="RNT114" i="8"/>
  <c r="RNS114" i="8"/>
  <c r="RNR114" i="8"/>
  <c r="RNQ114" i="8"/>
  <c r="RNP114" i="8"/>
  <c r="RNO114" i="8"/>
  <c r="RNN114" i="8"/>
  <c r="RNM114" i="8"/>
  <c r="RNL114" i="8"/>
  <c r="RNK114" i="8"/>
  <c r="RNJ114" i="8"/>
  <c r="RNI114" i="8"/>
  <c r="RNH114" i="8"/>
  <c r="RNG114" i="8"/>
  <c r="RNF114" i="8"/>
  <c r="RNE114" i="8"/>
  <c r="RND114" i="8"/>
  <c r="RNC114" i="8"/>
  <c r="RNB114" i="8"/>
  <c r="RNA114" i="8"/>
  <c r="RMZ114" i="8"/>
  <c r="RMY114" i="8"/>
  <c r="RMX114" i="8"/>
  <c r="RMW114" i="8"/>
  <c r="RMV114" i="8"/>
  <c r="RMU114" i="8"/>
  <c r="RMT114" i="8"/>
  <c r="RMS114" i="8"/>
  <c r="RMR114" i="8"/>
  <c r="RMQ114" i="8"/>
  <c r="RMP114" i="8"/>
  <c r="RMO114" i="8"/>
  <c r="RMN114" i="8"/>
  <c r="RMM114" i="8"/>
  <c r="RML114" i="8"/>
  <c r="RMK114" i="8"/>
  <c r="RMJ114" i="8"/>
  <c r="RMI114" i="8"/>
  <c r="RMH114" i="8"/>
  <c r="RMG114" i="8"/>
  <c r="RMF114" i="8"/>
  <c r="RME114" i="8"/>
  <c r="RMD114" i="8"/>
  <c r="RMC114" i="8"/>
  <c r="RMB114" i="8"/>
  <c r="RMA114" i="8"/>
  <c r="RLZ114" i="8"/>
  <c r="RLY114" i="8"/>
  <c r="RLX114" i="8"/>
  <c r="RLW114" i="8"/>
  <c r="RLV114" i="8"/>
  <c r="RLU114" i="8"/>
  <c r="RLT114" i="8"/>
  <c r="RLS114" i="8"/>
  <c r="RLR114" i="8"/>
  <c r="RLQ114" i="8"/>
  <c r="RLP114" i="8"/>
  <c r="RLO114" i="8"/>
  <c r="RLN114" i="8"/>
  <c r="RLM114" i="8"/>
  <c r="RLL114" i="8"/>
  <c r="RLK114" i="8"/>
  <c r="RLJ114" i="8"/>
  <c r="RLI114" i="8"/>
  <c r="RLH114" i="8"/>
  <c r="RLG114" i="8"/>
  <c r="RLF114" i="8"/>
  <c r="RLE114" i="8"/>
  <c r="RLD114" i="8"/>
  <c r="RLC114" i="8"/>
  <c r="RLB114" i="8"/>
  <c r="RLA114" i="8"/>
  <c r="RKZ114" i="8"/>
  <c r="RKY114" i="8"/>
  <c r="RKX114" i="8"/>
  <c r="RKW114" i="8"/>
  <c r="RKV114" i="8"/>
  <c r="RKU114" i="8"/>
  <c r="RKT114" i="8"/>
  <c r="RKS114" i="8"/>
  <c r="RKR114" i="8"/>
  <c r="RKQ114" i="8"/>
  <c r="RKP114" i="8"/>
  <c r="RKO114" i="8"/>
  <c r="RKN114" i="8"/>
  <c r="RKM114" i="8"/>
  <c r="RKL114" i="8"/>
  <c r="RKK114" i="8"/>
  <c r="RKJ114" i="8"/>
  <c r="RKI114" i="8"/>
  <c r="RKH114" i="8"/>
  <c r="RKG114" i="8"/>
  <c r="RKF114" i="8"/>
  <c r="RKE114" i="8"/>
  <c r="RKD114" i="8"/>
  <c r="RKC114" i="8"/>
  <c r="RKB114" i="8"/>
  <c r="RKA114" i="8"/>
  <c r="RJZ114" i="8"/>
  <c r="RJY114" i="8"/>
  <c r="RJX114" i="8"/>
  <c r="RJW114" i="8"/>
  <c r="RJV114" i="8"/>
  <c r="RJU114" i="8"/>
  <c r="RJT114" i="8"/>
  <c r="RJS114" i="8"/>
  <c r="RJR114" i="8"/>
  <c r="RJQ114" i="8"/>
  <c r="RJP114" i="8"/>
  <c r="RJO114" i="8"/>
  <c r="RJN114" i="8"/>
  <c r="RJM114" i="8"/>
  <c r="RJL114" i="8"/>
  <c r="RJK114" i="8"/>
  <c r="RJJ114" i="8"/>
  <c r="RJI114" i="8"/>
  <c r="RJH114" i="8"/>
  <c r="RJG114" i="8"/>
  <c r="RJF114" i="8"/>
  <c r="RJE114" i="8"/>
  <c r="RJD114" i="8"/>
  <c r="RJC114" i="8"/>
  <c r="RJB114" i="8"/>
  <c r="RJA114" i="8"/>
  <c r="RIZ114" i="8"/>
  <c r="RIY114" i="8"/>
  <c r="RIX114" i="8"/>
  <c r="RIW114" i="8"/>
  <c r="RIV114" i="8"/>
  <c r="RIU114" i="8"/>
  <c r="RIT114" i="8"/>
  <c r="RIS114" i="8"/>
  <c r="RIR114" i="8"/>
  <c r="RIQ114" i="8"/>
  <c r="RIP114" i="8"/>
  <c r="RIO114" i="8"/>
  <c r="RIN114" i="8"/>
  <c r="RIM114" i="8"/>
  <c r="RIL114" i="8"/>
  <c r="RIK114" i="8"/>
  <c r="RIJ114" i="8"/>
  <c r="RII114" i="8"/>
  <c r="RIH114" i="8"/>
  <c r="RIG114" i="8"/>
  <c r="RIF114" i="8"/>
  <c r="RIE114" i="8"/>
  <c r="RID114" i="8"/>
  <c r="RIC114" i="8"/>
  <c r="RIB114" i="8"/>
  <c r="RIA114" i="8"/>
  <c r="RHZ114" i="8"/>
  <c r="RHY114" i="8"/>
  <c r="RHX114" i="8"/>
  <c r="RHW114" i="8"/>
  <c r="RHV114" i="8"/>
  <c r="RHU114" i="8"/>
  <c r="RHT114" i="8"/>
  <c r="RHS114" i="8"/>
  <c r="RHR114" i="8"/>
  <c r="RHQ114" i="8"/>
  <c r="RHP114" i="8"/>
  <c r="RHO114" i="8"/>
  <c r="RHN114" i="8"/>
  <c r="RHM114" i="8"/>
  <c r="RHL114" i="8"/>
  <c r="RHK114" i="8"/>
  <c r="RHJ114" i="8"/>
  <c r="RHI114" i="8"/>
  <c r="RHH114" i="8"/>
  <c r="RHG114" i="8"/>
  <c r="RHF114" i="8"/>
  <c r="RHE114" i="8"/>
  <c r="RHD114" i="8"/>
  <c r="RHC114" i="8"/>
  <c r="RHB114" i="8"/>
  <c r="RHA114" i="8"/>
  <c r="RGZ114" i="8"/>
  <c r="RGY114" i="8"/>
  <c r="RGX114" i="8"/>
  <c r="RGW114" i="8"/>
  <c r="RGV114" i="8"/>
  <c r="RGU114" i="8"/>
  <c r="RGT114" i="8"/>
  <c r="RGS114" i="8"/>
  <c r="RGR114" i="8"/>
  <c r="RGQ114" i="8"/>
  <c r="RGP114" i="8"/>
  <c r="RGO114" i="8"/>
  <c r="RGN114" i="8"/>
  <c r="RGM114" i="8"/>
  <c r="RGL114" i="8"/>
  <c r="RGK114" i="8"/>
  <c r="RGJ114" i="8"/>
  <c r="RGI114" i="8"/>
  <c r="RGH114" i="8"/>
  <c r="RGG114" i="8"/>
  <c r="RGF114" i="8"/>
  <c r="RGE114" i="8"/>
  <c r="RGD114" i="8"/>
  <c r="RGC114" i="8"/>
  <c r="RGB114" i="8"/>
  <c r="RGA114" i="8"/>
  <c r="RFZ114" i="8"/>
  <c r="RFY114" i="8"/>
  <c r="RFX114" i="8"/>
  <c r="RFW114" i="8"/>
  <c r="RFV114" i="8"/>
  <c r="RFU114" i="8"/>
  <c r="RFT114" i="8"/>
  <c r="RFS114" i="8"/>
  <c r="RFR114" i="8"/>
  <c r="RFQ114" i="8"/>
  <c r="RFP114" i="8"/>
  <c r="RFO114" i="8"/>
  <c r="RFN114" i="8"/>
  <c r="RFM114" i="8"/>
  <c r="RFL114" i="8"/>
  <c r="RFK114" i="8"/>
  <c r="RFJ114" i="8"/>
  <c r="RFI114" i="8"/>
  <c r="RFH114" i="8"/>
  <c r="RFG114" i="8"/>
  <c r="RFF114" i="8"/>
  <c r="RFE114" i="8"/>
  <c r="RFD114" i="8"/>
  <c r="RFC114" i="8"/>
  <c r="RFB114" i="8"/>
  <c r="RFA114" i="8"/>
  <c r="REZ114" i="8"/>
  <c r="REY114" i="8"/>
  <c r="REX114" i="8"/>
  <c r="REW114" i="8"/>
  <c r="REV114" i="8"/>
  <c r="REU114" i="8"/>
  <c r="RET114" i="8"/>
  <c r="RES114" i="8"/>
  <c r="RER114" i="8"/>
  <c r="REQ114" i="8"/>
  <c r="REP114" i="8"/>
  <c r="REO114" i="8"/>
  <c r="REN114" i="8"/>
  <c r="REM114" i="8"/>
  <c r="REL114" i="8"/>
  <c r="REK114" i="8"/>
  <c r="REJ114" i="8"/>
  <c r="REI114" i="8"/>
  <c r="REH114" i="8"/>
  <c r="REG114" i="8"/>
  <c r="REF114" i="8"/>
  <c r="REE114" i="8"/>
  <c r="RED114" i="8"/>
  <c r="REC114" i="8"/>
  <c r="REB114" i="8"/>
  <c r="REA114" i="8"/>
  <c r="RDZ114" i="8"/>
  <c r="RDY114" i="8"/>
  <c r="RDX114" i="8"/>
  <c r="RDW114" i="8"/>
  <c r="RDV114" i="8"/>
  <c r="RDU114" i="8"/>
  <c r="RDT114" i="8"/>
  <c r="RDS114" i="8"/>
  <c r="RDR114" i="8"/>
  <c r="RDQ114" i="8"/>
  <c r="RDP114" i="8"/>
  <c r="RDO114" i="8"/>
  <c r="RDN114" i="8"/>
  <c r="RDM114" i="8"/>
  <c r="RDL114" i="8"/>
  <c r="RDK114" i="8"/>
  <c r="RDJ114" i="8"/>
  <c r="RDI114" i="8"/>
  <c r="RDH114" i="8"/>
  <c r="RDG114" i="8"/>
  <c r="RDF114" i="8"/>
  <c r="RDE114" i="8"/>
  <c r="RDD114" i="8"/>
  <c r="RDC114" i="8"/>
  <c r="RDB114" i="8"/>
  <c r="RDA114" i="8"/>
  <c r="RCZ114" i="8"/>
  <c r="RCY114" i="8"/>
  <c r="RCX114" i="8"/>
  <c r="RCW114" i="8"/>
  <c r="RCV114" i="8"/>
  <c r="RCU114" i="8"/>
  <c r="RCT114" i="8"/>
  <c r="RCS114" i="8"/>
  <c r="RCR114" i="8"/>
  <c r="RCQ114" i="8"/>
  <c r="RCP114" i="8"/>
  <c r="RCO114" i="8"/>
  <c r="RCN114" i="8"/>
  <c r="RCM114" i="8"/>
  <c r="RCL114" i="8"/>
  <c r="RCK114" i="8"/>
  <c r="RCJ114" i="8"/>
  <c r="RCI114" i="8"/>
  <c r="RCH114" i="8"/>
  <c r="RCG114" i="8"/>
  <c r="RCF114" i="8"/>
  <c r="RCE114" i="8"/>
  <c r="RCD114" i="8"/>
  <c r="RCC114" i="8"/>
  <c r="RCB114" i="8"/>
  <c r="RCA114" i="8"/>
  <c r="RBZ114" i="8"/>
  <c r="RBY114" i="8"/>
  <c r="RBX114" i="8"/>
  <c r="RBW114" i="8"/>
  <c r="RBV114" i="8"/>
  <c r="RBU114" i="8"/>
  <c r="RBT114" i="8"/>
  <c r="RBS114" i="8"/>
  <c r="RBR114" i="8"/>
  <c r="RBQ114" i="8"/>
  <c r="RBP114" i="8"/>
  <c r="RBO114" i="8"/>
  <c r="RBN114" i="8"/>
  <c r="RBM114" i="8"/>
  <c r="RBL114" i="8"/>
  <c r="RBK114" i="8"/>
  <c r="RBJ114" i="8"/>
  <c r="RBI114" i="8"/>
  <c r="RBH114" i="8"/>
  <c r="RBG114" i="8"/>
  <c r="RBF114" i="8"/>
  <c r="RBE114" i="8"/>
  <c r="RBD114" i="8"/>
  <c r="RBC114" i="8"/>
  <c r="RBB114" i="8"/>
  <c r="RBA114" i="8"/>
  <c r="RAZ114" i="8"/>
  <c r="RAY114" i="8"/>
  <c r="RAX114" i="8"/>
  <c r="RAW114" i="8"/>
  <c r="RAV114" i="8"/>
  <c r="RAU114" i="8"/>
  <c r="RAT114" i="8"/>
  <c r="RAS114" i="8"/>
  <c r="RAR114" i="8"/>
  <c r="RAQ114" i="8"/>
  <c r="RAP114" i="8"/>
  <c r="RAO114" i="8"/>
  <c r="RAN114" i="8"/>
  <c r="RAM114" i="8"/>
  <c r="RAL114" i="8"/>
  <c r="RAK114" i="8"/>
  <c r="RAJ114" i="8"/>
  <c r="RAI114" i="8"/>
  <c r="RAH114" i="8"/>
  <c r="RAG114" i="8"/>
  <c r="RAF114" i="8"/>
  <c r="RAE114" i="8"/>
  <c r="RAD114" i="8"/>
  <c r="RAC114" i="8"/>
  <c r="RAB114" i="8"/>
  <c r="RAA114" i="8"/>
  <c r="QZZ114" i="8"/>
  <c r="QZY114" i="8"/>
  <c r="QZX114" i="8"/>
  <c r="QZW114" i="8"/>
  <c r="QZV114" i="8"/>
  <c r="QZU114" i="8"/>
  <c r="QZT114" i="8"/>
  <c r="QZS114" i="8"/>
  <c r="QZR114" i="8"/>
  <c r="QZQ114" i="8"/>
  <c r="QZP114" i="8"/>
  <c r="QZO114" i="8"/>
  <c r="QZN114" i="8"/>
  <c r="QZM114" i="8"/>
  <c r="QZL114" i="8"/>
  <c r="QZK114" i="8"/>
  <c r="QZJ114" i="8"/>
  <c r="QZI114" i="8"/>
  <c r="QZH114" i="8"/>
  <c r="QZG114" i="8"/>
  <c r="QZF114" i="8"/>
  <c r="QZE114" i="8"/>
  <c r="QZD114" i="8"/>
  <c r="QZC114" i="8"/>
  <c r="QZB114" i="8"/>
  <c r="QZA114" i="8"/>
  <c r="QYZ114" i="8"/>
  <c r="QYY114" i="8"/>
  <c r="QYX114" i="8"/>
  <c r="QYW114" i="8"/>
  <c r="QYV114" i="8"/>
  <c r="QYU114" i="8"/>
  <c r="QYT114" i="8"/>
  <c r="QYS114" i="8"/>
  <c r="QYR114" i="8"/>
  <c r="QYQ114" i="8"/>
  <c r="QYP114" i="8"/>
  <c r="QYO114" i="8"/>
  <c r="QYN114" i="8"/>
  <c r="QYM114" i="8"/>
  <c r="QYL114" i="8"/>
  <c r="QYK114" i="8"/>
  <c r="QYJ114" i="8"/>
  <c r="QYI114" i="8"/>
  <c r="QYH114" i="8"/>
  <c r="QYG114" i="8"/>
  <c r="QYF114" i="8"/>
  <c r="QYE114" i="8"/>
  <c r="QYD114" i="8"/>
  <c r="QYC114" i="8"/>
  <c r="QYB114" i="8"/>
  <c r="QYA114" i="8"/>
  <c r="QXZ114" i="8"/>
  <c r="QXY114" i="8"/>
  <c r="QXX114" i="8"/>
  <c r="QXW114" i="8"/>
  <c r="QXV114" i="8"/>
  <c r="QXU114" i="8"/>
  <c r="QXT114" i="8"/>
  <c r="QXS114" i="8"/>
  <c r="QXR114" i="8"/>
  <c r="QXQ114" i="8"/>
  <c r="QXP114" i="8"/>
  <c r="QXO114" i="8"/>
  <c r="QXN114" i="8"/>
  <c r="QXM114" i="8"/>
  <c r="QXL114" i="8"/>
  <c r="QXK114" i="8"/>
  <c r="QXJ114" i="8"/>
  <c r="QXI114" i="8"/>
  <c r="QXH114" i="8"/>
  <c r="QXG114" i="8"/>
  <c r="QXF114" i="8"/>
  <c r="QXE114" i="8"/>
  <c r="QXD114" i="8"/>
  <c r="QXC114" i="8"/>
  <c r="QXB114" i="8"/>
  <c r="QXA114" i="8"/>
  <c r="QWZ114" i="8"/>
  <c r="QWY114" i="8"/>
  <c r="QWX114" i="8"/>
  <c r="QWW114" i="8"/>
  <c r="QWV114" i="8"/>
  <c r="QWU114" i="8"/>
  <c r="QWT114" i="8"/>
  <c r="QWS114" i="8"/>
  <c r="QWR114" i="8"/>
  <c r="QWQ114" i="8"/>
  <c r="QWP114" i="8"/>
  <c r="QWO114" i="8"/>
  <c r="QWN114" i="8"/>
  <c r="QWM114" i="8"/>
  <c r="QWL114" i="8"/>
  <c r="QWK114" i="8"/>
  <c r="QWJ114" i="8"/>
  <c r="QWI114" i="8"/>
  <c r="QWH114" i="8"/>
  <c r="QWG114" i="8"/>
  <c r="QWF114" i="8"/>
  <c r="QWE114" i="8"/>
  <c r="QWD114" i="8"/>
  <c r="QWC114" i="8"/>
  <c r="QWB114" i="8"/>
  <c r="QWA114" i="8"/>
  <c r="QVZ114" i="8"/>
  <c r="QVY114" i="8"/>
  <c r="QVX114" i="8"/>
  <c r="QVW114" i="8"/>
  <c r="QVV114" i="8"/>
  <c r="QVU114" i="8"/>
  <c r="QVT114" i="8"/>
  <c r="QVS114" i="8"/>
  <c r="QVR114" i="8"/>
  <c r="QVQ114" i="8"/>
  <c r="QVP114" i="8"/>
  <c r="QVO114" i="8"/>
  <c r="QVN114" i="8"/>
  <c r="QVM114" i="8"/>
  <c r="QVL114" i="8"/>
  <c r="QVK114" i="8"/>
  <c r="QVJ114" i="8"/>
  <c r="QVI114" i="8"/>
  <c r="QVH114" i="8"/>
  <c r="QVG114" i="8"/>
  <c r="QVF114" i="8"/>
  <c r="QVE114" i="8"/>
  <c r="QVD114" i="8"/>
  <c r="QVC114" i="8"/>
  <c r="QVB114" i="8"/>
  <c r="QVA114" i="8"/>
  <c r="QUZ114" i="8"/>
  <c r="QUY114" i="8"/>
  <c r="QUX114" i="8"/>
  <c r="QUW114" i="8"/>
  <c r="QUV114" i="8"/>
  <c r="QUU114" i="8"/>
  <c r="QUT114" i="8"/>
  <c r="QUS114" i="8"/>
  <c r="QUR114" i="8"/>
  <c r="QUQ114" i="8"/>
  <c r="QUP114" i="8"/>
  <c r="QUO114" i="8"/>
  <c r="QUN114" i="8"/>
  <c r="QUM114" i="8"/>
  <c r="QUL114" i="8"/>
  <c r="QUK114" i="8"/>
  <c r="QUJ114" i="8"/>
  <c r="QUI114" i="8"/>
  <c r="QUH114" i="8"/>
  <c r="QUG114" i="8"/>
  <c r="QUF114" i="8"/>
  <c r="QUE114" i="8"/>
  <c r="QUD114" i="8"/>
  <c r="QUC114" i="8"/>
  <c r="QUB114" i="8"/>
  <c r="QUA114" i="8"/>
  <c r="QTZ114" i="8"/>
  <c r="QTY114" i="8"/>
  <c r="QTX114" i="8"/>
  <c r="QTW114" i="8"/>
  <c r="QTV114" i="8"/>
  <c r="QTU114" i="8"/>
  <c r="QTT114" i="8"/>
  <c r="QTS114" i="8"/>
  <c r="QTR114" i="8"/>
  <c r="QTQ114" i="8"/>
  <c r="QTP114" i="8"/>
  <c r="QTO114" i="8"/>
  <c r="QTN114" i="8"/>
  <c r="QTM114" i="8"/>
  <c r="QTL114" i="8"/>
  <c r="QTK114" i="8"/>
  <c r="QTJ114" i="8"/>
  <c r="QTI114" i="8"/>
  <c r="QTH114" i="8"/>
  <c r="QTG114" i="8"/>
  <c r="QTF114" i="8"/>
  <c r="QTE114" i="8"/>
  <c r="QTD114" i="8"/>
  <c r="QTC114" i="8"/>
  <c r="QTB114" i="8"/>
  <c r="QTA114" i="8"/>
  <c r="QSZ114" i="8"/>
  <c r="QSY114" i="8"/>
  <c r="QSX114" i="8"/>
  <c r="QSW114" i="8"/>
  <c r="QSV114" i="8"/>
  <c r="QSU114" i="8"/>
  <c r="QST114" i="8"/>
  <c r="QSS114" i="8"/>
  <c r="QSR114" i="8"/>
  <c r="QSQ114" i="8"/>
  <c r="QSP114" i="8"/>
  <c r="QSO114" i="8"/>
  <c r="QSN114" i="8"/>
  <c r="QSM114" i="8"/>
  <c r="QSL114" i="8"/>
  <c r="QSK114" i="8"/>
  <c r="QSJ114" i="8"/>
  <c r="QSI114" i="8"/>
  <c r="QSH114" i="8"/>
  <c r="QSG114" i="8"/>
  <c r="QSF114" i="8"/>
  <c r="QSE114" i="8"/>
  <c r="QSD114" i="8"/>
  <c r="QSC114" i="8"/>
  <c r="QSB114" i="8"/>
  <c r="QSA114" i="8"/>
  <c r="QRZ114" i="8"/>
  <c r="QRY114" i="8"/>
  <c r="QRX114" i="8"/>
  <c r="QRW114" i="8"/>
  <c r="QRV114" i="8"/>
  <c r="QRU114" i="8"/>
  <c r="QRT114" i="8"/>
  <c r="QRS114" i="8"/>
  <c r="QRR114" i="8"/>
  <c r="QRQ114" i="8"/>
  <c r="QRP114" i="8"/>
  <c r="QRO114" i="8"/>
  <c r="QRN114" i="8"/>
  <c r="QRM114" i="8"/>
  <c r="QRL114" i="8"/>
  <c r="QRK114" i="8"/>
  <c r="QRJ114" i="8"/>
  <c r="QRI114" i="8"/>
  <c r="QRH114" i="8"/>
  <c r="QRG114" i="8"/>
  <c r="QRF114" i="8"/>
  <c r="QRE114" i="8"/>
  <c r="QRD114" i="8"/>
  <c r="QRC114" i="8"/>
  <c r="QRB114" i="8"/>
  <c r="QRA114" i="8"/>
  <c r="QQZ114" i="8"/>
  <c r="QQY114" i="8"/>
  <c r="QQX114" i="8"/>
  <c r="QQW114" i="8"/>
  <c r="QQV114" i="8"/>
  <c r="QQU114" i="8"/>
  <c r="QQT114" i="8"/>
  <c r="QQS114" i="8"/>
  <c r="QQR114" i="8"/>
  <c r="QQQ114" i="8"/>
  <c r="QQP114" i="8"/>
  <c r="QQO114" i="8"/>
  <c r="QQN114" i="8"/>
  <c r="QQM114" i="8"/>
  <c r="QQL114" i="8"/>
  <c r="QQK114" i="8"/>
  <c r="QQJ114" i="8"/>
  <c r="QQI114" i="8"/>
  <c r="QQH114" i="8"/>
  <c r="QQG114" i="8"/>
  <c r="QQF114" i="8"/>
  <c r="QQE114" i="8"/>
  <c r="QQD114" i="8"/>
  <c r="QQC114" i="8"/>
  <c r="QQB114" i="8"/>
  <c r="QQA114" i="8"/>
  <c r="QPZ114" i="8"/>
  <c r="QPY114" i="8"/>
  <c r="QPX114" i="8"/>
  <c r="QPW114" i="8"/>
  <c r="QPV114" i="8"/>
  <c r="QPU114" i="8"/>
  <c r="QPT114" i="8"/>
  <c r="QPS114" i="8"/>
  <c r="QPR114" i="8"/>
  <c r="QPQ114" i="8"/>
  <c r="QPP114" i="8"/>
  <c r="QPO114" i="8"/>
  <c r="QPN114" i="8"/>
  <c r="QPM114" i="8"/>
  <c r="QPL114" i="8"/>
  <c r="QPK114" i="8"/>
  <c r="QPJ114" i="8"/>
  <c r="QPI114" i="8"/>
  <c r="QPH114" i="8"/>
  <c r="QPG114" i="8"/>
  <c r="QPF114" i="8"/>
  <c r="QPE114" i="8"/>
  <c r="QPD114" i="8"/>
  <c r="QPC114" i="8"/>
  <c r="QPB114" i="8"/>
  <c r="QPA114" i="8"/>
  <c r="QOZ114" i="8"/>
  <c r="QOY114" i="8"/>
  <c r="QOX114" i="8"/>
  <c r="QOW114" i="8"/>
  <c r="QOV114" i="8"/>
  <c r="QOU114" i="8"/>
  <c r="QOT114" i="8"/>
  <c r="QOS114" i="8"/>
  <c r="QOR114" i="8"/>
  <c r="QOQ114" i="8"/>
  <c r="QOP114" i="8"/>
  <c r="QOO114" i="8"/>
  <c r="QON114" i="8"/>
  <c r="QOM114" i="8"/>
  <c r="QOL114" i="8"/>
  <c r="QOK114" i="8"/>
  <c r="QOJ114" i="8"/>
  <c r="QOI114" i="8"/>
  <c r="QOH114" i="8"/>
  <c r="QOG114" i="8"/>
  <c r="QOF114" i="8"/>
  <c r="QOE114" i="8"/>
  <c r="QOD114" i="8"/>
  <c r="QOC114" i="8"/>
  <c r="QOB114" i="8"/>
  <c r="QOA114" i="8"/>
  <c r="QNZ114" i="8"/>
  <c r="QNY114" i="8"/>
  <c r="QNX114" i="8"/>
  <c r="QNW114" i="8"/>
  <c r="QNV114" i="8"/>
  <c r="QNU114" i="8"/>
  <c r="QNT114" i="8"/>
  <c r="QNS114" i="8"/>
  <c r="QNR114" i="8"/>
  <c r="QNQ114" i="8"/>
  <c r="QNP114" i="8"/>
  <c r="QNO114" i="8"/>
  <c r="QNN114" i="8"/>
  <c r="QNM114" i="8"/>
  <c r="QNL114" i="8"/>
  <c r="QNK114" i="8"/>
  <c r="QNJ114" i="8"/>
  <c r="QNI114" i="8"/>
  <c r="QNH114" i="8"/>
  <c r="QNG114" i="8"/>
  <c r="QNF114" i="8"/>
  <c r="QNE114" i="8"/>
  <c r="QND114" i="8"/>
  <c r="QNC114" i="8"/>
  <c r="QNB114" i="8"/>
  <c r="QNA114" i="8"/>
  <c r="QMZ114" i="8"/>
  <c r="QMY114" i="8"/>
  <c r="QMX114" i="8"/>
  <c r="QMW114" i="8"/>
  <c r="QMV114" i="8"/>
  <c r="QMU114" i="8"/>
  <c r="QMT114" i="8"/>
  <c r="QMS114" i="8"/>
  <c r="QMR114" i="8"/>
  <c r="QMQ114" i="8"/>
  <c r="QMP114" i="8"/>
  <c r="QMO114" i="8"/>
  <c r="QMN114" i="8"/>
  <c r="QMM114" i="8"/>
  <c r="QML114" i="8"/>
  <c r="QMK114" i="8"/>
  <c r="QMJ114" i="8"/>
  <c r="QMI114" i="8"/>
  <c r="QMH114" i="8"/>
  <c r="QMG114" i="8"/>
  <c r="QMF114" i="8"/>
  <c r="QME114" i="8"/>
  <c r="QMD114" i="8"/>
  <c r="QMC114" i="8"/>
  <c r="QMB114" i="8"/>
  <c r="QMA114" i="8"/>
  <c r="QLZ114" i="8"/>
  <c r="QLY114" i="8"/>
  <c r="QLX114" i="8"/>
  <c r="QLW114" i="8"/>
  <c r="QLV114" i="8"/>
  <c r="QLU114" i="8"/>
  <c r="QLT114" i="8"/>
  <c r="QLS114" i="8"/>
  <c r="QLR114" i="8"/>
  <c r="QLQ114" i="8"/>
  <c r="QLP114" i="8"/>
  <c r="QLO114" i="8"/>
  <c r="QLN114" i="8"/>
  <c r="QLM114" i="8"/>
  <c r="QLL114" i="8"/>
  <c r="QLK114" i="8"/>
  <c r="QLJ114" i="8"/>
  <c r="QLI114" i="8"/>
  <c r="QLH114" i="8"/>
  <c r="QLG114" i="8"/>
  <c r="QLF114" i="8"/>
  <c r="QLE114" i="8"/>
  <c r="QLD114" i="8"/>
  <c r="QLC114" i="8"/>
  <c r="QLB114" i="8"/>
  <c r="QLA114" i="8"/>
  <c r="QKZ114" i="8"/>
  <c r="QKY114" i="8"/>
  <c r="QKX114" i="8"/>
  <c r="QKW114" i="8"/>
  <c r="QKV114" i="8"/>
  <c r="QKU114" i="8"/>
  <c r="QKT114" i="8"/>
  <c r="QKS114" i="8"/>
  <c r="QKR114" i="8"/>
  <c r="QKQ114" i="8"/>
  <c r="QKP114" i="8"/>
  <c r="QKO114" i="8"/>
  <c r="QKN114" i="8"/>
  <c r="QKM114" i="8"/>
  <c r="QKL114" i="8"/>
  <c r="QKK114" i="8"/>
  <c r="QKJ114" i="8"/>
  <c r="QKI114" i="8"/>
  <c r="QKH114" i="8"/>
  <c r="QKG114" i="8"/>
  <c r="QKF114" i="8"/>
  <c r="QKE114" i="8"/>
  <c r="QKD114" i="8"/>
  <c r="QKC114" i="8"/>
  <c r="QKB114" i="8"/>
  <c r="QKA114" i="8"/>
  <c r="QJZ114" i="8"/>
  <c r="QJY114" i="8"/>
  <c r="QJX114" i="8"/>
  <c r="QJW114" i="8"/>
  <c r="QJV114" i="8"/>
  <c r="QJU114" i="8"/>
  <c r="QJT114" i="8"/>
  <c r="QJS114" i="8"/>
  <c r="QJR114" i="8"/>
  <c r="QJQ114" i="8"/>
  <c r="QJP114" i="8"/>
  <c r="QJO114" i="8"/>
  <c r="QJN114" i="8"/>
  <c r="QJM114" i="8"/>
  <c r="QJL114" i="8"/>
  <c r="QJK114" i="8"/>
  <c r="QJJ114" i="8"/>
  <c r="QJI114" i="8"/>
  <c r="QJH114" i="8"/>
  <c r="QJG114" i="8"/>
  <c r="QJF114" i="8"/>
  <c r="QJE114" i="8"/>
  <c r="QJD114" i="8"/>
  <c r="QJC114" i="8"/>
  <c r="QJB114" i="8"/>
  <c r="QJA114" i="8"/>
  <c r="QIZ114" i="8"/>
  <c r="QIY114" i="8"/>
  <c r="QIX114" i="8"/>
  <c r="QIW114" i="8"/>
  <c r="QIV114" i="8"/>
  <c r="QIU114" i="8"/>
  <c r="QIT114" i="8"/>
  <c r="QIS114" i="8"/>
  <c r="QIR114" i="8"/>
  <c r="QIQ114" i="8"/>
  <c r="QIP114" i="8"/>
  <c r="QIO114" i="8"/>
  <c r="QIN114" i="8"/>
  <c r="QIM114" i="8"/>
  <c r="QIL114" i="8"/>
  <c r="QIK114" i="8"/>
  <c r="QIJ114" i="8"/>
  <c r="QII114" i="8"/>
  <c r="QIH114" i="8"/>
  <c r="QIG114" i="8"/>
  <c r="QIF114" i="8"/>
  <c r="QIE114" i="8"/>
  <c r="QID114" i="8"/>
  <c r="QIC114" i="8"/>
  <c r="QIB114" i="8"/>
  <c r="QIA114" i="8"/>
  <c r="QHZ114" i="8"/>
  <c r="QHY114" i="8"/>
  <c r="QHX114" i="8"/>
  <c r="QHW114" i="8"/>
  <c r="QHV114" i="8"/>
  <c r="QHU114" i="8"/>
  <c r="QHT114" i="8"/>
  <c r="QHS114" i="8"/>
  <c r="QHR114" i="8"/>
  <c r="QHQ114" i="8"/>
  <c r="QHP114" i="8"/>
  <c r="QHO114" i="8"/>
  <c r="QHN114" i="8"/>
  <c r="QHM114" i="8"/>
  <c r="QHL114" i="8"/>
  <c r="QHK114" i="8"/>
  <c r="QHJ114" i="8"/>
  <c r="QHI114" i="8"/>
  <c r="QHH114" i="8"/>
  <c r="QHG114" i="8"/>
  <c r="QHF114" i="8"/>
  <c r="QHE114" i="8"/>
  <c r="QHD114" i="8"/>
  <c r="QHC114" i="8"/>
  <c r="QHB114" i="8"/>
  <c r="QHA114" i="8"/>
  <c r="QGZ114" i="8"/>
  <c r="QGY114" i="8"/>
  <c r="QGX114" i="8"/>
  <c r="QGW114" i="8"/>
  <c r="QGV114" i="8"/>
  <c r="QGU114" i="8"/>
  <c r="QGT114" i="8"/>
  <c r="QGS114" i="8"/>
  <c r="QGR114" i="8"/>
  <c r="QGQ114" i="8"/>
  <c r="QGP114" i="8"/>
  <c r="QGO114" i="8"/>
  <c r="QGN114" i="8"/>
  <c r="QGM114" i="8"/>
  <c r="QGL114" i="8"/>
  <c r="QGK114" i="8"/>
  <c r="QGJ114" i="8"/>
  <c r="QGI114" i="8"/>
  <c r="QGH114" i="8"/>
  <c r="QGG114" i="8"/>
  <c r="QGF114" i="8"/>
  <c r="QGE114" i="8"/>
  <c r="QGD114" i="8"/>
  <c r="QGC114" i="8"/>
  <c r="QGB114" i="8"/>
  <c r="QGA114" i="8"/>
  <c r="QFZ114" i="8"/>
  <c r="QFY114" i="8"/>
  <c r="QFX114" i="8"/>
  <c r="QFW114" i="8"/>
  <c r="QFV114" i="8"/>
  <c r="QFU114" i="8"/>
  <c r="QFT114" i="8"/>
  <c r="QFS114" i="8"/>
  <c r="QFR114" i="8"/>
  <c r="QFQ114" i="8"/>
  <c r="QFP114" i="8"/>
  <c r="QFO114" i="8"/>
  <c r="QFN114" i="8"/>
  <c r="QFM114" i="8"/>
  <c r="QFL114" i="8"/>
  <c r="QFK114" i="8"/>
  <c r="QFJ114" i="8"/>
  <c r="QFI114" i="8"/>
  <c r="QFH114" i="8"/>
  <c r="QFG114" i="8"/>
  <c r="QFF114" i="8"/>
  <c r="QFE114" i="8"/>
  <c r="QFD114" i="8"/>
  <c r="QFC114" i="8"/>
  <c r="QFB114" i="8"/>
  <c r="QFA114" i="8"/>
  <c r="QEZ114" i="8"/>
  <c r="QEY114" i="8"/>
  <c r="QEX114" i="8"/>
  <c r="QEW114" i="8"/>
  <c r="QEV114" i="8"/>
  <c r="QEU114" i="8"/>
  <c r="QET114" i="8"/>
  <c r="QES114" i="8"/>
  <c r="QER114" i="8"/>
  <c r="QEQ114" i="8"/>
  <c r="QEP114" i="8"/>
  <c r="QEO114" i="8"/>
  <c r="QEN114" i="8"/>
  <c r="QEM114" i="8"/>
  <c r="QEL114" i="8"/>
  <c r="QEK114" i="8"/>
  <c r="QEJ114" i="8"/>
  <c r="QEI114" i="8"/>
  <c r="QEH114" i="8"/>
  <c r="QEG114" i="8"/>
  <c r="QEF114" i="8"/>
  <c r="QEE114" i="8"/>
  <c r="QED114" i="8"/>
  <c r="QEC114" i="8"/>
  <c r="QEB114" i="8"/>
  <c r="QEA114" i="8"/>
  <c r="QDZ114" i="8"/>
  <c r="QDY114" i="8"/>
  <c r="QDX114" i="8"/>
  <c r="QDW114" i="8"/>
  <c r="QDV114" i="8"/>
  <c r="QDU114" i="8"/>
  <c r="QDT114" i="8"/>
  <c r="QDS114" i="8"/>
  <c r="QDR114" i="8"/>
  <c r="QDQ114" i="8"/>
  <c r="QDP114" i="8"/>
  <c r="QDO114" i="8"/>
  <c r="QDN114" i="8"/>
  <c r="QDM114" i="8"/>
  <c r="QDL114" i="8"/>
  <c r="QDK114" i="8"/>
  <c r="QDJ114" i="8"/>
  <c r="QDI114" i="8"/>
  <c r="QDH114" i="8"/>
  <c r="QDG114" i="8"/>
  <c r="QDF114" i="8"/>
  <c r="QDE114" i="8"/>
  <c r="QDD114" i="8"/>
  <c r="QDC114" i="8"/>
  <c r="QDB114" i="8"/>
  <c r="QDA114" i="8"/>
  <c r="QCZ114" i="8"/>
  <c r="QCY114" i="8"/>
  <c r="QCX114" i="8"/>
  <c r="QCW114" i="8"/>
  <c r="QCV114" i="8"/>
  <c r="QCU114" i="8"/>
  <c r="QCT114" i="8"/>
  <c r="QCS114" i="8"/>
  <c r="QCR114" i="8"/>
  <c r="QCQ114" i="8"/>
  <c r="QCP114" i="8"/>
  <c r="QCO114" i="8"/>
  <c r="QCN114" i="8"/>
  <c r="QCM114" i="8"/>
  <c r="QCL114" i="8"/>
  <c r="QCK114" i="8"/>
  <c r="QCJ114" i="8"/>
  <c r="QCI114" i="8"/>
  <c r="QCH114" i="8"/>
  <c r="QCG114" i="8"/>
  <c r="QCF114" i="8"/>
  <c r="QCE114" i="8"/>
  <c r="QCD114" i="8"/>
  <c r="QCC114" i="8"/>
  <c r="QCB114" i="8"/>
  <c r="QCA114" i="8"/>
  <c r="QBZ114" i="8"/>
  <c r="QBY114" i="8"/>
  <c r="QBX114" i="8"/>
  <c r="QBW114" i="8"/>
  <c r="QBV114" i="8"/>
  <c r="QBU114" i="8"/>
  <c r="QBT114" i="8"/>
  <c r="QBS114" i="8"/>
  <c r="QBR114" i="8"/>
  <c r="QBQ114" i="8"/>
  <c r="QBP114" i="8"/>
  <c r="QBO114" i="8"/>
  <c r="QBN114" i="8"/>
  <c r="QBM114" i="8"/>
  <c r="QBL114" i="8"/>
  <c r="QBK114" i="8"/>
  <c r="QBJ114" i="8"/>
  <c r="QBI114" i="8"/>
  <c r="QBH114" i="8"/>
  <c r="QBG114" i="8"/>
  <c r="QBF114" i="8"/>
  <c r="QBE114" i="8"/>
  <c r="QBD114" i="8"/>
  <c r="QBC114" i="8"/>
  <c r="QBB114" i="8"/>
  <c r="QBA114" i="8"/>
  <c r="QAZ114" i="8"/>
  <c r="QAY114" i="8"/>
  <c r="QAX114" i="8"/>
  <c r="QAW114" i="8"/>
  <c r="QAV114" i="8"/>
  <c r="QAU114" i="8"/>
  <c r="QAT114" i="8"/>
  <c r="QAS114" i="8"/>
  <c r="QAR114" i="8"/>
  <c r="QAQ114" i="8"/>
  <c r="QAP114" i="8"/>
  <c r="QAO114" i="8"/>
  <c r="QAN114" i="8"/>
  <c r="QAM114" i="8"/>
  <c r="QAL114" i="8"/>
  <c r="QAK114" i="8"/>
  <c r="QAJ114" i="8"/>
  <c r="QAI114" i="8"/>
  <c r="QAH114" i="8"/>
  <c r="QAG114" i="8"/>
  <c r="QAF114" i="8"/>
  <c r="QAE114" i="8"/>
  <c r="QAD114" i="8"/>
  <c r="QAC114" i="8"/>
  <c r="QAB114" i="8"/>
  <c r="QAA114" i="8"/>
  <c r="PZZ114" i="8"/>
  <c r="PZY114" i="8"/>
  <c r="PZX114" i="8"/>
  <c r="PZW114" i="8"/>
  <c r="PZV114" i="8"/>
  <c r="PZU114" i="8"/>
  <c r="PZT114" i="8"/>
  <c r="PZS114" i="8"/>
  <c r="PZR114" i="8"/>
  <c r="PZQ114" i="8"/>
  <c r="PZP114" i="8"/>
  <c r="PZO114" i="8"/>
  <c r="PZN114" i="8"/>
  <c r="PZM114" i="8"/>
  <c r="PZL114" i="8"/>
  <c r="PZK114" i="8"/>
  <c r="PZJ114" i="8"/>
  <c r="PZI114" i="8"/>
  <c r="PZH114" i="8"/>
  <c r="PZG114" i="8"/>
  <c r="PZF114" i="8"/>
  <c r="PZE114" i="8"/>
  <c r="PZD114" i="8"/>
  <c r="PZC114" i="8"/>
  <c r="PZB114" i="8"/>
  <c r="PZA114" i="8"/>
  <c r="PYZ114" i="8"/>
  <c r="PYY114" i="8"/>
  <c r="PYX114" i="8"/>
  <c r="PYW114" i="8"/>
  <c r="PYV114" i="8"/>
  <c r="PYU114" i="8"/>
  <c r="PYT114" i="8"/>
  <c r="PYS114" i="8"/>
  <c r="PYR114" i="8"/>
  <c r="PYQ114" i="8"/>
  <c r="PYP114" i="8"/>
  <c r="PYO114" i="8"/>
  <c r="PYN114" i="8"/>
  <c r="PYM114" i="8"/>
  <c r="PYL114" i="8"/>
  <c r="PYK114" i="8"/>
  <c r="PYJ114" i="8"/>
  <c r="PYI114" i="8"/>
  <c r="PYH114" i="8"/>
  <c r="PYG114" i="8"/>
  <c r="PYF114" i="8"/>
  <c r="PYE114" i="8"/>
  <c r="PYD114" i="8"/>
  <c r="PYC114" i="8"/>
  <c r="PYB114" i="8"/>
  <c r="PYA114" i="8"/>
  <c r="PXZ114" i="8"/>
  <c r="PXY114" i="8"/>
  <c r="PXX114" i="8"/>
  <c r="PXW114" i="8"/>
  <c r="PXV114" i="8"/>
  <c r="PXU114" i="8"/>
  <c r="PXT114" i="8"/>
  <c r="PXS114" i="8"/>
  <c r="PXR114" i="8"/>
  <c r="PXQ114" i="8"/>
  <c r="PXP114" i="8"/>
  <c r="PXO114" i="8"/>
  <c r="PXN114" i="8"/>
  <c r="PXM114" i="8"/>
  <c r="PXL114" i="8"/>
  <c r="PXK114" i="8"/>
  <c r="PXJ114" i="8"/>
  <c r="PXI114" i="8"/>
  <c r="PXH114" i="8"/>
  <c r="PXG114" i="8"/>
  <c r="PXF114" i="8"/>
  <c r="PXE114" i="8"/>
  <c r="PXD114" i="8"/>
  <c r="PXC114" i="8"/>
  <c r="PXB114" i="8"/>
  <c r="PXA114" i="8"/>
  <c r="PWZ114" i="8"/>
  <c r="PWY114" i="8"/>
  <c r="PWX114" i="8"/>
  <c r="PWW114" i="8"/>
  <c r="PWV114" i="8"/>
  <c r="PWU114" i="8"/>
  <c r="PWT114" i="8"/>
  <c r="PWS114" i="8"/>
  <c r="PWR114" i="8"/>
  <c r="PWQ114" i="8"/>
  <c r="PWP114" i="8"/>
  <c r="PWO114" i="8"/>
  <c r="PWN114" i="8"/>
  <c r="PWM114" i="8"/>
  <c r="PWL114" i="8"/>
  <c r="PWK114" i="8"/>
  <c r="PWJ114" i="8"/>
  <c r="PWI114" i="8"/>
  <c r="PWH114" i="8"/>
  <c r="PWG114" i="8"/>
  <c r="PWF114" i="8"/>
  <c r="PWE114" i="8"/>
  <c r="PWD114" i="8"/>
  <c r="PWC114" i="8"/>
  <c r="PWB114" i="8"/>
  <c r="PWA114" i="8"/>
  <c r="PVZ114" i="8"/>
  <c r="PVY114" i="8"/>
  <c r="PVX114" i="8"/>
  <c r="PVW114" i="8"/>
  <c r="PVV114" i="8"/>
  <c r="PVU114" i="8"/>
  <c r="PVT114" i="8"/>
  <c r="PVS114" i="8"/>
  <c r="PVR114" i="8"/>
  <c r="PVQ114" i="8"/>
  <c r="PVP114" i="8"/>
  <c r="PVO114" i="8"/>
  <c r="PVN114" i="8"/>
  <c r="PVM114" i="8"/>
  <c r="PVL114" i="8"/>
  <c r="PVK114" i="8"/>
  <c r="PVJ114" i="8"/>
  <c r="PVI114" i="8"/>
  <c r="PVH114" i="8"/>
  <c r="PVG114" i="8"/>
  <c r="PVF114" i="8"/>
  <c r="PVE114" i="8"/>
  <c r="PVD114" i="8"/>
  <c r="PVC114" i="8"/>
  <c r="PVB114" i="8"/>
  <c r="PVA114" i="8"/>
  <c r="PUZ114" i="8"/>
  <c r="PUY114" i="8"/>
  <c r="PUX114" i="8"/>
  <c r="PUW114" i="8"/>
  <c r="PUV114" i="8"/>
  <c r="PUU114" i="8"/>
  <c r="PUT114" i="8"/>
  <c r="PUS114" i="8"/>
  <c r="PUR114" i="8"/>
  <c r="PUQ114" i="8"/>
  <c r="PUP114" i="8"/>
  <c r="PUO114" i="8"/>
  <c r="PUN114" i="8"/>
  <c r="PUM114" i="8"/>
  <c r="PUL114" i="8"/>
  <c r="PUK114" i="8"/>
  <c r="PUJ114" i="8"/>
  <c r="PUI114" i="8"/>
  <c r="PUH114" i="8"/>
  <c r="PUG114" i="8"/>
  <c r="PUF114" i="8"/>
  <c r="PUE114" i="8"/>
  <c r="PUD114" i="8"/>
  <c r="PUC114" i="8"/>
  <c r="PUB114" i="8"/>
  <c r="PUA114" i="8"/>
  <c r="PTZ114" i="8"/>
  <c r="PTY114" i="8"/>
  <c r="PTX114" i="8"/>
  <c r="PTW114" i="8"/>
  <c r="PTV114" i="8"/>
  <c r="PTU114" i="8"/>
  <c r="PTT114" i="8"/>
  <c r="PTS114" i="8"/>
  <c r="PTR114" i="8"/>
  <c r="PTQ114" i="8"/>
  <c r="PTP114" i="8"/>
  <c r="PTO114" i="8"/>
  <c r="PTN114" i="8"/>
  <c r="PTM114" i="8"/>
  <c r="PTL114" i="8"/>
  <c r="PTK114" i="8"/>
  <c r="PTJ114" i="8"/>
  <c r="PTI114" i="8"/>
  <c r="PTH114" i="8"/>
  <c r="PTG114" i="8"/>
  <c r="PTF114" i="8"/>
  <c r="PTE114" i="8"/>
  <c r="PTD114" i="8"/>
  <c r="PTC114" i="8"/>
  <c r="PTB114" i="8"/>
  <c r="PTA114" i="8"/>
  <c r="PSZ114" i="8"/>
  <c r="PSY114" i="8"/>
  <c r="PSX114" i="8"/>
  <c r="PSW114" i="8"/>
  <c r="PSV114" i="8"/>
  <c r="PSU114" i="8"/>
  <c r="PST114" i="8"/>
  <c r="PSS114" i="8"/>
  <c r="PSR114" i="8"/>
  <c r="PSQ114" i="8"/>
  <c r="PSP114" i="8"/>
  <c r="PSO114" i="8"/>
  <c r="PSN114" i="8"/>
  <c r="PSM114" i="8"/>
  <c r="PSL114" i="8"/>
  <c r="PSK114" i="8"/>
  <c r="PSJ114" i="8"/>
  <c r="PSI114" i="8"/>
  <c r="PSH114" i="8"/>
  <c r="PSG114" i="8"/>
  <c r="PSF114" i="8"/>
  <c r="PSE114" i="8"/>
  <c r="PSD114" i="8"/>
  <c r="PSC114" i="8"/>
  <c r="PSB114" i="8"/>
  <c r="PSA114" i="8"/>
  <c r="PRZ114" i="8"/>
  <c r="PRY114" i="8"/>
  <c r="PRX114" i="8"/>
  <c r="PRW114" i="8"/>
  <c r="PRV114" i="8"/>
  <c r="PRU114" i="8"/>
  <c r="PRT114" i="8"/>
  <c r="PRS114" i="8"/>
  <c r="PRR114" i="8"/>
  <c r="PRQ114" i="8"/>
  <c r="PRP114" i="8"/>
  <c r="PRO114" i="8"/>
  <c r="PRN114" i="8"/>
  <c r="PRM114" i="8"/>
  <c r="PRL114" i="8"/>
  <c r="PRK114" i="8"/>
  <c r="PRJ114" i="8"/>
  <c r="PRI114" i="8"/>
  <c r="PRH114" i="8"/>
  <c r="PRG114" i="8"/>
  <c r="PRF114" i="8"/>
  <c r="PRE114" i="8"/>
  <c r="PRD114" i="8"/>
  <c r="PRC114" i="8"/>
  <c r="PRB114" i="8"/>
  <c r="PRA114" i="8"/>
  <c r="PQZ114" i="8"/>
  <c r="PQY114" i="8"/>
  <c r="PQX114" i="8"/>
  <c r="PQW114" i="8"/>
  <c r="PQV114" i="8"/>
  <c r="PQU114" i="8"/>
  <c r="PQT114" i="8"/>
  <c r="PQS114" i="8"/>
  <c r="PQR114" i="8"/>
  <c r="PQQ114" i="8"/>
  <c r="PQP114" i="8"/>
  <c r="PQO114" i="8"/>
  <c r="PQN114" i="8"/>
  <c r="PQM114" i="8"/>
  <c r="PQL114" i="8"/>
  <c r="PQK114" i="8"/>
  <c r="PQJ114" i="8"/>
  <c r="PQI114" i="8"/>
  <c r="PQH114" i="8"/>
  <c r="PQG114" i="8"/>
  <c r="PQF114" i="8"/>
  <c r="PQE114" i="8"/>
  <c r="PQD114" i="8"/>
  <c r="PQC114" i="8"/>
  <c r="PQB114" i="8"/>
  <c r="PQA114" i="8"/>
  <c r="PPZ114" i="8"/>
  <c r="PPY114" i="8"/>
  <c r="PPX114" i="8"/>
  <c r="PPW114" i="8"/>
  <c r="PPV114" i="8"/>
  <c r="PPU114" i="8"/>
  <c r="PPT114" i="8"/>
  <c r="PPS114" i="8"/>
  <c r="PPR114" i="8"/>
  <c r="PPQ114" i="8"/>
  <c r="PPP114" i="8"/>
  <c r="PPO114" i="8"/>
  <c r="PPN114" i="8"/>
  <c r="PPM114" i="8"/>
  <c r="PPL114" i="8"/>
  <c r="PPK114" i="8"/>
  <c r="PPJ114" i="8"/>
  <c r="PPI114" i="8"/>
  <c r="PPH114" i="8"/>
  <c r="PPG114" i="8"/>
  <c r="PPF114" i="8"/>
  <c r="PPE114" i="8"/>
  <c r="PPD114" i="8"/>
  <c r="PPC114" i="8"/>
  <c r="PPB114" i="8"/>
  <c r="PPA114" i="8"/>
  <c r="POZ114" i="8"/>
  <c r="POY114" i="8"/>
  <c r="POX114" i="8"/>
  <c r="POW114" i="8"/>
  <c r="POV114" i="8"/>
  <c r="POU114" i="8"/>
  <c r="POT114" i="8"/>
  <c r="POS114" i="8"/>
  <c r="POR114" i="8"/>
  <c r="POQ114" i="8"/>
  <c r="POP114" i="8"/>
  <c r="POO114" i="8"/>
  <c r="PON114" i="8"/>
  <c r="POM114" i="8"/>
  <c r="POL114" i="8"/>
  <c r="POK114" i="8"/>
  <c r="POJ114" i="8"/>
  <c r="POI114" i="8"/>
  <c r="POH114" i="8"/>
  <c r="POG114" i="8"/>
  <c r="POF114" i="8"/>
  <c r="POE114" i="8"/>
  <c r="POD114" i="8"/>
  <c r="POC114" i="8"/>
  <c r="POB114" i="8"/>
  <c r="POA114" i="8"/>
  <c r="PNZ114" i="8"/>
  <c r="PNY114" i="8"/>
  <c r="PNX114" i="8"/>
  <c r="PNW114" i="8"/>
  <c r="PNV114" i="8"/>
  <c r="PNU114" i="8"/>
  <c r="PNT114" i="8"/>
  <c r="PNS114" i="8"/>
  <c r="PNR114" i="8"/>
  <c r="PNQ114" i="8"/>
  <c r="PNP114" i="8"/>
  <c r="PNO114" i="8"/>
  <c r="PNN114" i="8"/>
  <c r="PNM114" i="8"/>
  <c r="PNL114" i="8"/>
  <c r="PNK114" i="8"/>
  <c r="PNJ114" i="8"/>
  <c r="PNI114" i="8"/>
  <c r="PNH114" i="8"/>
  <c r="PNG114" i="8"/>
  <c r="PNF114" i="8"/>
  <c r="PNE114" i="8"/>
  <c r="PND114" i="8"/>
  <c r="PNC114" i="8"/>
  <c r="PNB114" i="8"/>
  <c r="PNA114" i="8"/>
  <c r="PMZ114" i="8"/>
  <c r="PMY114" i="8"/>
  <c r="PMX114" i="8"/>
  <c r="PMW114" i="8"/>
  <c r="PMV114" i="8"/>
  <c r="PMU114" i="8"/>
  <c r="PMT114" i="8"/>
  <c r="PMS114" i="8"/>
  <c r="PMR114" i="8"/>
  <c r="PMQ114" i="8"/>
  <c r="PMP114" i="8"/>
  <c r="PMO114" i="8"/>
  <c r="PMN114" i="8"/>
  <c r="PMM114" i="8"/>
  <c r="PML114" i="8"/>
  <c r="PMK114" i="8"/>
  <c r="PMJ114" i="8"/>
  <c r="PMI114" i="8"/>
  <c r="PMH114" i="8"/>
  <c r="PMG114" i="8"/>
  <c r="PMF114" i="8"/>
  <c r="PME114" i="8"/>
  <c r="PMD114" i="8"/>
  <c r="PMC114" i="8"/>
  <c r="PMB114" i="8"/>
  <c r="PMA114" i="8"/>
  <c r="PLZ114" i="8"/>
  <c r="PLY114" i="8"/>
  <c r="PLX114" i="8"/>
  <c r="PLW114" i="8"/>
  <c r="PLV114" i="8"/>
  <c r="PLU114" i="8"/>
  <c r="PLT114" i="8"/>
  <c r="PLS114" i="8"/>
  <c r="PLR114" i="8"/>
  <c r="PLQ114" i="8"/>
  <c r="PLP114" i="8"/>
  <c r="PLO114" i="8"/>
  <c r="PLN114" i="8"/>
  <c r="PLM114" i="8"/>
  <c r="PLL114" i="8"/>
  <c r="PLK114" i="8"/>
  <c r="PLJ114" i="8"/>
  <c r="PLI114" i="8"/>
  <c r="PLH114" i="8"/>
  <c r="PLG114" i="8"/>
  <c r="PLF114" i="8"/>
  <c r="PLE114" i="8"/>
  <c r="PLD114" i="8"/>
  <c r="PLC114" i="8"/>
  <c r="PLB114" i="8"/>
  <c r="PLA114" i="8"/>
  <c r="PKZ114" i="8"/>
  <c r="PKY114" i="8"/>
  <c r="PKX114" i="8"/>
  <c r="PKW114" i="8"/>
  <c r="PKV114" i="8"/>
  <c r="PKU114" i="8"/>
  <c r="PKT114" i="8"/>
  <c r="PKS114" i="8"/>
  <c r="PKR114" i="8"/>
  <c r="PKQ114" i="8"/>
  <c r="PKP114" i="8"/>
  <c r="PKO114" i="8"/>
  <c r="PKN114" i="8"/>
  <c r="PKM114" i="8"/>
  <c r="PKL114" i="8"/>
  <c r="PKK114" i="8"/>
  <c r="PKJ114" i="8"/>
  <c r="PKI114" i="8"/>
  <c r="PKH114" i="8"/>
  <c r="PKG114" i="8"/>
  <c r="PKF114" i="8"/>
  <c r="PKE114" i="8"/>
  <c r="PKD114" i="8"/>
  <c r="PKC114" i="8"/>
  <c r="PKB114" i="8"/>
  <c r="PKA114" i="8"/>
  <c r="PJZ114" i="8"/>
  <c r="PJY114" i="8"/>
  <c r="PJX114" i="8"/>
  <c r="PJW114" i="8"/>
  <c r="PJV114" i="8"/>
  <c r="PJU114" i="8"/>
  <c r="PJT114" i="8"/>
  <c r="PJS114" i="8"/>
  <c r="PJR114" i="8"/>
  <c r="PJQ114" i="8"/>
  <c r="PJP114" i="8"/>
  <c r="PJO114" i="8"/>
  <c r="PJN114" i="8"/>
  <c r="PJM114" i="8"/>
  <c r="PJL114" i="8"/>
  <c r="PJK114" i="8"/>
  <c r="PJJ114" i="8"/>
  <c r="PJI114" i="8"/>
  <c r="PJH114" i="8"/>
  <c r="PJG114" i="8"/>
  <c r="PJF114" i="8"/>
  <c r="PJE114" i="8"/>
  <c r="PJD114" i="8"/>
  <c r="PJC114" i="8"/>
  <c r="PJB114" i="8"/>
  <c r="PJA114" i="8"/>
  <c r="PIZ114" i="8"/>
  <c r="PIY114" i="8"/>
  <c r="PIX114" i="8"/>
  <c r="PIW114" i="8"/>
  <c r="PIV114" i="8"/>
  <c r="PIU114" i="8"/>
  <c r="PIT114" i="8"/>
  <c r="PIS114" i="8"/>
  <c r="PIR114" i="8"/>
  <c r="PIQ114" i="8"/>
  <c r="PIP114" i="8"/>
  <c r="PIO114" i="8"/>
  <c r="PIN114" i="8"/>
  <c r="PIM114" i="8"/>
  <c r="PIL114" i="8"/>
  <c r="PIK114" i="8"/>
  <c r="PIJ114" i="8"/>
  <c r="PII114" i="8"/>
  <c r="PIH114" i="8"/>
  <c r="PIG114" i="8"/>
  <c r="PIF114" i="8"/>
  <c r="PIE114" i="8"/>
  <c r="PID114" i="8"/>
  <c r="PIC114" i="8"/>
  <c r="PIB114" i="8"/>
  <c r="PIA114" i="8"/>
  <c r="PHZ114" i="8"/>
  <c r="PHY114" i="8"/>
  <c r="PHX114" i="8"/>
  <c r="PHW114" i="8"/>
  <c r="PHV114" i="8"/>
  <c r="PHU114" i="8"/>
  <c r="PHT114" i="8"/>
  <c r="PHS114" i="8"/>
  <c r="PHR114" i="8"/>
  <c r="PHQ114" i="8"/>
  <c r="PHP114" i="8"/>
  <c r="PHO114" i="8"/>
  <c r="PHN114" i="8"/>
  <c r="PHM114" i="8"/>
  <c r="PHL114" i="8"/>
  <c r="PHK114" i="8"/>
  <c r="PHJ114" i="8"/>
  <c r="PHI114" i="8"/>
  <c r="PHH114" i="8"/>
  <c r="PHG114" i="8"/>
  <c r="PHF114" i="8"/>
  <c r="PHE114" i="8"/>
  <c r="PHD114" i="8"/>
  <c r="PHC114" i="8"/>
  <c r="PHB114" i="8"/>
  <c r="PHA114" i="8"/>
  <c r="PGZ114" i="8"/>
  <c r="PGY114" i="8"/>
  <c r="PGX114" i="8"/>
  <c r="PGW114" i="8"/>
  <c r="PGV114" i="8"/>
  <c r="PGU114" i="8"/>
  <c r="PGT114" i="8"/>
  <c r="PGS114" i="8"/>
  <c r="PGR114" i="8"/>
  <c r="PGQ114" i="8"/>
  <c r="PGP114" i="8"/>
  <c r="PGO114" i="8"/>
  <c r="PGN114" i="8"/>
  <c r="PGM114" i="8"/>
  <c r="PGL114" i="8"/>
  <c r="PGK114" i="8"/>
  <c r="PGJ114" i="8"/>
  <c r="PGI114" i="8"/>
  <c r="PGH114" i="8"/>
  <c r="PGG114" i="8"/>
  <c r="PGF114" i="8"/>
  <c r="PGE114" i="8"/>
  <c r="PGD114" i="8"/>
  <c r="PGC114" i="8"/>
  <c r="PGB114" i="8"/>
  <c r="PGA114" i="8"/>
  <c r="PFZ114" i="8"/>
  <c r="PFY114" i="8"/>
  <c r="PFX114" i="8"/>
  <c r="PFW114" i="8"/>
  <c r="PFV114" i="8"/>
  <c r="PFU114" i="8"/>
  <c r="PFT114" i="8"/>
  <c r="PFS114" i="8"/>
  <c r="PFR114" i="8"/>
  <c r="PFQ114" i="8"/>
  <c r="PFP114" i="8"/>
  <c r="PFO114" i="8"/>
  <c r="PFN114" i="8"/>
  <c r="PFM114" i="8"/>
  <c r="PFL114" i="8"/>
  <c r="PFK114" i="8"/>
  <c r="PFJ114" i="8"/>
  <c r="PFI114" i="8"/>
  <c r="PFH114" i="8"/>
  <c r="PFG114" i="8"/>
  <c r="PFF114" i="8"/>
  <c r="PFE114" i="8"/>
  <c r="PFD114" i="8"/>
  <c r="PFC114" i="8"/>
  <c r="PFB114" i="8"/>
  <c r="PFA114" i="8"/>
  <c r="PEZ114" i="8"/>
  <c r="PEY114" i="8"/>
  <c r="PEX114" i="8"/>
  <c r="PEW114" i="8"/>
  <c r="PEV114" i="8"/>
  <c r="PEU114" i="8"/>
  <c r="PET114" i="8"/>
  <c r="PES114" i="8"/>
  <c r="PER114" i="8"/>
  <c r="PEQ114" i="8"/>
  <c r="PEP114" i="8"/>
  <c r="PEO114" i="8"/>
  <c r="PEN114" i="8"/>
  <c r="PEM114" i="8"/>
  <c r="PEL114" i="8"/>
  <c r="PEK114" i="8"/>
  <c r="PEJ114" i="8"/>
  <c r="PEI114" i="8"/>
  <c r="PEH114" i="8"/>
  <c r="PEG114" i="8"/>
  <c r="PEF114" i="8"/>
  <c r="PEE114" i="8"/>
  <c r="PED114" i="8"/>
  <c r="PEC114" i="8"/>
  <c r="PEB114" i="8"/>
  <c r="PEA114" i="8"/>
  <c r="PDZ114" i="8"/>
  <c r="PDY114" i="8"/>
  <c r="PDX114" i="8"/>
  <c r="PDW114" i="8"/>
  <c r="PDV114" i="8"/>
  <c r="PDU114" i="8"/>
  <c r="PDT114" i="8"/>
  <c r="PDS114" i="8"/>
  <c r="PDR114" i="8"/>
  <c r="PDQ114" i="8"/>
  <c r="PDP114" i="8"/>
  <c r="PDO114" i="8"/>
  <c r="PDN114" i="8"/>
  <c r="PDM114" i="8"/>
  <c r="PDL114" i="8"/>
  <c r="PDK114" i="8"/>
  <c r="PDJ114" i="8"/>
  <c r="PDI114" i="8"/>
  <c r="PDH114" i="8"/>
  <c r="PDG114" i="8"/>
  <c r="PDF114" i="8"/>
  <c r="PDE114" i="8"/>
  <c r="PDD114" i="8"/>
  <c r="PDC114" i="8"/>
  <c r="PDB114" i="8"/>
  <c r="PDA114" i="8"/>
  <c r="PCZ114" i="8"/>
  <c r="PCY114" i="8"/>
  <c r="PCX114" i="8"/>
  <c r="PCW114" i="8"/>
  <c r="PCV114" i="8"/>
  <c r="PCU114" i="8"/>
  <c r="PCT114" i="8"/>
  <c r="PCS114" i="8"/>
  <c r="PCR114" i="8"/>
  <c r="PCQ114" i="8"/>
  <c r="PCP114" i="8"/>
  <c r="PCO114" i="8"/>
  <c r="PCN114" i="8"/>
  <c r="PCM114" i="8"/>
  <c r="PCL114" i="8"/>
  <c r="PCK114" i="8"/>
  <c r="PCJ114" i="8"/>
  <c r="PCI114" i="8"/>
  <c r="PCH114" i="8"/>
  <c r="PCG114" i="8"/>
  <c r="PCF114" i="8"/>
  <c r="PCE114" i="8"/>
  <c r="PCD114" i="8"/>
  <c r="PCC114" i="8"/>
  <c r="PCB114" i="8"/>
  <c r="PCA114" i="8"/>
  <c r="PBZ114" i="8"/>
  <c r="PBY114" i="8"/>
  <c r="PBX114" i="8"/>
  <c r="PBW114" i="8"/>
  <c r="PBV114" i="8"/>
  <c r="PBU114" i="8"/>
  <c r="PBT114" i="8"/>
  <c r="PBS114" i="8"/>
  <c r="PBR114" i="8"/>
  <c r="PBQ114" i="8"/>
  <c r="PBP114" i="8"/>
  <c r="PBO114" i="8"/>
  <c r="PBN114" i="8"/>
  <c r="PBM114" i="8"/>
  <c r="PBL114" i="8"/>
  <c r="PBK114" i="8"/>
  <c r="PBJ114" i="8"/>
  <c r="PBI114" i="8"/>
  <c r="PBH114" i="8"/>
  <c r="PBG114" i="8"/>
  <c r="PBF114" i="8"/>
  <c r="PBE114" i="8"/>
  <c r="PBD114" i="8"/>
  <c r="PBC114" i="8"/>
  <c r="PBB114" i="8"/>
  <c r="PBA114" i="8"/>
  <c r="PAZ114" i="8"/>
  <c r="PAY114" i="8"/>
  <c r="PAX114" i="8"/>
  <c r="PAW114" i="8"/>
  <c r="PAV114" i="8"/>
  <c r="PAU114" i="8"/>
  <c r="PAT114" i="8"/>
  <c r="PAS114" i="8"/>
  <c r="PAR114" i="8"/>
  <c r="PAQ114" i="8"/>
  <c r="PAP114" i="8"/>
  <c r="PAO114" i="8"/>
  <c r="PAN114" i="8"/>
  <c r="PAM114" i="8"/>
  <c r="PAL114" i="8"/>
  <c r="PAK114" i="8"/>
  <c r="PAJ114" i="8"/>
  <c r="PAI114" i="8"/>
  <c r="PAH114" i="8"/>
  <c r="PAG114" i="8"/>
  <c r="PAF114" i="8"/>
  <c r="PAE114" i="8"/>
  <c r="PAD114" i="8"/>
  <c r="PAC114" i="8"/>
  <c r="PAB114" i="8"/>
  <c r="PAA114" i="8"/>
  <c r="OZZ114" i="8"/>
  <c r="OZY114" i="8"/>
  <c r="OZX114" i="8"/>
  <c r="OZW114" i="8"/>
  <c r="OZV114" i="8"/>
  <c r="OZU114" i="8"/>
  <c r="OZT114" i="8"/>
  <c r="OZS114" i="8"/>
  <c r="OZR114" i="8"/>
  <c r="OZQ114" i="8"/>
  <c r="OZP114" i="8"/>
  <c r="OZO114" i="8"/>
  <c r="OZN114" i="8"/>
  <c r="OZM114" i="8"/>
  <c r="OZL114" i="8"/>
  <c r="OZK114" i="8"/>
  <c r="OZJ114" i="8"/>
  <c r="OZI114" i="8"/>
  <c r="OZH114" i="8"/>
  <c r="OZG114" i="8"/>
  <c r="OZF114" i="8"/>
  <c r="OZE114" i="8"/>
  <c r="OZD114" i="8"/>
  <c r="OZC114" i="8"/>
  <c r="OZB114" i="8"/>
  <c r="OZA114" i="8"/>
  <c r="OYZ114" i="8"/>
  <c r="OYY114" i="8"/>
  <c r="OYX114" i="8"/>
  <c r="OYW114" i="8"/>
  <c r="OYV114" i="8"/>
  <c r="OYU114" i="8"/>
  <c r="OYT114" i="8"/>
  <c r="OYS114" i="8"/>
  <c r="OYR114" i="8"/>
  <c r="OYQ114" i="8"/>
  <c r="OYP114" i="8"/>
  <c r="OYO114" i="8"/>
  <c r="OYN114" i="8"/>
  <c r="OYM114" i="8"/>
  <c r="OYL114" i="8"/>
  <c r="OYK114" i="8"/>
  <c r="OYJ114" i="8"/>
  <c r="OYI114" i="8"/>
  <c r="OYH114" i="8"/>
  <c r="OYG114" i="8"/>
  <c r="OYF114" i="8"/>
  <c r="OYE114" i="8"/>
  <c r="OYD114" i="8"/>
  <c r="OYC114" i="8"/>
  <c r="OYB114" i="8"/>
  <c r="OYA114" i="8"/>
  <c r="OXZ114" i="8"/>
  <c r="OXY114" i="8"/>
  <c r="OXX114" i="8"/>
  <c r="OXW114" i="8"/>
  <c r="OXV114" i="8"/>
  <c r="OXU114" i="8"/>
  <c r="OXT114" i="8"/>
  <c r="OXS114" i="8"/>
  <c r="OXR114" i="8"/>
  <c r="OXQ114" i="8"/>
  <c r="OXP114" i="8"/>
  <c r="OXO114" i="8"/>
  <c r="OXN114" i="8"/>
  <c r="OXM114" i="8"/>
  <c r="OXL114" i="8"/>
  <c r="OXK114" i="8"/>
  <c r="OXJ114" i="8"/>
  <c r="OXI114" i="8"/>
  <c r="OXH114" i="8"/>
  <c r="OXG114" i="8"/>
  <c r="OXF114" i="8"/>
  <c r="OXE114" i="8"/>
  <c r="OXD114" i="8"/>
  <c r="OXC114" i="8"/>
  <c r="OXB114" i="8"/>
  <c r="OXA114" i="8"/>
  <c r="OWZ114" i="8"/>
  <c r="OWY114" i="8"/>
  <c r="OWX114" i="8"/>
  <c r="OWW114" i="8"/>
  <c r="OWV114" i="8"/>
  <c r="OWU114" i="8"/>
  <c r="OWT114" i="8"/>
  <c r="OWS114" i="8"/>
  <c r="OWR114" i="8"/>
  <c r="OWQ114" i="8"/>
  <c r="OWP114" i="8"/>
  <c r="OWO114" i="8"/>
  <c r="OWN114" i="8"/>
  <c r="OWM114" i="8"/>
  <c r="OWL114" i="8"/>
  <c r="OWK114" i="8"/>
  <c r="OWJ114" i="8"/>
  <c r="OWI114" i="8"/>
  <c r="OWH114" i="8"/>
  <c r="OWG114" i="8"/>
  <c r="OWF114" i="8"/>
  <c r="OWE114" i="8"/>
  <c r="OWD114" i="8"/>
  <c r="OWC114" i="8"/>
  <c r="OWB114" i="8"/>
  <c r="OWA114" i="8"/>
  <c r="OVZ114" i="8"/>
  <c r="OVY114" i="8"/>
  <c r="OVX114" i="8"/>
  <c r="OVW114" i="8"/>
  <c r="OVV114" i="8"/>
  <c r="OVU114" i="8"/>
  <c r="OVT114" i="8"/>
  <c r="OVS114" i="8"/>
  <c r="OVR114" i="8"/>
  <c r="OVQ114" i="8"/>
  <c r="OVP114" i="8"/>
  <c r="OVO114" i="8"/>
  <c r="OVN114" i="8"/>
  <c r="OVM114" i="8"/>
  <c r="OVL114" i="8"/>
  <c r="OVK114" i="8"/>
  <c r="OVJ114" i="8"/>
  <c r="OVI114" i="8"/>
  <c r="OVH114" i="8"/>
  <c r="OVG114" i="8"/>
  <c r="OVF114" i="8"/>
  <c r="OVE114" i="8"/>
  <c r="OVD114" i="8"/>
  <c r="OVC114" i="8"/>
  <c r="OVB114" i="8"/>
  <c r="OVA114" i="8"/>
  <c r="OUZ114" i="8"/>
  <c r="OUY114" i="8"/>
  <c r="OUX114" i="8"/>
  <c r="OUW114" i="8"/>
  <c r="OUV114" i="8"/>
  <c r="OUU114" i="8"/>
  <c r="OUT114" i="8"/>
  <c r="OUS114" i="8"/>
  <c r="OUR114" i="8"/>
  <c r="OUQ114" i="8"/>
  <c r="OUP114" i="8"/>
  <c r="OUO114" i="8"/>
  <c r="OUN114" i="8"/>
  <c r="OUM114" i="8"/>
  <c r="OUL114" i="8"/>
  <c r="OUK114" i="8"/>
  <c r="OUJ114" i="8"/>
  <c r="OUI114" i="8"/>
  <c r="OUH114" i="8"/>
  <c r="OUG114" i="8"/>
  <c r="OUF114" i="8"/>
  <c r="OUE114" i="8"/>
  <c r="OUD114" i="8"/>
  <c r="OUC114" i="8"/>
  <c r="OUB114" i="8"/>
  <c r="OUA114" i="8"/>
  <c r="OTZ114" i="8"/>
  <c r="OTY114" i="8"/>
  <c r="OTX114" i="8"/>
  <c r="OTW114" i="8"/>
  <c r="OTV114" i="8"/>
  <c r="OTU114" i="8"/>
  <c r="OTT114" i="8"/>
  <c r="OTS114" i="8"/>
  <c r="OTR114" i="8"/>
  <c r="OTQ114" i="8"/>
  <c r="OTP114" i="8"/>
  <c r="OTO114" i="8"/>
  <c r="OTN114" i="8"/>
  <c r="OTM114" i="8"/>
  <c r="OTL114" i="8"/>
  <c r="OTK114" i="8"/>
  <c r="OTJ114" i="8"/>
  <c r="OTI114" i="8"/>
  <c r="OTH114" i="8"/>
  <c r="OTG114" i="8"/>
  <c r="OTF114" i="8"/>
  <c r="OTE114" i="8"/>
  <c r="OTD114" i="8"/>
  <c r="OTC114" i="8"/>
  <c r="OTB114" i="8"/>
  <c r="OTA114" i="8"/>
  <c r="OSZ114" i="8"/>
  <c r="OSY114" i="8"/>
  <c r="OSX114" i="8"/>
  <c r="OSW114" i="8"/>
  <c r="OSV114" i="8"/>
  <c r="OSU114" i="8"/>
  <c r="OST114" i="8"/>
  <c r="OSS114" i="8"/>
  <c r="OSR114" i="8"/>
  <c r="OSQ114" i="8"/>
  <c r="OSP114" i="8"/>
  <c r="OSO114" i="8"/>
  <c r="OSN114" i="8"/>
  <c r="OSM114" i="8"/>
  <c r="OSL114" i="8"/>
  <c r="OSK114" i="8"/>
  <c r="OSJ114" i="8"/>
  <c r="OSI114" i="8"/>
  <c r="OSH114" i="8"/>
  <c r="OSG114" i="8"/>
  <c r="OSF114" i="8"/>
  <c r="OSE114" i="8"/>
  <c r="OSD114" i="8"/>
  <c r="OSC114" i="8"/>
  <c r="OSB114" i="8"/>
  <c r="OSA114" i="8"/>
  <c r="ORZ114" i="8"/>
  <c r="ORY114" i="8"/>
  <c r="ORX114" i="8"/>
  <c r="ORW114" i="8"/>
  <c r="ORV114" i="8"/>
  <c r="ORU114" i="8"/>
  <c r="ORT114" i="8"/>
  <c r="ORS114" i="8"/>
  <c r="ORR114" i="8"/>
  <c r="ORQ114" i="8"/>
  <c r="ORP114" i="8"/>
  <c r="ORO114" i="8"/>
  <c r="ORN114" i="8"/>
  <c r="ORM114" i="8"/>
  <c r="ORL114" i="8"/>
  <c r="ORK114" i="8"/>
  <c r="ORJ114" i="8"/>
  <c r="ORI114" i="8"/>
  <c r="ORH114" i="8"/>
  <c r="ORG114" i="8"/>
  <c r="ORF114" i="8"/>
  <c r="ORE114" i="8"/>
  <c r="ORD114" i="8"/>
  <c r="ORC114" i="8"/>
  <c r="ORB114" i="8"/>
  <c r="ORA114" i="8"/>
  <c r="OQZ114" i="8"/>
  <c r="OQY114" i="8"/>
  <c r="OQX114" i="8"/>
  <c r="OQW114" i="8"/>
  <c r="OQV114" i="8"/>
  <c r="OQU114" i="8"/>
  <c r="OQT114" i="8"/>
  <c r="OQS114" i="8"/>
  <c r="OQR114" i="8"/>
  <c r="OQQ114" i="8"/>
  <c r="OQP114" i="8"/>
  <c r="OQO114" i="8"/>
  <c r="OQN114" i="8"/>
  <c r="OQM114" i="8"/>
  <c r="OQL114" i="8"/>
  <c r="OQK114" i="8"/>
  <c r="OQJ114" i="8"/>
  <c r="OQI114" i="8"/>
  <c r="OQH114" i="8"/>
  <c r="OQG114" i="8"/>
  <c r="OQF114" i="8"/>
  <c r="OQE114" i="8"/>
  <c r="OQD114" i="8"/>
  <c r="OQC114" i="8"/>
  <c r="OQB114" i="8"/>
  <c r="OQA114" i="8"/>
  <c r="OPZ114" i="8"/>
  <c r="OPY114" i="8"/>
  <c r="OPX114" i="8"/>
  <c r="OPW114" i="8"/>
  <c r="OPV114" i="8"/>
  <c r="OPU114" i="8"/>
  <c r="OPT114" i="8"/>
  <c r="OPS114" i="8"/>
  <c r="OPR114" i="8"/>
  <c r="OPQ114" i="8"/>
  <c r="OPP114" i="8"/>
  <c r="OPO114" i="8"/>
  <c r="OPN114" i="8"/>
  <c r="OPM114" i="8"/>
  <c r="OPL114" i="8"/>
  <c r="OPK114" i="8"/>
  <c r="OPJ114" i="8"/>
  <c r="OPI114" i="8"/>
  <c r="OPH114" i="8"/>
  <c r="OPG114" i="8"/>
  <c r="OPF114" i="8"/>
  <c r="OPE114" i="8"/>
  <c r="OPD114" i="8"/>
  <c r="OPC114" i="8"/>
  <c r="OPB114" i="8"/>
  <c r="OPA114" i="8"/>
  <c r="OOZ114" i="8"/>
  <c r="OOY114" i="8"/>
  <c r="OOX114" i="8"/>
  <c r="OOW114" i="8"/>
  <c r="OOV114" i="8"/>
  <c r="OOU114" i="8"/>
  <c r="OOT114" i="8"/>
  <c r="OOS114" i="8"/>
  <c r="OOR114" i="8"/>
  <c r="OOQ114" i="8"/>
  <c r="OOP114" i="8"/>
  <c r="OOO114" i="8"/>
  <c r="OON114" i="8"/>
  <c r="OOM114" i="8"/>
  <c r="OOL114" i="8"/>
  <c r="OOK114" i="8"/>
  <c r="OOJ114" i="8"/>
  <c r="OOI114" i="8"/>
  <c r="OOH114" i="8"/>
  <c r="OOG114" i="8"/>
  <c r="OOF114" i="8"/>
  <c r="OOE114" i="8"/>
  <c r="OOD114" i="8"/>
  <c r="OOC114" i="8"/>
  <c r="OOB114" i="8"/>
  <c r="OOA114" i="8"/>
  <c r="ONZ114" i="8"/>
  <c r="ONY114" i="8"/>
  <c r="ONX114" i="8"/>
  <c r="ONW114" i="8"/>
  <c r="ONV114" i="8"/>
  <c r="ONU114" i="8"/>
  <c r="ONT114" i="8"/>
  <c r="ONS114" i="8"/>
  <c r="ONR114" i="8"/>
  <c r="ONQ114" i="8"/>
  <c r="ONP114" i="8"/>
  <c r="ONO114" i="8"/>
  <c r="ONN114" i="8"/>
  <c r="ONM114" i="8"/>
  <c r="ONL114" i="8"/>
  <c r="ONK114" i="8"/>
  <c r="ONJ114" i="8"/>
  <c r="ONI114" i="8"/>
  <c r="ONH114" i="8"/>
  <c r="ONG114" i="8"/>
  <c r="ONF114" i="8"/>
  <c r="ONE114" i="8"/>
  <c r="OND114" i="8"/>
  <c r="ONC114" i="8"/>
  <c r="ONB114" i="8"/>
  <c r="ONA114" i="8"/>
  <c r="OMZ114" i="8"/>
  <c r="OMY114" i="8"/>
  <c r="OMX114" i="8"/>
  <c r="OMW114" i="8"/>
  <c r="OMV114" i="8"/>
  <c r="OMU114" i="8"/>
  <c r="OMT114" i="8"/>
  <c r="OMS114" i="8"/>
  <c r="OMR114" i="8"/>
  <c r="OMQ114" i="8"/>
  <c r="OMP114" i="8"/>
  <c r="OMO114" i="8"/>
  <c r="OMN114" i="8"/>
  <c r="OMM114" i="8"/>
  <c r="OML114" i="8"/>
  <c r="OMK114" i="8"/>
  <c r="OMJ114" i="8"/>
  <c r="OMI114" i="8"/>
  <c r="OMH114" i="8"/>
  <c r="OMG114" i="8"/>
  <c r="OMF114" i="8"/>
  <c r="OME114" i="8"/>
  <c r="OMD114" i="8"/>
  <c r="OMC114" i="8"/>
  <c r="OMB114" i="8"/>
  <c r="OMA114" i="8"/>
  <c r="OLZ114" i="8"/>
  <c r="OLY114" i="8"/>
  <c r="OLX114" i="8"/>
  <c r="OLW114" i="8"/>
  <c r="OLV114" i="8"/>
  <c r="OLU114" i="8"/>
  <c r="OLT114" i="8"/>
  <c r="OLS114" i="8"/>
  <c r="OLR114" i="8"/>
  <c r="OLQ114" i="8"/>
  <c r="OLP114" i="8"/>
  <c r="OLO114" i="8"/>
  <c r="OLN114" i="8"/>
  <c r="OLM114" i="8"/>
  <c r="OLL114" i="8"/>
  <c r="OLK114" i="8"/>
  <c r="OLJ114" i="8"/>
  <c r="OLI114" i="8"/>
  <c r="OLH114" i="8"/>
  <c r="OLG114" i="8"/>
  <c r="OLF114" i="8"/>
  <c r="OLE114" i="8"/>
  <c r="OLD114" i="8"/>
  <c r="OLC114" i="8"/>
  <c r="OLB114" i="8"/>
  <c r="OLA114" i="8"/>
  <c r="OKZ114" i="8"/>
  <c r="OKY114" i="8"/>
  <c r="OKX114" i="8"/>
  <c r="OKW114" i="8"/>
  <c r="OKV114" i="8"/>
  <c r="OKU114" i="8"/>
  <c r="OKT114" i="8"/>
  <c r="OKS114" i="8"/>
  <c r="OKR114" i="8"/>
  <c r="OKQ114" i="8"/>
  <c r="OKP114" i="8"/>
  <c r="OKO114" i="8"/>
  <c r="OKN114" i="8"/>
  <c r="OKM114" i="8"/>
  <c r="OKL114" i="8"/>
  <c r="OKK114" i="8"/>
  <c r="OKJ114" i="8"/>
  <c r="OKI114" i="8"/>
  <c r="OKH114" i="8"/>
  <c r="OKG114" i="8"/>
  <c r="OKF114" i="8"/>
  <c r="OKE114" i="8"/>
  <c r="OKD114" i="8"/>
  <c r="OKC114" i="8"/>
  <c r="OKB114" i="8"/>
  <c r="OKA114" i="8"/>
  <c r="OJZ114" i="8"/>
  <c r="OJY114" i="8"/>
  <c r="OJX114" i="8"/>
  <c r="OJW114" i="8"/>
  <c r="OJV114" i="8"/>
  <c r="OJU114" i="8"/>
  <c r="OJT114" i="8"/>
  <c r="OJS114" i="8"/>
  <c r="OJR114" i="8"/>
  <c r="OJQ114" i="8"/>
  <c r="OJP114" i="8"/>
  <c r="OJO114" i="8"/>
  <c r="OJN114" i="8"/>
  <c r="OJM114" i="8"/>
  <c r="OJL114" i="8"/>
  <c r="OJK114" i="8"/>
  <c r="OJJ114" i="8"/>
  <c r="OJI114" i="8"/>
  <c r="OJH114" i="8"/>
  <c r="OJG114" i="8"/>
  <c r="OJF114" i="8"/>
  <c r="OJE114" i="8"/>
  <c r="OJD114" i="8"/>
  <c r="OJC114" i="8"/>
  <c r="OJB114" i="8"/>
  <c r="OJA114" i="8"/>
  <c r="OIZ114" i="8"/>
  <c r="OIY114" i="8"/>
  <c r="OIX114" i="8"/>
  <c r="OIW114" i="8"/>
  <c r="OIV114" i="8"/>
  <c r="OIU114" i="8"/>
  <c r="OIT114" i="8"/>
  <c r="OIS114" i="8"/>
  <c r="OIR114" i="8"/>
  <c r="OIQ114" i="8"/>
  <c r="OIP114" i="8"/>
  <c r="OIO114" i="8"/>
  <c r="OIN114" i="8"/>
  <c r="OIM114" i="8"/>
  <c r="OIL114" i="8"/>
  <c r="OIK114" i="8"/>
  <c r="OIJ114" i="8"/>
  <c r="OII114" i="8"/>
  <c r="OIH114" i="8"/>
  <c r="OIG114" i="8"/>
  <c r="OIF114" i="8"/>
  <c r="OIE114" i="8"/>
  <c r="OID114" i="8"/>
  <c r="OIC114" i="8"/>
  <c r="OIB114" i="8"/>
  <c r="OIA114" i="8"/>
  <c r="OHZ114" i="8"/>
  <c r="OHY114" i="8"/>
  <c r="OHX114" i="8"/>
  <c r="OHW114" i="8"/>
  <c r="OHV114" i="8"/>
  <c r="OHU114" i="8"/>
  <c r="OHT114" i="8"/>
  <c r="OHS114" i="8"/>
  <c r="OHR114" i="8"/>
  <c r="OHQ114" i="8"/>
  <c r="OHP114" i="8"/>
  <c r="OHO114" i="8"/>
  <c r="OHN114" i="8"/>
  <c r="OHM114" i="8"/>
  <c r="OHL114" i="8"/>
  <c r="OHK114" i="8"/>
  <c r="OHJ114" i="8"/>
  <c r="OHI114" i="8"/>
  <c r="OHH114" i="8"/>
  <c r="OHG114" i="8"/>
  <c r="OHF114" i="8"/>
  <c r="OHE114" i="8"/>
  <c r="OHD114" i="8"/>
  <c r="OHC114" i="8"/>
  <c r="OHB114" i="8"/>
  <c r="OHA114" i="8"/>
  <c r="OGZ114" i="8"/>
  <c r="OGY114" i="8"/>
  <c r="OGX114" i="8"/>
  <c r="OGW114" i="8"/>
  <c r="OGV114" i="8"/>
  <c r="OGU114" i="8"/>
  <c r="OGT114" i="8"/>
  <c r="OGS114" i="8"/>
  <c r="OGR114" i="8"/>
  <c r="OGQ114" i="8"/>
  <c r="OGP114" i="8"/>
  <c r="OGO114" i="8"/>
  <c r="OGN114" i="8"/>
  <c r="OGM114" i="8"/>
  <c r="OGL114" i="8"/>
  <c r="OGK114" i="8"/>
  <c r="OGJ114" i="8"/>
  <c r="OGI114" i="8"/>
  <c r="OGH114" i="8"/>
  <c r="OGG114" i="8"/>
  <c r="OGF114" i="8"/>
  <c r="OGE114" i="8"/>
  <c r="OGD114" i="8"/>
  <c r="OGC114" i="8"/>
  <c r="OGB114" i="8"/>
  <c r="OGA114" i="8"/>
  <c r="OFZ114" i="8"/>
  <c r="OFY114" i="8"/>
  <c r="OFX114" i="8"/>
  <c r="OFW114" i="8"/>
  <c r="OFV114" i="8"/>
  <c r="OFU114" i="8"/>
  <c r="OFT114" i="8"/>
  <c r="OFS114" i="8"/>
  <c r="OFR114" i="8"/>
  <c r="OFQ114" i="8"/>
  <c r="OFP114" i="8"/>
  <c r="OFO114" i="8"/>
  <c r="OFN114" i="8"/>
  <c r="OFM114" i="8"/>
  <c r="OFL114" i="8"/>
  <c r="OFK114" i="8"/>
  <c r="OFJ114" i="8"/>
  <c r="OFI114" i="8"/>
  <c r="OFH114" i="8"/>
  <c r="OFG114" i="8"/>
  <c r="OFF114" i="8"/>
  <c r="OFE114" i="8"/>
  <c r="OFD114" i="8"/>
  <c r="OFC114" i="8"/>
  <c r="OFB114" i="8"/>
  <c r="OFA114" i="8"/>
  <c r="OEZ114" i="8"/>
  <c r="OEY114" i="8"/>
  <c r="OEX114" i="8"/>
  <c r="OEW114" i="8"/>
  <c r="OEV114" i="8"/>
  <c r="OEU114" i="8"/>
  <c r="OET114" i="8"/>
  <c r="OES114" i="8"/>
  <c r="OER114" i="8"/>
  <c r="OEQ114" i="8"/>
  <c r="OEP114" i="8"/>
  <c r="OEO114" i="8"/>
  <c r="OEN114" i="8"/>
  <c r="OEM114" i="8"/>
  <c r="OEL114" i="8"/>
  <c r="OEK114" i="8"/>
  <c r="OEJ114" i="8"/>
  <c r="OEI114" i="8"/>
  <c r="OEH114" i="8"/>
  <c r="OEG114" i="8"/>
  <c r="OEF114" i="8"/>
  <c r="OEE114" i="8"/>
  <c r="OED114" i="8"/>
  <c r="OEC114" i="8"/>
  <c r="OEB114" i="8"/>
  <c r="OEA114" i="8"/>
  <c r="ODZ114" i="8"/>
  <c r="ODY114" i="8"/>
  <c r="ODX114" i="8"/>
  <c r="ODW114" i="8"/>
  <c r="ODV114" i="8"/>
  <c r="ODU114" i="8"/>
  <c r="ODT114" i="8"/>
  <c r="ODS114" i="8"/>
  <c r="ODR114" i="8"/>
  <c r="ODQ114" i="8"/>
  <c r="ODP114" i="8"/>
  <c r="ODO114" i="8"/>
  <c r="ODN114" i="8"/>
  <c r="ODM114" i="8"/>
  <c r="ODL114" i="8"/>
  <c r="ODK114" i="8"/>
  <c r="ODJ114" i="8"/>
  <c r="ODI114" i="8"/>
  <c r="ODH114" i="8"/>
  <c r="ODG114" i="8"/>
  <c r="ODF114" i="8"/>
  <c r="ODE114" i="8"/>
  <c r="ODD114" i="8"/>
  <c r="ODC114" i="8"/>
  <c r="ODB114" i="8"/>
  <c r="ODA114" i="8"/>
  <c r="OCZ114" i="8"/>
  <c r="OCY114" i="8"/>
  <c r="OCX114" i="8"/>
  <c r="OCW114" i="8"/>
  <c r="OCV114" i="8"/>
  <c r="OCU114" i="8"/>
  <c r="OCT114" i="8"/>
  <c r="OCS114" i="8"/>
  <c r="OCR114" i="8"/>
  <c r="OCQ114" i="8"/>
  <c r="OCP114" i="8"/>
  <c r="OCO114" i="8"/>
  <c r="OCN114" i="8"/>
  <c r="OCM114" i="8"/>
  <c r="OCL114" i="8"/>
  <c r="OCK114" i="8"/>
  <c r="OCJ114" i="8"/>
  <c r="OCI114" i="8"/>
  <c r="OCH114" i="8"/>
  <c r="OCG114" i="8"/>
  <c r="OCF114" i="8"/>
  <c r="OCE114" i="8"/>
  <c r="OCD114" i="8"/>
  <c r="OCC114" i="8"/>
  <c r="OCB114" i="8"/>
  <c r="OCA114" i="8"/>
  <c r="OBZ114" i="8"/>
  <c r="OBY114" i="8"/>
  <c r="OBX114" i="8"/>
  <c r="OBW114" i="8"/>
  <c r="OBV114" i="8"/>
  <c r="OBU114" i="8"/>
  <c r="OBT114" i="8"/>
  <c r="OBS114" i="8"/>
  <c r="OBR114" i="8"/>
  <c r="OBQ114" i="8"/>
  <c r="OBP114" i="8"/>
  <c r="OBO114" i="8"/>
  <c r="OBN114" i="8"/>
  <c r="OBM114" i="8"/>
  <c r="OBL114" i="8"/>
  <c r="OBK114" i="8"/>
  <c r="OBJ114" i="8"/>
  <c r="OBI114" i="8"/>
  <c r="OBH114" i="8"/>
  <c r="OBG114" i="8"/>
  <c r="OBF114" i="8"/>
  <c r="OBE114" i="8"/>
  <c r="OBD114" i="8"/>
  <c r="OBC114" i="8"/>
  <c r="OBB114" i="8"/>
  <c r="OBA114" i="8"/>
  <c r="OAZ114" i="8"/>
  <c r="OAY114" i="8"/>
  <c r="OAX114" i="8"/>
  <c r="OAW114" i="8"/>
  <c r="OAV114" i="8"/>
  <c r="OAU114" i="8"/>
  <c r="OAT114" i="8"/>
  <c r="OAS114" i="8"/>
  <c r="OAR114" i="8"/>
  <c r="OAQ114" i="8"/>
  <c r="OAP114" i="8"/>
  <c r="OAO114" i="8"/>
  <c r="OAN114" i="8"/>
  <c r="OAM114" i="8"/>
  <c r="OAL114" i="8"/>
  <c r="OAK114" i="8"/>
  <c r="OAJ114" i="8"/>
  <c r="OAI114" i="8"/>
  <c r="OAH114" i="8"/>
  <c r="OAG114" i="8"/>
  <c r="OAF114" i="8"/>
  <c r="OAE114" i="8"/>
  <c r="OAD114" i="8"/>
  <c r="OAC114" i="8"/>
  <c r="OAB114" i="8"/>
  <c r="OAA114" i="8"/>
  <c r="NZZ114" i="8"/>
  <c r="NZY114" i="8"/>
  <c r="NZX114" i="8"/>
  <c r="NZW114" i="8"/>
  <c r="NZV114" i="8"/>
  <c r="NZU114" i="8"/>
  <c r="NZT114" i="8"/>
  <c r="NZS114" i="8"/>
  <c r="NZR114" i="8"/>
  <c r="NZQ114" i="8"/>
  <c r="NZP114" i="8"/>
  <c r="NZO114" i="8"/>
  <c r="NZN114" i="8"/>
  <c r="NZM114" i="8"/>
  <c r="NZL114" i="8"/>
  <c r="NZK114" i="8"/>
  <c r="NZJ114" i="8"/>
  <c r="NZI114" i="8"/>
  <c r="NZH114" i="8"/>
  <c r="NZG114" i="8"/>
  <c r="NZF114" i="8"/>
  <c r="NZE114" i="8"/>
  <c r="NZD114" i="8"/>
  <c r="NZC114" i="8"/>
  <c r="NZB114" i="8"/>
  <c r="NZA114" i="8"/>
  <c r="NYZ114" i="8"/>
  <c r="NYY114" i="8"/>
  <c r="NYX114" i="8"/>
  <c r="NYW114" i="8"/>
  <c r="NYV114" i="8"/>
  <c r="NYU114" i="8"/>
  <c r="NYT114" i="8"/>
  <c r="NYS114" i="8"/>
  <c r="NYR114" i="8"/>
  <c r="NYQ114" i="8"/>
  <c r="NYP114" i="8"/>
  <c r="NYO114" i="8"/>
  <c r="NYN114" i="8"/>
  <c r="NYM114" i="8"/>
  <c r="NYL114" i="8"/>
  <c r="NYK114" i="8"/>
  <c r="NYJ114" i="8"/>
  <c r="NYI114" i="8"/>
  <c r="NYH114" i="8"/>
  <c r="NYG114" i="8"/>
  <c r="NYF114" i="8"/>
  <c r="NYE114" i="8"/>
  <c r="NYD114" i="8"/>
  <c r="NYC114" i="8"/>
  <c r="NYB114" i="8"/>
  <c r="NYA114" i="8"/>
  <c r="NXZ114" i="8"/>
  <c r="NXY114" i="8"/>
  <c r="NXX114" i="8"/>
  <c r="NXW114" i="8"/>
  <c r="NXV114" i="8"/>
  <c r="NXU114" i="8"/>
  <c r="NXT114" i="8"/>
  <c r="NXS114" i="8"/>
  <c r="NXR114" i="8"/>
  <c r="NXQ114" i="8"/>
  <c r="NXP114" i="8"/>
  <c r="NXO114" i="8"/>
  <c r="NXN114" i="8"/>
  <c r="NXM114" i="8"/>
  <c r="NXL114" i="8"/>
  <c r="NXK114" i="8"/>
  <c r="NXJ114" i="8"/>
  <c r="NXI114" i="8"/>
  <c r="NXH114" i="8"/>
  <c r="NXG114" i="8"/>
  <c r="NXF114" i="8"/>
  <c r="NXE114" i="8"/>
  <c r="NXD114" i="8"/>
  <c r="NXC114" i="8"/>
  <c r="NXB114" i="8"/>
  <c r="NXA114" i="8"/>
  <c r="NWZ114" i="8"/>
  <c r="NWY114" i="8"/>
  <c r="NWX114" i="8"/>
  <c r="NWW114" i="8"/>
  <c r="NWV114" i="8"/>
  <c r="NWU114" i="8"/>
  <c r="NWT114" i="8"/>
  <c r="NWS114" i="8"/>
  <c r="NWR114" i="8"/>
  <c r="NWQ114" i="8"/>
  <c r="NWP114" i="8"/>
  <c r="NWO114" i="8"/>
  <c r="NWN114" i="8"/>
  <c r="NWM114" i="8"/>
  <c r="NWL114" i="8"/>
  <c r="NWK114" i="8"/>
  <c r="NWJ114" i="8"/>
  <c r="NWI114" i="8"/>
  <c r="NWH114" i="8"/>
  <c r="NWG114" i="8"/>
  <c r="NWF114" i="8"/>
  <c r="NWE114" i="8"/>
  <c r="NWD114" i="8"/>
  <c r="NWC114" i="8"/>
  <c r="NWB114" i="8"/>
  <c r="NWA114" i="8"/>
  <c r="NVZ114" i="8"/>
  <c r="NVY114" i="8"/>
  <c r="NVX114" i="8"/>
  <c r="NVW114" i="8"/>
  <c r="NVV114" i="8"/>
  <c r="NVU114" i="8"/>
  <c r="NVT114" i="8"/>
  <c r="NVS114" i="8"/>
  <c r="NVR114" i="8"/>
  <c r="NVQ114" i="8"/>
  <c r="NVP114" i="8"/>
  <c r="NVO114" i="8"/>
  <c r="NVN114" i="8"/>
  <c r="NVM114" i="8"/>
  <c r="NVL114" i="8"/>
  <c r="NVK114" i="8"/>
  <c r="NVJ114" i="8"/>
  <c r="NVI114" i="8"/>
  <c r="NVH114" i="8"/>
  <c r="NVG114" i="8"/>
  <c r="NVF114" i="8"/>
  <c r="NVE114" i="8"/>
  <c r="NVD114" i="8"/>
  <c r="NVC114" i="8"/>
  <c r="NVB114" i="8"/>
  <c r="NVA114" i="8"/>
  <c r="NUZ114" i="8"/>
  <c r="NUY114" i="8"/>
  <c r="NUX114" i="8"/>
  <c r="NUW114" i="8"/>
  <c r="NUV114" i="8"/>
  <c r="NUU114" i="8"/>
  <c r="NUT114" i="8"/>
  <c r="NUS114" i="8"/>
  <c r="NUR114" i="8"/>
  <c r="NUQ114" i="8"/>
  <c r="NUP114" i="8"/>
  <c r="NUO114" i="8"/>
  <c r="NUN114" i="8"/>
  <c r="NUM114" i="8"/>
  <c r="NUL114" i="8"/>
  <c r="NUK114" i="8"/>
  <c r="NUJ114" i="8"/>
  <c r="NUI114" i="8"/>
  <c r="NUH114" i="8"/>
  <c r="NUG114" i="8"/>
  <c r="NUF114" i="8"/>
  <c r="NUE114" i="8"/>
  <c r="NUD114" i="8"/>
  <c r="NUC114" i="8"/>
  <c r="NUB114" i="8"/>
  <c r="NUA114" i="8"/>
  <c r="NTZ114" i="8"/>
  <c r="NTY114" i="8"/>
  <c r="NTX114" i="8"/>
  <c r="NTW114" i="8"/>
  <c r="NTV114" i="8"/>
  <c r="NTU114" i="8"/>
  <c r="NTT114" i="8"/>
  <c r="NTS114" i="8"/>
  <c r="NTR114" i="8"/>
  <c r="NTQ114" i="8"/>
  <c r="NTP114" i="8"/>
  <c r="NTO114" i="8"/>
  <c r="NTN114" i="8"/>
  <c r="NTM114" i="8"/>
  <c r="NTL114" i="8"/>
  <c r="NTK114" i="8"/>
  <c r="NTJ114" i="8"/>
  <c r="NTI114" i="8"/>
  <c r="NTH114" i="8"/>
  <c r="NTG114" i="8"/>
  <c r="NTF114" i="8"/>
  <c r="NTE114" i="8"/>
  <c r="NTD114" i="8"/>
  <c r="NTC114" i="8"/>
  <c r="NTB114" i="8"/>
  <c r="NTA114" i="8"/>
  <c r="NSZ114" i="8"/>
  <c r="NSY114" i="8"/>
  <c r="NSX114" i="8"/>
  <c r="NSW114" i="8"/>
  <c r="NSV114" i="8"/>
  <c r="NSU114" i="8"/>
  <c r="NST114" i="8"/>
  <c r="NSS114" i="8"/>
  <c r="NSR114" i="8"/>
  <c r="NSQ114" i="8"/>
  <c r="NSP114" i="8"/>
  <c r="NSO114" i="8"/>
  <c r="NSN114" i="8"/>
  <c r="NSM114" i="8"/>
  <c r="NSL114" i="8"/>
  <c r="NSK114" i="8"/>
  <c r="NSJ114" i="8"/>
  <c r="NSI114" i="8"/>
  <c r="NSH114" i="8"/>
  <c r="NSG114" i="8"/>
  <c r="NSF114" i="8"/>
  <c r="NSE114" i="8"/>
  <c r="NSD114" i="8"/>
  <c r="NSC114" i="8"/>
  <c r="NSB114" i="8"/>
  <c r="NSA114" i="8"/>
  <c r="NRZ114" i="8"/>
  <c r="NRY114" i="8"/>
  <c r="NRX114" i="8"/>
  <c r="NRW114" i="8"/>
  <c r="NRV114" i="8"/>
  <c r="NRU114" i="8"/>
  <c r="NRT114" i="8"/>
  <c r="NRS114" i="8"/>
  <c r="NRR114" i="8"/>
  <c r="NRQ114" i="8"/>
  <c r="NRP114" i="8"/>
  <c r="NRO114" i="8"/>
  <c r="NRN114" i="8"/>
  <c r="NRM114" i="8"/>
  <c r="NRL114" i="8"/>
  <c r="NRK114" i="8"/>
  <c r="NRJ114" i="8"/>
  <c r="NRI114" i="8"/>
  <c r="NRH114" i="8"/>
  <c r="NRG114" i="8"/>
  <c r="NRF114" i="8"/>
  <c r="NRE114" i="8"/>
  <c r="NRD114" i="8"/>
  <c r="NRC114" i="8"/>
  <c r="NRB114" i="8"/>
  <c r="NRA114" i="8"/>
  <c r="NQZ114" i="8"/>
  <c r="NQY114" i="8"/>
  <c r="NQX114" i="8"/>
  <c r="NQW114" i="8"/>
  <c r="NQV114" i="8"/>
  <c r="NQU114" i="8"/>
  <c r="NQT114" i="8"/>
  <c r="NQS114" i="8"/>
  <c r="NQR114" i="8"/>
  <c r="NQQ114" i="8"/>
  <c r="NQP114" i="8"/>
  <c r="NQO114" i="8"/>
  <c r="NQN114" i="8"/>
  <c r="NQM114" i="8"/>
  <c r="NQL114" i="8"/>
  <c r="NQK114" i="8"/>
  <c r="NQJ114" i="8"/>
  <c r="NQI114" i="8"/>
  <c r="NQH114" i="8"/>
  <c r="NQG114" i="8"/>
  <c r="NQF114" i="8"/>
  <c r="NQE114" i="8"/>
  <c r="NQD114" i="8"/>
  <c r="NQC114" i="8"/>
  <c r="NQB114" i="8"/>
  <c r="NQA114" i="8"/>
  <c r="NPZ114" i="8"/>
  <c r="NPY114" i="8"/>
  <c r="NPX114" i="8"/>
  <c r="NPW114" i="8"/>
  <c r="NPV114" i="8"/>
  <c r="NPU114" i="8"/>
  <c r="NPT114" i="8"/>
  <c r="NPS114" i="8"/>
  <c r="NPR114" i="8"/>
  <c r="NPQ114" i="8"/>
  <c r="NPP114" i="8"/>
  <c r="NPO114" i="8"/>
  <c r="NPN114" i="8"/>
  <c r="NPM114" i="8"/>
  <c r="NPL114" i="8"/>
  <c r="NPK114" i="8"/>
  <c r="NPJ114" i="8"/>
  <c r="NPI114" i="8"/>
  <c r="NPH114" i="8"/>
  <c r="NPG114" i="8"/>
  <c r="NPF114" i="8"/>
  <c r="NPE114" i="8"/>
  <c r="NPD114" i="8"/>
  <c r="NPC114" i="8"/>
  <c r="NPB114" i="8"/>
  <c r="NPA114" i="8"/>
  <c r="NOZ114" i="8"/>
  <c r="NOY114" i="8"/>
  <c r="NOX114" i="8"/>
  <c r="NOW114" i="8"/>
  <c r="NOV114" i="8"/>
  <c r="NOU114" i="8"/>
  <c r="NOT114" i="8"/>
  <c r="NOS114" i="8"/>
  <c r="NOR114" i="8"/>
  <c r="NOQ114" i="8"/>
  <c r="NOP114" i="8"/>
  <c r="NOO114" i="8"/>
  <c r="NON114" i="8"/>
  <c r="NOM114" i="8"/>
  <c r="NOL114" i="8"/>
  <c r="NOK114" i="8"/>
  <c r="NOJ114" i="8"/>
  <c r="NOI114" i="8"/>
  <c r="NOH114" i="8"/>
  <c r="NOG114" i="8"/>
  <c r="NOF114" i="8"/>
  <c r="NOE114" i="8"/>
  <c r="NOD114" i="8"/>
  <c r="NOC114" i="8"/>
  <c r="NOB114" i="8"/>
  <c r="NOA114" i="8"/>
  <c r="NNZ114" i="8"/>
  <c r="NNY114" i="8"/>
  <c r="NNX114" i="8"/>
  <c r="NNW114" i="8"/>
  <c r="NNV114" i="8"/>
  <c r="NNU114" i="8"/>
  <c r="NNT114" i="8"/>
  <c r="NNS114" i="8"/>
  <c r="NNR114" i="8"/>
  <c r="NNQ114" i="8"/>
  <c r="NNP114" i="8"/>
  <c r="NNO114" i="8"/>
  <c r="NNN114" i="8"/>
  <c r="NNM114" i="8"/>
  <c r="NNL114" i="8"/>
  <c r="NNK114" i="8"/>
  <c r="NNJ114" i="8"/>
  <c r="NNI114" i="8"/>
  <c r="NNH114" i="8"/>
  <c r="NNG114" i="8"/>
  <c r="NNF114" i="8"/>
  <c r="NNE114" i="8"/>
  <c r="NND114" i="8"/>
  <c r="NNC114" i="8"/>
  <c r="NNB114" i="8"/>
  <c r="NNA114" i="8"/>
  <c r="NMZ114" i="8"/>
  <c r="NMY114" i="8"/>
  <c r="NMX114" i="8"/>
  <c r="NMW114" i="8"/>
  <c r="NMV114" i="8"/>
  <c r="NMU114" i="8"/>
  <c r="NMT114" i="8"/>
  <c r="NMS114" i="8"/>
  <c r="NMR114" i="8"/>
  <c r="NMQ114" i="8"/>
  <c r="NMP114" i="8"/>
  <c r="NMO114" i="8"/>
  <c r="NMN114" i="8"/>
  <c r="NMM114" i="8"/>
  <c r="NML114" i="8"/>
  <c r="NMK114" i="8"/>
  <c r="NMJ114" i="8"/>
  <c r="NMI114" i="8"/>
  <c r="NMH114" i="8"/>
  <c r="NMG114" i="8"/>
  <c r="NMF114" i="8"/>
  <c r="NME114" i="8"/>
  <c r="NMD114" i="8"/>
  <c r="NMC114" i="8"/>
  <c r="NMB114" i="8"/>
  <c r="NMA114" i="8"/>
  <c r="NLZ114" i="8"/>
  <c r="NLY114" i="8"/>
  <c r="NLX114" i="8"/>
  <c r="NLW114" i="8"/>
  <c r="NLV114" i="8"/>
  <c r="NLU114" i="8"/>
  <c r="NLT114" i="8"/>
  <c r="NLS114" i="8"/>
  <c r="NLR114" i="8"/>
  <c r="NLQ114" i="8"/>
  <c r="NLP114" i="8"/>
  <c r="NLO114" i="8"/>
  <c r="NLN114" i="8"/>
  <c r="NLM114" i="8"/>
  <c r="NLL114" i="8"/>
  <c r="NLK114" i="8"/>
  <c r="NLJ114" i="8"/>
  <c r="NLI114" i="8"/>
  <c r="NLH114" i="8"/>
  <c r="NLG114" i="8"/>
  <c r="NLF114" i="8"/>
  <c r="NLE114" i="8"/>
  <c r="NLD114" i="8"/>
  <c r="NLC114" i="8"/>
  <c r="NLB114" i="8"/>
  <c r="NLA114" i="8"/>
  <c r="NKZ114" i="8"/>
  <c r="NKY114" i="8"/>
  <c r="NKX114" i="8"/>
  <c r="NKW114" i="8"/>
  <c r="NKV114" i="8"/>
  <c r="NKU114" i="8"/>
  <c r="NKT114" i="8"/>
  <c r="NKS114" i="8"/>
  <c r="NKR114" i="8"/>
  <c r="NKQ114" i="8"/>
  <c r="NKP114" i="8"/>
  <c r="NKO114" i="8"/>
  <c r="NKN114" i="8"/>
  <c r="NKM114" i="8"/>
  <c r="NKL114" i="8"/>
  <c r="NKK114" i="8"/>
  <c r="NKJ114" i="8"/>
  <c r="NKI114" i="8"/>
  <c r="NKH114" i="8"/>
  <c r="NKG114" i="8"/>
  <c r="NKF114" i="8"/>
  <c r="NKE114" i="8"/>
  <c r="NKD114" i="8"/>
  <c r="NKC114" i="8"/>
  <c r="NKB114" i="8"/>
  <c r="NKA114" i="8"/>
  <c r="NJZ114" i="8"/>
  <c r="NJY114" i="8"/>
  <c r="NJX114" i="8"/>
  <c r="NJW114" i="8"/>
  <c r="NJV114" i="8"/>
  <c r="NJU114" i="8"/>
  <c r="NJT114" i="8"/>
  <c r="NJS114" i="8"/>
  <c r="NJR114" i="8"/>
  <c r="NJQ114" i="8"/>
  <c r="NJP114" i="8"/>
  <c r="NJO114" i="8"/>
  <c r="NJN114" i="8"/>
  <c r="NJM114" i="8"/>
  <c r="NJL114" i="8"/>
  <c r="NJK114" i="8"/>
  <c r="NJJ114" i="8"/>
  <c r="NJI114" i="8"/>
  <c r="NJH114" i="8"/>
  <c r="NJG114" i="8"/>
  <c r="NJF114" i="8"/>
  <c r="NJE114" i="8"/>
  <c r="NJD114" i="8"/>
  <c r="NJC114" i="8"/>
  <c r="NJB114" i="8"/>
  <c r="NJA114" i="8"/>
  <c r="NIZ114" i="8"/>
  <c r="NIY114" i="8"/>
  <c r="NIX114" i="8"/>
  <c r="NIW114" i="8"/>
  <c r="NIV114" i="8"/>
  <c r="NIU114" i="8"/>
  <c r="NIT114" i="8"/>
  <c r="NIS114" i="8"/>
  <c r="NIR114" i="8"/>
  <c r="NIQ114" i="8"/>
  <c r="NIP114" i="8"/>
  <c r="NIO114" i="8"/>
  <c r="NIN114" i="8"/>
  <c r="NIM114" i="8"/>
  <c r="NIL114" i="8"/>
  <c r="NIK114" i="8"/>
  <c r="NIJ114" i="8"/>
  <c r="NII114" i="8"/>
  <c r="NIH114" i="8"/>
  <c r="NIG114" i="8"/>
  <c r="NIF114" i="8"/>
  <c r="NIE114" i="8"/>
  <c r="NID114" i="8"/>
  <c r="NIC114" i="8"/>
  <c r="NIB114" i="8"/>
  <c r="NIA114" i="8"/>
  <c r="NHZ114" i="8"/>
  <c r="NHY114" i="8"/>
  <c r="NHX114" i="8"/>
  <c r="NHW114" i="8"/>
  <c r="NHV114" i="8"/>
  <c r="NHU114" i="8"/>
  <c r="NHT114" i="8"/>
  <c r="NHS114" i="8"/>
  <c r="NHR114" i="8"/>
  <c r="NHQ114" i="8"/>
  <c r="NHP114" i="8"/>
  <c r="NHO114" i="8"/>
  <c r="NHN114" i="8"/>
  <c r="NHM114" i="8"/>
  <c r="NHL114" i="8"/>
  <c r="NHK114" i="8"/>
  <c r="NHJ114" i="8"/>
  <c r="NHI114" i="8"/>
  <c r="NHH114" i="8"/>
  <c r="NHG114" i="8"/>
  <c r="NHF114" i="8"/>
  <c r="NHE114" i="8"/>
  <c r="NHD114" i="8"/>
  <c r="NHC114" i="8"/>
  <c r="NHB114" i="8"/>
  <c r="NHA114" i="8"/>
  <c r="NGZ114" i="8"/>
  <c r="NGY114" i="8"/>
  <c r="NGX114" i="8"/>
  <c r="NGW114" i="8"/>
  <c r="NGV114" i="8"/>
  <c r="NGU114" i="8"/>
  <c r="NGT114" i="8"/>
  <c r="NGS114" i="8"/>
  <c r="NGR114" i="8"/>
  <c r="NGQ114" i="8"/>
  <c r="NGP114" i="8"/>
  <c r="NGO114" i="8"/>
  <c r="NGN114" i="8"/>
  <c r="NGM114" i="8"/>
  <c r="NGL114" i="8"/>
  <c r="NGK114" i="8"/>
  <c r="NGJ114" i="8"/>
  <c r="NGI114" i="8"/>
  <c r="NGH114" i="8"/>
  <c r="NGG114" i="8"/>
  <c r="NGF114" i="8"/>
  <c r="NGE114" i="8"/>
  <c r="NGD114" i="8"/>
  <c r="NGC114" i="8"/>
  <c r="NGB114" i="8"/>
  <c r="NGA114" i="8"/>
  <c r="NFZ114" i="8"/>
  <c r="NFY114" i="8"/>
  <c r="NFX114" i="8"/>
  <c r="NFW114" i="8"/>
  <c r="NFV114" i="8"/>
  <c r="NFU114" i="8"/>
  <c r="NFT114" i="8"/>
  <c r="NFS114" i="8"/>
  <c r="NFR114" i="8"/>
  <c r="NFQ114" i="8"/>
  <c r="NFP114" i="8"/>
  <c r="NFO114" i="8"/>
  <c r="NFN114" i="8"/>
  <c r="NFM114" i="8"/>
  <c r="NFL114" i="8"/>
  <c r="NFK114" i="8"/>
  <c r="NFJ114" i="8"/>
  <c r="NFI114" i="8"/>
  <c r="NFH114" i="8"/>
  <c r="NFG114" i="8"/>
  <c r="NFF114" i="8"/>
  <c r="NFE114" i="8"/>
  <c r="NFD114" i="8"/>
  <c r="NFC114" i="8"/>
  <c r="NFB114" i="8"/>
  <c r="NFA114" i="8"/>
  <c r="NEZ114" i="8"/>
  <c r="NEY114" i="8"/>
  <c r="NEX114" i="8"/>
  <c r="NEW114" i="8"/>
  <c r="NEV114" i="8"/>
  <c r="NEU114" i="8"/>
  <c r="NET114" i="8"/>
  <c r="NES114" i="8"/>
  <c r="NER114" i="8"/>
  <c r="NEQ114" i="8"/>
  <c r="NEP114" i="8"/>
  <c r="NEO114" i="8"/>
  <c r="NEN114" i="8"/>
  <c r="NEM114" i="8"/>
  <c r="NEL114" i="8"/>
  <c r="NEK114" i="8"/>
  <c r="NEJ114" i="8"/>
  <c r="NEI114" i="8"/>
  <c r="NEH114" i="8"/>
  <c r="NEG114" i="8"/>
  <c r="NEF114" i="8"/>
  <c r="NEE114" i="8"/>
  <c r="NED114" i="8"/>
  <c r="NEC114" i="8"/>
  <c r="NEB114" i="8"/>
  <c r="NEA114" i="8"/>
  <c r="NDZ114" i="8"/>
  <c r="NDY114" i="8"/>
  <c r="NDX114" i="8"/>
  <c r="NDW114" i="8"/>
  <c r="NDV114" i="8"/>
  <c r="NDU114" i="8"/>
  <c r="NDT114" i="8"/>
  <c r="NDS114" i="8"/>
  <c r="NDR114" i="8"/>
  <c r="NDQ114" i="8"/>
  <c r="NDP114" i="8"/>
  <c r="NDO114" i="8"/>
  <c r="NDN114" i="8"/>
  <c r="NDM114" i="8"/>
  <c r="NDL114" i="8"/>
  <c r="NDK114" i="8"/>
  <c r="NDJ114" i="8"/>
  <c r="NDI114" i="8"/>
  <c r="NDH114" i="8"/>
  <c r="NDG114" i="8"/>
  <c r="NDF114" i="8"/>
  <c r="NDE114" i="8"/>
  <c r="NDD114" i="8"/>
  <c r="NDC114" i="8"/>
  <c r="NDB114" i="8"/>
  <c r="NDA114" i="8"/>
  <c r="NCZ114" i="8"/>
  <c r="NCY114" i="8"/>
  <c r="NCX114" i="8"/>
  <c r="NCW114" i="8"/>
  <c r="NCV114" i="8"/>
  <c r="NCU114" i="8"/>
  <c r="NCT114" i="8"/>
  <c r="NCS114" i="8"/>
  <c r="NCR114" i="8"/>
  <c r="NCQ114" i="8"/>
  <c r="NCP114" i="8"/>
  <c r="NCO114" i="8"/>
  <c r="NCN114" i="8"/>
  <c r="NCM114" i="8"/>
  <c r="NCL114" i="8"/>
  <c r="NCK114" i="8"/>
  <c r="NCJ114" i="8"/>
  <c r="NCI114" i="8"/>
  <c r="NCH114" i="8"/>
  <c r="NCG114" i="8"/>
  <c r="NCF114" i="8"/>
  <c r="NCE114" i="8"/>
  <c r="NCD114" i="8"/>
  <c r="NCC114" i="8"/>
  <c r="NCB114" i="8"/>
  <c r="NCA114" i="8"/>
  <c r="NBZ114" i="8"/>
  <c r="NBY114" i="8"/>
  <c r="NBX114" i="8"/>
  <c r="NBW114" i="8"/>
  <c r="NBV114" i="8"/>
  <c r="NBU114" i="8"/>
  <c r="NBT114" i="8"/>
  <c r="NBS114" i="8"/>
  <c r="NBR114" i="8"/>
  <c r="NBQ114" i="8"/>
  <c r="NBP114" i="8"/>
  <c r="NBO114" i="8"/>
  <c r="NBN114" i="8"/>
  <c r="NBM114" i="8"/>
  <c r="NBL114" i="8"/>
  <c r="NBK114" i="8"/>
  <c r="NBJ114" i="8"/>
  <c r="NBI114" i="8"/>
  <c r="NBH114" i="8"/>
  <c r="NBG114" i="8"/>
  <c r="NBF114" i="8"/>
  <c r="NBE114" i="8"/>
  <c r="NBD114" i="8"/>
  <c r="NBC114" i="8"/>
  <c r="NBB114" i="8"/>
  <c r="NBA114" i="8"/>
  <c r="NAZ114" i="8"/>
  <c r="NAY114" i="8"/>
  <c r="NAX114" i="8"/>
  <c r="NAW114" i="8"/>
  <c r="NAV114" i="8"/>
  <c r="NAU114" i="8"/>
  <c r="NAT114" i="8"/>
  <c r="NAS114" i="8"/>
  <c r="NAR114" i="8"/>
  <c r="NAQ114" i="8"/>
  <c r="NAP114" i="8"/>
  <c r="NAO114" i="8"/>
  <c r="NAN114" i="8"/>
  <c r="NAM114" i="8"/>
  <c r="NAL114" i="8"/>
  <c r="NAK114" i="8"/>
  <c r="NAJ114" i="8"/>
  <c r="NAI114" i="8"/>
  <c r="NAH114" i="8"/>
  <c r="NAG114" i="8"/>
  <c r="NAF114" i="8"/>
  <c r="NAE114" i="8"/>
  <c r="NAD114" i="8"/>
  <c r="NAC114" i="8"/>
  <c r="NAB114" i="8"/>
  <c r="NAA114" i="8"/>
  <c r="MZZ114" i="8"/>
  <c r="MZY114" i="8"/>
  <c r="MZX114" i="8"/>
  <c r="MZW114" i="8"/>
  <c r="MZV114" i="8"/>
  <c r="MZU114" i="8"/>
  <c r="MZT114" i="8"/>
  <c r="MZS114" i="8"/>
  <c r="MZR114" i="8"/>
  <c r="MZQ114" i="8"/>
  <c r="MZP114" i="8"/>
  <c r="MZO114" i="8"/>
  <c r="MZN114" i="8"/>
  <c r="MZM114" i="8"/>
  <c r="MZL114" i="8"/>
  <c r="MZK114" i="8"/>
  <c r="MZJ114" i="8"/>
  <c r="MZI114" i="8"/>
  <c r="MZH114" i="8"/>
  <c r="MZG114" i="8"/>
  <c r="MZF114" i="8"/>
  <c r="MZE114" i="8"/>
  <c r="MZD114" i="8"/>
  <c r="MZC114" i="8"/>
  <c r="MZB114" i="8"/>
  <c r="MZA114" i="8"/>
  <c r="MYZ114" i="8"/>
  <c r="MYY114" i="8"/>
  <c r="MYX114" i="8"/>
  <c r="MYW114" i="8"/>
  <c r="MYV114" i="8"/>
  <c r="MYU114" i="8"/>
  <c r="MYT114" i="8"/>
  <c r="MYS114" i="8"/>
  <c r="MYR114" i="8"/>
  <c r="MYQ114" i="8"/>
  <c r="MYP114" i="8"/>
  <c r="MYO114" i="8"/>
  <c r="MYN114" i="8"/>
  <c r="MYM114" i="8"/>
  <c r="MYL114" i="8"/>
  <c r="MYK114" i="8"/>
  <c r="MYJ114" i="8"/>
  <c r="MYI114" i="8"/>
  <c r="MYH114" i="8"/>
  <c r="MYG114" i="8"/>
  <c r="MYF114" i="8"/>
  <c r="MYE114" i="8"/>
  <c r="MYD114" i="8"/>
  <c r="MYC114" i="8"/>
  <c r="MYB114" i="8"/>
  <c r="MYA114" i="8"/>
  <c r="MXZ114" i="8"/>
  <c r="MXY114" i="8"/>
  <c r="MXX114" i="8"/>
  <c r="MXW114" i="8"/>
  <c r="MXV114" i="8"/>
  <c r="MXU114" i="8"/>
  <c r="MXT114" i="8"/>
  <c r="MXS114" i="8"/>
  <c r="MXR114" i="8"/>
  <c r="MXQ114" i="8"/>
  <c r="MXP114" i="8"/>
  <c r="MXO114" i="8"/>
  <c r="MXN114" i="8"/>
  <c r="MXM114" i="8"/>
  <c r="MXL114" i="8"/>
  <c r="MXK114" i="8"/>
  <c r="MXJ114" i="8"/>
  <c r="MXI114" i="8"/>
  <c r="MXH114" i="8"/>
  <c r="MXG114" i="8"/>
  <c r="MXF114" i="8"/>
  <c r="MXE114" i="8"/>
  <c r="MXD114" i="8"/>
  <c r="MXC114" i="8"/>
  <c r="MXB114" i="8"/>
  <c r="MXA114" i="8"/>
  <c r="MWZ114" i="8"/>
  <c r="MWY114" i="8"/>
  <c r="MWX114" i="8"/>
  <c r="MWW114" i="8"/>
  <c r="MWV114" i="8"/>
  <c r="MWU114" i="8"/>
  <c r="MWT114" i="8"/>
  <c r="MWS114" i="8"/>
  <c r="MWR114" i="8"/>
  <c r="MWQ114" i="8"/>
  <c r="MWP114" i="8"/>
  <c r="MWO114" i="8"/>
  <c r="MWN114" i="8"/>
  <c r="MWM114" i="8"/>
  <c r="MWL114" i="8"/>
  <c r="MWK114" i="8"/>
  <c r="MWJ114" i="8"/>
  <c r="MWI114" i="8"/>
  <c r="MWH114" i="8"/>
  <c r="MWG114" i="8"/>
  <c r="MWF114" i="8"/>
  <c r="MWE114" i="8"/>
  <c r="MWD114" i="8"/>
  <c r="MWC114" i="8"/>
  <c r="MWB114" i="8"/>
  <c r="MWA114" i="8"/>
  <c r="MVZ114" i="8"/>
  <c r="MVY114" i="8"/>
  <c r="MVX114" i="8"/>
  <c r="MVW114" i="8"/>
  <c r="MVV114" i="8"/>
  <c r="MVU114" i="8"/>
  <c r="MVT114" i="8"/>
  <c r="MVS114" i="8"/>
  <c r="MVR114" i="8"/>
  <c r="MVQ114" i="8"/>
  <c r="MVP114" i="8"/>
  <c r="MVO114" i="8"/>
  <c r="MVN114" i="8"/>
  <c r="MVM114" i="8"/>
  <c r="MVL114" i="8"/>
  <c r="MVK114" i="8"/>
  <c r="MVJ114" i="8"/>
  <c r="MVI114" i="8"/>
  <c r="MVH114" i="8"/>
  <c r="MVG114" i="8"/>
  <c r="MVF114" i="8"/>
  <c r="MVE114" i="8"/>
  <c r="MVD114" i="8"/>
  <c r="MVC114" i="8"/>
  <c r="MVB114" i="8"/>
  <c r="MVA114" i="8"/>
  <c r="MUZ114" i="8"/>
  <c r="MUY114" i="8"/>
  <c r="MUX114" i="8"/>
  <c r="MUW114" i="8"/>
  <c r="MUV114" i="8"/>
  <c r="MUU114" i="8"/>
  <c r="MUT114" i="8"/>
  <c r="MUS114" i="8"/>
  <c r="MUR114" i="8"/>
  <c r="MUQ114" i="8"/>
  <c r="MUP114" i="8"/>
  <c r="MUO114" i="8"/>
  <c r="MUN114" i="8"/>
  <c r="MUM114" i="8"/>
  <c r="MUL114" i="8"/>
  <c r="MUK114" i="8"/>
  <c r="MUJ114" i="8"/>
  <c r="MUI114" i="8"/>
  <c r="MUH114" i="8"/>
  <c r="MUG114" i="8"/>
  <c r="MUF114" i="8"/>
  <c r="MUE114" i="8"/>
  <c r="MUD114" i="8"/>
  <c r="MUC114" i="8"/>
  <c r="MUB114" i="8"/>
  <c r="MUA114" i="8"/>
  <c r="MTZ114" i="8"/>
  <c r="MTY114" i="8"/>
  <c r="MTX114" i="8"/>
  <c r="MTW114" i="8"/>
  <c r="MTV114" i="8"/>
  <c r="MTU114" i="8"/>
  <c r="MTT114" i="8"/>
  <c r="MTS114" i="8"/>
  <c r="MTR114" i="8"/>
  <c r="MTQ114" i="8"/>
  <c r="MTP114" i="8"/>
  <c r="MTO114" i="8"/>
  <c r="MTN114" i="8"/>
  <c r="MTM114" i="8"/>
  <c r="MTL114" i="8"/>
  <c r="MTK114" i="8"/>
  <c r="MTJ114" i="8"/>
  <c r="MTI114" i="8"/>
  <c r="MTH114" i="8"/>
  <c r="MTG114" i="8"/>
  <c r="MTF114" i="8"/>
  <c r="MTE114" i="8"/>
  <c r="MTD114" i="8"/>
  <c r="MTC114" i="8"/>
  <c r="MTB114" i="8"/>
  <c r="MTA114" i="8"/>
  <c r="MSZ114" i="8"/>
  <c r="MSY114" i="8"/>
  <c r="MSX114" i="8"/>
  <c r="MSW114" i="8"/>
  <c r="MSV114" i="8"/>
  <c r="MSU114" i="8"/>
  <c r="MST114" i="8"/>
  <c r="MSS114" i="8"/>
  <c r="MSR114" i="8"/>
  <c r="MSQ114" i="8"/>
  <c r="MSP114" i="8"/>
  <c r="MSO114" i="8"/>
  <c r="MSN114" i="8"/>
  <c r="MSM114" i="8"/>
  <c r="MSL114" i="8"/>
  <c r="MSK114" i="8"/>
  <c r="MSJ114" i="8"/>
  <c r="MSI114" i="8"/>
  <c r="MSH114" i="8"/>
  <c r="MSG114" i="8"/>
  <c r="MSF114" i="8"/>
  <c r="MSE114" i="8"/>
  <c r="MSD114" i="8"/>
  <c r="MSC114" i="8"/>
  <c r="MSB114" i="8"/>
  <c r="MSA114" i="8"/>
  <c r="MRZ114" i="8"/>
  <c r="MRY114" i="8"/>
  <c r="MRX114" i="8"/>
  <c r="MRW114" i="8"/>
  <c r="MRV114" i="8"/>
  <c r="MRU114" i="8"/>
  <c r="MRT114" i="8"/>
  <c r="MRS114" i="8"/>
  <c r="MRR114" i="8"/>
  <c r="MRQ114" i="8"/>
  <c r="MRP114" i="8"/>
  <c r="MRO114" i="8"/>
  <c r="MRN114" i="8"/>
  <c r="MRM114" i="8"/>
  <c r="MRL114" i="8"/>
  <c r="MRK114" i="8"/>
  <c r="MRJ114" i="8"/>
  <c r="MRI114" i="8"/>
  <c r="MRH114" i="8"/>
  <c r="MRG114" i="8"/>
  <c r="MRF114" i="8"/>
  <c r="MRE114" i="8"/>
  <c r="MRD114" i="8"/>
  <c r="MRC114" i="8"/>
  <c r="MRB114" i="8"/>
  <c r="MRA114" i="8"/>
  <c r="MQZ114" i="8"/>
  <c r="MQY114" i="8"/>
  <c r="MQX114" i="8"/>
  <c r="MQW114" i="8"/>
  <c r="MQV114" i="8"/>
  <c r="MQU114" i="8"/>
  <c r="MQT114" i="8"/>
  <c r="MQS114" i="8"/>
  <c r="MQR114" i="8"/>
  <c r="MQQ114" i="8"/>
  <c r="MQP114" i="8"/>
  <c r="MQO114" i="8"/>
  <c r="MQN114" i="8"/>
  <c r="MQM114" i="8"/>
  <c r="MQL114" i="8"/>
  <c r="MQK114" i="8"/>
  <c r="MQJ114" i="8"/>
  <c r="MQI114" i="8"/>
  <c r="MQH114" i="8"/>
  <c r="MQG114" i="8"/>
  <c r="MQF114" i="8"/>
  <c r="MQE114" i="8"/>
  <c r="MQD114" i="8"/>
  <c r="MQC114" i="8"/>
  <c r="MQB114" i="8"/>
  <c r="MQA114" i="8"/>
  <c r="MPZ114" i="8"/>
  <c r="MPY114" i="8"/>
  <c r="MPX114" i="8"/>
  <c r="MPW114" i="8"/>
  <c r="MPV114" i="8"/>
  <c r="MPU114" i="8"/>
  <c r="MPT114" i="8"/>
  <c r="MPS114" i="8"/>
  <c r="MPR114" i="8"/>
  <c r="MPQ114" i="8"/>
  <c r="MPP114" i="8"/>
  <c r="MPO114" i="8"/>
  <c r="MPN114" i="8"/>
  <c r="MPM114" i="8"/>
  <c r="MPL114" i="8"/>
  <c r="MPK114" i="8"/>
  <c r="MPJ114" i="8"/>
  <c r="MPI114" i="8"/>
  <c r="MPH114" i="8"/>
  <c r="MPG114" i="8"/>
  <c r="MPF114" i="8"/>
  <c r="MPE114" i="8"/>
  <c r="MPD114" i="8"/>
  <c r="MPC114" i="8"/>
  <c r="MPB114" i="8"/>
  <c r="MPA114" i="8"/>
  <c r="MOZ114" i="8"/>
  <c r="MOY114" i="8"/>
  <c r="MOX114" i="8"/>
  <c r="MOW114" i="8"/>
  <c r="MOV114" i="8"/>
  <c r="MOU114" i="8"/>
  <c r="MOT114" i="8"/>
  <c r="MOS114" i="8"/>
  <c r="MOR114" i="8"/>
  <c r="MOQ114" i="8"/>
  <c r="MOP114" i="8"/>
  <c r="MOO114" i="8"/>
  <c r="MON114" i="8"/>
  <c r="MOM114" i="8"/>
  <c r="MOL114" i="8"/>
  <c r="MOK114" i="8"/>
  <c r="MOJ114" i="8"/>
  <c r="MOI114" i="8"/>
  <c r="MOH114" i="8"/>
  <c r="MOG114" i="8"/>
  <c r="MOF114" i="8"/>
  <c r="MOE114" i="8"/>
  <c r="MOD114" i="8"/>
  <c r="MOC114" i="8"/>
  <c r="MOB114" i="8"/>
  <c r="MOA114" i="8"/>
  <c r="MNZ114" i="8"/>
  <c r="MNY114" i="8"/>
  <c r="MNX114" i="8"/>
  <c r="MNW114" i="8"/>
  <c r="MNV114" i="8"/>
  <c r="MNU114" i="8"/>
  <c r="MNT114" i="8"/>
  <c r="MNS114" i="8"/>
  <c r="MNR114" i="8"/>
  <c r="MNQ114" i="8"/>
  <c r="MNP114" i="8"/>
  <c r="MNO114" i="8"/>
  <c r="MNN114" i="8"/>
  <c r="MNM114" i="8"/>
  <c r="MNL114" i="8"/>
  <c r="MNK114" i="8"/>
  <c r="MNJ114" i="8"/>
  <c r="MNI114" i="8"/>
  <c r="MNH114" i="8"/>
  <c r="MNG114" i="8"/>
  <c r="MNF114" i="8"/>
  <c r="MNE114" i="8"/>
  <c r="MND114" i="8"/>
  <c r="MNC114" i="8"/>
  <c r="MNB114" i="8"/>
  <c r="MNA114" i="8"/>
  <c r="MMZ114" i="8"/>
  <c r="MMY114" i="8"/>
  <c r="MMX114" i="8"/>
  <c r="MMW114" i="8"/>
  <c r="MMV114" i="8"/>
  <c r="MMU114" i="8"/>
  <c r="MMT114" i="8"/>
  <c r="MMS114" i="8"/>
  <c r="MMR114" i="8"/>
  <c r="MMQ114" i="8"/>
  <c r="MMP114" i="8"/>
  <c r="MMO114" i="8"/>
  <c r="MMN114" i="8"/>
  <c r="MMM114" i="8"/>
  <c r="MML114" i="8"/>
  <c r="MMK114" i="8"/>
  <c r="MMJ114" i="8"/>
  <c r="MMI114" i="8"/>
  <c r="MMH114" i="8"/>
  <c r="MMG114" i="8"/>
  <c r="MMF114" i="8"/>
  <c r="MME114" i="8"/>
  <c r="MMD114" i="8"/>
  <c r="MMC114" i="8"/>
  <c r="MMB114" i="8"/>
  <c r="MMA114" i="8"/>
  <c r="MLZ114" i="8"/>
  <c r="MLY114" i="8"/>
  <c r="MLX114" i="8"/>
  <c r="MLW114" i="8"/>
  <c r="MLV114" i="8"/>
  <c r="MLU114" i="8"/>
  <c r="MLT114" i="8"/>
  <c r="MLS114" i="8"/>
  <c r="MLR114" i="8"/>
  <c r="MLQ114" i="8"/>
  <c r="MLP114" i="8"/>
  <c r="MLO114" i="8"/>
  <c r="MLN114" i="8"/>
  <c r="MLM114" i="8"/>
  <c r="MLL114" i="8"/>
  <c r="MLK114" i="8"/>
  <c r="MLJ114" i="8"/>
  <c r="MLI114" i="8"/>
  <c r="MLH114" i="8"/>
  <c r="MLG114" i="8"/>
  <c r="MLF114" i="8"/>
  <c r="MLE114" i="8"/>
  <c r="MLD114" i="8"/>
  <c r="MLC114" i="8"/>
  <c r="MLB114" i="8"/>
  <c r="MLA114" i="8"/>
  <c r="MKZ114" i="8"/>
  <c r="MKY114" i="8"/>
  <c r="MKX114" i="8"/>
  <c r="MKW114" i="8"/>
  <c r="MKV114" i="8"/>
  <c r="MKU114" i="8"/>
  <c r="MKT114" i="8"/>
  <c r="MKS114" i="8"/>
  <c r="MKR114" i="8"/>
  <c r="MKQ114" i="8"/>
  <c r="MKP114" i="8"/>
  <c r="MKO114" i="8"/>
  <c r="MKN114" i="8"/>
  <c r="MKM114" i="8"/>
  <c r="MKL114" i="8"/>
  <c r="MKK114" i="8"/>
  <c r="MKJ114" i="8"/>
  <c r="MKI114" i="8"/>
  <c r="MKH114" i="8"/>
  <c r="MKG114" i="8"/>
  <c r="MKF114" i="8"/>
  <c r="MKE114" i="8"/>
  <c r="MKD114" i="8"/>
  <c r="MKC114" i="8"/>
  <c r="MKB114" i="8"/>
  <c r="MKA114" i="8"/>
  <c r="MJZ114" i="8"/>
  <c r="MJY114" i="8"/>
  <c r="MJX114" i="8"/>
  <c r="MJW114" i="8"/>
  <c r="MJV114" i="8"/>
  <c r="MJU114" i="8"/>
  <c r="MJT114" i="8"/>
  <c r="MJS114" i="8"/>
  <c r="MJR114" i="8"/>
  <c r="MJQ114" i="8"/>
  <c r="MJP114" i="8"/>
  <c r="MJO114" i="8"/>
  <c r="MJN114" i="8"/>
  <c r="MJM114" i="8"/>
  <c r="MJL114" i="8"/>
  <c r="MJK114" i="8"/>
  <c r="MJJ114" i="8"/>
  <c r="MJI114" i="8"/>
  <c r="MJH114" i="8"/>
  <c r="MJG114" i="8"/>
  <c r="MJF114" i="8"/>
  <c r="MJE114" i="8"/>
  <c r="MJD114" i="8"/>
  <c r="MJC114" i="8"/>
  <c r="MJB114" i="8"/>
  <c r="MJA114" i="8"/>
  <c r="MIZ114" i="8"/>
  <c r="MIY114" i="8"/>
  <c r="MIX114" i="8"/>
  <c r="MIW114" i="8"/>
  <c r="MIV114" i="8"/>
  <c r="MIU114" i="8"/>
  <c r="MIT114" i="8"/>
  <c r="MIS114" i="8"/>
  <c r="MIR114" i="8"/>
  <c r="MIQ114" i="8"/>
  <c r="MIP114" i="8"/>
  <c r="MIO114" i="8"/>
  <c r="MIN114" i="8"/>
  <c r="MIM114" i="8"/>
  <c r="MIL114" i="8"/>
  <c r="MIK114" i="8"/>
  <c r="MIJ114" i="8"/>
  <c r="MII114" i="8"/>
  <c r="MIH114" i="8"/>
  <c r="MIG114" i="8"/>
  <c r="MIF114" i="8"/>
  <c r="MIE114" i="8"/>
  <c r="MID114" i="8"/>
  <c r="MIC114" i="8"/>
  <c r="MIB114" i="8"/>
  <c r="MIA114" i="8"/>
  <c r="MHZ114" i="8"/>
  <c r="MHY114" i="8"/>
  <c r="MHX114" i="8"/>
  <c r="MHW114" i="8"/>
  <c r="MHV114" i="8"/>
  <c r="MHU114" i="8"/>
  <c r="MHT114" i="8"/>
  <c r="MHS114" i="8"/>
  <c r="MHR114" i="8"/>
  <c r="MHQ114" i="8"/>
  <c r="MHP114" i="8"/>
  <c r="MHO114" i="8"/>
  <c r="MHN114" i="8"/>
  <c r="MHM114" i="8"/>
  <c r="MHL114" i="8"/>
  <c r="MHK114" i="8"/>
  <c r="MHJ114" i="8"/>
  <c r="MHI114" i="8"/>
  <c r="MHH114" i="8"/>
  <c r="MHG114" i="8"/>
  <c r="MHF114" i="8"/>
  <c r="MHE114" i="8"/>
  <c r="MHD114" i="8"/>
  <c r="MHC114" i="8"/>
  <c r="MHB114" i="8"/>
  <c r="MHA114" i="8"/>
  <c r="MGZ114" i="8"/>
  <c r="MGY114" i="8"/>
  <c r="MGX114" i="8"/>
  <c r="MGW114" i="8"/>
  <c r="MGV114" i="8"/>
  <c r="MGU114" i="8"/>
  <c r="MGT114" i="8"/>
  <c r="MGS114" i="8"/>
  <c r="MGR114" i="8"/>
  <c r="MGQ114" i="8"/>
  <c r="MGP114" i="8"/>
  <c r="MGO114" i="8"/>
  <c r="MGN114" i="8"/>
  <c r="MGM114" i="8"/>
  <c r="MGL114" i="8"/>
  <c r="MGK114" i="8"/>
  <c r="MGJ114" i="8"/>
  <c r="MGI114" i="8"/>
  <c r="MGH114" i="8"/>
  <c r="MGG114" i="8"/>
  <c r="MGF114" i="8"/>
  <c r="MGE114" i="8"/>
  <c r="MGD114" i="8"/>
  <c r="MGC114" i="8"/>
  <c r="MGB114" i="8"/>
  <c r="MGA114" i="8"/>
  <c r="MFZ114" i="8"/>
  <c r="MFY114" i="8"/>
  <c r="MFX114" i="8"/>
  <c r="MFW114" i="8"/>
  <c r="MFV114" i="8"/>
  <c r="MFU114" i="8"/>
  <c r="MFT114" i="8"/>
  <c r="MFS114" i="8"/>
  <c r="MFR114" i="8"/>
  <c r="MFQ114" i="8"/>
  <c r="MFP114" i="8"/>
  <c r="MFO114" i="8"/>
  <c r="MFN114" i="8"/>
  <c r="MFM114" i="8"/>
  <c r="MFL114" i="8"/>
  <c r="MFK114" i="8"/>
  <c r="MFJ114" i="8"/>
  <c r="MFI114" i="8"/>
  <c r="MFH114" i="8"/>
  <c r="MFG114" i="8"/>
  <c r="MFF114" i="8"/>
  <c r="MFE114" i="8"/>
  <c r="MFD114" i="8"/>
  <c r="MFC114" i="8"/>
  <c r="MFB114" i="8"/>
  <c r="MFA114" i="8"/>
  <c r="MEZ114" i="8"/>
  <c r="MEY114" i="8"/>
  <c r="MEX114" i="8"/>
  <c r="MEW114" i="8"/>
  <c r="MEV114" i="8"/>
  <c r="MEU114" i="8"/>
  <c r="MET114" i="8"/>
  <c r="MES114" i="8"/>
  <c r="MER114" i="8"/>
  <c r="MEQ114" i="8"/>
  <c r="MEP114" i="8"/>
  <c r="MEO114" i="8"/>
  <c r="MEN114" i="8"/>
  <c r="MEM114" i="8"/>
  <c r="MEL114" i="8"/>
  <c r="MEK114" i="8"/>
  <c r="MEJ114" i="8"/>
  <c r="MEI114" i="8"/>
  <c r="MEH114" i="8"/>
  <c r="MEG114" i="8"/>
  <c r="MEF114" i="8"/>
  <c r="MEE114" i="8"/>
  <c r="MED114" i="8"/>
  <c r="MEC114" i="8"/>
  <c r="MEB114" i="8"/>
  <c r="MEA114" i="8"/>
  <c r="MDZ114" i="8"/>
  <c r="MDY114" i="8"/>
  <c r="MDX114" i="8"/>
  <c r="MDW114" i="8"/>
  <c r="MDV114" i="8"/>
  <c r="MDU114" i="8"/>
  <c r="MDT114" i="8"/>
  <c r="MDS114" i="8"/>
  <c r="MDR114" i="8"/>
  <c r="MDQ114" i="8"/>
  <c r="MDP114" i="8"/>
  <c r="MDO114" i="8"/>
  <c r="MDN114" i="8"/>
  <c r="MDM114" i="8"/>
  <c r="MDL114" i="8"/>
  <c r="MDK114" i="8"/>
  <c r="MDJ114" i="8"/>
  <c r="MDI114" i="8"/>
  <c r="MDH114" i="8"/>
  <c r="MDG114" i="8"/>
  <c r="MDF114" i="8"/>
  <c r="MDE114" i="8"/>
  <c r="MDD114" i="8"/>
  <c r="MDC114" i="8"/>
  <c r="MDB114" i="8"/>
  <c r="MDA114" i="8"/>
  <c r="MCZ114" i="8"/>
  <c r="MCY114" i="8"/>
  <c r="MCX114" i="8"/>
  <c r="MCW114" i="8"/>
  <c r="MCV114" i="8"/>
  <c r="MCU114" i="8"/>
  <c r="MCT114" i="8"/>
  <c r="MCS114" i="8"/>
  <c r="MCR114" i="8"/>
  <c r="MCQ114" i="8"/>
  <c r="MCP114" i="8"/>
  <c r="MCO114" i="8"/>
  <c r="MCN114" i="8"/>
  <c r="MCM114" i="8"/>
  <c r="MCL114" i="8"/>
  <c r="MCK114" i="8"/>
  <c r="MCJ114" i="8"/>
  <c r="MCI114" i="8"/>
  <c r="MCH114" i="8"/>
  <c r="MCG114" i="8"/>
  <c r="MCF114" i="8"/>
  <c r="MCE114" i="8"/>
  <c r="MCD114" i="8"/>
  <c r="MCC114" i="8"/>
  <c r="MCB114" i="8"/>
  <c r="MCA114" i="8"/>
  <c r="MBZ114" i="8"/>
  <c r="MBY114" i="8"/>
  <c r="MBX114" i="8"/>
  <c r="MBW114" i="8"/>
  <c r="MBV114" i="8"/>
  <c r="MBU114" i="8"/>
  <c r="MBT114" i="8"/>
  <c r="MBS114" i="8"/>
  <c r="MBR114" i="8"/>
  <c r="MBQ114" i="8"/>
  <c r="MBP114" i="8"/>
  <c r="MBO114" i="8"/>
  <c r="MBN114" i="8"/>
  <c r="MBM114" i="8"/>
  <c r="MBL114" i="8"/>
  <c r="MBK114" i="8"/>
  <c r="MBJ114" i="8"/>
  <c r="MBI114" i="8"/>
  <c r="MBH114" i="8"/>
  <c r="MBG114" i="8"/>
  <c r="MBF114" i="8"/>
  <c r="MBE114" i="8"/>
  <c r="MBD114" i="8"/>
  <c r="MBC114" i="8"/>
  <c r="MBB114" i="8"/>
  <c r="MBA114" i="8"/>
  <c r="MAZ114" i="8"/>
  <c r="MAY114" i="8"/>
  <c r="MAX114" i="8"/>
  <c r="MAW114" i="8"/>
  <c r="MAV114" i="8"/>
  <c r="MAU114" i="8"/>
  <c r="MAT114" i="8"/>
  <c r="MAS114" i="8"/>
  <c r="MAR114" i="8"/>
  <c r="MAQ114" i="8"/>
  <c r="MAP114" i="8"/>
  <c r="MAO114" i="8"/>
  <c r="MAN114" i="8"/>
  <c r="MAM114" i="8"/>
  <c r="MAL114" i="8"/>
  <c r="MAK114" i="8"/>
  <c r="MAJ114" i="8"/>
  <c r="MAI114" i="8"/>
  <c r="MAH114" i="8"/>
  <c r="MAG114" i="8"/>
  <c r="MAF114" i="8"/>
  <c r="MAE114" i="8"/>
  <c r="MAD114" i="8"/>
  <c r="MAC114" i="8"/>
  <c r="MAB114" i="8"/>
  <c r="MAA114" i="8"/>
  <c r="LZZ114" i="8"/>
  <c r="LZY114" i="8"/>
  <c r="LZX114" i="8"/>
  <c r="LZW114" i="8"/>
  <c r="LZV114" i="8"/>
  <c r="LZU114" i="8"/>
  <c r="LZT114" i="8"/>
  <c r="LZS114" i="8"/>
  <c r="LZR114" i="8"/>
  <c r="LZQ114" i="8"/>
  <c r="LZP114" i="8"/>
  <c r="LZO114" i="8"/>
  <c r="LZN114" i="8"/>
  <c r="LZM114" i="8"/>
  <c r="LZL114" i="8"/>
  <c r="LZK114" i="8"/>
  <c r="LZJ114" i="8"/>
  <c r="LZI114" i="8"/>
  <c r="LZH114" i="8"/>
  <c r="LZG114" i="8"/>
  <c r="LZF114" i="8"/>
  <c r="LZE114" i="8"/>
  <c r="LZD114" i="8"/>
  <c r="LZC114" i="8"/>
  <c r="LZB114" i="8"/>
  <c r="LZA114" i="8"/>
  <c r="LYZ114" i="8"/>
  <c r="LYY114" i="8"/>
  <c r="LYX114" i="8"/>
  <c r="LYW114" i="8"/>
  <c r="LYV114" i="8"/>
  <c r="LYU114" i="8"/>
  <c r="LYT114" i="8"/>
  <c r="LYS114" i="8"/>
  <c r="LYR114" i="8"/>
  <c r="LYQ114" i="8"/>
  <c r="LYP114" i="8"/>
  <c r="LYO114" i="8"/>
  <c r="LYN114" i="8"/>
  <c r="LYM114" i="8"/>
  <c r="LYL114" i="8"/>
  <c r="LYK114" i="8"/>
  <c r="LYJ114" i="8"/>
  <c r="LYI114" i="8"/>
  <c r="LYH114" i="8"/>
  <c r="LYG114" i="8"/>
  <c r="LYF114" i="8"/>
  <c r="LYE114" i="8"/>
  <c r="LYD114" i="8"/>
  <c r="LYC114" i="8"/>
  <c r="LYB114" i="8"/>
  <c r="LYA114" i="8"/>
  <c r="LXZ114" i="8"/>
  <c r="LXY114" i="8"/>
  <c r="LXX114" i="8"/>
  <c r="LXW114" i="8"/>
  <c r="LXV114" i="8"/>
  <c r="LXU114" i="8"/>
  <c r="LXT114" i="8"/>
  <c r="LXS114" i="8"/>
  <c r="LXR114" i="8"/>
  <c r="LXQ114" i="8"/>
  <c r="LXP114" i="8"/>
  <c r="LXO114" i="8"/>
  <c r="LXN114" i="8"/>
  <c r="LXM114" i="8"/>
  <c r="LXL114" i="8"/>
  <c r="LXK114" i="8"/>
  <c r="LXJ114" i="8"/>
  <c r="LXI114" i="8"/>
  <c r="LXH114" i="8"/>
  <c r="LXG114" i="8"/>
  <c r="LXF114" i="8"/>
  <c r="LXE114" i="8"/>
  <c r="LXD114" i="8"/>
  <c r="LXC114" i="8"/>
  <c r="LXB114" i="8"/>
  <c r="LXA114" i="8"/>
  <c r="LWZ114" i="8"/>
  <c r="LWY114" i="8"/>
  <c r="LWX114" i="8"/>
  <c r="LWW114" i="8"/>
  <c r="LWV114" i="8"/>
  <c r="LWU114" i="8"/>
  <c r="LWT114" i="8"/>
  <c r="LWS114" i="8"/>
  <c r="LWR114" i="8"/>
  <c r="LWQ114" i="8"/>
  <c r="LWP114" i="8"/>
  <c r="LWO114" i="8"/>
  <c r="LWN114" i="8"/>
  <c r="LWM114" i="8"/>
  <c r="LWL114" i="8"/>
  <c r="LWK114" i="8"/>
  <c r="LWJ114" i="8"/>
  <c r="LWI114" i="8"/>
  <c r="LWH114" i="8"/>
  <c r="LWG114" i="8"/>
  <c r="LWF114" i="8"/>
  <c r="LWE114" i="8"/>
  <c r="LWD114" i="8"/>
  <c r="LWC114" i="8"/>
  <c r="LWB114" i="8"/>
  <c r="LWA114" i="8"/>
  <c r="LVZ114" i="8"/>
  <c r="LVY114" i="8"/>
  <c r="LVX114" i="8"/>
  <c r="LVW114" i="8"/>
  <c r="LVV114" i="8"/>
  <c r="LVU114" i="8"/>
  <c r="LVT114" i="8"/>
  <c r="LVS114" i="8"/>
  <c r="LVR114" i="8"/>
  <c r="LVQ114" i="8"/>
  <c r="LVP114" i="8"/>
  <c r="LVO114" i="8"/>
  <c r="LVN114" i="8"/>
  <c r="LVM114" i="8"/>
  <c r="LVL114" i="8"/>
  <c r="LVK114" i="8"/>
  <c r="LVJ114" i="8"/>
  <c r="LVI114" i="8"/>
  <c r="LVH114" i="8"/>
  <c r="LVG114" i="8"/>
  <c r="LVF114" i="8"/>
  <c r="LVE114" i="8"/>
  <c r="LVD114" i="8"/>
  <c r="LVC114" i="8"/>
  <c r="LVB114" i="8"/>
  <c r="LVA114" i="8"/>
  <c r="LUZ114" i="8"/>
  <c r="LUY114" i="8"/>
  <c r="LUX114" i="8"/>
  <c r="LUW114" i="8"/>
  <c r="LUV114" i="8"/>
  <c r="LUU114" i="8"/>
  <c r="LUT114" i="8"/>
  <c r="LUS114" i="8"/>
  <c r="LUR114" i="8"/>
  <c r="LUQ114" i="8"/>
  <c r="LUP114" i="8"/>
  <c r="LUO114" i="8"/>
  <c r="LUN114" i="8"/>
  <c r="LUM114" i="8"/>
  <c r="LUL114" i="8"/>
  <c r="LUK114" i="8"/>
  <c r="LUJ114" i="8"/>
  <c r="LUI114" i="8"/>
  <c r="LUH114" i="8"/>
  <c r="LUG114" i="8"/>
  <c r="LUF114" i="8"/>
  <c r="LUE114" i="8"/>
  <c r="LUD114" i="8"/>
  <c r="LUC114" i="8"/>
  <c r="LUB114" i="8"/>
  <c r="LUA114" i="8"/>
  <c r="LTZ114" i="8"/>
  <c r="LTY114" i="8"/>
  <c r="LTX114" i="8"/>
  <c r="LTW114" i="8"/>
  <c r="LTV114" i="8"/>
  <c r="LTU114" i="8"/>
  <c r="LTT114" i="8"/>
  <c r="LTS114" i="8"/>
  <c r="LTR114" i="8"/>
  <c r="LTQ114" i="8"/>
  <c r="LTP114" i="8"/>
  <c r="LTO114" i="8"/>
  <c r="LTN114" i="8"/>
  <c r="LTM114" i="8"/>
  <c r="LTL114" i="8"/>
  <c r="LTK114" i="8"/>
  <c r="LTJ114" i="8"/>
  <c r="LTI114" i="8"/>
  <c r="LTH114" i="8"/>
  <c r="LTG114" i="8"/>
  <c r="LTF114" i="8"/>
  <c r="LTE114" i="8"/>
  <c r="LTD114" i="8"/>
  <c r="LTC114" i="8"/>
  <c r="LTB114" i="8"/>
  <c r="LTA114" i="8"/>
  <c r="LSZ114" i="8"/>
  <c r="LSY114" i="8"/>
  <c r="LSX114" i="8"/>
  <c r="LSW114" i="8"/>
  <c r="LSV114" i="8"/>
  <c r="LSU114" i="8"/>
  <c r="LST114" i="8"/>
  <c r="LSS114" i="8"/>
  <c r="LSR114" i="8"/>
  <c r="LSQ114" i="8"/>
  <c r="LSP114" i="8"/>
  <c r="LSO114" i="8"/>
  <c r="LSN114" i="8"/>
  <c r="LSM114" i="8"/>
  <c r="LSL114" i="8"/>
  <c r="LSK114" i="8"/>
  <c r="LSJ114" i="8"/>
  <c r="LSI114" i="8"/>
  <c r="LSH114" i="8"/>
  <c r="LSG114" i="8"/>
  <c r="LSF114" i="8"/>
  <c r="LSE114" i="8"/>
  <c r="LSD114" i="8"/>
  <c r="LSC114" i="8"/>
  <c r="LSB114" i="8"/>
  <c r="LSA114" i="8"/>
  <c r="LRZ114" i="8"/>
  <c r="LRY114" i="8"/>
  <c r="LRX114" i="8"/>
  <c r="LRW114" i="8"/>
  <c r="LRV114" i="8"/>
  <c r="LRU114" i="8"/>
  <c r="LRT114" i="8"/>
  <c r="LRS114" i="8"/>
  <c r="LRR114" i="8"/>
  <c r="LRQ114" i="8"/>
  <c r="LRP114" i="8"/>
  <c r="LRO114" i="8"/>
  <c r="LRN114" i="8"/>
  <c r="LRM114" i="8"/>
  <c r="LRL114" i="8"/>
  <c r="LRK114" i="8"/>
  <c r="LRJ114" i="8"/>
  <c r="LRI114" i="8"/>
  <c r="LRH114" i="8"/>
  <c r="LRG114" i="8"/>
  <c r="LRF114" i="8"/>
  <c r="LRE114" i="8"/>
  <c r="LRD114" i="8"/>
  <c r="LRC114" i="8"/>
  <c r="LRB114" i="8"/>
  <c r="LRA114" i="8"/>
  <c r="LQZ114" i="8"/>
  <c r="LQY114" i="8"/>
  <c r="LQX114" i="8"/>
  <c r="LQW114" i="8"/>
  <c r="LQV114" i="8"/>
  <c r="LQU114" i="8"/>
  <c r="LQT114" i="8"/>
  <c r="LQS114" i="8"/>
  <c r="LQR114" i="8"/>
  <c r="LQQ114" i="8"/>
  <c r="LQP114" i="8"/>
  <c r="LQO114" i="8"/>
  <c r="LQN114" i="8"/>
  <c r="LQM114" i="8"/>
  <c r="LQL114" i="8"/>
  <c r="LQK114" i="8"/>
  <c r="LQJ114" i="8"/>
  <c r="LQI114" i="8"/>
  <c r="LQH114" i="8"/>
  <c r="LQG114" i="8"/>
  <c r="LQF114" i="8"/>
  <c r="LQE114" i="8"/>
  <c r="LQD114" i="8"/>
  <c r="LQC114" i="8"/>
  <c r="LQB114" i="8"/>
  <c r="LQA114" i="8"/>
  <c r="LPZ114" i="8"/>
  <c r="LPY114" i="8"/>
  <c r="LPX114" i="8"/>
  <c r="LPW114" i="8"/>
  <c r="LPV114" i="8"/>
  <c r="LPU114" i="8"/>
  <c r="LPT114" i="8"/>
  <c r="LPS114" i="8"/>
  <c r="LPR114" i="8"/>
  <c r="LPQ114" i="8"/>
  <c r="LPP114" i="8"/>
  <c r="LPO114" i="8"/>
  <c r="LPN114" i="8"/>
  <c r="LPM114" i="8"/>
  <c r="LPL114" i="8"/>
  <c r="LPK114" i="8"/>
  <c r="LPJ114" i="8"/>
  <c r="LPI114" i="8"/>
  <c r="LPH114" i="8"/>
  <c r="LPG114" i="8"/>
  <c r="LPF114" i="8"/>
  <c r="LPE114" i="8"/>
  <c r="LPD114" i="8"/>
  <c r="LPC114" i="8"/>
  <c r="LPB114" i="8"/>
  <c r="LPA114" i="8"/>
  <c r="LOZ114" i="8"/>
  <c r="LOY114" i="8"/>
  <c r="LOX114" i="8"/>
  <c r="LOW114" i="8"/>
  <c r="LOV114" i="8"/>
  <c r="LOU114" i="8"/>
  <c r="LOT114" i="8"/>
  <c r="LOS114" i="8"/>
  <c r="LOR114" i="8"/>
  <c r="LOQ114" i="8"/>
  <c r="LOP114" i="8"/>
  <c r="LOO114" i="8"/>
  <c r="LON114" i="8"/>
  <c r="LOM114" i="8"/>
  <c r="LOL114" i="8"/>
  <c r="LOK114" i="8"/>
  <c r="LOJ114" i="8"/>
  <c r="LOI114" i="8"/>
  <c r="LOH114" i="8"/>
  <c r="LOG114" i="8"/>
  <c r="LOF114" i="8"/>
  <c r="LOE114" i="8"/>
  <c r="LOD114" i="8"/>
  <c r="LOC114" i="8"/>
  <c r="LOB114" i="8"/>
  <c r="LOA114" i="8"/>
  <c r="LNZ114" i="8"/>
  <c r="LNY114" i="8"/>
  <c r="LNX114" i="8"/>
  <c r="LNW114" i="8"/>
  <c r="LNV114" i="8"/>
  <c r="LNU114" i="8"/>
  <c r="LNT114" i="8"/>
  <c r="LNS114" i="8"/>
  <c r="LNR114" i="8"/>
  <c r="LNQ114" i="8"/>
  <c r="LNP114" i="8"/>
  <c r="LNO114" i="8"/>
  <c r="LNN114" i="8"/>
  <c r="LNM114" i="8"/>
  <c r="LNL114" i="8"/>
  <c r="LNK114" i="8"/>
  <c r="LNJ114" i="8"/>
  <c r="LNI114" i="8"/>
  <c r="LNH114" i="8"/>
  <c r="LNG114" i="8"/>
  <c r="LNF114" i="8"/>
  <c r="LNE114" i="8"/>
  <c r="LND114" i="8"/>
  <c r="LNC114" i="8"/>
  <c r="LNB114" i="8"/>
  <c r="LNA114" i="8"/>
  <c r="LMZ114" i="8"/>
  <c r="LMY114" i="8"/>
  <c r="LMX114" i="8"/>
  <c r="LMW114" i="8"/>
  <c r="LMV114" i="8"/>
  <c r="LMU114" i="8"/>
  <c r="LMT114" i="8"/>
  <c r="LMS114" i="8"/>
  <c r="LMR114" i="8"/>
  <c r="LMQ114" i="8"/>
  <c r="LMP114" i="8"/>
  <c r="LMO114" i="8"/>
  <c r="LMN114" i="8"/>
  <c r="LMM114" i="8"/>
  <c r="LML114" i="8"/>
  <c r="LMK114" i="8"/>
  <c r="LMJ114" i="8"/>
  <c r="LMI114" i="8"/>
  <c r="LMH114" i="8"/>
  <c r="LMG114" i="8"/>
  <c r="LMF114" i="8"/>
  <c r="LME114" i="8"/>
  <c r="LMD114" i="8"/>
  <c r="LMC114" i="8"/>
  <c r="LMB114" i="8"/>
  <c r="LMA114" i="8"/>
  <c r="LLZ114" i="8"/>
  <c r="LLY114" i="8"/>
  <c r="LLX114" i="8"/>
  <c r="LLW114" i="8"/>
  <c r="LLV114" i="8"/>
  <c r="LLU114" i="8"/>
  <c r="LLT114" i="8"/>
  <c r="LLS114" i="8"/>
  <c r="LLR114" i="8"/>
  <c r="LLQ114" i="8"/>
  <c r="LLP114" i="8"/>
  <c r="LLO114" i="8"/>
  <c r="LLN114" i="8"/>
  <c r="LLM114" i="8"/>
  <c r="LLL114" i="8"/>
  <c r="LLK114" i="8"/>
  <c r="LLJ114" i="8"/>
  <c r="LLI114" i="8"/>
  <c r="LLH114" i="8"/>
  <c r="LLG114" i="8"/>
  <c r="LLF114" i="8"/>
  <c r="LLE114" i="8"/>
  <c r="LLD114" i="8"/>
  <c r="LLC114" i="8"/>
  <c r="LLB114" i="8"/>
  <c r="LLA114" i="8"/>
  <c r="LKZ114" i="8"/>
  <c r="LKY114" i="8"/>
  <c r="LKX114" i="8"/>
  <c r="LKW114" i="8"/>
  <c r="LKV114" i="8"/>
  <c r="LKU114" i="8"/>
  <c r="LKT114" i="8"/>
  <c r="LKS114" i="8"/>
  <c r="LKR114" i="8"/>
  <c r="LKQ114" i="8"/>
  <c r="LKP114" i="8"/>
  <c r="LKO114" i="8"/>
  <c r="LKN114" i="8"/>
  <c r="LKM114" i="8"/>
  <c r="LKL114" i="8"/>
  <c r="LKK114" i="8"/>
  <c r="LKJ114" i="8"/>
  <c r="LKI114" i="8"/>
  <c r="LKH114" i="8"/>
  <c r="LKG114" i="8"/>
  <c r="LKF114" i="8"/>
  <c r="LKE114" i="8"/>
  <c r="LKD114" i="8"/>
  <c r="LKC114" i="8"/>
  <c r="LKB114" i="8"/>
  <c r="LKA114" i="8"/>
  <c r="LJZ114" i="8"/>
  <c r="LJY114" i="8"/>
  <c r="LJX114" i="8"/>
  <c r="LJW114" i="8"/>
  <c r="LJV114" i="8"/>
  <c r="LJU114" i="8"/>
  <c r="LJT114" i="8"/>
  <c r="LJS114" i="8"/>
  <c r="LJR114" i="8"/>
  <c r="LJQ114" i="8"/>
  <c r="LJP114" i="8"/>
  <c r="LJO114" i="8"/>
  <c r="LJN114" i="8"/>
  <c r="LJM114" i="8"/>
  <c r="LJL114" i="8"/>
  <c r="LJK114" i="8"/>
  <c r="LJJ114" i="8"/>
  <c r="LJI114" i="8"/>
  <c r="LJH114" i="8"/>
  <c r="LJG114" i="8"/>
  <c r="LJF114" i="8"/>
  <c r="LJE114" i="8"/>
  <c r="LJD114" i="8"/>
  <c r="LJC114" i="8"/>
  <c r="LJB114" i="8"/>
  <c r="LJA114" i="8"/>
  <c r="LIZ114" i="8"/>
  <c r="LIY114" i="8"/>
  <c r="LIX114" i="8"/>
  <c r="LIW114" i="8"/>
  <c r="LIV114" i="8"/>
  <c r="LIU114" i="8"/>
  <c r="LIT114" i="8"/>
  <c r="LIS114" i="8"/>
  <c r="LIR114" i="8"/>
  <c r="LIQ114" i="8"/>
  <c r="LIP114" i="8"/>
  <c r="LIO114" i="8"/>
  <c r="LIN114" i="8"/>
  <c r="LIM114" i="8"/>
  <c r="LIL114" i="8"/>
  <c r="LIK114" i="8"/>
  <c r="LIJ114" i="8"/>
  <c r="LII114" i="8"/>
  <c r="LIH114" i="8"/>
  <c r="LIG114" i="8"/>
  <c r="LIF114" i="8"/>
  <c r="LIE114" i="8"/>
  <c r="LID114" i="8"/>
  <c r="LIC114" i="8"/>
  <c r="LIB114" i="8"/>
  <c r="LIA114" i="8"/>
  <c r="LHZ114" i="8"/>
  <c r="LHY114" i="8"/>
  <c r="LHX114" i="8"/>
  <c r="LHW114" i="8"/>
  <c r="LHV114" i="8"/>
  <c r="LHU114" i="8"/>
  <c r="LHT114" i="8"/>
  <c r="LHS114" i="8"/>
  <c r="LHR114" i="8"/>
  <c r="LHQ114" i="8"/>
  <c r="LHP114" i="8"/>
  <c r="LHO114" i="8"/>
  <c r="LHN114" i="8"/>
  <c r="LHM114" i="8"/>
  <c r="LHL114" i="8"/>
  <c r="LHK114" i="8"/>
  <c r="LHJ114" i="8"/>
  <c r="LHI114" i="8"/>
  <c r="LHH114" i="8"/>
  <c r="LHG114" i="8"/>
  <c r="LHF114" i="8"/>
  <c r="LHE114" i="8"/>
  <c r="LHD114" i="8"/>
  <c r="LHC114" i="8"/>
  <c r="LHB114" i="8"/>
  <c r="LHA114" i="8"/>
  <c r="LGZ114" i="8"/>
  <c r="LGY114" i="8"/>
  <c r="LGX114" i="8"/>
  <c r="LGW114" i="8"/>
  <c r="LGV114" i="8"/>
  <c r="LGU114" i="8"/>
  <c r="LGT114" i="8"/>
  <c r="LGS114" i="8"/>
  <c r="LGR114" i="8"/>
  <c r="LGQ114" i="8"/>
  <c r="LGP114" i="8"/>
  <c r="LGO114" i="8"/>
  <c r="LGN114" i="8"/>
  <c r="LGM114" i="8"/>
  <c r="LGL114" i="8"/>
  <c r="LGK114" i="8"/>
  <c r="LGJ114" i="8"/>
  <c r="LGI114" i="8"/>
  <c r="LGH114" i="8"/>
  <c r="LGG114" i="8"/>
  <c r="LGF114" i="8"/>
  <c r="LGE114" i="8"/>
  <c r="LGD114" i="8"/>
  <c r="LGC114" i="8"/>
  <c r="LGB114" i="8"/>
  <c r="LGA114" i="8"/>
  <c r="LFZ114" i="8"/>
  <c r="LFY114" i="8"/>
  <c r="LFX114" i="8"/>
  <c r="LFW114" i="8"/>
  <c r="LFV114" i="8"/>
  <c r="LFU114" i="8"/>
  <c r="LFT114" i="8"/>
  <c r="LFS114" i="8"/>
  <c r="LFR114" i="8"/>
  <c r="LFQ114" i="8"/>
  <c r="LFP114" i="8"/>
  <c r="LFO114" i="8"/>
  <c r="LFN114" i="8"/>
  <c r="LFM114" i="8"/>
  <c r="LFL114" i="8"/>
  <c r="LFK114" i="8"/>
  <c r="LFJ114" i="8"/>
  <c r="LFI114" i="8"/>
  <c r="LFH114" i="8"/>
  <c r="LFG114" i="8"/>
  <c r="LFF114" i="8"/>
  <c r="LFE114" i="8"/>
  <c r="LFD114" i="8"/>
  <c r="LFC114" i="8"/>
  <c r="LFB114" i="8"/>
  <c r="LFA114" i="8"/>
  <c r="LEZ114" i="8"/>
  <c r="LEY114" i="8"/>
  <c r="LEX114" i="8"/>
  <c r="LEW114" i="8"/>
  <c r="LEV114" i="8"/>
  <c r="LEU114" i="8"/>
  <c r="LET114" i="8"/>
  <c r="LES114" i="8"/>
  <c r="LER114" i="8"/>
  <c r="LEQ114" i="8"/>
  <c r="LEP114" i="8"/>
  <c r="LEO114" i="8"/>
  <c r="LEN114" i="8"/>
  <c r="LEM114" i="8"/>
  <c r="LEL114" i="8"/>
  <c r="LEK114" i="8"/>
  <c r="LEJ114" i="8"/>
  <c r="LEI114" i="8"/>
  <c r="LEH114" i="8"/>
  <c r="LEG114" i="8"/>
  <c r="LEF114" i="8"/>
  <c r="LEE114" i="8"/>
  <c r="LED114" i="8"/>
  <c r="LEC114" i="8"/>
  <c r="LEB114" i="8"/>
  <c r="LEA114" i="8"/>
  <c r="LDZ114" i="8"/>
  <c r="LDY114" i="8"/>
  <c r="LDX114" i="8"/>
  <c r="LDW114" i="8"/>
  <c r="LDV114" i="8"/>
  <c r="LDU114" i="8"/>
  <c r="LDT114" i="8"/>
  <c r="LDS114" i="8"/>
  <c r="LDR114" i="8"/>
  <c r="LDQ114" i="8"/>
  <c r="LDP114" i="8"/>
  <c r="LDO114" i="8"/>
  <c r="LDN114" i="8"/>
  <c r="LDM114" i="8"/>
  <c r="LDL114" i="8"/>
  <c r="LDK114" i="8"/>
  <c r="LDJ114" i="8"/>
  <c r="LDI114" i="8"/>
  <c r="LDH114" i="8"/>
  <c r="LDG114" i="8"/>
  <c r="LDF114" i="8"/>
  <c r="LDE114" i="8"/>
  <c r="LDD114" i="8"/>
  <c r="LDC114" i="8"/>
  <c r="LDB114" i="8"/>
  <c r="LDA114" i="8"/>
  <c r="LCZ114" i="8"/>
  <c r="LCY114" i="8"/>
  <c r="LCX114" i="8"/>
  <c r="LCW114" i="8"/>
  <c r="LCV114" i="8"/>
  <c r="LCU114" i="8"/>
  <c r="LCT114" i="8"/>
  <c r="LCS114" i="8"/>
  <c r="LCR114" i="8"/>
  <c r="LCQ114" i="8"/>
  <c r="LCP114" i="8"/>
  <c r="LCO114" i="8"/>
  <c r="LCN114" i="8"/>
  <c r="LCM114" i="8"/>
  <c r="LCL114" i="8"/>
  <c r="LCK114" i="8"/>
  <c r="LCJ114" i="8"/>
  <c r="LCI114" i="8"/>
  <c r="LCH114" i="8"/>
  <c r="LCG114" i="8"/>
  <c r="LCF114" i="8"/>
  <c r="LCE114" i="8"/>
  <c r="LCD114" i="8"/>
  <c r="LCC114" i="8"/>
  <c r="LCB114" i="8"/>
  <c r="LCA114" i="8"/>
  <c r="LBZ114" i="8"/>
  <c r="LBY114" i="8"/>
  <c r="LBX114" i="8"/>
  <c r="LBW114" i="8"/>
  <c r="LBV114" i="8"/>
  <c r="LBU114" i="8"/>
  <c r="LBT114" i="8"/>
  <c r="LBS114" i="8"/>
  <c r="LBR114" i="8"/>
  <c r="LBQ114" i="8"/>
  <c r="LBP114" i="8"/>
  <c r="LBO114" i="8"/>
  <c r="LBN114" i="8"/>
  <c r="LBM114" i="8"/>
  <c r="LBL114" i="8"/>
  <c r="LBK114" i="8"/>
  <c r="LBJ114" i="8"/>
  <c r="LBI114" i="8"/>
  <c r="LBH114" i="8"/>
  <c r="LBG114" i="8"/>
  <c r="LBF114" i="8"/>
  <c r="LBE114" i="8"/>
  <c r="LBD114" i="8"/>
  <c r="LBC114" i="8"/>
  <c r="LBB114" i="8"/>
  <c r="LBA114" i="8"/>
  <c r="LAZ114" i="8"/>
  <c r="LAY114" i="8"/>
  <c r="LAX114" i="8"/>
  <c r="LAW114" i="8"/>
  <c r="LAV114" i="8"/>
  <c r="LAU114" i="8"/>
  <c r="LAT114" i="8"/>
  <c r="LAS114" i="8"/>
  <c r="LAR114" i="8"/>
  <c r="LAQ114" i="8"/>
  <c r="LAP114" i="8"/>
  <c r="LAO114" i="8"/>
  <c r="LAN114" i="8"/>
  <c r="LAM114" i="8"/>
  <c r="LAL114" i="8"/>
  <c r="LAK114" i="8"/>
  <c r="LAJ114" i="8"/>
  <c r="LAI114" i="8"/>
  <c r="LAH114" i="8"/>
  <c r="LAG114" i="8"/>
  <c r="LAF114" i="8"/>
  <c r="LAE114" i="8"/>
  <c r="LAD114" i="8"/>
  <c r="LAC114" i="8"/>
  <c r="LAB114" i="8"/>
  <c r="LAA114" i="8"/>
  <c r="KZZ114" i="8"/>
  <c r="KZY114" i="8"/>
  <c r="KZX114" i="8"/>
  <c r="KZW114" i="8"/>
  <c r="KZV114" i="8"/>
  <c r="KZU114" i="8"/>
  <c r="KZT114" i="8"/>
  <c r="KZS114" i="8"/>
  <c r="KZR114" i="8"/>
  <c r="KZQ114" i="8"/>
  <c r="KZP114" i="8"/>
  <c r="KZO114" i="8"/>
  <c r="KZN114" i="8"/>
  <c r="KZM114" i="8"/>
  <c r="KZL114" i="8"/>
  <c r="KZK114" i="8"/>
  <c r="KZJ114" i="8"/>
  <c r="KZI114" i="8"/>
  <c r="KZH114" i="8"/>
  <c r="KZG114" i="8"/>
  <c r="KZF114" i="8"/>
  <c r="KZE114" i="8"/>
  <c r="KZD114" i="8"/>
  <c r="KZC114" i="8"/>
  <c r="KZB114" i="8"/>
  <c r="KZA114" i="8"/>
  <c r="KYZ114" i="8"/>
  <c r="KYY114" i="8"/>
  <c r="KYX114" i="8"/>
  <c r="KYW114" i="8"/>
  <c r="KYV114" i="8"/>
  <c r="KYU114" i="8"/>
  <c r="KYT114" i="8"/>
  <c r="KYS114" i="8"/>
  <c r="KYR114" i="8"/>
  <c r="KYQ114" i="8"/>
  <c r="KYP114" i="8"/>
  <c r="KYO114" i="8"/>
  <c r="KYN114" i="8"/>
  <c r="KYM114" i="8"/>
  <c r="KYL114" i="8"/>
  <c r="KYK114" i="8"/>
  <c r="KYJ114" i="8"/>
  <c r="KYI114" i="8"/>
  <c r="KYH114" i="8"/>
  <c r="KYG114" i="8"/>
  <c r="KYF114" i="8"/>
  <c r="KYE114" i="8"/>
  <c r="KYD114" i="8"/>
  <c r="KYC114" i="8"/>
  <c r="KYB114" i="8"/>
  <c r="KYA114" i="8"/>
  <c r="KXZ114" i="8"/>
  <c r="KXY114" i="8"/>
  <c r="KXX114" i="8"/>
  <c r="KXW114" i="8"/>
  <c r="KXV114" i="8"/>
  <c r="KXU114" i="8"/>
  <c r="KXT114" i="8"/>
  <c r="KXS114" i="8"/>
  <c r="KXR114" i="8"/>
  <c r="KXQ114" i="8"/>
  <c r="KXP114" i="8"/>
  <c r="KXO114" i="8"/>
  <c r="KXN114" i="8"/>
  <c r="KXM114" i="8"/>
  <c r="KXL114" i="8"/>
  <c r="KXK114" i="8"/>
  <c r="KXJ114" i="8"/>
  <c r="KXI114" i="8"/>
  <c r="KXH114" i="8"/>
  <c r="KXG114" i="8"/>
  <c r="KXF114" i="8"/>
  <c r="KXE114" i="8"/>
  <c r="KXD114" i="8"/>
  <c r="KXC114" i="8"/>
  <c r="KXB114" i="8"/>
  <c r="KXA114" i="8"/>
  <c r="KWZ114" i="8"/>
  <c r="KWY114" i="8"/>
  <c r="KWX114" i="8"/>
  <c r="KWW114" i="8"/>
  <c r="KWV114" i="8"/>
  <c r="KWU114" i="8"/>
  <c r="KWT114" i="8"/>
  <c r="KWS114" i="8"/>
  <c r="KWR114" i="8"/>
  <c r="KWQ114" i="8"/>
  <c r="KWP114" i="8"/>
  <c r="KWO114" i="8"/>
  <c r="KWN114" i="8"/>
  <c r="KWM114" i="8"/>
  <c r="KWL114" i="8"/>
  <c r="KWK114" i="8"/>
  <c r="KWJ114" i="8"/>
  <c r="KWI114" i="8"/>
  <c r="KWH114" i="8"/>
  <c r="KWG114" i="8"/>
  <c r="KWF114" i="8"/>
  <c r="KWE114" i="8"/>
  <c r="KWD114" i="8"/>
  <c r="KWC114" i="8"/>
  <c r="KWB114" i="8"/>
  <c r="KWA114" i="8"/>
  <c r="KVZ114" i="8"/>
  <c r="KVY114" i="8"/>
  <c r="KVX114" i="8"/>
  <c r="KVW114" i="8"/>
  <c r="KVV114" i="8"/>
  <c r="KVU114" i="8"/>
  <c r="KVT114" i="8"/>
  <c r="KVS114" i="8"/>
  <c r="KVR114" i="8"/>
  <c r="KVQ114" i="8"/>
  <c r="KVP114" i="8"/>
  <c r="KVO114" i="8"/>
  <c r="KVN114" i="8"/>
  <c r="KVM114" i="8"/>
  <c r="KVL114" i="8"/>
  <c r="KVK114" i="8"/>
  <c r="KVJ114" i="8"/>
  <c r="KVI114" i="8"/>
  <c r="KVH114" i="8"/>
  <c r="KVG114" i="8"/>
  <c r="KVF114" i="8"/>
  <c r="KVE114" i="8"/>
  <c r="KVD114" i="8"/>
  <c r="KVC114" i="8"/>
  <c r="KVB114" i="8"/>
  <c r="KVA114" i="8"/>
  <c r="KUZ114" i="8"/>
  <c r="KUY114" i="8"/>
  <c r="KUX114" i="8"/>
  <c r="KUW114" i="8"/>
  <c r="KUV114" i="8"/>
  <c r="KUU114" i="8"/>
  <c r="KUT114" i="8"/>
  <c r="KUS114" i="8"/>
  <c r="KUR114" i="8"/>
  <c r="KUQ114" i="8"/>
  <c r="KUP114" i="8"/>
  <c r="KUO114" i="8"/>
  <c r="KUN114" i="8"/>
  <c r="KUM114" i="8"/>
  <c r="KUL114" i="8"/>
  <c r="KUK114" i="8"/>
  <c r="KUJ114" i="8"/>
  <c r="KUI114" i="8"/>
  <c r="KUH114" i="8"/>
  <c r="KUG114" i="8"/>
  <c r="KUF114" i="8"/>
  <c r="KUE114" i="8"/>
  <c r="KUD114" i="8"/>
  <c r="KUC114" i="8"/>
  <c r="KUB114" i="8"/>
  <c r="KUA114" i="8"/>
  <c r="KTZ114" i="8"/>
  <c r="KTY114" i="8"/>
  <c r="KTX114" i="8"/>
  <c r="KTW114" i="8"/>
  <c r="KTV114" i="8"/>
  <c r="KTU114" i="8"/>
  <c r="KTT114" i="8"/>
  <c r="KTS114" i="8"/>
  <c r="KTR114" i="8"/>
  <c r="KTQ114" i="8"/>
  <c r="KTP114" i="8"/>
  <c r="KTO114" i="8"/>
  <c r="KTN114" i="8"/>
  <c r="KTM114" i="8"/>
  <c r="KTL114" i="8"/>
  <c r="KTK114" i="8"/>
  <c r="KTJ114" i="8"/>
  <c r="KTI114" i="8"/>
  <c r="KTH114" i="8"/>
  <c r="KTG114" i="8"/>
  <c r="KTF114" i="8"/>
  <c r="KTE114" i="8"/>
  <c r="KTD114" i="8"/>
  <c r="KTC114" i="8"/>
  <c r="KTB114" i="8"/>
  <c r="KTA114" i="8"/>
  <c r="KSZ114" i="8"/>
  <c r="KSY114" i="8"/>
  <c r="KSX114" i="8"/>
  <c r="KSW114" i="8"/>
  <c r="KSV114" i="8"/>
  <c r="KSU114" i="8"/>
  <c r="KST114" i="8"/>
  <c r="KSS114" i="8"/>
  <c r="KSR114" i="8"/>
  <c r="KSQ114" i="8"/>
  <c r="KSP114" i="8"/>
  <c r="KSO114" i="8"/>
  <c r="KSN114" i="8"/>
  <c r="KSM114" i="8"/>
  <c r="KSL114" i="8"/>
  <c r="KSK114" i="8"/>
  <c r="KSJ114" i="8"/>
  <c r="KSI114" i="8"/>
  <c r="KSH114" i="8"/>
  <c r="KSG114" i="8"/>
  <c r="KSF114" i="8"/>
  <c r="KSE114" i="8"/>
  <c r="KSD114" i="8"/>
  <c r="KSC114" i="8"/>
  <c r="KSB114" i="8"/>
  <c r="KSA114" i="8"/>
  <c r="KRZ114" i="8"/>
  <c r="KRY114" i="8"/>
  <c r="KRX114" i="8"/>
  <c r="KRW114" i="8"/>
  <c r="KRV114" i="8"/>
  <c r="KRU114" i="8"/>
  <c r="KRT114" i="8"/>
  <c r="KRS114" i="8"/>
  <c r="KRR114" i="8"/>
  <c r="KRQ114" i="8"/>
  <c r="KRP114" i="8"/>
  <c r="KRO114" i="8"/>
  <c r="KRN114" i="8"/>
  <c r="KRM114" i="8"/>
  <c r="KRL114" i="8"/>
  <c r="KRK114" i="8"/>
  <c r="KRJ114" i="8"/>
  <c r="KRI114" i="8"/>
  <c r="KRH114" i="8"/>
  <c r="KRG114" i="8"/>
  <c r="KRF114" i="8"/>
  <c r="KRE114" i="8"/>
  <c r="KRD114" i="8"/>
  <c r="KRC114" i="8"/>
  <c r="KRB114" i="8"/>
  <c r="KRA114" i="8"/>
  <c r="KQZ114" i="8"/>
  <c r="KQY114" i="8"/>
  <c r="KQX114" i="8"/>
  <c r="KQW114" i="8"/>
  <c r="KQV114" i="8"/>
  <c r="KQU114" i="8"/>
  <c r="KQT114" i="8"/>
  <c r="KQS114" i="8"/>
  <c r="KQR114" i="8"/>
  <c r="KQQ114" i="8"/>
  <c r="KQP114" i="8"/>
  <c r="KQO114" i="8"/>
  <c r="KQN114" i="8"/>
  <c r="KQM114" i="8"/>
  <c r="KQL114" i="8"/>
  <c r="KQK114" i="8"/>
  <c r="KQJ114" i="8"/>
  <c r="KQI114" i="8"/>
  <c r="KQH114" i="8"/>
  <c r="KQG114" i="8"/>
  <c r="KQF114" i="8"/>
  <c r="KQE114" i="8"/>
  <c r="KQD114" i="8"/>
  <c r="KQC114" i="8"/>
  <c r="KQB114" i="8"/>
  <c r="KQA114" i="8"/>
  <c r="KPZ114" i="8"/>
  <c r="KPY114" i="8"/>
  <c r="KPX114" i="8"/>
  <c r="KPW114" i="8"/>
  <c r="KPV114" i="8"/>
  <c r="KPU114" i="8"/>
  <c r="KPT114" i="8"/>
  <c r="KPS114" i="8"/>
  <c r="KPR114" i="8"/>
  <c r="KPQ114" i="8"/>
  <c r="KPP114" i="8"/>
  <c r="KPO114" i="8"/>
  <c r="KPN114" i="8"/>
  <c r="KPM114" i="8"/>
  <c r="KPL114" i="8"/>
  <c r="KPK114" i="8"/>
  <c r="KPJ114" i="8"/>
  <c r="KPI114" i="8"/>
  <c r="KPH114" i="8"/>
  <c r="KPG114" i="8"/>
  <c r="KPF114" i="8"/>
  <c r="KPE114" i="8"/>
  <c r="KPD114" i="8"/>
  <c r="KPC114" i="8"/>
  <c r="KPB114" i="8"/>
  <c r="KPA114" i="8"/>
  <c r="KOZ114" i="8"/>
  <c r="KOY114" i="8"/>
  <c r="KOX114" i="8"/>
  <c r="KOW114" i="8"/>
  <c r="KOV114" i="8"/>
  <c r="KOU114" i="8"/>
  <c r="KOT114" i="8"/>
  <c r="KOS114" i="8"/>
  <c r="KOR114" i="8"/>
  <c r="KOQ114" i="8"/>
  <c r="KOP114" i="8"/>
  <c r="KOO114" i="8"/>
  <c r="KON114" i="8"/>
  <c r="KOM114" i="8"/>
  <c r="KOL114" i="8"/>
  <c r="KOK114" i="8"/>
  <c r="KOJ114" i="8"/>
  <c r="KOI114" i="8"/>
  <c r="KOH114" i="8"/>
  <c r="KOG114" i="8"/>
  <c r="KOF114" i="8"/>
  <c r="KOE114" i="8"/>
  <c r="KOD114" i="8"/>
  <c r="KOC114" i="8"/>
  <c r="KOB114" i="8"/>
  <c r="KOA114" i="8"/>
  <c r="KNZ114" i="8"/>
  <c r="KNY114" i="8"/>
  <c r="KNX114" i="8"/>
  <c r="KNW114" i="8"/>
  <c r="KNV114" i="8"/>
  <c r="KNU114" i="8"/>
  <c r="KNT114" i="8"/>
  <c r="KNS114" i="8"/>
  <c r="KNR114" i="8"/>
  <c r="KNQ114" i="8"/>
  <c r="KNP114" i="8"/>
  <c r="KNO114" i="8"/>
  <c r="KNN114" i="8"/>
  <c r="KNM114" i="8"/>
  <c r="KNL114" i="8"/>
  <c r="KNK114" i="8"/>
  <c r="KNJ114" i="8"/>
  <c r="KNI114" i="8"/>
  <c r="KNH114" i="8"/>
  <c r="KNG114" i="8"/>
  <c r="KNF114" i="8"/>
  <c r="KNE114" i="8"/>
  <c r="KND114" i="8"/>
  <c r="KNC114" i="8"/>
  <c r="KNB114" i="8"/>
  <c r="KNA114" i="8"/>
  <c r="KMZ114" i="8"/>
  <c r="KMY114" i="8"/>
  <c r="KMX114" i="8"/>
  <c r="KMW114" i="8"/>
  <c r="KMV114" i="8"/>
  <c r="KMU114" i="8"/>
  <c r="KMT114" i="8"/>
  <c r="KMS114" i="8"/>
  <c r="KMR114" i="8"/>
  <c r="KMQ114" i="8"/>
  <c r="KMP114" i="8"/>
  <c r="KMO114" i="8"/>
  <c r="KMN114" i="8"/>
  <c r="KMM114" i="8"/>
  <c r="KML114" i="8"/>
  <c r="KMK114" i="8"/>
  <c r="KMJ114" i="8"/>
  <c r="KMI114" i="8"/>
  <c r="KMH114" i="8"/>
  <c r="KMG114" i="8"/>
  <c r="KMF114" i="8"/>
  <c r="KME114" i="8"/>
  <c r="KMD114" i="8"/>
  <c r="KMC114" i="8"/>
  <c r="KMB114" i="8"/>
  <c r="KMA114" i="8"/>
  <c r="KLZ114" i="8"/>
  <c r="KLY114" i="8"/>
  <c r="KLX114" i="8"/>
  <c r="KLW114" i="8"/>
  <c r="KLV114" i="8"/>
  <c r="KLU114" i="8"/>
  <c r="KLT114" i="8"/>
  <c r="KLS114" i="8"/>
  <c r="KLR114" i="8"/>
  <c r="KLQ114" i="8"/>
  <c r="KLP114" i="8"/>
  <c r="KLO114" i="8"/>
  <c r="KLN114" i="8"/>
  <c r="KLM114" i="8"/>
  <c r="KLL114" i="8"/>
  <c r="KLK114" i="8"/>
  <c r="KLJ114" i="8"/>
  <c r="KLI114" i="8"/>
  <c r="KLH114" i="8"/>
  <c r="KLG114" i="8"/>
  <c r="KLF114" i="8"/>
  <c r="KLE114" i="8"/>
  <c r="KLD114" i="8"/>
  <c r="KLC114" i="8"/>
  <c r="KLB114" i="8"/>
  <c r="KLA114" i="8"/>
  <c r="KKZ114" i="8"/>
  <c r="KKY114" i="8"/>
  <c r="KKX114" i="8"/>
  <c r="KKW114" i="8"/>
  <c r="KKV114" i="8"/>
  <c r="KKU114" i="8"/>
  <c r="KKT114" i="8"/>
  <c r="KKS114" i="8"/>
  <c r="KKR114" i="8"/>
  <c r="KKQ114" i="8"/>
  <c r="KKP114" i="8"/>
  <c r="KKO114" i="8"/>
  <c r="KKN114" i="8"/>
  <c r="KKM114" i="8"/>
  <c r="KKL114" i="8"/>
  <c r="KKK114" i="8"/>
  <c r="KKJ114" i="8"/>
  <c r="KKI114" i="8"/>
  <c r="KKH114" i="8"/>
  <c r="KKG114" i="8"/>
  <c r="KKF114" i="8"/>
  <c r="KKE114" i="8"/>
  <c r="KKD114" i="8"/>
  <c r="KKC114" i="8"/>
  <c r="KKB114" i="8"/>
  <c r="KKA114" i="8"/>
  <c r="KJZ114" i="8"/>
  <c r="KJY114" i="8"/>
  <c r="KJX114" i="8"/>
  <c r="KJW114" i="8"/>
  <c r="KJV114" i="8"/>
  <c r="KJU114" i="8"/>
  <c r="KJT114" i="8"/>
  <c r="KJS114" i="8"/>
  <c r="KJR114" i="8"/>
  <c r="KJQ114" i="8"/>
  <c r="KJP114" i="8"/>
  <c r="KJO114" i="8"/>
  <c r="KJN114" i="8"/>
  <c r="KJM114" i="8"/>
  <c r="KJL114" i="8"/>
  <c r="KJK114" i="8"/>
  <c r="KJJ114" i="8"/>
  <c r="KJI114" i="8"/>
  <c r="KJH114" i="8"/>
  <c r="KJG114" i="8"/>
  <c r="KJF114" i="8"/>
  <c r="KJE114" i="8"/>
  <c r="KJD114" i="8"/>
  <c r="KJC114" i="8"/>
  <c r="KJB114" i="8"/>
  <c r="KJA114" i="8"/>
  <c r="KIZ114" i="8"/>
  <c r="KIY114" i="8"/>
  <c r="KIX114" i="8"/>
  <c r="KIW114" i="8"/>
  <c r="KIV114" i="8"/>
  <c r="KIU114" i="8"/>
  <c r="KIT114" i="8"/>
  <c r="KIS114" i="8"/>
  <c r="KIR114" i="8"/>
  <c r="KIQ114" i="8"/>
  <c r="KIP114" i="8"/>
  <c r="KIO114" i="8"/>
  <c r="KIN114" i="8"/>
  <c r="KIM114" i="8"/>
  <c r="KIL114" i="8"/>
  <c r="KIK114" i="8"/>
  <c r="KIJ114" i="8"/>
  <c r="KII114" i="8"/>
  <c r="KIH114" i="8"/>
  <c r="KIG114" i="8"/>
  <c r="KIF114" i="8"/>
  <c r="KIE114" i="8"/>
  <c r="KID114" i="8"/>
  <c r="KIC114" i="8"/>
  <c r="KIB114" i="8"/>
  <c r="KIA114" i="8"/>
  <c r="KHZ114" i="8"/>
  <c r="KHY114" i="8"/>
  <c r="KHX114" i="8"/>
  <c r="KHW114" i="8"/>
  <c r="KHV114" i="8"/>
  <c r="KHU114" i="8"/>
  <c r="KHT114" i="8"/>
  <c r="KHS114" i="8"/>
  <c r="KHR114" i="8"/>
  <c r="KHQ114" i="8"/>
  <c r="KHP114" i="8"/>
  <c r="KHO114" i="8"/>
  <c r="KHN114" i="8"/>
  <c r="KHM114" i="8"/>
  <c r="KHL114" i="8"/>
  <c r="KHK114" i="8"/>
  <c r="KHJ114" i="8"/>
  <c r="KHI114" i="8"/>
  <c r="KHH114" i="8"/>
  <c r="KHG114" i="8"/>
  <c r="KHF114" i="8"/>
  <c r="KHE114" i="8"/>
  <c r="KHD114" i="8"/>
  <c r="KHC114" i="8"/>
  <c r="KHB114" i="8"/>
  <c r="KHA114" i="8"/>
  <c r="KGZ114" i="8"/>
  <c r="KGY114" i="8"/>
  <c r="KGX114" i="8"/>
  <c r="KGW114" i="8"/>
  <c r="KGV114" i="8"/>
  <c r="KGU114" i="8"/>
  <c r="KGT114" i="8"/>
  <c r="KGS114" i="8"/>
  <c r="KGR114" i="8"/>
  <c r="KGQ114" i="8"/>
  <c r="KGP114" i="8"/>
  <c r="KGO114" i="8"/>
  <c r="KGN114" i="8"/>
  <c r="KGM114" i="8"/>
  <c r="KGL114" i="8"/>
  <c r="KGK114" i="8"/>
  <c r="KGJ114" i="8"/>
  <c r="KGI114" i="8"/>
  <c r="KGH114" i="8"/>
  <c r="KGG114" i="8"/>
  <c r="KGF114" i="8"/>
  <c r="KGE114" i="8"/>
  <c r="KGD114" i="8"/>
  <c r="KGC114" i="8"/>
  <c r="KGB114" i="8"/>
  <c r="KGA114" i="8"/>
  <c r="KFZ114" i="8"/>
  <c r="KFY114" i="8"/>
  <c r="KFX114" i="8"/>
  <c r="KFW114" i="8"/>
  <c r="KFV114" i="8"/>
  <c r="KFU114" i="8"/>
  <c r="KFT114" i="8"/>
  <c r="KFS114" i="8"/>
  <c r="KFR114" i="8"/>
  <c r="KFQ114" i="8"/>
  <c r="KFP114" i="8"/>
  <c r="KFO114" i="8"/>
  <c r="KFN114" i="8"/>
  <c r="KFM114" i="8"/>
  <c r="KFL114" i="8"/>
  <c r="KFK114" i="8"/>
  <c r="KFJ114" i="8"/>
  <c r="KFI114" i="8"/>
  <c r="KFH114" i="8"/>
  <c r="KFG114" i="8"/>
  <c r="KFF114" i="8"/>
  <c r="KFE114" i="8"/>
  <c r="KFD114" i="8"/>
  <c r="KFC114" i="8"/>
  <c r="KFB114" i="8"/>
  <c r="KFA114" i="8"/>
  <c r="KEZ114" i="8"/>
  <c r="KEY114" i="8"/>
  <c r="KEX114" i="8"/>
  <c r="KEW114" i="8"/>
  <c r="KEV114" i="8"/>
  <c r="KEU114" i="8"/>
  <c r="KET114" i="8"/>
  <c r="KES114" i="8"/>
  <c r="KER114" i="8"/>
  <c r="KEQ114" i="8"/>
  <c r="KEP114" i="8"/>
  <c r="KEO114" i="8"/>
  <c r="KEN114" i="8"/>
  <c r="KEM114" i="8"/>
  <c r="KEL114" i="8"/>
  <c r="KEK114" i="8"/>
  <c r="KEJ114" i="8"/>
  <c r="KEI114" i="8"/>
  <c r="KEH114" i="8"/>
  <c r="KEG114" i="8"/>
  <c r="KEF114" i="8"/>
  <c r="KEE114" i="8"/>
  <c r="KED114" i="8"/>
  <c r="KEC114" i="8"/>
  <c r="KEB114" i="8"/>
  <c r="KEA114" i="8"/>
  <c r="KDZ114" i="8"/>
  <c r="KDY114" i="8"/>
  <c r="KDX114" i="8"/>
  <c r="KDW114" i="8"/>
  <c r="KDV114" i="8"/>
  <c r="KDU114" i="8"/>
  <c r="KDT114" i="8"/>
  <c r="KDS114" i="8"/>
  <c r="KDR114" i="8"/>
  <c r="KDQ114" i="8"/>
  <c r="KDP114" i="8"/>
  <c r="KDO114" i="8"/>
  <c r="KDN114" i="8"/>
  <c r="KDM114" i="8"/>
  <c r="KDL114" i="8"/>
  <c r="KDK114" i="8"/>
  <c r="KDJ114" i="8"/>
  <c r="KDI114" i="8"/>
  <c r="KDH114" i="8"/>
  <c r="KDG114" i="8"/>
  <c r="KDF114" i="8"/>
  <c r="KDE114" i="8"/>
  <c r="KDD114" i="8"/>
  <c r="KDC114" i="8"/>
  <c r="KDB114" i="8"/>
  <c r="KDA114" i="8"/>
  <c r="KCZ114" i="8"/>
  <c r="KCY114" i="8"/>
  <c r="KCX114" i="8"/>
  <c r="KCW114" i="8"/>
  <c r="KCV114" i="8"/>
  <c r="KCU114" i="8"/>
  <c r="KCT114" i="8"/>
  <c r="KCS114" i="8"/>
  <c r="KCR114" i="8"/>
  <c r="KCQ114" i="8"/>
  <c r="KCP114" i="8"/>
  <c r="KCO114" i="8"/>
  <c r="KCN114" i="8"/>
  <c r="KCM114" i="8"/>
  <c r="KCL114" i="8"/>
  <c r="KCK114" i="8"/>
  <c r="KCJ114" i="8"/>
  <c r="KCI114" i="8"/>
  <c r="KCH114" i="8"/>
  <c r="KCG114" i="8"/>
  <c r="KCF114" i="8"/>
  <c r="KCE114" i="8"/>
  <c r="KCD114" i="8"/>
  <c r="KCC114" i="8"/>
  <c r="KCB114" i="8"/>
  <c r="KCA114" i="8"/>
  <c r="KBZ114" i="8"/>
  <c r="KBY114" i="8"/>
  <c r="KBX114" i="8"/>
  <c r="KBW114" i="8"/>
  <c r="KBV114" i="8"/>
  <c r="KBU114" i="8"/>
  <c r="KBT114" i="8"/>
  <c r="KBS114" i="8"/>
  <c r="KBR114" i="8"/>
  <c r="KBQ114" i="8"/>
  <c r="KBP114" i="8"/>
  <c r="KBO114" i="8"/>
  <c r="KBN114" i="8"/>
  <c r="KBM114" i="8"/>
  <c r="KBL114" i="8"/>
  <c r="KBK114" i="8"/>
  <c r="KBJ114" i="8"/>
  <c r="KBI114" i="8"/>
  <c r="KBH114" i="8"/>
  <c r="KBG114" i="8"/>
  <c r="KBF114" i="8"/>
  <c r="KBE114" i="8"/>
  <c r="KBD114" i="8"/>
  <c r="KBC114" i="8"/>
  <c r="KBB114" i="8"/>
  <c r="KBA114" i="8"/>
  <c r="KAZ114" i="8"/>
  <c r="KAY114" i="8"/>
  <c r="KAX114" i="8"/>
  <c r="KAW114" i="8"/>
  <c r="KAV114" i="8"/>
  <c r="KAU114" i="8"/>
  <c r="KAT114" i="8"/>
  <c r="KAS114" i="8"/>
  <c r="KAR114" i="8"/>
  <c r="KAQ114" i="8"/>
  <c r="KAP114" i="8"/>
  <c r="KAO114" i="8"/>
  <c r="KAN114" i="8"/>
  <c r="KAM114" i="8"/>
  <c r="KAL114" i="8"/>
  <c r="KAK114" i="8"/>
  <c r="KAJ114" i="8"/>
  <c r="KAI114" i="8"/>
  <c r="KAH114" i="8"/>
  <c r="KAG114" i="8"/>
  <c r="KAF114" i="8"/>
  <c r="KAE114" i="8"/>
  <c r="KAD114" i="8"/>
  <c r="KAC114" i="8"/>
  <c r="KAB114" i="8"/>
  <c r="KAA114" i="8"/>
  <c r="JZZ114" i="8"/>
  <c r="JZY114" i="8"/>
  <c r="JZX114" i="8"/>
  <c r="JZW114" i="8"/>
  <c r="JZV114" i="8"/>
  <c r="JZU114" i="8"/>
  <c r="JZT114" i="8"/>
  <c r="JZS114" i="8"/>
  <c r="JZR114" i="8"/>
  <c r="JZQ114" i="8"/>
  <c r="JZP114" i="8"/>
  <c r="JZO114" i="8"/>
  <c r="JZN114" i="8"/>
  <c r="JZM114" i="8"/>
  <c r="JZL114" i="8"/>
  <c r="JZK114" i="8"/>
  <c r="JZJ114" i="8"/>
  <c r="JZI114" i="8"/>
  <c r="JZH114" i="8"/>
  <c r="JZG114" i="8"/>
  <c r="JZF114" i="8"/>
  <c r="JZE114" i="8"/>
  <c r="JZD114" i="8"/>
  <c r="JZC114" i="8"/>
  <c r="JZB114" i="8"/>
  <c r="JZA114" i="8"/>
  <c r="JYZ114" i="8"/>
  <c r="JYY114" i="8"/>
  <c r="JYX114" i="8"/>
  <c r="JYW114" i="8"/>
  <c r="JYV114" i="8"/>
  <c r="JYU114" i="8"/>
  <c r="JYT114" i="8"/>
  <c r="JYS114" i="8"/>
  <c r="JYR114" i="8"/>
  <c r="JYQ114" i="8"/>
  <c r="JYP114" i="8"/>
  <c r="JYO114" i="8"/>
  <c r="JYN114" i="8"/>
  <c r="JYM114" i="8"/>
  <c r="JYL114" i="8"/>
  <c r="JYK114" i="8"/>
  <c r="JYJ114" i="8"/>
  <c r="JYI114" i="8"/>
  <c r="JYH114" i="8"/>
  <c r="JYG114" i="8"/>
  <c r="JYF114" i="8"/>
  <c r="JYE114" i="8"/>
  <c r="JYD114" i="8"/>
  <c r="JYC114" i="8"/>
  <c r="JYB114" i="8"/>
  <c r="JYA114" i="8"/>
  <c r="JXZ114" i="8"/>
  <c r="JXY114" i="8"/>
  <c r="JXX114" i="8"/>
  <c r="JXW114" i="8"/>
  <c r="JXV114" i="8"/>
  <c r="JXU114" i="8"/>
  <c r="JXT114" i="8"/>
  <c r="JXS114" i="8"/>
  <c r="JXR114" i="8"/>
  <c r="JXQ114" i="8"/>
  <c r="JXP114" i="8"/>
  <c r="JXO114" i="8"/>
  <c r="JXN114" i="8"/>
  <c r="JXM114" i="8"/>
  <c r="JXL114" i="8"/>
  <c r="JXK114" i="8"/>
  <c r="JXJ114" i="8"/>
  <c r="JXI114" i="8"/>
  <c r="JXH114" i="8"/>
  <c r="JXG114" i="8"/>
  <c r="JXF114" i="8"/>
  <c r="JXE114" i="8"/>
  <c r="JXD114" i="8"/>
  <c r="JXC114" i="8"/>
  <c r="JXB114" i="8"/>
  <c r="JXA114" i="8"/>
  <c r="JWZ114" i="8"/>
  <c r="JWY114" i="8"/>
  <c r="JWX114" i="8"/>
  <c r="JWW114" i="8"/>
  <c r="JWV114" i="8"/>
  <c r="JWU114" i="8"/>
  <c r="JWT114" i="8"/>
  <c r="JWS114" i="8"/>
  <c r="JWR114" i="8"/>
  <c r="JWQ114" i="8"/>
  <c r="JWP114" i="8"/>
  <c r="JWO114" i="8"/>
  <c r="JWN114" i="8"/>
  <c r="JWM114" i="8"/>
  <c r="JWL114" i="8"/>
  <c r="JWK114" i="8"/>
  <c r="JWJ114" i="8"/>
  <c r="JWI114" i="8"/>
  <c r="JWH114" i="8"/>
  <c r="JWG114" i="8"/>
  <c r="JWF114" i="8"/>
  <c r="JWE114" i="8"/>
  <c r="JWD114" i="8"/>
  <c r="JWC114" i="8"/>
  <c r="JWB114" i="8"/>
  <c r="JWA114" i="8"/>
  <c r="JVZ114" i="8"/>
  <c r="JVY114" i="8"/>
  <c r="JVX114" i="8"/>
  <c r="JVW114" i="8"/>
  <c r="JVV114" i="8"/>
  <c r="JVU114" i="8"/>
  <c r="JVT114" i="8"/>
  <c r="JVS114" i="8"/>
  <c r="JVR114" i="8"/>
  <c r="JVQ114" i="8"/>
  <c r="JVP114" i="8"/>
  <c r="JVO114" i="8"/>
  <c r="JVN114" i="8"/>
  <c r="JVM114" i="8"/>
  <c r="JVL114" i="8"/>
  <c r="JVK114" i="8"/>
  <c r="JVJ114" i="8"/>
  <c r="JVI114" i="8"/>
  <c r="JVH114" i="8"/>
  <c r="JVG114" i="8"/>
  <c r="JVF114" i="8"/>
  <c r="JVE114" i="8"/>
  <c r="JVD114" i="8"/>
  <c r="JVC114" i="8"/>
  <c r="JVB114" i="8"/>
  <c r="JVA114" i="8"/>
  <c r="JUZ114" i="8"/>
  <c r="JUY114" i="8"/>
  <c r="JUX114" i="8"/>
  <c r="JUW114" i="8"/>
  <c r="JUV114" i="8"/>
  <c r="JUU114" i="8"/>
  <c r="JUT114" i="8"/>
  <c r="JUS114" i="8"/>
  <c r="JUR114" i="8"/>
  <c r="JUQ114" i="8"/>
  <c r="JUP114" i="8"/>
  <c r="JUO114" i="8"/>
  <c r="JUN114" i="8"/>
  <c r="JUM114" i="8"/>
  <c r="JUL114" i="8"/>
  <c r="JUK114" i="8"/>
  <c r="JUJ114" i="8"/>
  <c r="JUI114" i="8"/>
  <c r="JUH114" i="8"/>
  <c r="JUG114" i="8"/>
  <c r="JUF114" i="8"/>
  <c r="JUE114" i="8"/>
  <c r="JUD114" i="8"/>
  <c r="JUC114" i="8"/>
  <c r="JUB114" i="8"/>
  <c r="JUA114" i="8"/>
  <c r="JTZ114" i="8"/>
  <c r="JTY114" i="8"/>
  <c r="JTX114" i="8"/>
  <c r="JTW114" i="8"/>
  <c r="JTV114" i="8"/>
  <c r="JTU114" i="8"/>
  <c r="JTT114" i="8"/>
  <c r="JTS114" i="8"/>
  <c r="JTR114" i="8"/>
  <c r="JTQ114" i="8"/>
  <c r="JTP114" i="8"/>
  <c r="JTO114" i="8"/>
  <c r="JTN114" i="8"/>
  <c r="JTM114" i="8"/>
  <c r="JTL114" i="8"/>
  <c r="JTK114" i="8"/>
  <c r="JTJ114" i="8"/>
  <c r="JTI114" i="8"/>
  <c r="JTH114" i="8"/>
  <c r="JTG114" i="8"/>
  <c r="JTF114" i="8"/>
  <c r="JTE114" i="8"/>
  <c r="JTD114" i="8"/>
  <c r="JTC114" i="8"/>
  <c r="JTB114" i="8"/>
  <c r="JTA114" i="8"/>
  <c r="JSZ114" i="8"/>
  <c r="JSY114" i="8"/>
  <c r="JSX114" i="8"/>
  <c r="JSW114" i="8"/>
  <c r="JSV114" i="8"/>
  <c r="JSU114" i="8"/>
  <c r="JST114" i="8"/>
  <c r="JSS114" i="8"/>
  <c r="JSR114" i="8"/>
  <c r="JSQ114" i="8"/>
  <c r="JSP114" i="8"/>
  <c r="JSO114" i="8"/>
  <c r="JSN114" i="8"/>
  <c r="JSM114" i="8"/>
  <c r="JSL114" i="8"/>
  <c r="JSK114" i="8"/>
  <c r="JSJ114" i="8"/>
  <c r="JSI114" i="8"/>
  <c r="JSH114" i="8"/>
  <c r="JSG114" i="8"/>
  <c r="JSF114" i="8"/>
  <c r="JSE114" i="8"/>
  <c r="JSD114" i="8"/>
  <c r="JSC114" i="8"/>
  <c r="JSB114" i="8"/>
  <c r="JSA114" i="8"/>
  <c r="JRZ114" i="8"/>
  <c r="JRY114" i="8"/>
  <c r="JRX114" i="8"/>
  <c r="JRW114" i="8"/>
  <c r="JRV114" i="8"/>
  <c r="JRU114" i="8"/>
  <c r="JRT114" i="8"/>
  <c r="JRS114" i="8"/>
  <c r="JRR114" i="8"/>
  <c r="JRQ114" i="8"/>
  <c r="JRP114" i="8"/>
  <c r="JRO114" i="8"/>
  <c r="JRN114" i="8"/>
  <c r="JRM114" i="8"/>
  <c r="JRL114" i="8"/>
  <c r="JRK114" i="8"/>
  <c r="JRJ114" i="8"/>
  <c r="JRI114" i="8"/>
  <c r="JRH114" i="8"/>
  <c r="JRG114" i="8"/>
  <c r="JRF114" i="8"/>
  <c r="JRE114" i="8"/>
  <c r="JRD114" i="8"/>
  <c r="JRC114" i="8"/>
  <c r="JRB114" i="8"/>
  <c r="JRA114" i="8"/>
  <c r="JQZ114" i="8"/>
  <c r="JQY114" i="8"/>
  <c r="JQX114" i="8"/>
  <c r="JQW114" i="8"/>
  <c r="JQV114" i="8"/>
  <c r="JQU114" i="8"/>
  <c r="JQT114" i="8"/>
  <c r="JQS114" i="8"/>
  <c r="JQR114" i="8"/>
  <c r="JQQ114" i="8"/>
  <c r="JQP114" i="8"/>
  <c r="JQO114" i="8"/>
  <c r="JQN114" i="8"/>
  <c r="JQM114" i="8"/>
  <c r="JQL114" i="8"/>
  <c r="JQK114" i="8"/>
  <c r="JQJ114" i="8"/>
  <c r="JQI114" i="8"/>
  <c r="JQH114" i="8"/>
  <c r="JQG114" i="8"/>
  <c r="JQF114" i="8"/>
  <c r="JQE114" i="8"/>
  <c r="JQD114" i="8"/>
  <c r="JQC114" i="8"/>
  <c r="JQB114" i="8"/>
  <c r="JQA114" i="8"/>
  <c r="JPZ114" i="8"/>
  <c r="JPY114" i="8"/>
  <c r="JPX114" i="8"/>
  <c r="JPW114" i="8"/>
  <c r="JPV114" i="8"/>
  <c r="JPU114" i="8"/>
  <c r="JPT114" i="8"/>
  <c r="JPS114" i="8"/>
  <c r="JPR114" i="8"/>
  <c r="JPQ114" i="8"/>
  <c r="JPP114" i="8"/>
  <c r="JPO114" i="8"/>
  <c r="JPN114" i="8"/>
  <c r="JPM114" i="8"/>
  <c r="JPL114" i="8"/>
  <c r="JPK114" i="8"/>
  <c r="JPJ114" i="8"/>
  <c r="JPI114" i="8"/>
  <c r="JPH114" i="8"/>
  <c r="JPG114" i="8"/>
  <c r="JPF114" i="8"/>
  <c r="JPE114" i="8"/>
  <c r="JPD114" i="8"/>
  <c r="JPC114" i="8"/>
  <c r="JPB114" i="8"/>
  <c r="JPA114" i="8"/>
  <c r="JOZ114" i="8"/>
  <c r="JOY114" i="8"/>
  <c r="JOX114" i="8"/>
  <c r="JOW114" i="8"/>
  <c r="JOV114" i="8"/>
  <c r="JOU114" i="8"/>
  <c r="JOT114" i="8"/>
  <c r="JOS114" i="8"/>
  <c r="JOR114" i="8"/>
  <c r="JOQ114" i="8"/>
  <c r="JOP114" i="8"/>
  <c r="JOO114" i="8"/>
  <c r="JON114" i="8"/>
  <c r="JOM114" i="8"/>
  <c r="JOL114" i="8"/>
  <c r="JOK114" i="8"/>
  <c r="JOJ114" i="8"/>
  <c r="JOI114" i="8"/>
  <c r="JOH114" i="8"/>
  <c r="JOG114" i="8"/>
  <c r="JOF114" i="8"/>
  <c r="JOE114" i="8"/>
  <c r="JOD114" i="8"/>
  <c r="JOC114" i="8"/>
  <c r="JOB114" i="8"/>
  <c r="JOA114" i="8"/>
  <c r="JNZ114" i="8"/>
  <c r="JNY114" i="8"/>
  <c r="JNX114" i="8"/>
  <c r="JNW114" i="8"/>
  <c r="JNV114" i="8"/>
  <c r="JNU114" i="8"/>
  <c r="JNT114" i="8"/>
  <c r="JNS114" i="8"/>
  <c r="JNR114" i="8"/>
  <c r="JNQ114" i="8"/>
  <c r="JNP114" i="8"/>
  <c r="JNO114" i="8"/>
  <c r="JNN114" i="8"/>
  <c r="JNM114" i="8"/>
  <c r="JNL114" i="8"/>
  <c r="JNK114" i="8"/>
  <c r="JNJ114" i="8"/>
  <c r="JNI114" i="8"/>
  <c r="JNH114" i="8"/>
  <c r="JNG114" i="8"/>
  <c r="JNF114" i="8"/>
  <c r="JNE114" i="8"/>
  <c r="JND114" i="8"/>
  <c r="JNC114" i="8"/>
  <c r="JNB114" i="8"/>
  <c r="JNA114" i="8"/>
  <c r="JMZ114" i="8"/>
  <c r="JMY114" i="8"/>
  <c r="JMX114" i="8"/>
  <c r="JMW114" i="8"/>
  <c r="JMV114" i="8"/>
  <c r="JMU114" i="8"/>
  <c r="JMT114" i="8"/>
  <c r="JMS114" i="8"/>
  <c r="JMR114" i="8"/>
  <c r="JMQ114" i="8"/>
  <c r="JMP114" i="8"/>
  <c r="JMO114" i="8"/>
  <c r="JMN114" i="8"/>
  <c r="JMM114" i="8"/>
  <c r="JML114" i="8"/>
  <c r="JMK114" i="8"/>
  <c r="JMJ114" i="8"/>
  <c r="JMI114" i="8"/>
  <c r="JMH114" i="8"/>
  <c r="JMG114" i="8"/>
  <c r="JMF114" i="8"/>
  <c r="JME114" i="8"/>
  <c r="JMD114" i="8"/>
  <c r="JMC114" i="8"/>
  <c r="JMB114" i="8"/>
  <c r="JMA114" i="8"/>
  <c r="JLZ114" i="8"/>
  <c r="JLY114" i="8"/>
  <c r="JLX114" i="8"/>
  <c r="JLW114" i="8"/>
  <c r="JLV114" i="8"/>
  <c r="JLU114" i="8"/>
  <c r="JLT114" i="8"/>
  <c r="JLS114" i="8"/>
  <c r="JLR114" i="8"/>
  <c r="JLQ114" i="8"/>
  <c r="JLP114" i="8"/>
  <c r="JLO114" i="8"/>
  <c r="JLN114" i="8"/>
  <c r="JLM114" i="8"/>
  <c r="JLL114" i="8"/>
  <c r="JLK114" i="8"/>
  <c r="JLJ114" i="8"/>
  <c r="JLI114" i="8"/>
  <c r="JLH114" i="8"/>
  <c r="JLG114" i="8"/>
  <c r="JLF114" i="8"/>
  <c r="JLE114" i="8"/>
  <c r="JLD114" i="8"/>
  <c r="JLC114" i="8"/>
  <c r="JLB114" i="8"/>
  <c r="JLA114" i="8"/>
  <c r="JKZ114" i="8"/>
  <c r="JKY114" i="8"/>
  <c r="JKX114" i="8"/>
  <c r="JKW114" i="8"/>
  <c r="JKV114" i="8"/>
  <c r="JKU114" i="8"/>
  <c r="JKT114" i="8"/>
  <c r="JKS114" i="8"/>
  <c r="JKR114" i="8"/>
  <c r="JKQ114" i="8"/>
  <c r="JKP114" i="8"/>
  <c r="JKO114" i="8"/>
  <c r="JKN114" i="8"/>
  <c r="JKM114" i="8"/>
  <c r="JKL114" i="8"/>
  <c r="JKK114" i="8"/>
  <c r="JKJ114" i="8"/>
  <c r="JKI114" i="8"/>
  <c r="JKH114" i="8"/>
  <c r="JKG114" i="8"/>
  <c r="JKF114" i="8"/>
  <c r="JKE114" i="8"/>
  <c r="JKD114" i="8"/>
  <c r="JKC114" i="8"/>
  <c r="JKB114" i="8"/>
  <c r="JKA114" i="8"/>
  <c r="JJZ114" i="8"/>
  <c r="JJY114" i="8"/>
  <c r="JJX114" i="8"/>
  <c r="JJW114" i="8"/>
  <c r="JJV114" i="8"/>
  <c r="JJU114" i="8"/>
  <c r="JJT114" i="8"/>
  <c r="JJS114" i="8"/>
  <c r="JJR114" i="8"/>
  <c r="JJQ114" i="8"/>
  <c r="JJP114" i="8"/>
  <c r="JJO114" i="8"/>
  <c r="JJN114" i="8"/>
  <c r="JJM114" i="8"/>
  <c r="JJL114" i="8"/>
  <c r="JJK114" i="8"/>
  <c r="JJJ114" i="8"/>
  <c r="JJI114" i="8"/>
  <c r="JJH114" i="8"/>
  <c r="JJG114" i="8"/>
  <c r="JJF114" i="8"/>
  <c r="JJE114" i="8"/>
  <c r="JJD114" i="8"/>
  <c r="JJC114" i="8"/>
  <c r="JJB114" i="8"/>
  <c r="JJA114" i="8"/>
  <c r="JIZ114" i="8"/>
  <c r="JIY114" i="8"/>
  <c r="JIX114" i="8"/>
  <c r="JIW114" i="8"/>
  <c r="JIV114" i="8"/>
  <c r="JIU114" i="8"/>
  <c r="JIT114" i="8"/>
  <c r="JIS114" i="8"/>
  <c r="JIR114" i="8"/>
  <c r="JIQ114" i="8"/>
  <c r="JIP114" i="8"/>
  <c r="JIO114" i="8"/>
  <c r="JIN114" i="8"/>
  <c r="JIM114" i="8"/>
  <c r="JIL114" i="8"/>
  <c r="JIK114" i="8"/>
  <c r="JIJ114" i="8"/>
  <c r="JII114" i="8"/>
  <c r="JIH114" i="8"/>
  <c r="JIG114" i="8"/>
  <c r="JIF114" i="8"/>
  <c r="JIE114" i="8"/>
  <c r="JID114" i="8"/>
  <c r="JIC114" i="8"/>
  <c r="JIB114" i="8"/>
  <c r="JIA114" i="8"/>
  <c r="JHZ114" i="8"/>
  <c r="JHY114" i="8"/>
  <c r="JHX114" i="8"/>
  <c r="JHW114" i="8"/>
  <c r="JHV114" i="8"/>
  <c r="JHU114" i="8"/>
  <c r="JHT114" i="8"/>
  <c r="JHS114" i="8"/>
  <c r="JHR114" i="8"/>
  <c r="JHQ114" i="8"/>
  <c r="JHP114" i="8"/>
  <c r="JHO114" i="8"/>
  <c r="JHN114" i="8"/>
  <c r="JHM114" i="8"/>
  <c r="JHL114" i="8"/>
  <c r="JHK114" i="8"/>
  <c r="JHJ114" i="8"/>
  <c r="JHI114" i="8"/>
  <c r="JHH114" i="8"/>
  <c r="JHG114" i="8"/>
  <c r="JHF114" i="8"/>
  <c r="JHE114" i="8"/>
  <c r="JHD114" i="8"/>
  <c r="JHC114" i="8"/>
  <c r="JHB114" i="8"/>
  <c r="JHA114" i="8"/>
  <c r="JGZ114" i="8"/>
  <c r="JGY114" i="8"/>
  <c r="JGX114" i="8"/>
  <c r="JGW114" i="8"/>
  <c r="JGV114" i="8"/>
  <c r="JGU114" i="8"/>
  <c r="JGT114" i="8"/>
  <c r="JGS114" i="8"/>
  <c r="JGR114" i="8"/>
  <c r="JGQ114" i="8"/>
  <c r="JGP114" i="8"/>
  <c r="JGO114" i="8"/>
  <c r="JGN114" i="8"/>
  <c r="JGM114" i="8"/>
  <c r="JGL114" i="8"/>
  <c r="JGK114" i="8"/>
  <c r="JGJ114" i="8"/>
  <c r="JGI114" i="8"/>
  <c r="JGH114" i="8"/>
  <c r="JGG114" i="8"/>
  <c r="JGF114" i="8"/>
  <c r="JGE114" i="8"/>
  <c r="JGD114" i="8"/>
  <c r="JGC114" i="8"/>
  <c r="JGB114" i="8"/>
  <c r="JGA114" i="8"/>
  <c r="JFZ114" i="8"/>
  <c r="JFY114" i="8"/>
  <c r="JFX114" i="8"/>
  <c r="JFW114" i="8"/>
  <c r="JFV114" i="8"/>
  <c r="JFU114" i="8"/>
  <c r="JFT114" i="8"/>
  <c r="JFS114" i="8"/>
  <c r="JFR114" i="8"/>
  <c r="JFQ114" i="8"/>
  <c r="JFP114" i="8"/>
  <c r="JFO114" i="8"/>
  <c r="JFN114" i="8"/>
  <c r="JFM114" i="8"/>
  <c r="JFL114" i="8"/>
  <c r="JFK114" i="8"/>
  <c r="JFJ114" i="8"/>
  <c r="JFI114" i="8"/>
  <c r="JFH114" i="8"/>
  <c r="JFG114" i="8"/>
  <c r="JFF114" i="8"/>
  <c r="JFE114" i="8"/>
  <c r="JFD114" i="8"/>
  <c r="JFC114" i="8"/>
  <c r="JFB114" i="8"/>
  <c r="JFA114" i="8"/>
  <c r="JEZ114" i="8"/>
  <c r="JEY114" i="8"/>
  <c r="JEX114" i="8"/>
  <c r="JEW114" i="8"/>
  <c r="JEV114" i="8"/>
  <c r="JEU114" i="8"/>
  <c r="JET114" i="8"/>
  <c r="JES114" i="8"/>
  <c r="JER114" i="8"/>
  <c r="JEQ114" i="8"/>
  <c r="JEP114" i="8"/>
  <c r="JEO114" i="8"/>
  <c r="JEN114" i="8"/>
  <c r="JEM114" i="8"/>
  <c r="JEL114" i="8"/>
  <c r="JEK114" i="8"/>
  <c r="JEJ114" i="8"/>
  <c r="JEI114" i="8"/>
  <c r="JEH114" i="8"/>
  <c r="JEG114" i="8"/>
  <c r="JEF114" i="8"/>
  <c r="JEE114" i="8"/>
  <c r="JED114" i="8"/>
  <c r="JEC114" i="8"/>
  <c r="JEB114" i="8"/>
  <c r="JEA114" i="8"/>
  <c r="JDZ114" i="8"/>
  <c r="JDY114" i="8"/>
  <c r="JDX114" i="8"/>
  <c r="JDW114" i="8"/>
  <c r="JDV114" i="8"/>
  <c r="JDU114" i="8"/>
  <c r="JDT114" i="8"/>
  <c r="JDS114" i="8"/>
  <c r="JDR114" i="8"/>
  <c r="JDQ114" i="8"/>
  <c r="JDP114" i="8"/>
  <c r="JDO114" i="8"/>
  <c r="JDN114" i="8"/>
  <c r="JDM114" i="8"/>
  <c r="JDL114" i="8"/>
  <c r="JDK114" i="8"/>
  <c r="JDJ114" i="8"/>
  <c r="JDI114" i="8"/>
  <c r="JDH114" i="8"/>
  <c r="JDG114" i="8"/>
  <c r="JDF114" i="8"/>
  <c r="JDE114" i="8"/>
  <c r="JDD114" i="8"/>
  <c r="JDC114" i="8"/>
  <c r="JDB114" i="8"/>
  <c r="JDA114" i="8"/>
  <c r="JCZ114" i="8"/>
  <c r="JCY114" i="8"/>
  <c r="JCX114" i="8"/>
  <c r="JCW114" i="8"/>
  <c r="JCV114" i="8"/>
  <c r="JCU114" i="8"/>
  <c r="JCT114" i="8"/>
  <c r="JCS114" i="8"/>
  <c r="JCR114" i="8"/>
  <c r="JCQ114" i="8"/>
  <c r="JCP114" i="8"/>
  <c r="JCO114" i="8"/>
  <c r="JCN114" i="8"/>
  <c r="JCM114" i="8"/>
  <c r="JCL114" i="8"/>
  <c r="JCK114" i="8"/>
  <c r="JCJ114" i="8"/>
  <c r="JCI114" i="8"/>
  <c r="JCH114" i="8"/>
  <c r="JCG114" i="8"/>
  <c r="JCF114" i="8"/>
  <c r="JCE114" i="8"/>
  <c r="JCD114" i="8"/>
  <c r="JCC114" i="8"/>
  <c r="JCB114" i="8"/>
  <c r="JCA114" i="8"/>
  <c r="JBZ114" i="8"/>
  <c r="JBY114" i="8"/>
  <c r="JBX114" i="8"/>
  <c r="JBW114" i="8"/>
  <c r="JBV114" i="8"/>
  <c r="JBU114" i="8"/>
  <c r="JBT114" i="8"/>
  <c r="JBS114" i="8"/>
  <c r="JBR114" i="8"/>
  <c r="JBQ114" i="8"/>
  <c r="JBP114" i="8"/>
  <c r="JBO114" i="8"/>
  <c r="JBN114" i="8"/>
  <c r="JBM114" i="8"/>
  <c r="JBL114" i="8"/>
  <c r="JBK114" i="8"/>
  <c r="JBJ114" i="8"/>
  <c r="JBI114" i="8"/>
  <c r="JBH114" i="8"/>
  <c r="JBG114" i="8"/>
  <c r="JBF114" i="8"/>
  <c r="JBE114" i="8"/>
  <c r="JBD114" i="8"/>
  <c r="JBC114" i="8"/>
  <c r="JBB114" i="8"/>
  <c r="JBA114" i="8"/>
  <c r="JAZ114" i="8"/>
  <c r="JAY114" i="8"/>
  <c r="JAX114" i="8"/>
  <c r="JAW114" i="8"/>
  <c r="JAV114" i="8"/>
  <c r="JAU114" i="8"/>
  <c r="JAT114" i="8"/>
  <c r="JAS114" i="8"/>
  <c r="JAR114" i="8"/>
  <c r="JAQ114" i="8"/>
  <c r="JAP114" i="8"/>
  <c r="JAO114" i="8"/>
  <c r="JAN114" i="8"/>
  <c r="JAM114" i="8"/>
  <c r="JAL114" i="8"/>
  <c r="JAK114" i="8"/>
  <c r="JAJ114" i="8"/>
  <c r="JAI114" i="8"/>
  <c r="JAH114" i="8"/>
  <c r="JAG114" i="8"/>
  <c r="JAF114" i="8"/>
  <c r="JAE114" i="8"/>
  <c r="JAD114" i="8"/>
  <c r="JAC114" i="8"/>
  <c r="JAB114" i="8"/>
  <c r="JAA114" i="8"/>
  <c r="IZZ114" i="8"/>
  <c r="IZY114" i="8"/>
  <c r="IZX114" i="8"/>
  <c r="IZW114" i="8"/>
  <c r="IZV114" i="8"/>
  <c r="IZU114" i="8"/>
  <c r="IZT114" i="8"/>
  <c r="IZS114" i="8"/>
  <c r="IZR114" i="8"/>
  <c r="IZQ114" i="8"/>
  <c r="IZP114" i="8"/>
  <c r="IZO114" i="8"/>
  <c r="IZN114" i="8"/>
  <c r="IZM114" i="8"/>
  <c r="IZL114" i="8"/>
  <c r="IZK114" i="8"/>
  <c r="IZJ114" i="8"/>
  <c r="IZI114" i="8"/>
  <c r="IZH114" i="8"/>
  <c r="IZG114" i="8"/>
  <c r="IZF114" i="8"/>
  <c r="IZE114" i="8"/>
  <c r="IZD114" i="8"/>
  <c r="IZC114" i="8"/>
  <c r="IZB114" i="8"/>
  <c r="IZA114" i="8"/>
  <c r="IYZ114" i="8"/>
  <c r="IYY114" i="8"/>
  <c r="IYX114" i="8"/>
  <c r="IYW114" i="8"/>
  <c r="IYV114" i="8"/>
  <c r="IYU114" i="8"/>
  <c r="IYT114" i="8"/>
  <c r="IYS114" i="8"/>
  <c r="IYR114" i="8"/>
  <c r="IYQ114" i="8"/>
  <c r="IYP114" i="8"/>
  <c r="IYO114" i="8"/>
  <c r="IYN114" i="8"/>
  <c r="IYM114" i="8"/>
  <c r="IYL114" i="8"/>
  <c r="IYK114" i="8"/>
  <c r="IYJ114" i="8"/>
  <c r="IYI114" i="8"/>
  <c r="IYH114" i="8"/>
  <c r="IYG114" i="8"/>
  <c r="IYF114" i="8"/>
  <c r="IYE114" i="8"/>
  <c r="IYD114" i="8"/>
  <c r="IYC114" i="8"/>
  <c r="IYB114" i="8"/>
  <c r="IYA114" i="8"/>
  <c r="IXZ114" i="8"/>
  <c r="IXY114" i="8"/>
  <c r="IXX114" i="8"/>
  <c r="IXW114" i="8"/>
  <c r="IXV114" i="8"/>
  <c r="IXU114" i="8"/>
  <c r="IXT114" i="8"/>
  <c r="IXS114" i="8"/>
  <c r="IXR114" i="8"/>
  <c r="IXQ114" i="8"/>
  <c r="IXP114" i="8"/>
  <c r="IXO114" i="8"/>
  <c r="IXN114" i="8"/>
  <c r="IXM114" i="8"/>
  <c r="IXL114" i="8"/>
  <c r="IXK114" i="8"/>
  <c r="IXJ114" i="8"/>
  <c r="IXI114" i="8"/>
  <c r="IXH114" i="8"/>
  <c r="IXG114" i="8"/>
  <c r="IXF114" i="8"/>
  <c r="IXE114" i="8"/>
  <c r="IXD114" i="8"/>
  <c r="IXC114" i="8"/>
  <c r="IXB114" i="8"/>
  <c r="IXA114" i="8"/>
  <c r="IWZ114" i="8"/>
  <c r="IWY114" i="8"/>
  <c r="IWX114" i="8"/>
  <c r="IWW114" i="8"/>
  <c r="IWV114" i="8"/>
  <c r="IWU114" i="8"/>
  <c r="IWT114" i="8"/>
  <c r="IWS114" i="8"/>
  <c r="IWR114" i="8"/>
  <c r="IWQ114" i="8"/>
  <c r="IWP114" i="8"/>
  <c r="IWO114" i="8"/>
  <c r="IWN114" i="8"/>
  <c r="IWM114" i="8"/>
  <c r="IWL114" i="8"/>
  <c r="IWK114" i="8"/>
  <c r="IWJ114" i="8"/>
  <c r="IWI114" i="8"/>
  <c r="IWH114" i="8"/>
  <c r="IWG114" i="8"/>
  <c r="IWF114" i="8"/>
  <c r="IWE114" i="8"/>
  <c r="IWD114" i="8"/>
  <c r="IWC114" i="8"/>
  <c r="IWB114" i="8"/>
  <c r="IWA114" i="8"/>
  <c r="IVZ114" i="8"/>
  <c r="IVY114" i="8"/>
  <c r="IVX114" i="8"/>
  <c r="IVW114" i="8"/>
  <c r="IVV114" i="8"/>
  <c r="IVU114" i="8"/>
  <c r="IVT114" i="8"/>
  <c r="IVS114" i="8"/>
  <c r="IVR114" i="8"/>
  <c r="IVQ114" i="8"/>
  <c r="IVP114" i="8"/>
  <c r="IVO114" i="8"/>
  <c r="IVN114" i="8"/>
  <c r="IVM114" i="8"/>
  <c r="IVL114" i="8"/>
  <c r="IVK114" i="8"/>
  <c r="IVJ114" i="8"/>
  <c r="IVI114" i="8"/>
  <c r="IVH114" i="8"/>
  <c r="IVG114" i="8"/>
  <c r="IVF114" i="8"/>
  <c r="IVE114" i="8"/>
  <c r="IVD114" i="8"/>
  <c r="IVC114" i="8"/>
  <c r="IVB114" i="8"/>
  <c r="IVA114" i="8"/>
  <c r="IUZ114" i="8"/>
  <c r="IUY114" i="8"/>
  <c r="IUX114" i="8"/>
  <c r="IUW114" i="8"/>
  <c r="IUV114" i="8"/>
  <c r="IUU114" i="8"/>
  <c r="IUT114" i="8"/>
  <c r="IUS114" i="8"/>
  <c r="IUR114" i="8"/>
  <c r="IUQ114" i="8"/>
  <c r="IUP114" i="8"/>
  <c r="IUO114" i="8"/>
  <c r="IUN114" i="8"/>
  <c r="IUM114" i="8"/>
  <c r="IUL114" i="8"/>
  <c r="IUK114" i="8"/>
  <c r="IUJ114" i="8"/>
  <c r="IUI114" i="8"/>
  <c r="IUH114" i="8"/>
  <c r="IUG114" i="8"/>
  <c r="IUF114" i="8"/>
  <c r="IUE114" i="8"/>
  <c r="IUD114" i="8"/>
  <c r="IUC114" i="8"/>
  <c r="IUB114" i="8"/>
  <c r="IUA114" i="8"/>
  <c r="ITZ114" i="8"/>
  <c r="ITY114" i="8"/>
  <c r="ITX114" i="8"/>
  <c r="ITW114" i="8"/>
  <c r="ITV114" i="8"/>
  <c r="ITU114" i="8"/>
  <c r="ITT114" i="8"/>
  <c r="ITS114" i="8"/>
  <c r="ITR114" i="8"/>
  <c r="ITQ114" i="8"/>
  <c r="ITP114" i="8"/>
  <c r="ITO114" i="8"/>
  <c r="ITN114" i="8"/>
  <c r="ITM114" i="8"/>
  <c r="ITL114" i="8"/>
  <c r="ITK114" i="8"/>
  <c r="ITJ114" i="8"/>
  <c r="ITI114" i="8"/>
  <c r="ITH114" i="8"/>
  <c r="ITG114" i="8"/>
  <c r="ITF114" i="8"/>
  <c r="ITE114" i="8"/>
  <c r="ITD114" i="8"/>
  <c r="ITC114" i="8"/>
  <c r="ITB114" i="8"/>
  <c r="ITA114" i="8"/>
  <c r="ISZ114" i="8"/>
  <c r="ISY114" i="8"/>
  <c r="ISX114" i="8"/>
  <c r="ISW114" i="8"/>
  <c r="ISV114" i="8"/>
  <c r="ISU114" i="8"/>
  <c r="IST114" i="8"/>
  <c r="ISS114" i="8"/>
  <c r="ISR114" i="8"/>
  <c r="ISQ114" i="8"/>
  <c r="ISP114" i="8"/>
  <c r="ISO114" i="8"/>
  <c r="ISN114" i="8"/>
  <c r="ISM114" i="8"/>
  <c r="ISL114" i="8"/>
  <c r="ISK114" i="8"/>
  <c r="ISJ114" i="8"/>
  <c r="ISI114" i="8"/>
  <c r="ISH114" i="8"/>
  <c r="ISG114" i="8"/>
  <c r="ISF114" i="8"/>
  <c r="ISE114" i="8"/>
  <c r="ISD114" i="8"/>
  <c r="ISC114" i="8"/>
  <c r="ISB114" i="8"/>
  <c r="ISA114" i="8"/>
  <c r="IRZ114" i="8"/>
  <c r="IRY114" i="8"/>
  <c r="IRX114" i="8"/>
  <c r="IRW114" i="8"/>
  <c r="IRV114" i="8"/>
  <c r="IRU114" i="8"/>
  <c r="IRT114" i="8"/>
  <c r="IRS114" i="8"/>
  <c r="IRR114" i="8"/>
  <c r="IRQ114" i="8"/>
  <c r="IRP114" i="8"/>
  <c r="IRO114" i="8"/>
  <c r="IRN114" i="8"/>
  <c r="IRM114" i="8"/>
  <c r="IRL114" i="8"/>
  <c r="IRK114" i="8"/>
  <c r="IRJ114" i="8"/>
  <c r="IRI114" i="8"/>
  <c r="IRH114" i="8"/>
  <c r="IRG114" i="8"/>
  <c r="IRF114" i="8"/>
  <c r="IRE114" i="8"/>
  <c r="IRD114" i="8"/>
  <c r="IRC114" i="8"/>
  <c r="IRB114" i="8"/>
  <c r="IRA114" i="8"/>
  <c r="IQZ114" i="8"/>
  <c r="IQY114" i="8"/>
  <c r="IQX114" i="8"/>
  <c r="IQW114" i="8"/>
  <c r="IQV114" i="8"/>
  <c r="IQU114" i="8"/>
  <c r="IQT114" i="8"/>
  <c r="IQS114" i="8"/>
  <c r="IQR114" i="8"/>
  <c r="IQQ114" i="8"/>
  <c r="IQP114" i="8"/>
  <c r="IQO114" i="8"/>
  <c r="IQN114" i="8"/>
  <c r="IQM114" i="8"/>
  <c r="IQL114" i="8"/>
  <c r="IQK114" i="8"/>
  <c r="IQJ114" i="8"/>
  <c r="IQI114" i="8"/>
  <c r="IQH114" i="8"/>
  <c r="IQG114" i="8"/>
  <c r="IQF114" i="8"/>
  <c r="IQE114" i="8"/>
  <c r="IQD114" i="8"/>
  <c r="IQC114" i="8"/>
  <c r="IQB114" i="8"/>
  <c r="IQA114" i="8"/>
  <c r="IPZ114" i="8"/>
  <c r="IPY114" i="8"/>
  <c r="IPX114" i="8"/>
  <c r="IPW114" i="8"/>
  <c r="IPV114" i="8"/>
  <c r="IPU114" i="8"/>
  <c r="IPT114" i="8"/>
  <c r="IPS114" i="8"/>
  <c r="IPR114" i="8"/>
  <c r="IPQ114" i="8"/>
  <c r="IPP114" i="8"/>
  <c r="IPO114" i="8"/>
  <c r="IPN114" i="8"/>
  <c r="IPM114" i="8"/>
  <c r="IPL114" i="8"/>
  <c r="IPK114" i="8"/>
  <c r="IPJ114" i="8"/>
  <c r="IPI114" i="8"/>
  <c r="IPH114" i="8"/>
  <c r="IPG114" i="8"/>
  <c r="IPF114" i="8"/>
  <c r="IPE114" i="8"/>
  <c r="IPD114" i="8"/>
  <c r="IPC114" i="8"/>
  <c r="IPB114" i="8"/>
  <c r="IPA114" i="8"/>
  <c r="IOZ114" i="8"/>
  <c r="IOY114" i="8"/>
  <c r="IOX114" i="8"/>
  <c r="IOW114" i="8"/>
  <c r="IOV114" i="8"/>
  <c r="IOU114" i="8"/>
  <c r="IOT114" i="8"/>
  <c r="IOS114" i="8"/>
  <c r="IOR114" i="8"/>
  <c r="IOQ114" i="8"/>
  <c r="IOP114" i="8"/>
  <c r="IOO114" i="8"/>
  <c r="ION114" i="8"/>
  <c r="IOM114" i="8"/>
  <c r="IOL114" i="8"/>
  <c r="IOK114" i="8"/>
  <c r="IOJ114" i="8"/>
  <c r="IOI114" i="8"/>
  <c r="IOH114" i="8"/>
  <c r="IOG114" i="8"/>
  <c r="IOF114" i="8"/>
  <c r="IOE114" i="8"/>
  <c r="IOD114" i="8"/>
  <c r="IOC114" i="8"/>
  <c r="IOB114" i="8"/>
  <c r="IOA114" i="8"/>
  <c r="INZ114" i="8"/>
  <c r="INY114" i="8"/>
  <c r="INX114" i="8"/>
  <c r="INW114" i="8"/>
  <c r="INV114" i="8"/>
  <c r="INU114" i="8"/>
  <c r="INT114" i="8"/>
  <c r="INS114" i="8"/>
  <c r="INR114" i="8"/>
  <c r="INQ114" i="8"/>
  <c r="INP114" i="8"/>
  <c r="INO114" i="8"/>
  <c r="INN114" i="8"/>
  <c r="INM114" i="8"/>
  <c r="INL114" i="8"/>
  <c r="INK114" i="8"/>
  <c r="INJ114" i="8"/>
  <c r="INI114" i="8"/>
  <c r="INH114" i="8"/>
  <c r="ING114" i="8"/>
  <c r="INF114" i="8"/>
  <c r="INE114" i="8"/>
  <c r="IND114" i="8"/>
  <c r="INC114" i="8"/>
  <c r="INB114" i="8"/>
  <c r="INA114" i="8"/>
  <c r="IMZ114" i="8"/>
  <c r="IMY114" i="8"/>
  <c r="IMX114" i="8"/>
  <c r="IMW114" i="8"/>
  <c r="IMV114" i="8"/>
  <c r="IMU114" i="8"/>
  <c r="IMT114" i="8"/>
  <c r="IMS114" i="8"/>
  <c r="IMR114" i="8"/>
  <c r="IMQ114" i="8"/>
  <c r="IMP114" i="8"/>
  <c r="IMO114" i="8"/>
  <c r="IMN114" i="8"/>
  <c r="IMM114" i="8"/>
  <c r="IML114" i="8"/>
  <c r="IMK114" i="8"/>
  <c r="IMJ114" i="8"/>
  <c r="IMI114" i="8"/>
  <c r="IMH114" i="8"/>
  <c r="IMG114" i="8"/>
  <c r="IMF114" i="8"/>
  <c r="IME114" i="8"/>
  <c r="IMD114" i="8"/>
  <c r="IMC114" i="8"/>
  <c r="IMB114" i="8"/>
  <c r="IMA114" i="8"/>
  <c r="ILZ114" i="8"/>
  <c r="ILY114" i="8"/>
  <c r="ILX114" i="8"/>
  <c r="ILW114" i="8"/>
  <c r="ILV114" i="8"/>
  <c r="ILU114" i="8"/>
  <c r="ILT114" i="8"/>
  <c r="ILS114" i="8"/>
  <c r="ILR114" i="8"/>
  <c r="ILQ114" i="8"/>
  <c r="ILP114" i="8"/>
  <c r="ILO114" i="8"/>
  <c r="ILN114" i="8"/>
  <c r="ILM114" i="8"/>
  <c r="ILL114" i="8"/>
  <c r="ILK114" i="8"/>
  <c r="ILJ114" i="8"/>
  <c r="ILI114" i="8"/>
  <c r="ILH114" i="8"/>
  <c r="ILG114" i="8"/>
  <c r="ILF114" i="8"/>
  <c r="ILE114" i="8"/>
  <c r="ILD114" i="8"/>
  <c r="ILC114" i="8"/>
  <c r="ILB114" i="8"/>
  <c r="ILA114" i="8"/>
  <c r="IKZ114" i="8"/>
  <c r="IKY114" i="8"/>
  <c r="IKX114" i="8"/>
  <c r="IKW114" i="8"/>
  <c r="IKV114" i="8"/>
  <c r="IKU114" i="8"/>
  <c r="IKT114" i="8"/>
  <c r="IKS114" i="8"/>
  <c r="IKR114" i="8"/>
  <c r="IKQ114" i="8"/>
  <c r="IKP114" i="8"/>
  <c r="IKO114" i="8"/>
  <c r="IKN114" i="8"/>
  <c r="IKM114" i="8"/>
  <c r="IKL114" i="8"/>
  <c r="IKK114" i="8"/>
  <c r="IKJ114" i="8"/>
  <c r="IKI114" i="8"/>
  <c r="IKH114" i="8"/>
  <c r="IKG114" i="8"/>
  <c r="IKF114" i="8"/>
  <c r="IKE114" i="8"/>
  <c r="IKD114" i="8"/>
  <c r="IKC114" i="8"/>
  <c r="IKB114" i="8"/>
  <c r="IKA114" i="8"/>
  <c r="IJZ114" i="8"/>
  <c r="IJY114" i="8"/>
  <c r="IJX114" i="8"/>
  <c r="IJW114" i="8"/>
  <c r="IJV114" i="8"/>
  <c r="IJU114" i="8"/>
  <c r="IJT114" i="8"/>
  <c r="IJS114" i="8"/>
  <c r="IJR114" i="8"/>
  <c r="IJQ114" i="8"/>
  <c r="IJP114" i="8"/>
  <c r="IJO114" i="8"/>
  <c r="IJN114" i="8"/>
  <c r="IJM114" i="8"/>
  <c r="IJL114" i="8"/>
  <c r="IJK114" i="8"/>
  <c r="IJJ114" i="8"/>
  <c r="IJI114" i="8"/>
  <c r="IJH114" i="8"/>
  <c r="IJG114" i="8"/>
  <c r="IJF114" i="8"/>
  <c r="IJE114" i="8"/>
  <c r="IJD114" i="8"/>
  <c r="IJC114" i="8"/>
  <c r="IJB114" i="8"/>
  <c r="IJA114" i="8"/>
  <c r="IIZ114" i="8"/>
  <c r="IIY114" i="8"/>
  <c r="IIX114" i="8"/>
  <c r="IIW114" i="8"/>
  <c r="IIV114" i="8"/>
  <c r="IIU114" i="8"/>
  <c r="IIT114" i="8"/>
  <c r="IIS114" i="8"/>
  <c r="IIR114" i="8"/>
  <c r="IIQ114" i="8"/>
  <c r="IIP114" i="8"/>
  <c r="IIO114" i="8"/>
  <c r="IIN114" i="8"/>
  <c r="IIM114" i="8"/>
  <c r="IIL114" i="8"/>
  <c r="IIK114" i="8"/>
  <c r="IIJ114" i="8"/>
  <c r="III114" i="8"/>
  <c r="IIH114" i="8"/>
  <c r="IIG114" i="8"/>
  <c r="IIF114" i="8"/>
  <c r="IIE114" i="8"/>
  <c r="IID114" i="8"/>
  <c r="IIC114" i="8"/>
  <c r="IIB114" i="8"/>
  <c r="IIA114" i="8"/>
  <c r="IHZ114" i="8"/>
  <c r="IHY114" i="8"/>
  <c r="IHX114" i="8"/>
  <c r="IHW114" i="8"/>
  <c r="IHV114" i="8"/>
  <c r="IHU114" i="8"/>
  <c r="IHT114" i="8"/>
  <c r="IHS114" i="8"/>
  <c r="IHR114" i="8"/>
  <c r="IHQ114" i="8"/>
  <c r="IHP114" i="8"/>
  <c r="IHO114" i="8"/>
  <c r="IHN114" i="8"/>
  <c r="IHM114" i="8"/>
  <c r="IHL114" i="8"/>
  <c r="IHK114" i="8"/>
  <c r="IHJ114" i="8"/>
  <c r="IHI114" i="8"/>
  <c r="IHH114" i="8"/>
  <c r="IHG114" i="8"/>
  <c r="IHF114" i="8"/>
  <c r="IHE114" i="8"/>
  <c r="IHD114" i="8"/>
  <c r="IHC114" i="8"/>
  <c r="IHB114" i="8"/>
  <c r="IHA114" i="8"/>
  <c r="IGZ114" i="8"/>
  <c r="IGY114" i="8"/>
  <c r="IGX114" i="8"/>
  <c r="IGW114" i="8"/>
  <c r="IGV114" i="8"/>
  <c r="IGU114" i="8"/>
  <c r="IGT114" i="8"/>
  <c r="IGS114" i="8"/>
  <c r="IGR114" i="8"/>
  <c r="IGQ114" i="8"/>
  <c r="IGP114" i="8"/>
  <c r="IGO114" i="8"/>
  <c r="IGN114" i="8"/>
  <c r="IGM114" i="8"/>
  <c r="IGL114" i="8"/>
  <c r="IGK114" i="8"/>
  <c r="IGJ114" i="8"/>
  <c r="IGI114" i="8"/>
  <c r="IGH114" i="8"/>
  <c r="IGG114" i="8"/>
  <c r="IGF114" i="8"/>
  <c r="IGE114" i="8"/>
  <c r="IGD114" i="8"/>
  <c r="IGC114" i="8"/>
  <c r="IGB114" i="8"/>
  <c r="IGA114" i="8"/>
  <c r="IFZ114" i="8"/>
  <c r="IFY114" i="8"/>
  <c r="IFX114" i="8"/>
  <c r="IFW114" i="8"/>
  <c r="IFV114" i="8"/>
  <c r="IFU114" i="8"/>
  <c r="IFT114" i="8"/>
  <c r="IFS114" i="8"/>
  <c r="IFR114" i="8"/>
  <c r="IFQ114" i="8"/>
  <c r="IFP114" i="8"/>
  <c r="IFO114" i="8"/>
  <c r="IFN114" i="8"/>
  <c r="IFM114" i="8"/>
  <c r="IFL114" i="8"/>
  <c r="IFK114" i="8"/>
  <c r="IFJ114" i="8"/>
  <c r="IFI114" i="8"/>
  <c r="IFH114" i="8"/>
  <c r="IFG114" i="8"/>
  <c r="IFF114" i="8"/>
  <c r="IFE114" i="8"/>
  <c r="IFD114" i="8"/>
  <c r="IFC114" i="8"/>
  <c r="IFB114" i="8"/>
  <c r="IFA114" i="8"/>
  <c r="IEZ114" i="8"/>
  <c r="IEY114" i="8"/>
  <c r="IEX114" i="8"/>
  <c r="IEW114" i="8"/>
  <c r="IEV114" i="8"/>
  <c r="IEU114" i="8"/>
  <c r="IET114" i="8"/>
  <c r="IES114" i="8"/>
  <c r="IER114" i="8"/>
  <c r="IEQ114" i="8"/>
  <c r="IEP114" i="8"/>
  <c r="IEO114" i="8"/>
  <c r="IEN114" i="8"/>
  <c r="IEM114" i="8"/>
  <c r="IEL114" i="8"/>
  <c r="IEK114" i="8"/>
  <c r="IEJ114" i="8"/>
  <c r="IEI114" i="8"/>
  <c r="IEH114" i="8"/>
  <c r="IEG114" i="8"/>
  <c r="IEF114" i="8"/>
  <c r="IEE114" i="8"/>
  <c r="IED114" i="8"/>
  <c r="IEC114" i="8"/>
  <c r="IEB114" i="8"/>
  <c r="IEA114" i="8"/>
  <c r="IDZ114" i="8"/>
  <c r="IDY114" i="8"/>
  <c r="IDX114" i="8"/>
  <c r="IDW114" i="8"/>
  <c r="IDV114" i="8"/>
  <c r="IDU114" i="8"/>
  <c r="IDT114" i="8"/>
  <c r="IDS114" i="8"/>
  <c r="IDR114" i="8"/>
  <c r="IDQ114" i="8"/>
  <c r="IDP114" i="8"/>
  <c r="IDO114" i="8"/>
  <c r="IDN114" i="8"/>
  <c r="IDM114" i="8"/>
  <c r="IDL114" i="8"/>
  <c r="IDK114" i="8"/>
  <c r="IDJ114" i="8"/>
  <c r="IDI114" i="8"/>
  <c r="IDH114" i="8"/>
  <c r="IDG114" i="8"/>
  <c r="IDF114" i="8"/>
  <c r="IDE114" i="8"/>
  <c r="IDD114" i="8"/>
  <c r="IDC114" i="8"/>
  <c r="IDB114" i="8"/>
  <c r="IDA114" i="8"/>
  <c r="ICZ114" i="8"/>
  <c r="ICY114" i="8"/>
  <c r="ICX114" i="8"/>
  <c r="ICW114" i="8"/>
  <c r="ICV114" i="8"/>
  <c r="ICU114" i="8"/>
  <c r="ICT114" i="8"/>
  <c r="ICS114" i="8"/>
  <c r="ICR114" i="8"/>
  <c r="ICQ114" i="8"/>
  <c r="ICP114" i="8"/>
  <c r="ICO114" i="8"/>
  <c r="ICN114" i="8"/>
  <c r="ICM114" i="8"/>
  <c r="ICL114" i="8"/>
  <c r="ICK114" i="8"/>
  <c r="ICJ114" i="8"/>
  <c r="ICI114" i="8"/>
  <c r="ICH114" i="8"/>
  <c r="ICG114" i="8"/>
  <c r="ICF114" i="8"/>
  <c r="ICE114" i="8"/>
  <c r="ICD114" i="8"/>
  <c r="ICC114" i="8"/>
  <c r="ICB114" i="8"/>
  <c r="ICA114" i="8"/>
  <c r="IBZ114" i="8"/>
  <c r="IBY114" i="8"/>
  <c r="IBX114" i="8"/>
  <c r="IBW114" i="8"/>
  <c r="IBV114" i="8"/>
  <c r="IBU114" i="8"/>
  <c r="IBT114" i="8"/>
  <c r="IBS114" i="8"/>
  <c r="IBR114" i="8"/>
  <c r="IBQ114" i="8"/>
  <c r="IBP114" i="8"/>
  <c r="IBO114" i="8"/>
  <c r="IBN114" i="8"/>
  <c r="IBM114" i="8"/>
  <c r="IBL114" i="8"/>
  <c r="IBK114" i="8"/>
  <c r="IBJ114" i="8"/>
  <c r="IBI114" i="8"/>
  <c r="IBH114" i="8"/>
  <c r="IBG114" i="8"/>
  <c r="IBF114" i="8"/>
  <c r="IBE114" i="8"/>
  <c r="IBD114" i="8"/>
  <c r="IBC114" i="8"/>
  <c r="IBB114" i="8"/>
  <c r="IBA114" i="8"/>
  <c r="IAZ114" i="8"/>
  <c r="IAY114" i="8"/>
  <c r="IAX114" i="8"/>
  <c r="IAW114" i="8"/>
  <c r="IAV114" i="8"/>
  <c r="IAU114" i="8"/>
  <c r="IAT114" i="8"/>
  <c r="IAS114" i="8"/>
  <c r="IAR114" i="8"/>
  <c r="IAQ114" i="8"/>
  <c r="IAP114" i="8"/>
  <c r="IAO114" i="8"/>
  <c r="IAN114" i="8"/>
  <c r="IAM114" i="8"/>
  <c r="IAL114" i="8"/>
  <c r="IAK114" i="8"/>
  <c r="IAJ114" i="8"/>
  <c r="IAI114" i="8"/>
  <c r="IAH114" i="8"/>
  <c r="IAG114" i="8"/>
  <c r="IAF114" i="8"/>
  <c r="IAE114" i="8"/>
  <c r="IAD114" i="8"/>
  <c r="IAC114" i="8"/>
  <c r="IAB114" i="8"/>
  <c r="IAA114" i="8"/>
  <c r="HZZ114" i="8"/>
  <c r="HZY114" i="8"/>
  <c r="HZX114" i="8"/>
  <c r="HZW114" i="8"/>
  <c r="HZV114" i="8"/>
  <c r="HZU114" i="8"/>
  <c r="HZT114" i="8"/>
  <c r="HZS114" i="8"/>
  <c r="HZR114" i="8"/>
  <c r="HZQ114" i="8"/>
  <c r="HZP114" i="8"/>
  <c r="HZO114" i="8"/>
  <c r="HZN114" i="8"/>
  <c r="HZM114" i="8"/>
  <c r="HZL114" i="8"/>
  <c r="HZK114" i="8"/>
  <c r="HZJ114" i="8"/>
  <c r="HZI114" i="8"/>
  <c r="HZH114" i="8"/>
  <c r="HZG114" i="8"/>
  <c r="HZF114" i="8"/>
  <c r="HZE114" i="8"/>
  <c r="HZD114" i="8"/>
  <c r="HZC114" i="8"/>
  <c r="HZB114" i="8"/>
  <c r="HZA114" i="8"/>
  <c r="HYZ114" i="8"/>
  <c r="HYY114" i="8"/>
  <c r="HYX114" i="8"/>
  <c r="HYW114" i="8"/>
  <c r="HYV114" i="8"/>
  <c r="HYU114" i="8"/>
  <c r="HYT114" i="8"/>
  <c r="HYS114" i="8"/>
  <c r="HYR114" i="8"/>
  <c r="HYQ114" i="8"/>
  <c r="HYP114" i="8"/>
  <c r="HYO114" i="8"/>
  <c r="HYN114" i="8"/>
  <c r="HYM114" i="8"/>
  <c r="HYL114" i="8"/>
  <c r="HYK114" i="8"/>
  <c r="HYJ114" i="8"/>
  <c r="HYI114" i="8"/>
  <c r="HYH114" i="8"/>
  <c r="HYG114" i="8"/>
  <c r="HYF114" i="8"/>
  <c r="HYE114" i="8"/>
  <c r="HYD114" i="8"/>
  <c r="HYC114" i="8"/>
  <c r="HYB114" i="8"/>
  <c r="HYA114" i="8"/>
  <c r="HXZ114" i="8"/>
  <c r="HXY114" i="8"/>
  <c r="HXX114" i="8"/>
  <c r="HXW114" i="8"/>
  <c r="HXV114" i="8"/>
  <c r="HXU114" i="8"/>
  <c r="HXT114" i="8"/>
  <c r="HXS114" i="8"/>
  <c r="HXR114" i="8"/>
  <c r="HXQ114" i="8"/>
  <c r="HXP114" i="8"/>
  <c r="HXO114" i="8"/>
  <c r="HXN114" i="8"/>
  <c r="HXM114" i="8"/>
  <c r="HXL114" i="8"/>
  <c r="HXK114" i="8"/>
  <c r="HXJ114" i="8"/>
  <c r="HXI114" i="8"/>
  <c r="HXH114" i="8"/>
  <c r="HXG114" i="8"/>
  <c r="HXF114" i="8"/>
  <c r="HXE114" i="8"/>
  <c r="HXD114" i="8"/>
  <c r="HXC114" i="8"/>
  <c r="HXB114" i="8"/>
  <c r="HXA114" i="8"/>
  <c r="HWZ114" i="8"/>
  <c r="HWY114" i="8"/>
  <c r="HWX114" i="8"/>
  <c r="HWW114" i="8"/>
  <c r="HWV114" i="8"/>
  <c r="HWU114" i="8"/>
  <c r="HWT114" i="8"/>
  <c r="HWS114" i="8"/>
  <c r="HWR114" i="8"/>
  <c r="HWQ114" i="8"/>
  <c r="HWP114" i="8"/>
  <c r="HWO114" i="8"/>
  <c r="HWN114" i="8"/>
  <c r="HWM114" i="8"/>
  <c r="HWL114" i="8"/>
  <c r="HWK114" i="8"/>
  <c r="HWJ114" i="8"/>
  <c r="HWI114" i="8"/>
  <c r="HWH114" i="8"/>
  <c r="HWG114" i="8"/>
  <c r="HWF114" i="8"/>
  <c r="HWE114" i="8"/>
  <c r="HWD114" i="8"/>
  <c r="HWC114" i="8"/>
  <c r="HWB114" i="8"/>
  <c r="HWA114" i="8"/>
  <c r="HVZ114" i="8"/>
  <c r="HVY114" i="8"/>
  <c r="HVX114" i="8"/>
  <c r="HVW114" i="8"/>
  <c r="HVV114" i="8"/>
  <c r="HVU114" i="8"/>
  <c r="HVT114" i="8"/>
  <c r="HVS114" i="8"/>
  <c r="HVR114" i="8"/>
  <c r="HVQ114" i="8"/>
  <c r="HVP114" i="8"/>
  <c r="HVO114" i="8"/>
  <c r="HVN114" i="8"/>
  <c r="HVM114" i="8"/>
  <c r="HVL114" i="8"/>
  <c r="HVK114" i="8"/>
  <c r="HVJ114" i="8"/>
  <c r="HVI114" i="8"/>
  <c r="HVH114" i="8"/>
  <c r="HVG114" i="8"/>
  <c r="HVF114" i="8"/>
  <c r="HVE114" i="8"/>
  <c r="HVD114" i="8"/>
  <c r="HVC114" i="8"/>
  <c r="HVB114" i="8"/>
  <c r="HVA114" i="8"/>
  <c r="HUZ114" i="8"/>
  <c r="HUY114" i="8"/>
  <c r="HUX114" i="8"/>
  <c r="HUW114" i="8"/>
  <c r="HUV114" i="8"/>
  <c r="HUU114" i="8"/>
  <c r="HUT114" i="8"/>
  <c r="HUS114" i="8"/>
  <c r="HUR114" i="8"/>
  <c r="HUQ114" i="8"/>
  <c r="HUP114" i="8"/>
  <c r="HUO114" i="8"/>
  <c r="HUN114" i="8"/>
  <c r="HUM114" i="8"/>
  <c r="HUL114" i="8"/>
  <c r="HUK114" i="8"/>
  <c r="HUJ114" i="8"/>
  <c r="HUI114" i="8"/>
  <c r="HUH114" i="8"/>
  <c r="HUG114" i="8"/>
  <c r="HUF114" i="8"/>
  <c r="HUE114" i="8"/>
  <c r="HUD114" i="8"/>
  <c r="HUC114" i="8"/>
  <c r="HUB114" i="8"/>
  <c r="HUA114" i="8"/>
  <c r="HTZ114" i="8"/>
  <c r="HTY114" i="8"/>
  <c r="HTX114" i="8"/>
  <c r="HTW114" i="8"/>
  <c r="HTV114" i="8"/>
  <c r="HTU114" i="8"/>
  <c r="HTT114" i="8"/>
  <c r="HTS114" i="8"/>
  <c r="HTR114" i="8"/>
  <c r="HTQ114" i="8"/>
  <c r="HTP114" i="8"/>
  <c r="HTO114" i="8"/>
  <c r="HTN114" i="8"/>
  <c r="HTM114" i="8"/>
  <c r="HTL114" i="8"/>
  <c r="HTK114" i="8"/>
  <c r="HTJ114" i="8"/>
  <c r="HTI114" i="8"/>
  <c r="HTH114" i="8"/>
  <c r="HTG114" i="8"/>
  <c r="HTF114" i="8"/>
  <c r="HTE114" i="8"/>
  <c r="HTD114" i="8"/>
  <c r="HTC114" i="8"/>
  <c r="HTB114" i="8"/>
  <c r="HTA114" i="8"/>
  <c r="HSZ114" i="8"/>
  <c r="HSY114" i="8"/>
  <c r="HSX114" i="8"/>
  <c r="HSW114" i="8"/>
  <c r="HSV114" i="8"/>
  <c r="HSU114" i="8"/>
  <c r="HST114" i="8"/>
  <c r="HSS114" i="8"/>
  <c r="HSR114" i="8"/>
  <c r="HSQ114" i="8"/>
  <c r="HSP114" i="8"/>
  <c r="HSO114" i="8"/>
  <c r="HSN114" i="8"/>
  <c r="HSM114" i="8"/>
  <c r="HSL114" i="8"/>
  <c r="HSK114" i="8"/>
  <c r="HSJ114" i="8"/>
  <c r="HSI114" i="8"/>
  <c r="HSH114" i="8"/>
  <c r="HSG114" i="8"/>
  <c r="HSF114" i="8"/>
  <c r="HSE114" i="8"/>
  <c r="HSD114" i="8"/>
  <c r="HSC114" i="8"/>
  <c r="HSB114" i="8"/>
  <c r="HSA114" i="8"/>
  <c r="HRZ114" i="8"/>
  <c r="HRY114" i="8"/>
  <c r="HRX114" i="8"/>
  <c r="HRW114" i="8"/>
  <c r="HRV114" i="8"/>
  <c r="HRU114" i="8"/>
  <c r="HRT114" i="8"/>
  <c r="HRS114" i="8"/>
  <c r="HRR114" i="8"/>
  <c r="HRQ114" i="8"/>
  <c r="HRP114" i="8"/>
  <c r="HRO114" i="8"/>
  <c r="HRN114" i="8"/>
  <c r="HRM114" i="8"/>
  <c r="HRL114" i="8"/>
  <c r="HRK114" i="8"/>
  <c r="HRJ114" i="8"/>
  <c r="HRI114" i="8"/>
  <c r="HRH114" i="8"/>
  <c r="HRG114" i="8"/>
  <c r="HRF114" i="8"/>
  <c r="HRE114" i="8"/>
  <c r="HRD114" i="8"/>
  <c r="HRC114" i="8"/>
  <c r="HRB114" i="8"/>
  <c r="HRA114" i="8"/>
  <c r="HQZ114" i="8"/>
  <c r="HQY114" i="8"/>
  <c r="HQX114" i="8"/>
  <c r="HQW114" i="8"/>
  <c r="HQV114" i="8"/>
  <c r="HQU114" i="8"/>
  <c r="HQT114" i="8"/>
  <c r="HQS114" i="8"/>
  <c r="HQR114" i="8"/>
  <c r="HQQ114" i="8"/>
  <c r="HQP114" i="8"/>
  <c r="HQO114" i="8"/>
  <c r="HQN114" i="8"/>
  <c r="HQM114" i="8"/>
  <c r="HQL114" i="8"/>
  <c r="HQK114" i="8"/>
  <c r="HQJ114" i="8"/>
  <c r="HQI114" i="8"/>
  <c r="HQH114" i="8"/>
  <c r="HQG114" i="8"/>
  <c r="HQF114" i="8"/>
  <c r="HQE114" i="8"/>
  <c r="HQD114" i="8"/>
  <c r="HQC114" i="8"/>
  <c r="HQB114" i="8"/>
  <c r="HQA114" i="8"/>
  <c r="HPZ114" i="8"/>
  <c r="HPY114" i="8"/>
  <c r="HPX114" i="8"/>
  <c r="HPW114" i="8"/>
  <c r="HPV114" i="8"/>
  <c r="HPU114" i="8"/>
  <c r="HPT114" i="8"/>
  <c r="HPS114" i="8"/>
  <c r="HPR114" i="8"/>
  <c r="HPQ114" i="8"/>
  <c r="HPP114" i="8"/>
  <c r="HPO114" i="8"/>
  <c r="HPN114" i="8"/>
  <c r="HPM114" i="8"/>
  <c r="HPL114" i="8"/>
  <c r="HPK114" i="8"/>
  <c r="HPJ114" i="8"/>
  <c r="HPI114" i="8"/>
  <c r="HPH114" i="8"/>
  <c r="HPG114" i="8"/>
  <c r="HPF114" i="8"/>
  <c r="HPE114" i="8"/>
  <c r="HPD114" i="8"/>
  <c r="HPC114" i="8"/>
  <c r="HPB114" i="8"/>
  <c r="HPA114" i="8"/>
  <c r="HOZ114" i="8"/>
  <c r="HOY114" i="8"/>
  <c r="HOX114" i="8"/>
  <c r="HOW114" i="8"/>
  <c r="HOV114" i="8"/>
  <c r="HOU114" i="8"/>
  <c r="HOT114" i="8"/>
  <c r="HOS114" i="8"/>
  <c r="HOR114" i="8"/>
  <c r="HOQ114" i="8"/>
  <c r="HOP114" i="8"/>
  <c r="HOO114" i="8"/>
  <c r="HON114" i="8"/>
  <c r="HOM114" i="8"/>
  <c r="HOL114" i="8"/>
  <c r="HOK114" i="8"/>
  <c r="HOJ114" i="8"/>
  <c r="HOI114" i="8"/>
  <c r="HOH114" i="8"/>
  <c r="HOG114" i="8"/>
  <c r="HOF114" i="8"/>
  <c r="HOE114" i="8"/>
  <c r="HOD114" i="8"/>
  <c r="HOC114" i="8"/>
  <c r="HOB114" i="8"/>
  <c r="HOA114" i="8"/>
  <c r="HNZ114" i="8"/>
  <c r="HNY114" i="8"/>
  <c r="HNX114" i="8"/>
  <c r="HNW114" i="8"/>
  <c r="HNV114" i="8"/>
  <c r="HNU114" i="8"/>
  <c r="HNT114" i="8"/>
  <c r="HNS114" i="8"/>
  <c r="HNR114" i="8"/>
  <c r="HNQ114" i="8"/>
  <c r="HNP114" i="8"/>
  <c r="HNO114" i="8"/>
  <c r="HNN114" i="8"/>
  <c r="HNM114" i="8"/>
  <c r="HNL114" i="8"/>
  <c r="HNK114" i="8"/>
  <c r="HNJ114" i="8"/>
  <c r="HNI114" i="8"/>
  <c r="HNH114" i="8"/>
  <c r="HNG114" i="8"/>
  <c r="HNF114" i="8"/>
  <c r="HNE114" i="8"/>
  <c r="HND114" i="8"/>
  <c r="HNC114" i="8"/>
  <c r="HNB114" i="8"/>
  <c r="HNA114" i="8"/>
  <c r="HMZ114" i="8"/>
  <c r="HMY114" i="8"/>
  <c r="HMX114" i="8"/>
  <c r="HMW114" i="8"/>
  <c r="HMV114" i="8"/>
  <c r="HMU114" i="8"/>
  <c r="HMT114" i="8"/>
  <c r="HMS114" i="8"/>
  <c r="HMR114" i="8"/>
  <c r="HMQ114" i="8"/>
  <c r="HMP114" i="8"/>
  <c r="HMO114" i="8"/>
  <c r="HMN114" i="8"/>
  <c r="HMM114" i="8"/>
  <c r="HML114" i="8"/>
  <c r="HMK114" i="8"/>
  <c r="HMJ114" i="8"/>
  <c r="HMI114" i="8"/>
  <c r="HMH114" i="8"/>
  <c r="HMG114" i="8"/>
  <c r="HMF114" i="8"/>
  <c r="HME114" i="8"/>
  <c r="HMD114" i="8"/>
  <c r="HMC114" i="8"/>
  <c r="HMB114" i="8"/>
  <c r="HMA114" i="8"/>
  <c r="HLZ114" i="8"/>
  <c r="HLY114" i="8"/>
  <c r="HLX114" i="8"/>
  <c r="HLW114" i="8"/>
  <c r="HLV114" i="8"/>
  <c r="HLU114" i="8"/>
  <c r="HLT114" i="8"/>
  <c r="HLS114" i="8"/>
  <c r="HLR114" i="8"/>
  <c r="HLQ114" i="8"/>
  <c r="HLP114" i="8"/>
  <c r="HLO114" i="8"/>
  <c r="HLN114" i="8"/>
  <c r="HLM114" i="8"/>
  <c r="HLL114" i="8"/>
  <c r="HLK114" i="8"/>
  <c r="HLJ114" i="8"/>
  <c r="HLI114" i="8"/>
  <c r="HLH114" i="8"/>
  <c r="HLG114" i="8"/>
  <c r="HLF114" i="8"/>
  <c r="HLE114" i="8"/>
  <c r="HLD114" i="8"/>
  <c r="HLC114" i="8"/>
  <c r="HLB114" i="8"/>
  <c r="HLA114" i="8"/>
  <c r="HKZ114" i="8"/>
  <c r="HKY114" i="8"/>
  <c r="HKX114" i="8"/>
  <c r="HKW114" i="8"/>
  <c r="HKV114" i="8"/>
  <c r="HKU114" i="8"/>
  <c r="HKT114" i="8"/>
  <c r="HKS114" i="8"/>
  <c r="HKR114" i="8"/>
  <c r="HKQ114" i="8"/>
  <c r="HKP114" i="8"/>
  <c r="HKO114" i="8"/>
  <c r="HKN114" i="8"/>
  <c r="HKM114" i="8"/>
  <c r="HKL114" i="8"/>
  <c r="HKK114" i="8"/>
  <c r="HKJ114" i="8"/>
  <c r="HKI114" i="8"/>
  <c r="HKH114" i="8"/>
  <c r="HKG114" i="8"/>
  <c r="HKF114" i="8"/>
  <c r="HKE114" i="8"/>
  <c r="HKD114" i="8"/>
  <c r="HKC114" i="8"/>
  <c r="HKB114" i="8"/>
  <c r="HKA114" i="8"/>
  <c r="HJZ114" i="8"/>
  <c r="HJY114" i="8"/>
  <c r="HJX114" i="8"/>
  <c r="HJW114" i="8"/>
  <c r="HJV114" i="8"/>
  <c r="HJU114" i="8"/>
  <c r="HJT114" i="8"/>
  <c r="HJS114" i="8"/>
  <c r="HJR114" i="8"/>
  <c r="HJQ114" i="8"/>
  <c r="HJP114" i="8"/>
  <c r="HJO114" i="8"/>
  <c r="HJN114" i="8"/>
  <c r="HJM114" i="8"/>
  <c r="HJL114" i="8"/>
  <c r="HJK114" i="8"/>
  <c r="HJJ114" i="8"/>
  <c r="HJI114" i="8"/>
  <c r="HJH114" i="8"/>
  <c r="HJG114" i="8"/>
  <c r="HJF114" i="8"/>
  <c r="HJE114" i="8"/>
  <c r="HJD114" i="8"/>
  <c r="HJC114" i="8"/>
  <c r="HJB114" i="8"/>
  <c r="HJA114" i="8"/>
  <c r="HIZ114" i="8"/>
  <c r="HIY114" i="8"/>
  <c r="HIX114" i="8"/>
  <c r="HIW114" i="8"/>
  <c r="HIV114" i="8"/>
  <c r="HIU114" i="8"/>
  <c r="HIT114" i="8"/>
  <c r="HIS114" i="8"/>
  <c r="HIR114" i="8"/>
  <c r="HIQ114" i="8"/>
  <c r="HIP114" i="8"/>
  <c r="HIO114" i="8"/>
  <c r="HIN114" i="8"/>
  <c r="HIM114" i="8"/>
  <c r="HIL114" i="8"/>
  <c r="HIK114" i="8"/>
  <c r="HIJ114" i="8"/>
  <c r="HII114" i="8"/>
  <c r="HIH114" i="8"/>
  <c r="HIG114" i="8"/>
  <c r="HIF114" i="8"/>
  <c r="HIE114" i="8"/>
  <c r="HID114" i="8"/>
  <c r="HIC114" i="8"/>
  <c r="HIB114" i="8"/>
  <c r="HIA114" i="8"/>
  <c r="HHZ114" i="8"/>
  <c r="HHY114" i="8"/>
  <c r="HHX114" i="8"/>
  <c r="HHW114" i="8"/>
  <c r="HHV114" i="8"/>
  <c r="HHU114" i="8"/>
  <c r="HHT114" i="8"/>
  <c r="HHS114" i="8"/>
  <c r="HHR114" i="8"/>
  <c r="HHQ114" i="8"/>
  <c r="HHP114" i="8"/>
  <c r="HHO114" i="8"/>
  <c r="HHN114" i="8"/>
  <c r="HHM114" i="8"/>
  <c r="HHL114" i="8"/>
  <c r="HHK114" i="8"/>
  <c r="HHJ114" i="8"/>
  <c r="HHI114" i="8"/>
  <c r="HHH114" i="8"/>
  <c r="HHG114" i="8"/>
  <c r="HHF114" i="8"/>
  <c r="HHE114" i="8"/>
  <c r="HHD114" i="8"/>
  <c r="HHC114" i="8"/>
  <c r="HHB114" i="8"/>
  <c r="HHA114" i="8"/>
  <c r="HGZ114" i="8"/>
  <c r="HGY114" i="8"/>
  <c r="HGX114" i="8"/>
  <c r="HGW114" i="8"/>
  <c r="HGV114" i="8"/>
  <c r="HGU114" i="8"/>
  <c r="HGT114" i="8"/>
  <c r="HGS114" i="8"/>
  <c r="HGR114" i="8"/>
  <c r="HGQ114" i="8"/>
  <c r="HGP114" i="8"/>
  <c r="HGO114" i="8"/>
  <c r="HGN114" i="8"/>
  <c r="HGM114" i="8"/>
  <c r="HGL114" i="8"/>
  <c r="HGK114" i="8"/>
  <c r="HGJ114" i="8"/>
  <c r="HGI114" i="8"/>
  <c r="HGH114" i="8"/>
  <c r="HGG114" i="8"/>
  <c r="HGF114" i="8"/>
  <c r="HGE114" i="8"/>
  <c r="HGD114" i="8"/>
  <c r="HGC114" i="8"/>
  <c r="HGB114" i="8"/>
  <c r="HGA114" i="8"/>
  <c r="HFZ114" i="8"/>
  <c r="HFY114" i="8"/>
  <c r="HFX114" i="8"/>
  <c r="HFW114" i="8"/>
  <c r="HFV114" i="8"/>
  <c r="HFU114" i="8"/>
  <c r="HFT114" i="8"/>
  <c r="HFS114" i="8"/>
  <c r="HFR114" i="8"/>
  <c r="HFQ114" i="8"/>
  <c r="HFP114" i="8"/>
  <c r="HFO114" i="8"/>
  <c r="HFN114" i="8"/>
  <c r="HFM114" i="8"/>
  <c r="HFL114" i="8"/>
  <c r="HFK114" i="8"/>
  <c r="HFJ114" i="8"/>
  <c r="HFI114" i="8"/>
  <c r="HFH114" i="8"/>
  <c r="HFG114" i="8"/>
  <c r="HFF114" i="8"/>
  <c r="HFE114" i="8"/>
  <c r="HFD114" i="8"/>
  <c r="HFC114" i="8"/>
  <c r="HFB114" i="8"/>
  <c r="HFA114" i="8"/>
  <c r="HEZ114" i="8"/>
  <c r="HEY114" i="8"/>
  <c r="HEX114" i="8"/>
  <c r="HEW114" i="8"/>
  <c r="HEV114" i="8"/>
  <c r="HEU114" i="8"/>
  <c r="HET114" i="8"/>
  <c r="HES114" i="8"/>
  <c r="HER114" i="8"/>
  <c r="HEQ114" i="8"/>
  <c r="HEP114" i="8"/>
  <c r="HEO114" i="8"/>
  <c r="HEN114" i="8"/>
  <c r="HEM114" i="8"/>
  <c r="HEL114" i="8"/>
  <c r="HEK114" i="8"/>
  <c r="HEJ114" i="8"/>
  <c r="HEI114" i="8"/>
  <c r="HEH114" i="8"/>
  <c r="HEG114" i="8"/>
  <c r="HEF114" i="8"/>
  <c r="HEE114" i="8"/>
  <c r="HED114" i="8"/>
  <c r="HEC114" i="8"/>
  <c r="HEB114" i="8"/>
  <c r="HEA114" i="8"/>
  <c r="HDZ114" i="8"/>
  <c r="HDY114" i="8"/>
  <c r="HDX114" i="8"/>
  <c r="HDW114" i="8"/>
  <c r="HDV114" i="8"/>
  <c r="HDU114" i="8"/>
  <c r="HDT114" i="8"/>
  <c r="HDS114" i="8"/>
  <c r="HDR114" i="8"/>
  <c r="HDQ114" i="8"/>
  <c r="HDP114" i="8"/>
  <c r="HDO114" i="8"/>
  <c r="HDN114" i="8"/>
  <c r="HDM114" i="8"/>
  <c r="HDL114" i="8"/>
  <c r="HDK114" i="8"/>
  <c r="HDJ114" i="8"/>
  <c r="HDI114" i="8"/>
  <c r="HDH114" i="8"/>
  <c r="HDG114" i="8"/>
  <c r="HDF114" i="8"/>
  <c r="HDE114" i="8"/>
  <c r="HDD114" i="8"/>
  <c r="HDC114" i="8"/>
  <c r="HDB114" i="8"/>
  <c r="HDA114" i="8"/>
  <c r="HCZ114" i="8"/>
  <c r="HCY114" i="8"/>
  <c r="HCX114" i="8"/>
  <c r="HCW114" i="8"/>
  <c r="HCV114" i="8"/>
  <c r="HCU114" i="8"/>
  <c r="HCT114" i="8"/>
  <c r="HCS114" i="8"/>
  <c r="HCR114" i="8"/>
  <c r="HCQ114" i="8"/>
  <c r="HCP114" i="8"/>
  <c r="HCO114" i="8"/>
  <c r="HCN114" i="8"/>
  <c r="HCM114" i="8"/>
  <c r="HCL114" i="8"/>
  <c r="HCK114" i="8"/>
  <c r="HCJ114" i="8"/>
  <c r="HCI114" i="8"/>
  <c r="HCH114" i="8"/>
  <c r="HCG114" i="8"/>
  <c r="HCF114" i="8"/>
  <c r="HCE114" i="8"/>
  <c r="HCD114" i="8"/>
  <c r="HCC114" i="8"/>
  <c r="HCB114" i="8"/>
  <c r="HCA114" i="8"/>
  <c r="HBZ114" i="8"/>
  <c r="HBY114" i="8"/>
  <c r="HBX114" i="8"/>
  <c r="HBW114" i="8"/>
  <c r="HBV114" i="8"/>
  <c r="HBU114" i="8"/>
  <c r="HBT114" i="8"/>
  <c r="HBS114" i="8"/>
  <c r="HBR114" i="8"/>
  <c r="HBQ114" i="8"/>
  <c r="HBP114" i="8"/>
  <c r="HBO114" i="8"/>
  <c r="HBN114" i="8"/>
  <c r="HBM114" i="8"/>
  <c r="HBL114" i="8"/>
  <c r="HBK114" i="8"/>
  <c r="HBJ114" i="8"/>
  <c r="HBI114" i="8"/>
  <c r="HBH114" i="8"/>
  <c r="HBG114" i="8"/>
  <c r="HBF114" i="8"/>
  <c r="HBE114" i="8"/>
  <c r="HBD114" i="8"/>
  <c r="HBC114" i="8"/>
  <c r="HBB114" i="8"/>
  <c r="HBA114" i="8"/>
  <c r="HAZ114" i="8"/>
  <c r="HAY114" i="8"/>
  <c r="HAX114" i="8"/>
  <c r="HAW114" i="8"/>
  <c r="HAV114" i="8"/>
  <c r="HAU114" i="8"/>
  <c r="HAT114" i="8"/>
  <c r="HAS114" i="8"/>
  <c r="HAR114" i="8"/>
  <c r="HAQ114" i="8"/>
  <c r="HAP114" i="8"/>
  <c r="HAO114" i="8"/>
  <c r="HAN114" i="8"/>
  <c r="HAM114" i="8"/>
  <c r="HAL114" i="8"/>
  <c r="HAK114" i="8"/>
  <c r="HAJ114" i="8"/>
  <c r="HAI114" i="8"/>
  <c r="HAH114" i="8"/>
  <c r="HAG114" i="8"/>
  <c r="HAF114" i="8"/>
  <c r="HAE114" i="8"/>
  <c r="HAD114" i="8"/>
  <c r="HAC114" i="8"/>
  <c r="HAB114" i="8"/>
  <c r="HAA114" i="8"/>
  <c r="GZZ114" i="8"/>
  <c r="GZY114" i="8"/>
  <c r="GZX114" i="8"/>
  <c r="GZW114" i="8"/>
  <c r="GZV114" i="8"/>
  <c r="GZU114" i="8"/>
  <c r="GZT114" i="8"/>
  <c r="GZS114" i="8"/>
  <c r="GZR114" i="8"/>
  <c r="GZQ114" i="8"/>
  <c r="GZP114" i="8"/>
  <c r="GZO114" i="8"/>
  <c r="GZN114" i="8"/>
  <c r="GZM114" i="8"/>
  <c r="GZL114" i="8"/>
  <c r="GZK114" i="8"/>
  <c r="GZJ114" i="8"/>
  <c r="GZI114" i="8"/>
  <c r="GZH114" i="8"/>
  <c r="GZG114" i="8"/>
  <c r="GZF114" i="8"/>
  <c r="GZE114" i="8"/>
  <c r="GZD114" i="8"/>
  <c r="GZC114" i="8"/>
  <c r="GZB114" i="8"/>
  <c r="GZA114" i="8"/>
  <c r="GYZ114" i="8"/>
  <c r="GYY114" i="8"/>
  <c r="GYX114" i="8"/>
  <c r="GYW114" i="8"/>
  <c r="GYV114" i="8"/>
  <c r="GYU114" i="8"/>
  <c r="GYT114" i="8"/>
  <c r="GYS114" i="8"/>
  <c r="GYR114" i="8"/>
  <c r="GYQ114" i="8"/>
  <c r="GYP114" i="8"/>
  <c r="GYO114" i="8"/>
  <c r="GYN114" i="8"/>
  <c r="GYM114" i="8"/>
  <c r="GYL114" i="8"/>
  <c r="GYK114" i="8"/>
  <c r="GYJ114" i="8"/>
  <c r="GYI114" i="8"/>
  <c r="GYH114" i="8"/>
  <c r="GYG114" i="8"/>
  <c r="GYF114" i="8"/>
  <c r="GYE114" i="8"/>
  <c r="GYD114" i="8"/>
  <c r="GYC114" i="8"/>
  <c r="GYB114" i="8"/>
  <c r="GYA114" i="8"/>
  <c r="GXZ114" i="8"/>
  <c r="GXY114" i="8"/>
  <c r="GXX114" i="8"/>
  <c r="GXW114" i="8"/>
  <c r="GXV114" i="8"/>
  <c r="GXU114" i="8"/>
  <c r="GXT114" i="8"/>
  <c r="GXS114" i="8"/>
  <c r="GXR114" i="8"/>
  <c r="GXQ114" i="8"/>
  <c r="GXP114" i="8"/>
  <c r="GXO114" i="8"/>
  <c r="GXN114" i="8"/>
  <c r="GXM114" i="8"/>
  <c r="GXL114" i="8"/>
  <c r="GXK114" i="8"/>
  <c r="GXJ114" i="8"/>
  <c r="GXI114" i="8"/>
  <c r="GXH114" i="8"/>
  <c r="GXG114" i="8"/>
  <c r="GXF114" i="8"/>
  <c r="GXE114" i="8"/>
  <c r="GXD114" i="8"/>
  <c r="GXC114" i="8"/>
  <c r="GXB114" i="8"/>
  <c r="GXA114" i="8"/>
  <c r="GWZ114" i="8"/>
  <c r="GWY114" i="8"/>
  <c r="GWX114" i="8"/>
  <c r="GWW114" i="8"/>
  <c r="GWV114" i="8"/>
  <c r="GWU114" i="8"/>
  <c r="GWT114" i="8"/>
  <c r="GWS114" i="8"/>
  <c r="GWR114" i="8"/>
  <c r="GWQ114" i="8"/>
  <c r="GWP114" i="8"/>
  <c r="GWO114" i="8"/>
  <c r="GWN114" i="8"/>
  <c r="GWM114" i="8"/>
  <c r="GWL114" i="8"/>
  <c r="GWK114" i="8"/>
  <c r="GWJ114" i="8"/>
  <c r="GWI114" i="8"/>
  <c r="GWH114" i="8"/>
  <c r="GWG114" i="8"/>
  <c r="GWF114" i="8"/>
  <c r="GWE114" i="8"/>
  <c r="GWD114" i="8"/>
  <c r="GWC114" i="8"/>
  <c r="GWB114" i="8"/>
  <c r="GWA114" i="8"/>
  <c r="GVZ114" i="8"/>
  <c r="GVY114" i="8"/>
  <c r="GVX114" i="8"/>
  <c r="GVW114" i="8"/>
  <c r="GVV114" i="8"/>
  <c r="GVU114" i="8"/>
  <c r="GVT114" i="8"/>
  <c r="GVS114" i="8"/>
  <c r="GVR114" i="8"/>
  <c r="GVQ114" i="8"/>
  <c r="GVP114" i="8"/>
  <c r="GVO114" i="8"/>
  <c r="GVN114" i="8"/>
  <c r="GVM114" i="8"/>
  <c r="GVL114" i="8"/>
  <c r="GVK114" i="8"/>
  <c r="GVJ114" i="8"/>
  <c r="GVI114" i="8"/>
  <c r="GVH114" i="8"/>
  <c r="GVG114" i="8"/>
  <c r="GVF114" i="8"/>
  <c r="GVE114" i="8"/>
  <c r="GVD114" i="8"/>
  <c r="GVC114" i="8"/>
  <c r="GVB114" i="8"/>
  <c r="GVA114" i="8"/>
  <c r="GUZ114" i="8"/>
  <c r="GUY114" i="8"/>
  <c r="GUX114" i="8"/>
  <c r="GUW114" i="8"/>
  <c r="GUV114" i="8"/>
  <c r="GUU114" i="8"/>
  <c r="GUT114" i="8"/>
  <c r="GUS114" i="8"/>
  <c r="GUR114" i="8"/>
  <c r="GUQ114" i="8"/>
  <c r="GUP114" i="8"/>
  <c r="GUO114" i="8"/>
  <c r="GUN114" i="8"/>
  <c r="GUM114" i="8"/>
  <c r="GUL114" i="8"/>
  <c r="GUK114" i="8"/>
  <c r="GUJ114" i="8"/>
  <c r="GUI114" i="8"/>
  <c r="GUH114" i="8"/>
  <c r="GUG114" i="8"/>
  <c r="GUF114" i="8"/>
  <c r="GUE114" i="8"/>
  <c r="GUD114" i="8"/>
  <c r="GUC114" i="8"/>
  <c r="GUB114" i="8"/>
  <c r="GUA114" i="8"/>
  <c r="GTZ114" i="8"/>
  <c r="GTY114" i="8"/>
  <c r="GTX114" i="8"/>
  <c r="GTW114" i="8"/>
  <c r="GTV114" i="8"/>
  <c r="GTU114" i="8"/>
  <c r="GTT114" i="8"/>
  <c r="GTS114" i="8"/>
  <c r="GTR114" i="8"/>
  <c r="GTQ114" i="8"/>
  <c r="GTP114" i="8"/>
  <c r="GTO114" i="8"/>
  <c r="GTN114" i="8"/>
  <c r="GTM114" i="8"/>
  <c r="GTL114" i="8"/>
  <c r="GTK114" i="8"/>
  <c r="GTJ114" i="8"/>
  <c r="GTI114" i="8"/>
  <c r="GTH114" i="8"/>
  <c r="GTG114" i="8"/>
  <c r="GTF114" i="8"/>
  <c r="GTE114" i="8"/>
  <c r="GTD114" i="8"/>
  <c r="GTC114" i="8"/>
  <c r="GTB114" i="8"/>
  <c r="GTA114" i="8"/>
  <c r="GSZ114" i="8"/>
  <c r="GSY114" i="8"/>
  <c r="GSX114" i="8"/>
  <c r="GSW114" i="8"/>
  <c r="GSV114" i="8"/>
  <c r="GSU114" i="8"/>
  <c r="GST114" i="8"/>
  <c r="GSS114" i="8"/>
  <c r="GSR114" i="8"/>
  <c r="GSQ114" i="8"/>
  <c r="GSP114" i="8"/>
  <c r="GSO114" i="8"/>
  <c r="GSN114" i="8"/>
  <c r="GSM114" i="8"/>
  <c r="GSL114" i="8"/>
  <c r="GSK114" i="8"/>
  <c r="GSJ114" i="8"/>
  <c r="GSI114" i="8"/>
  <c r="GSH114" i="8"/>
  <c r="GSG114" i="8"/>
  <c r="GSF114" i="8"/>
  <c r="GSE114" i="8"/>
  <c r="GSD114" i="8"/>
  <c r="GSC114" i="8"/>
  <c r="GSB114" i="8"/>
  <c r="GSA114" i="8"/>
  <c r="GRZ114" i="8"/>
  <c r="GRY114" i="8"/>
  <c r="GRX114" i="8"/>
  <c r="GRW114" i="8"/>
  <c r="GRV114" i="8"/>
  <c r="GRU114" i="8"/>
  <c r="GRT114" i="8"/>
  <c r="GRS114" i="8"/>
  <c r="GRR114" i="8"/>
  <c r="GRQ114" i="8"/>
  <c r="GRP114" i="8"/>
  <c r="GRO114" i="8"/>
  <c r="GRN114" i="8"/>
  <c r="GRM114" i="8"/>
  <c r="GRL114" i="8"/>
  <c r="GRK114" i="8"/>
  <c r="GRJ114" i="8"/>
  <c r="GRI114" i="8"/>
  <c r="GRH114" i="8"/>
  <c r="GRG114" i="8"/>
  <c r="GRF114" i="8"/>
  <c r="GRE114" i="8"/>
  <c r="GRD114" i="8"/>
  <c r="GRC114" i="8"/>
  <c r="GRB114" i="8"/>
  <c r="GRA114" i="8"/>
  <c r="GQZ114" i="8"/>
  <c r="GQY114" i="8"/>
  <c r="GQX114" i="8"/>
  <c r="GQW114" i="8"/>
  <c r="GQV114" i="8"/>
  <c r="GQU114" i="8"/>
  <c r="GQT114" i="8"/>
  <c r="GQS114" i="8"/>
  <c r="GQR114" i="8"/>
  <c r="GQQ114" i="8"/>
  <c r="GQP114" i="8"/>
  <c r="GQO114" i="8"/>
  <c r="GQN114" i="8"/>
  <c r="GQM114" i="8"/>
  <c r="GQL114" i="8"/>
  <c r="GQK114" i="8"/>
  <c r="GQJ114" i="8"/>
  <c r="GQI114" i="8"/>
  <c r="GQH114" i="8"/>
  <c r="GQG114" i="8"/>
  <c r="GQF114" i="8"/>
  <c r="GQE114" i="8"/>
  <c r="GQD114" i="8"/>
  <c r="GQC114" i="8"/>
  <c r="GQB114" i="8"/>
  <c r="GQA114" i="8"/>
  <c r="GPZ114" i="8"/>
  <c r="GPY114" i="8"/>
  <c r="GPX114" i="8"/>
  <c r="GPW114" i="8"/>
  <c r="GPV114" i="8"/>
  <c r="GPU114" i="8"/>
  <c r="GPT114" i="8"/>
  <c r="GPS114" i="8"/>
  <c r="GPR114" i="8"/>
  <c r="GPQ114" i="8"/>
  <c r="GPP114" i="8"/>
  <c r="GPO114" i="8"/>
  <c r="GPN114" i="8"/>
  <c r="GPM114" i="8"/>
  <c r="GPL114" i="8"/>
  <c r="GPK114" i="8"/>
  <c r="GPJ114" i="8"/>
  <c r="GPI114" i="8"/>
  <c r="GPH114" i="8"/>
  <c r="GPG114" i="8"/>
  <c r="GPF114" i="8"/>
  <c r="GPE114" i="8"/>
  <c r="GPD114" i="8"/>
  <c r="GPC114" i="8"/>
  <c r="GPB114" i="8"/>
  <c r="GPA114" i="8"/>
  <c r="GOZ114" i="8"/>
  <c r="GOY114" i="8"/>
  <c r="GOX114" i="8"/>
  <c r="GOW114" i="8"/>
  <c r="GOV114" i="8"/>
  <c r="GOU114" i="8"/>
  <c r="GOT114" i="8"/>
  <c r="GOS114" i="8"/>
  <c r="GOR114" i="8"/>
  <c r="GOQ114" i="8"/>
  <c r="GOP114" i="8"/>
  <c r="GOO114" i="8"/>
  <c r="GON114" i="8"/>
  <c r="GOM114" i="8"/>
  <c r="GOL114" i="8"/>
  <c r="GOK114" i="8"/>
  <c r="GOJ114" i="8"/>
  <c r="GOI114" i="8"/>
  <c r="GOH114" i="8"/>
  <c r="GOG114" i="8"/>
  <c r="GOF114" i="8"/>
  <c r="GOE114" i="8"/>
  <c r="GOD114" i="8"/>
  <c r="GOC114" i="8"/>
  <c r="GOB114" i="8"/>
  <c r="GOA114" i="8"/>
  <c r="GNZ114" i="8"/>
  <c r="GNY114" i="8"/>
  <c r="GNX114" i="8"/>
  <c r="GNW114" i="8"/>
  <c r="GNV114" i="8"/>
  <c r="GNU114" i="8"/>
  <c r="GNT114" i="8"/>
  <c r="GNS114" i="8"/>
  <c r="GNR114" i="8"/>
  <c r="GNQ114" i="8"/>
  <c r="GNP114" i="8"/>
  <c r="GNO114" i="8"/>
  <c r="GNN114" i="8"/>
  <c r="GNM114" i="8"/>
  <c r="GNL114" i="8"/>
  <c r="GNK114" i="8"/>
  <c r="GNJ114" i="8"/>
  <c r="GNI114" i="8"/>
  <c r="GNH114" i="8"/>
  <c r="GNG114" i="8"/>
  <c r="GNF114" i="8"/>
  <c r="GNE114" i="8"/>
  <c r="GND114" i="8"/>
  <c r="GNC114" i="8"/>
  <c r="GNB114" i="8"/>
  <c r="GNA114" i="8"/>
  <c r="GMZ114" i="8"/>
  <c r="GMY114" i="8"/>
  <c r="GMX114" i="8"/>
  <c r="GMW114" i="8"/>
  <c r="GMV114" i="8"/>
  <c r="GMU114" i="8"/>
  <c r="GMT114" i="8"/>
  <c r="GMS114" i="8"/>
  <c r="GMR114" i="8"/>
  <c r="GMQ114" i="8"/>
  <c r="GMP114" i="8"/>
  <c r="GMO114" i="8"/>
  <c r="GMN114" i="8"/>
  <c r="GMM114" i="8"/>
  <c r="GML114" i="8"/>
  <c r="GMK114" i="8"/>
  <c r="GMJ114" i="8"/>
  <c r="GMI114" i="8"/>
  <c r="GMH114" i="8"/>
  <c r="GMG114" i="8"/>
  <c r="GMF114" i="8"/>
  <c r="GME114" i="8"/>
  <c r="GMD114" i="8"/>
  <c r="GMC114" i="8"/>
  <c r="GMB114" i="8"/>
  <c r="GMA114" i="8"/>
  <c r="GLZ114" i="8"/>
  <c r="GLY114" i="8"/>
  <c r="GLX114" i="8"/>
  <c r="GLW114" i="8"/>
  <c r="GLV114" i="8"/>
  <c r="GLU114" i="8"/>
  <c r="GLT114" i="8"/>
  <c r="GLS114" i="8"/>
  <c r="GLR114" i="8"/>
  <c r="GLQ114" i="8"/>
  <c r="GLP114" i="8"/>
  <c r="GLO114" i="8"/>
  <c r="GLN114" i="8"/>
  <c r="GLM114" i="8"/>
  <c r="GLL114" i="8"/>
  <c r="GLK114" i="8"/>
  <c r="GLJ114" i="8"/>
  <c r="GLI114" i="8"/>
  <c r="GLH114" i="8"/>
  <c r="GLG114" i="8"/>
  <c r="GLF114" i="8"/>
  <c r="GLE114" i="8"/>
  <c r="GLD114" i="8"/>
  <c r="GLC114" i="8"/>
  <c r="GLB114" i="8"/>
  <c r="GLA114" i="8"/>
  <c r="GKZ114" i="8"/>
  <c r="GKY114" i="8"/>
  <c r="GKX114" i="8"/>
  <c r="GKW114" i="8"/>
  <c r="GKV114" i="8"/>
  <c r="GKU114" i="8"/>
  <c r="GKT114" i="8"/>
  <c r="GKS114" i="8"/>
  <c r="GKR114" i="8"/>
  <c r="GKQ114" i="8"/>
  <c r="GKP114" i="8"/>
  <c r="GKO114" i="8"/>
  <c r="GKN114" i="8"/>
  <c r="GKM114" i="8"/>
  <c r="GKL114" i="8"/>
  <c r="GKK114" i="8"/>
  <c r="GKJ114" i="8"/>
  <c r="GKI114" i="8"/>
  <c r="GKH114" i="8"/>
  <c r="GKG114" i="8"/>
  <c r="GKF114" i="8"/>
  <c r="GKE114" i="8"/>
  <c r="GKD114" i="8"/>
  <c r="GKC114" i="8"/>
  <c r="GKB114" i="8"/>
  <c r="GKA114" i="8"/>
  <c r="GJZ114" i="8"/>
  <c r="GJY114" i="8"/>
  <c r="GJX114" i="8"/>
  <c r="GJW114" i="8"/>
  <c r="GJV114" i="8"/>
  <c r="GJU114" i="8"/>
  <c r="GJT114" i="8"/>
  <c r="GJS114" i="8"/>
  <c r="GJR114" i="8"/>
  <c r="GJQ114" i="8"/>
  <c r="GJP114" i="8"/>
  <c r="GJO114" i="8"/>
  <c r="GJN114" i="8"/>
  <c r="GJM114" i="8"/>
  <c r="GJL114" i="8"/>
  <c r="GJK114" i="8"/>
  <c r="GJJ114" i="8"/>
  <c r="GJI114" i="8"/>
  <c r="GJH114" i="8"/>
  <c r="GJG114" i="8"/>
  <c r="GJF114" i="8"/>
  <c r="GJE114" i="8"/>
  <c r="GJD114" i="8"/>
  <c r="GJC114" i="8"/>
  <c r="GJB114" i="8"/>
  <c r="GJA114" i="8"/>
  <c r="GIZ114" i="8"/>
  <c r="GIY114" i="8"/>
  <c r="GIX114" i="8"/>
  <c r="GIW114" i="8"/>
  <c r="GIV114" i="8"/>
  <c r="GIU114" i="8"/>
  <c r="GIT114" i="8"/>
  <c r="GIS114" i="8"/>
  <c r="GIR114" i="8"/>
  <c r="GIQ114" i="8"/>
  <c r="GIP114" i="8"/>
  <c r="GIO114" i="8"/>
  <c r="GIN114" i="8"/>
  <c r="GIM114" i="8"/>
  <c r="GIL114" i="8"/>
  <c r="GIK114" i="8"/>
  <c r="GIJ114" i="8"/>
  <c r="GII114" i="8"/>
  <c r="GIH114" i="8"/>
  <c r="GIG114" i="8"/>
  <c r="GIF114" i="8"/>
  <c r="GIE114" i="8"/>
  <c r="GID114" i="8"/>
  <c r="GIC114" i="8"/>
  <c r="GIB114" i="8"/>
  <c r="GIA114" i="8"/>
  <c r="GHZ114" i="8"/>
  <c r="GHY114" i="8"/>
  <c r="GHX114" i="8"/>
  <c r="GHW114" i="8"/>
  <c r="GHV114" i="8"/>
  <c r="GHU114" i="8"/>
  <c r="GHT114" i="8"/>
  <c r="GHS114" i="8"/>
  <c r="GHR114" i="8"/>
  <c r="GHQ114" i="8"/>
  <c r="GHP114" i="8"/>
  <c r="GHO114" i="8"/>
  <c r="GHN114" i="8"/>
  <c r="GHM114" i="8"/>
  <c r="GHL114" i="8"/>
  <c r="GHK114" i="8"/>
  <c r="GHJ114" i="8"/>
  <c r="GHI114" i="8"/>
  <c r="GHH114" i="8"/>
  <c r="GHG114" i="8"/>
  <c r="GHF114" i="8"/>
  <c r="GHE114" i="8"/>
  <c r="GHD114" i="8"/>
  <c r="GHC114" i="8"/>
  <c r="GHB114" i="8"/>
  <c r="GHA114" i="8"/>
  <c r="GGZ114" i="8"/>
  <c r="GGY114" i="8"/>
  <c r="GGX114" i="8"/>
  <c r="GGW114" i="8"/>
  <c r="GGV114" i="8"/>
  <c r="GGU114" i="8"/>
  <c r="GGT114" i="8"/>
  <c r="GGS114" i="8"/>
  <c r="GGR114" i="8"/>
  <c r="GGQ114" i="8"/>
  <c r="GGP114" i="8"/>
  <c r="GGO114" i="8"/>
  <c r="GGN114" i="8"/>
  <c r="GGM114" i="8"/>
  <c r="GGL114" i="8"/>
  <c r="GGK114" i="8"/>
  <c r="GGJ114" i="8"/>
  <c r="GGI114" i="8"/>
  <c r="GGH114" i="8"/>
  <c r="GGG114" i="8"/>
  <c r="GGF114" i="8"/>
  <c r="GGE114" i="8"/>
  <c r="GGD114" i="8"/>
  <c r="GGC114" i="8"/>
  <c r="GGB114" i="8"/>
  <c r="GGA114" i="8"/>
  <c r="GFZ114" i="8"/>
  <c r="GFY114" i="8"/>
  <c r="GFX114" i="8"/>
  <c r="GFW114" i="8"/>
  <c r="GFV114" i="8"/>
  <c r="GFU114" i="8"/>
  <c r="GFT114" i="8"/>
  <c r="GFS114" i="8"/>
  <c r="GFR114" i="8"/>
  <c r="GFQ114" i="8"/>
  <c r="GFP114" i="8"/>
  <c r="GFO114" i="8"/>
  <c r="GFN114" i="8"/>
  <c r="GFM114" i="8"/>
  <c r="GFL114" i="8"/>
  <c r="GFK114" i="8"/>
  <c r="GFJ114" i="8"/>
  <c r="GFI114" i="8"/>
  <c r="GFH114" i="8"/>
  <c r="GFG114" i="8"/>
  <c r="GFF114" i="8"/>
  <c r="GFE114" i="8"/>
  <c r="GFD114" i="8"/>
  <c r="GFC114" i="8"/>
  <c r="GFB114" i="8"/>
  <c r="GFA114" i="8"/>
  <c r="GEZ114" i="8"/>
  <c r="GEY114" i="8"/>
  <c r="GEX114" i="8"/>
  <c r="GEW114" i="8"/>
  <c r="GEV114" i="8"/>
  <c r="GEU114" i="8"/>
  <c r="GET114" i="8"/>
  <c r="GES114" i="8"/>
  <c r="GER114" i="8"/>
  <c r="GEQ114" i="8"/>
  <c r="GEP114" i="8"/>
  <c r="GEO114" i="8"/>
  <c r="GEN114" i="8"/>
  <c r="GEM114" i="8"/>
  <c r="GEL114" i="8"/>
  <c r="GEK114" i="8"/>
  <c r="GEJ114" i="8"/>
  <c r="GEI114" i="8"/>
  <c r="GEH114" i="8"/>
  <c r="GEG114" i="8"/>
  <c r="GEF114" i="8"/>
  <c r="GEE114" i="8"/>
  <c r="GED114" i="8"/>
  <c r="GEC114" i="8"/>
  <c r="GEB114" i="8"/>
  <c r="GEA114" i="8"/>
  <c r="GDZ114" i="8"/>
  <c r="GDY114" i="8"/>
  <c r="GDX114" i="8"/>
  <c r="GDW114" i="8"/>
  <c r="GDV114" i="8"/>
  <c r="GDU114" i="8"/>
  <c r="GDT114" i="8"/>
  <c r="GDS114" i="8"/>
  <c r="GDR114" i="8"/>
  <c r="GDQ114" i="8"/>
  <c r="GDP114" i="8"/>
  <c r="GDO114" i="8"/>
  <c r="GDN114" i="8"/>
  <c r="GDM114" i="8"/>
  <c r="GDL114" i="8"/>
  <c r="GDK114" i="8"/>
  <c r="GDJ114" i="8"/>
  <c r="GDI114" i="8"/>
  <c r="GDH114" i="8"/>
  <c r="GDG114" i="8"/>
  <c r="GDF114" i="8"/>
  <c r="GDE114" i="8"/>
  <c r="GDD114" i="8"/>
  <c r="GDC114" i="8"/>
  <c r="GDB114" i="8"/>
  <c r="GDA114" i="8"/>
  <c r="GCZ114" i="8"/>
  <c r="GCY114" i="8"/>
  <c r="GCX114" i="8"/>
  <c r="GCW114" i="8"/>
  <c r="GCV114" i="8"/>
  <c r="GCU114" i="8"/>
  <c r="GCT114" i="8"/>
  <c r="GCS114" i="8"/>
  <c r="GCR114" i="8"/>
  <c r="GCQ114" i="8"/>
  <c r="GCP114" i="8"/>
  <c r="GCO114" i="8"/>
  <c r="GCN114" i="8"/>
  <c r="GCM114" i="8"/>
  <c r="GCL114" i="8"/>
  <c r="GCK114" i="8"/>
  <c r="GCJ114" i="8"/>
  <c r="GCI114" i="8"/>
  <c r="GCH114" i="8"/>
  <c r="GCG114" i="8"/>
  <c r="GCF114" i="8"/>
  <c r="GCE114" i="8"/>
  <c r="GCD114" i="8"/>
  <c r="GCC114" i="8"/>
  <c r="GCB114" i="8"/>
  <c r="GCA114" i="8"/>
  <c r="GBZ114" i="8"/>
  <c r="GBY114" i="8"/>
  <c r="GBX114" i="8"/>
  <c r="GBW114" i="8"/>
  <c r="GBV114" i="8"/>
  <c r="GBU114" i="8"/>
  <c r="GBT114" i="8"/>
  <c r="GBS114" i="8"/>
  <c r="GBR114" i="8"/>
  <c r="GBQ114" i="8"/>
  <c r="GBP114" i="8"/>
  <c r="GBO114" i="8"/>
  <c r="GBN114" i="8"/>
  <c r="GBM114" i="8"/>
  <c r="GBL114" i="8"/>
  <c r="GBK114" i="8"/>
  <c r="GBJ114" i="8"/>
  <c r="GBI114" i="8"/>
  <c r="GBH114" i="8"/>
  <c r="GBG114" i="8"/>
  <c r="GBF114" i="8"/>
  <c r="GBE114" i="8"/>
  <c r="GBD114" i="8"/>
  <c r="GBC114" i="8"/>
  <c r="GBB114" i="8"/>
  <c r="GBA114" i="8"/>
  <c r="GAZ114" i="8"/>
  <c r="GAY114" i="8"/>
  <c r="GAX114" i="8"/>
  <c r="GAW114" i="8"/>
  <c r="GAV114" i="8"/>
  <c r="GAU114" i="8"/>
  <c r="GAT114" i="8"/>
  <c r="GAS114" i="8"/>
  <c r="GAR114" i="8"/>
  <c r="GAQ114" i="8"/>
  <c r="GAP114" i="8"/>
  <c r="GAO114" i="8"/>
  <c r="GAN114" i="8"/>
  <c r="GAM114" i="8"/>
  <c r="GAL114" i="8"/>
  <c r="GAK114" i="8"/>
  <c r="GAJ114" i="8"/>
  <c r="GAI114" i="8"/>
  <c r="GAH114" i="8"/>
  <c r="GAG114" i="8"/>
  <c r="GAF114" i="8"/>
  <c r="GAE114" i="8"/>
  <c r="GAD114" i="8"/>
  <c r="GAC114" i="8"/>
  <c r="GAB114" i="8"/>
  <c r="GAA114" i="8"/>
  <c r="FZZ114" i="8"/>
  <c r="FZY114" i="8"/>
  <c r="FZX114" i="8"/>
  <c r="FZW114" i="8"/>
  <c r="FZV114" i="8"/>
  <c r="FZU114" i="8"/>
  <c r="FZT114" i="8"/>
  <c r="FZS114" i="8"/>
  <c r="FZR114" i="8"/>
  <c r="FZQ114" i="8"/>
  <c r="FZP114" i="8"/>
  <c r="FZO114" i="8"/>
  <c r="FZN114" i="8"/>
  <c r="FZM114" i="8"/>
  <c r="FZL114" i="8"/>
  <c r="FZK114" i="8"/>
  <c r="FZJ114" i="8"/>
  <c r="FZI114" i="8"/>
  <c r="FZH114" i="8"/>
  <c r="FZG114" i="8"/>
  <c r="FZF114" i="8"/>
  <c r="FZE114" i="8"/>
  <c r="FZD114" i="8"/>
  <c r="FZC114" i="8"/>
  <c r="FZB114" i="8"/>
  <c r="FZA114" i="8"/>
  <c r="FYZ114" i="8"/>
  <c r="FYY114" i="8"/>
  <c r="FYX114" i="8"/>
  <c r="FYW114" i="8"/>
  <c r="FYV114" i="8"/>
  <c r="FYU114" i="8"/>
  <c r="FYT114" i="8"/>
  <c r="FYS114" i="8"/>
  <c r="FYR114" i="8"/>
  <c r="FYQ114" i="8"/>
  <c r="FYP114" i="8"/>
  <c r="FYO114" i="8"/>
  <c r="FYN114" i="8"/>
  <c r="FYM114" i="8"/>
  <c r="FYL114" i="8"/>
  <c r="FYK114" i="8"/>
  <c r="FYJ114" i="8"/>
  <c r="FYI114" i="8"/>
  <c r="FYH114" i="8"/>
  <c r="FYG114" i="8"/>
  <c r="FYF114" i="8"/>
  <c r="FYE114" i="8"/>
  <c r="FYD114" i="8"/>
  <c r="FYC114" i="8"/>
  <c r="FYB114" i="8"/>
  <c r="FYA114" i="8"/>
  <c r="FXZ114" i="8"/>
  <c r="FXY114" i="8"/>
  <c r="FXX114" i="8"/>
  <c r="FXW114" i="8"/>
  <c r="FXV114" i="8"/>
  <c r="FXU114" i="8"/>
  <c r="FXT114" i="8"/>
  <c r="FXS114" i="8"/>
  <c r="FXR114" i="8"/>
  <c r="FXQ114" i="8"/>
  <c r="FXP114" i="8"/>
  <c r="FXO114" i="8"/>
  <c r="FXN114" i="8"/>
  <c r="FXM114" i="8"/>
  <c r="FXL114" i="8"/>
  <c r="FXK114" i="8"/>
  <c r="FXJ114" i="8"/>
  <c r="FXI114" i="8"/>
  <c r="FXH114" i="8"/>
  <c r="FXG114" i="8"/>
  <c r="FXF114" i="8"/>
  <c r="FXE114" i="8"/>
  <c r="FXD114" i="8"/>
  <c r="FXC114" i="8"/>
  <c r="FXB114" i="8"/>
  <c r="FXA114" i="8"/>
  <c r="FWZ114" i="8"/>
  <c r="FWY114" i="8"/>
  <c r="FWX114" i="8"/>
  <c r="FWW114" i="8"/>
  <c r="FWV114" i="8"/>
  <c r="FWU114" i="8"/>
  <c r="FWT114" i="8"/>
  <c r="FWS114" i="8"/>
  <c r="FWR114" i="8"/>
  <c r="FWQ114" i="8"/>
  <c r="FWP114" i="8"/>
  <c r="FWO114" i="8"/>
  <c r="FWN114" i="8"/>
  <c r="FWM114" i="8"/>
  <c r="FWL114" i="8"/>
  <c r="FWK114" i="8"/>
  <c r="FWJ114" i="8"/>
  <c r="FWI114" i="8"/>
  <c r="FWH114" i="8"/>
  <c r="FWG114" i="8"/>
  <c r="FWF114" i="8"/>
  <c r="FWE114" i="8"/>
  <c r="FWD114" i="8"/>
  <c r="FWC114" i="8"/>
  <c r="FWB114" i="8"/>
  <c r="FWA114" i="8"/>
  <c r="FVZ114" i="8"/>
  <c r="FVY114" i="8"/>
  <c r="FVX114" i="8"/>
  <c r="FVW114" i="8"/>
  <c r="FVV114" i="8"/>
  <c r="FVU114" i="8"/>
  <c r="FVT114" i="8"/>
  <c r="FVS114" i="8"/>
  <c r="FVR114" i="8"/>
  <c r="FVQ114" i="8"/>
  <c r="FVP114" i="8"/>
  <c r="FVO114" i="8"/>
  <c r="FVN114" i="8"/>
  <c r="FVM114" i="8"/>
  <c r="FVL114" i="8"/>
  <c r="FVK114" i="8"/>
  <c r="FVJ114" i="8"/>
  <c r="FVI114" i="8"/>
  <c r="FVH114" i="8"/>
  <c r="FVG114" i="8"/>
  <c r="FVF114" i="8"/>
  <c r="FVE114" i="8"/>
  <c r="FVD114" i="8"/>
  <c r="FVC114" i="8"/>
  <c r="FVB114" i="8"/>
  <c r="FVA114" i="8"/>
  <c r="FUZ114" i="8"/>
  <c r="FUY114" i="8"/>
  <c r="FUX114" i="8"/>
  <c r="FUW114" i="8"/>
  <c r="FUV114" i="8"/>
  <c r="FUU114" i="8"/>
  <c r="FUT114" i="8"/>
  <c r="FUS114" i="8"/>
  <c r="FUR114" i="8"/>
  <c r="FUQ114" i="8"/>
  <c r="FUP114" i="8"/>
  <c r="FUO114" i="8"/>
  <c r="FUN114" i="8"/>
  <c r="FUM114" i="8"/>
  <c r="FUL114" i="8"/>
  <c r="FUK114" i="8"/>
  <c r="FUJ114" i="8"/>
  <c r="FUI114" i="8"/>
  <c r="FUH114" i="8"/>
  <c r="FUG114" i="8"/>
  <c r="FUF114" i="8"/>
  <c r="FUE114" i="8"/>
  <c r="FUD114" i="8"/>
  <c r="FUC114" i="8"/>
  <c r="FUB114" i="8"/>
  <c r="FUA114" i="8"/>
  <c r="FTZ114" i="8"/>
  <c r="FTY114" i="8"/>
  <c r="FTX114" i="8"/>
  <c r="FTW114" i="8"/>
  <c r="FTV114" i="8"/>
  <c r="FTU114" i="8"/>
  <c r="FTT114" i="8"/>
  <c r="FTS114" i="8"/>
  <c r="FTR114" i="8"/>
  <c r="FTQ114" i="8"/>
  <c r="FTP114" i="8"/>
  <c r="FTO114" i="8"/>
  <c r="FTN114" i="8"/>
  <c r="FTM114" i="8"/>
  <c r="FTL114" i="8"/>
  <c r="FTK114" i="8"/>
  <c r="FTJ114" i="8"/>
  <c r="FTI114" i="8"/>
  <c r="FTH114" i="8"/>
  <c r="FTG114" i="8"/>
  <c r="FTF114" i="8"/>
  <c r="FTE114" i="8"/>
  <c r="FTD114" i="8"/>
  <c r="FTC114" i="8"/>
  <c r="FTB114" i="8"/>
  <c r="FTA114" i="8"/>
  <c r="FSZ114" i="8"/>
  <c r="FSY114" i="8"/>
  <c r="FSX114" i="8"/>
  <c r="FSW114" i="8"/>
  <c r="FSV114" i="8"/>
  <c r="FSU114" i="8"/>
  <c r="FST114" i="8"/>
  <c r="FSS114" i="8"/>
  <c r="FSR114" i="8"/>
  <c r="FSQ114" i="8"/>
  <c r="FSP114" i="8"/>
  <c r="FSO114" i="8"/>
  <c r="FSN114" i="8"/>
  <c r="FSM114" i="8"/>
  <c r="FSL114" i="8"/>
  <c r="FSK114" i="8"/>
  <c r="FSJ114" i="8"/>
  <c r="FSI114" i="8"/>
  <c r="FSH114" i="8"/>
  <c r="FSG114" i="8"/>
  <c r="FSF114" i="8"/>
  <c r="FSE114" i="8"/>
  <c r="FSD114" i="8"/>
  <c r="FSC114" i="8"/>
  <c r="FSB114" i="8"/>
  <c r="FSA114" i="8"/>
  <c r="FRZ114" i="8"/>
  <c r="FRY114" i="8"/>
  <c r="FRX114" i="8"/>
  <c r="FRW114" i="8"/>
  <c r="FRV114" i="8"/>
  <c r="FRU114" i="8"/>
  <c r="FRT114" i="8"/>
  <c r="FRS114" i="8"/>
  <c r="FRR114" i="8"/>
  <c r="FRQ114" i="8"/>
  <c r="FRP114" i="8"/>
  <c r="FRO114" i="8"/>
  <c r="FRN114" i="8"/>
  <c r="FRM114" i="8"/>
  <c r="FRL114" i="8"/>
  <c r="FRK114" i="8"/>
  <c r="FRJ114" i="8"/>
  <c r="FRI114" i="8"/>
  <c r="FRH114" i="8"/>
  <c r="FRG114" i="8"/>
  <c r="FRF114" i="8"/>
  <c r="FRE114" i="8"/>
  <c r="FRD114" i="8"/>
  <c r="FRC114" i="8"/>
  <c r="FRB114" i="8"/>
  <c r="FRA114" i="8"/>
  <c r="FQZ114" i="8"/>
  <c r="FQY114" i="8"/>
  <c r="FQX114" i="8"/>
  <c r="FQW114" i="8"/>
  <c r="FQV114" i="8"/>
  <c r="FQU114" i="8"/>
  <c r="FQT114" i="8"/>
  <c r="FQS114" i="8"/>
  <c r="FQR114" i="8"/>
  <c r="FQQ114" i="8"/>
  <c r="FQP114" i="8"/>
  <c r="FQO114" i="8"/>
  <c r="FQN114" i="8"/>
  <c r="FQM114" i="8"/>
  <c r="FQL114" i="8"/>
  <c r="FQK114" i="8"/>
  <c r="FQJ114" i="8"/>
  <c r="FQI114" i="8"/>
  <c r="FQH114" i="8"/>
  <c r="FQG114" i="8"/>
  <c r="FQF114" i="8"/>
  <c r="FQE114" i="8"/>
  <c r="FQD114" i="8"/>
  <c r="FQC114" i="8"/>
  <c r="FQB114" i="8"/>
  <c r="FQA114" i="8"/>
  <c r="FPZ114" i="8"/>
  <c r="FPY114" i="8"/>
  <c r="FPX114" i="8"/>
  <c r="FPW114" i="8"/>
  <c r="FPV114" i="8"/>
  <c r="FPU114" i="8"/>
  <c r="FPT114" i="8"/>
  <c r="FPS114" i="8"/>
  <c r="FPR114" i="8"/>
  <c r="FPQ114" i="8"/>
  <c r="FPP114" i="8"/>
  <c r="FPO114" i="8"/>
  <c r="FPN114" i="8"/>
  <c r="FPM114" i="8"/>
  <c r="FPL114" i="8"/>
  <c r="FPK114" i="8"/>
  <c r="FPJ114" i="8"/>
  <c r="FPI114" i="8"/>
  <c r="FPH114" i="8"/>
  <c r="FPG114" i="8"/>
  <c r="FPF114" i="8"/>
  <c r="FPE114" i="8"/>
  <c r="FPD114" i="8"/>
  <c r="FPC114" i="8"/>
  <c r="FPB114" i="8"/>
  <c r="FPA114" i="8"/>
  <c r="FOZ114" i="8"/>
  <c r="FOY114" i="8"/>
  <c r="FOX114" i="8"/>
  <c r="FOW114" i="8"/>
  <c r="FOV114" i="8"/>
  <c r="FOU114" i="8"/>
  <c r="FOT114" i="8"/>
  <c r="FOS114" i="8"/>
  <c r="FOR114" i="8"/>
  <c r="FOQ114" i="8"/>
  <c r="FOP114" i="8"/>
  <c r="FOO114" i="8"/>
  <c r="FON114" i="8"/>
  <c r="FOM114" i="8"/>
  <c r="FOL114" i="8"/>
  <c r="FOK114" i="8"/>
  <c r="FOJ114" i="8"/>
  <c r="FOI114" i="8"/>
  <c r="FOH114" i="8"/>
  <c r="FOG114" i="8"/>
  <c r="FOF114" i="8"/>
  <c r="FOE114" i="8"/>
  <c r="FOD114" i="8"/>
  <c r="FOC114" i="8"/>
  <c r="FOB114" i="8"/>
  <c r="FOA114" i="8"/>
  <c r="FNZ114" i="8"/>
  <c r="FNY114" i="8"/>
  <c r="FNX114" i="8"/>
  <c r="FNW114" i="8"/>
  <c r="FNV114" i="8"/>
  <c r="FNU114" i="8"/>
  <c r="FNT114" i="8"/>
  <c r="FNS114" i="8"/>
  <c r="FNR114" i="8"/>
  <c r="FNQ114" i="8"/>
  <c r="FNP114" i="8"/>
  <c r="FNO114" i="8"/>
  <c r="FNN114" i="8"/>
  <c r="FNM114" i="8"/>
  <c r="FNL114" i="8"/>
  <c r="FNK114" i="8"/>
  <c r="FNJ114" i="8"/>
  <c r="FNI114" i="8"/>
  <c r="FNH114" i="8"/>
  <c r="FNG114" i="8"/>
  <c r="FNF114" i="8"/>
  <c r="FNE114" i="8"/>
  <c r="FND114" i="8"/>
  <c r="FNC114" i="8"/>
  <c r="FNB114" i="8"/>
  <c r="FNA114" i="8"/>
  <c r="FMZ114" i="8"/>
  <c r="FMY114" i="8"/>
  <c r="FMX114" i="8"/>
  <c r="FMW114" i="8"/>
  <c r="FMV114" i="8"/>
  <c r="FMU114" i="8"/>
  <c r="FMT114" i="8"/>
  <c r="FMS114" i="8"/>
  <c r="FMR114" i="8"/>
  <c r="FMQ114" i="8"/>
  <c r="FMP114" i="8"/>
  <c r="FMO114" i="8"/>
  <c r="FMN114" i="8"/>
  <c r="FMM114" i="8"/>
  <c r="FML114" i="8"/>
  <c r="FMK114" i="8"/>
  <c r="FMJ114" i="8"/>
  <c r="FMI114" i="8"/>
  <c r="FMH114" i="8"/>
  <c r="FMG114" i="8"/>
  <c r="FMF114" i="8"/>
  <c r="FME114" i="8"/>
  <c r="FMD114" i="8"/>
  <c r="FMC114" i="8"/>
  <c r="FMB114" i="8"/>
  <c r="FMA114" i="8"/>
  <c r="FLZ114" i="8"/>
  <c r="FLY114" i="8"/>
  <c r="FLX114" i="8"/>
  <c r="FLW114" i="8"/>
  <c r="FLV114" i="8"/>
  <c r="FLU114" i="8"/>
  <c r="FLT114" i="8"/>
  <c r="FLS114" i="8"/>
  <c r="FLR114" i="8"/>
  <c r="FLQ114" i="8"/>
  <c r="FLP114" i="8"/>
  <c r="FLO114" i="8"/>
  <c r="FLN114" i="8"/>
  <c r="FLM114" i="8"/>
  <c r="FLL114" i="8"/>
  <c r="FLK114" i="8"/>
  <c r="FLJ114" i="8"/>
  <c r="FLI114" i="8"/>
  <c r="FLH114" i="8"/>
  <c r="FLG114" i="8"/>
  <c r="FLF114" i="8"/>
  <c r="FLE114" i="8"/>
  <c r="FLD114" i="8"/>
  <c r="FLC114" i="8"/>
  <c r="FLB114" i="8"/>
  <c r="FLA114" i="8"/>
  <c r="FKZ114" i="8"/>
  <c r="FKY114" i="8"/>
  <c r="FKX114" i="8"/>
  <c r="FKW114" i="8"/>
  <c r="FKV114" i="8"/>
  <c r="FKU114" i="8"/>
  <c r="FKT114" i="8"/>
  <c r="FKS114" i="8"/>
  <c r="FKR114" i="8"/>
  <c r="FKQ114" i="8"/>
  <c r="FKP114" i="8"/>
  <c r="FKO114" i="8"/>
  <c r="FKN114" i="8"/>
  <c r="FKM114" i="8"/>
  <c r="FKL114" i="8"/>
  <c r="FKK114" i="8"/>
  <c r="FKJ114" i="8"/>
  <c r="FKI114" i="8"/>
  <c r="FKH114" i="8"/>
  <c r="FKG114" i="8"/>
  <c r="FKF114" i="8"/>
  <c r="FKE114" i="8"/>
  <c r="FKD114" i="8"/>
  <c r="FKC114" i="8"/>
  <c r="FKB114" i="8"/>
  <c r="FKA114" i="8"/>
  <c r="FJZ114" i="8"/>
  <c r="FJY114" i="8"/>
  <c r="FJX114" i="8"/>
  <c r="FJW114" i="8"/>
  <c r="FJV114" i="8"/>
  <c r="FJU114" i="8"/>
  <c r="FJT114" i="8"/>
  <c r="FJS114" i="8"/>
  <c r="FJR114" i="8"/>
  <c r="FJQ114" i="8"/>
  <c r="FJP114" i="8"/>
  <c r="FJO114" i="8"/>
  <c r="FJN114" i="8"/>
  <c r="FJM114" i="8"/>
  <c r="FJL114" i="8"/>
  <c r="FJK114" i="8"/>
  <c r="FJJ114" i="8"/>
  <c r="FJI114" i="8"/>
  <c r="FJH114" i="8"/>
  <c r="FJG114" i="8"/>
  <c r="FJF114" i="8"/>
  <c r="FJE114" i="8"/>
  <c r="FJD114" i="8"/>
  <c r="FJC114" i="8"/>
  <c r="FJB114" i="8"/>
  <c r="FJA114" i="8"/>
  <c r="FIZ114" i="8"/>
  <c r="FIY114" i="8"/>
  <c r="FIX114" i="8"/>
  <c r="FIW114" i="8"/>
  <c r="FIV114" i="8"/>
  <c r="FIU114" i="8"/>
  <c r="FIT114" i="8"/>
  <c r="FIS114" i="8"/>
  <c r="FIR114" i="8"/>
  <c r="FIQ114" i="8"/>
  <c r="FIP114" i="8"/>
  <c r="FIO114" i="8"/>
  <c r="FIN114" i="8"/>
  <c r="FIM114" i="8"/>
  <c r="FIL114" i="8"/>
  <c r="FIK114" i="8"/>
  <c r="FIJ114" i="8"/>
  <c r="FII114" i="8"/>
  <c r="FIH114" i="8"/>
  <c r="FIG114" i="8"/>
  <c r="FIF114" i="8"/>
  <c r="FIE114" i="8"/>
  <c r="FID114" i="8"/>
  <c r="FIC114" i="8"/>
  <c r="FIB114" i="8"/>
  <c r="FIA114" i="8"/>
  <c r="FHZ114" i="8"/>
  <c r="FHY114" i="8"/>
  <c r="FHX114" i="8"/>
  <c r="FHW114" i="8"/>
  <c r="FHV114" i="8"/>
  <c r="FHU114" i="8"/>
  <c r="FHT114" i="8"/>
  <c r="FHS114" i="8"/>
  <c r="FHR114" i="8"/>
  <c r="FHQ114" i="8"/>
  <c r="FHP114" i="8"/>
  <c r="FHO114" i="8"/>
  <c r="FHN114" i="8"/>
  <c r="FHM114" i="8"/>
  <c r="FHL114" i="8"/>
  <c r="FHK114" i="8"/>
  <c r="FHJ114" i="8"/>
  <c r="FHI114" i="8"/>
  <c r="FHH114" i="8"/>
  <c r="FHG114" i="8"/>
  <c r="FHF114" i="8"/>
  <c r="FHE114" i="8"/>
  <c r="FHD114" i="8"/>
  <c r="FHC114" i="8"/>
  <c r="FHB114" i="8"/>
  <c r="FHA114" i="8"/>
  <c r="FGZ114" i="8"/>
  <c r="FGY114" i="8"/>
  <c r="FGX114" i="8"/>
  <c r="FGW114" i="8"/>
  <c r="FGV114" i="8"/>
  <c r="FGU114" i="8"/>
  <c r="FGT114" i="8"/>
  <c r="FGS114" i="8"/>
  <c r="FGR114" i="8"/>
  <c r="FGQ114" i="8"/>
  <c r="FGP114" i="8"/>
  <c r="FGO114" i="8"/>
  <c r="FGN114" i="8"/>
  <c r="FGM114" i="8"/>
  <c r="FGL114" i="8"/>
  <c r="FGK114" i="8"/>
  <c r="FGJ114" i="8"/>
  <c r="FGI114" i="8"/>
  <c r="FGH114" i="8"/>
  <c r="FGG114" i="8"/>
  <c r="FGF114" i="8"/>
  <c r="FGE114" i="8"/>
  <c r="FGD114" i="8"/>
  <c r="FGC114" i="8"/>
  <c r="FGB114" i="8"/>
  <c r="FGA114" i="8"/>
  <c r="FFZ114" i="8"/>
  <c r="FFY114" i="8"/>
  <c r="FFX114" i="8"/>
  <c r="FFW114" i="8"/>
  <c r="FFV114" i="8"/>
  <c r="FFU114" i="8"/>
  <c r="FFT114" i="8"/>
  <c r="FFS114" i="8"/>
  <c r="FFR114" i="8"/>
  <c r="FFQ114" i="8"/>
  <c r="FFP114" i="8"/>
  <c r="FFO114" i="8"/>
  <c r="FFN114" i="8"/>
  <c r="FFM114" i="8"/>
  <c r="FFL114" i="8"/>
  <c r="FFK114" i="8"/>
  <c r="FFJ114" i="8"/>
  <c r="FFI114" i="8"/>
  <c r="FFH114" i="8"/>
  <c r="FFG114" i="8"/>
  <c r="FFF114" i="8"/>
  <c r="FFE114" i="8"/>
  <c r="FFD114" i="8"/>
  <c r="FFC114" i="8"/>
  <c r="FFB114" i="8"/>
  <c r="FFA114" i="8"/>
  <c r="FEZ114" i="8"/>
  <c r="FEY114" i="8"/>
  <c r="FEX114" i="8"/>
  <c r="FEW114" i="8"/>
  <c r="FEV114" i="8"/>
  <c r="FEU114" i="8"/>
  <c r="FET114" i="8"/>
  <c r="FES114" i="8"/>
  <c r="FER114" i="8"/>
  <c r="FEQ114" i="8"/>
  <c r="FEP114" i="8"/>
  <c r="FEO114" i="8"/>
  <c r="FEN114" i="8"/>
  <c r="FEM114" i="8"/>
  <c r="FEL114" i="8"/>
  <c r="FEK114" i="8"/>
  <c r="FEJ114" i="8"/>
  <c r="FEI114" i="8"/>
  <c r="FEH114" i="8"/>
  <c r="FEG114" i="8"/>
  <c r="FEF114" i="8"/>
  <c r="FEE114" i="8"/>
  <c r="FED114" i="8"/>
  <c r="FEC114" i="8"/>
  <c r="FEB114" i="8"/>
  <c r="FEA114" i="8"/>
  <c r="FDZ114" i="8"/>
  <c r="FDY114" i="8"/>
  <c r="FDX114" i="8"/>
  <c r="FDW114" i="8"/>
  <c r="FDV114" i="8"/>
  <c r="FDU114" i="8"/>
  <c r="FDT114" i="8"/>
  <c r="FDS114" i="8"/>
  <c r="FDR114" i="8"/>
  <c r="FDQ114" i="8"/>
  <c r="FDP114" i="8"/>
  <c r="FDO114" i="8"/>
  <c r="FDN114" i="8"/>
  <c r="FDM114" i="8"/>
  <c r="FDL114" i="8"/>
  <c r="FDK114" i="8"/>
  <c r="FDJ114" i="8"/>
  <c r="FDI114" i="8"/>
  <c r="FDH114" i="8"/>
  <c r="FDG114" i="8"/>
  <c r="FDF114" i="8"/>
  <c r="FDE114" i="8"/>
  <c r="FDD114" i="8"/>
  <c r="FDC114" i="8"/>
  <c r="FDB114" i="8"/>
  <c r="FDA114" i="8"/>
  <c r="FCZ114" i="8"/>
  <c r="FCY114" i="8"/>
  <c r="FCX114" i="8"/>
  <c r="FCW114" i="8"/>
  <c r="FCV114" i="8"/>
  <c r="FCU114" i="8"/>
  <c r="FCT114" i="8"/>
  <c r="FCS114" i="8"/>
  <c r="FCR114" i="8"/>
  <c r="FCQ114" i="8"/>
  <c r="FCP114" i="8"/>
  <c r="FCO114" i="8"/>
  <c r="FCN114" i="8"/>
  <c r="FCM114" i="8"/>
  <c r="FCL114" i="8"/>
  <c r="FCK114" i="8"/>
  <c r="FCJ114" i="8"/>
  <c r="FCI114" i="8"/>
  <c r="FCH114" i="8"/>
  <c r="FCG114" i="8"/>
  <c r="FCF114" i="8"/>
  <c r="FCE114" i="8"/>
  <c r="FCD114" i="8"/>
  <c r="FCC114" i="8"/>
  <c r="FCB114" i="8"/>
  <c r="FCA114" i="8"/>
  <c r="FBZ114" i="8"/>
  <c r="FBY114" i="8"/>
  <c r="FBX114" i="8"/>
  <c r="FBW114" i="8"/>
  <c r="FBV114" i="8"/>
  <c r="FBU114" i="8"/>
  <c r="FBT114" i="8"/>
  <c r="FBS114" i="8"/>
  <c r="FBR114" i="8"/>
  <c r="FBQ114" i="8"/>
  <c r="FBP114" i="8"/>
  <c r="FBO114" i="8"/>
  <c r="FBN114" i="8"/>
  <c r="FBM114" i="8"/>
  <c r="FBL114" i="8"/>
  <c r="FBK114" i="8"/>
  <c r="FBJ114" i="8"/>
  <c r="FBI114" i="8"/>
  <c r="FBH114" i="8"/>
  <c r="FBG114" i="8"/>
  <c r="FBF114" i="8"/>
  <c r="FBE114" i="8"/>
  <c r="FBD114" i="8"/>
  <c r="FBC114" i="8"/>
  <c r="FBB114" i="8"/>
  <c r="FBA114" i="8"/>
  <c r="FAZ114" i="8"/>
  <c r="FAY114" i="8"/>
  <c r="FAX114" i="8"/>
  <c r="FAW114" i="8"/>
  <c r="FAV114" i="8"/>
  <c r="FAU114" i="8"/>
  <c r="FAT114" i="8"/>
  <c r="FAS114" i="8"/>
  <c r="FAR114" i="8"/>
  <c r="FAQ114" i="8"/>
  <c r="FAP114" i="8"/>
  <c r="FAO114" i="8"/>
  <c r="FAN114" i="8"/>
  <c r="FAM114" i="8"/>
  <c r="FAL114" i="8"/>
  <c r="FAK114" i="8"/>
  <c r="FAJ114" i="8"/>
  <c r="FAI114" i="8"/>
  <c r="FAH114" i="8"/>
  <c r="FAG114" i="8"/>
  <c r="FAF114" i="8"/>
  <c r="FAE114" i="8"/>
  <c r="FAD114" i="8"/>
  <c r="FAC114" i="8"/>
  <c r="FAB114" i="8"/>
  <c r="FAA114" i="8"/>
  <c r="EZZ114" i="8"/>
  <c r="EZY114" i="8"/>
  <c r="EZX114" i="8"/>
  <c r="EZW114" i="8"/>
  <c r="EZV114" i="8"/>
  <c r="EZU114" i="8"/>
  <c r="EZT114" i="8"/>
  <c r="EZS114" i="8"/>
  <c r="EZR114" i="8"/>
  <c r="EZQ114" i="8"/>
  <c r="EZP114" i="8"/>
  <c r="EZO114" i="8"/>
  <c r="EZN114" i="8"/>
  <c r="EZM114" i="8"/>
  <c r="EZL114" i="8"/>
  <c r="EZK114" i="8"/>
  <c r="EZJ114" i="8"/>
  <c r="EZI114" i="8"/>
  <c r="EZH114" i="8"/>
  <c r="EZG114" i="8"/>
  <c r="EZF114" i="8"/>
  <c r="EZE114" i="8"/>
  <c r="EZD114" i="8"/>
  <c r="EZC114" i="8"/>
  <c r="EZB114" i="8"/>
  <c r="EZA114" i="8"/>
  <c r="EYZ114" i="8"/>
  <c r="EYY114" i="8"/>
  <c r="EYX114" i="8"/>
  <c r="EYW114" i="8"/>
  <c r="EYV114" i="8"/>
  <c r="EYU114" i="8"/>
  <c r="EYT114" i="8"/>
  <c r="EYS114" i="8"/>
  <c r="EYR114" i="8"/>
  <c r="EYQ114" i="8"/>
  <c r="EYP114" i="8"/>
  <c r="EYO114" i="8"/>
  <c r="EYN114" i="8"/>
  <c r="EYM114" i="8"/>
  <c r="EYL114" i="8"/>
  <c r="EYK114" i="8"/>
  <c r="EYJ114" i="8"/>
  <c r="EYI114" i="8"/>
  <c r="EYH114" i="8"/>
  <c r="EYG114" i="8"/>
  <c r="EYF114" i="8"/>
  <c r="EYE114" i="8"/>
  <c r="EYD114" i="8"/>
  <c r="EYC114" i="8"/>
  <c r="EYB114" i="8"/>
  <c r="EYA114" i="8"/>
  <c r="EXZ114" i="8"/>
  <c r="EXY114" i="8"/>
  <c r="EXX114" i="8"/>
  <c r="EXW114" i="8"/>
  <c r="EXV114" i="8"/>
  <c r="EXU114" i="8"/>
  <c r="EXT114" i="8"/>
  <c r="EXS114" i="8"/>
  <c r="EXR114" i="8"/>
  <c r="EXQ114" i="8"/>
  <c r="EXP114" i="8"/>
  <c r="EXO114" i="8"/>
  <c r="EXN114" i="8"/>
  <c r="EXM114" i="8"/>
  <c r="EXL114" i="8"/>
  <c r="EXK114" i="8"/>
  <c r="EXJ114" i="8"/>
  <c r="EXI114" i="8"/>
  <c r="EXH114" i="8"/>
  <c r="EXG114" i="8"/>
  <c r="EXF114" i="8"/>
  <c r="EXE114" i="8"/>
  <c r="EXD114" i="8"/>
  <c r="EXC114" i="8"/>
  <c r="EXB114" i="8"/>
  <c r="EXA114" i="8"/>
  <c r="EWZ114" i="8"/>
  <c r="EWY114" i="8"/>
  <c r="EWX114" i="8"/>
  <c r="EWW114" i="8"/>
  <c r="EWV114" i="8"/>
  <c r="EWU114" i="8"/>
  <c r="EWT114" i="8"/>
  <c r="EWS114" i="8"/>
  <c r="EWR114" i="8"/>
  <c r="EWQ114" i="8"/>
  <c r="EWP114" i="8"/>
  <c r="EWO114" i="8"/>
  <c r="EWN114" i="8"/>
  <c r="EWM114" i="8"/>
  <c r="EWL114" i="8"/>
  <c r="EWK114" i="8"/>
  <c r="EWJ114" i="8"/>
  <c r="EWI114" i="8"/>
  <c r="EWH114" i="8"/>
  <c r="EWG114" i="8"/>
  <c r="EWF114" i="8"/>
  <c r="EWE114" i="8"/>
  <c r="EWD114" i="8"/>
  <c r="EWC114" i="8"/>
  <c r="EWB114" i="8"/>
  <c r="EWA114" i="8"/>
  <c r="EVZ114" i="8"/>
  <c r="EVY114" i="8"/>
  <c r="EVX114" i="8"/>
  <c r="EVW114" i="8"/>
  <c r="EVV114" i="8"/>
  <c r="EVU114" i="8"/>
  <c r="EVT114" i="8"/>
  <c r="EVS114" i="8"/>
  <c r="EVR114" i="8"/>
  <c r="EVQ114" i="8"/>
  <c r="EVP114" i="8"/>
  <c r="EVO114" i="8"/>
  <c r="EVN114" i="8"/>
  <c r="EVM114" i="8"/>
  <c r="EVL114" i="8"/>
  <c r="EVK114" i="8"/>
  <c r="EVJ114" i="8"/>
  <c r="EVI114" i="8"/>
  <c r="EVH114" i="8"/>
  <c r="EVG114" i="8"/>
  <c r="EVF114" i="8"/>
  <c r="EVE114" i="8"/>
  <c r="EVD114" i="8"/>
  <c r="EVC114" i="8"/>
  <c r="EVB114" i="8"/>
  <c r="EVA114" i="8"/>
  <c r="EUZ114" i="8"/>
  <c r="EUY114" i="8"/>
  <c r="EUX114" i="8"/>
  <c r="EUW114" i="8"/>
  <c r="EUV114" i="8"/>
  <c r="EUU114" i="8"/>
  <c r="EUT114" i="8"/>
  <c r="EUS114" i="8"/>
  <c r="EUR114" i="8"/>
  <c r="EUQ114" i="8"/>
  <c r="EUP114" i="8"/>
  <c r="EUO114" i="8"/>
  <c r="EUN114" i="8"/>
  <c r="EUM114" i="8"/>
  <c r="EUL114" i="8"/>
  <c r="EUK114" i="8"/>
  <c r="EUJ114" i="8"/>
  <c r="EUI114" i="8"/>
  <c r="EUH114" i="8"/>
  <c r="EUG114" i="8"/>
  <c r="EUF114" i="8"/>
  <c r="EUE114" i="8"/>
  <c r="EUD114" i="8"/>
  <c r="EUC114" i="8"/>
  <c r="EUB114" i="8"/>
  <c r="EUA114" i="8"/>
  <c r="ETZ114" i="8"/>
  <c r="ETY114" i="8"/>
  <c r="ETX114" i="8"/>
  <c r="ETW114" i="8"/>
  <c r="ETV114" i="8"/>
  <c r="ETU114" i="8"/>
  <c r="ETT114" i="8"/>
  <c r="ETS114" i="8"/>
  <c r="ETR114" i="8"/>
  <c r="ETQ114" i="8"/>
  <c r="ETP114" i="8"/>
  <c r="ETO114" i="8"/>
  <c r="ETN114" i="8"/>
  <c r="ETM114" i="8"/>
  <c r="ETL114" i="8"/>
  <c r="ETK114" i="8"/>
  <c r="ETJ114" i="8"/>
  <c r="ETI114" i="8"/>
  <c r="ETH114" i="8"/>
  <c r="ETG114" i="8"/>
  <c r="ETF114" i="8"/>
  <c r="ETE114" i="8"/>
  <c r="ETD114" i="8"/>
  <c r="ETC114" i="8"/>
  <c r="ETB114" i="8"/>
  <c r="ETA114" i="8"/>
  <c r="ESZ114" i="8"/>
  <c r="ESY114" i="8"/>
  <c r="ESX114" i="8"/>
  <c r="ESW114" i="8"/>
  <c r="ESV114" i="8"/>
  <c r="ESU114" i="8"/>
  <c r="EST114" i="8"/>
  <c r="ESS114" i="8"/>
  <c r="ESR114" i="8"/>
  <c r="ESQ114" i="8"/>
  <c r="ESP114" i="8"/>
  <c r="ESO114" i="8"/>
  <c r="ESN114" i="8"/>
  <c r="ESM114" i="8"/>
  <c r="ESL114" i="8"/>
  <c r="ESK114" i="8"/>
  <c r="ESJ114" i="8"/>
  <c r="ESI114" i="8"/>
  <c r="ESH114" i="8"/>
  <c r="ESG114" i="8"/>
  <c r="ESF114" i="8"/>
  <c r="ESE114" i="8"/>
  <c r="ESD114" i="8"/>
  <c r="ESC114" i="8"/>
  <c r="ESB114" i="8"/>
  <c r="ESA114" i="8"/>
  <c r="ERZ114" i="8"/>
  <c r="ERY114" i="8"/>
  <c r="ERX114" i="8"/>
  <c r="ERW114" i="8"/>
  <c r="ERV114" i="8"/>
  <c r="ERU114" i="8"/>
  <c r="ERT114" i="8"/>
  <c r="ERS114" i="8"/>
  <c r="ERR114" i="8"/>
  <c r="ERQ114" i="8"/>
  <c r="ERP114" i="8"/>
  <c r="ERO114" i="8"/>
  <c r="ERN114" i="8"/>
  <c r="ERM114" i="8"/>
  <c r="ERL114" i="8"/>
  <c r="ERK114" i="8"/>
  <c r="ERJ114" i="8"/>
  <c r="ERI114" i="8"/>
  <c r="ERH114" i="8"/>
  <c r="ERG114" i="8"/>
  <c r="ERF114" i="8"/>
  <c r="ERE114" i="8"/>
  <c r="ERD114" i="8"/>
  <c r="ERC114" i="8"/>
  <c r="ERB114" i="8"/>
  <c r="ERA114" i="8"/>
  <c r="EQZ114" i="8"/>
  <c r="EQY114" i="8"/>
  <c r="EQX114" i="8"/>
  <c r="EQW114" i="8"/>
  <c r="EQV114" i="8"/>
  <c r="EQU114" i="8"/>
  <c r="EQT114" i="8"/>
  <c r="EQS114" i="8"/>
  <c r="EQR114" i="8"/>
  <c r="EQQ114" i="8"/>
  <c r="EQP114" i="8"/>
  <c r="EQO114" i="8"/>
  <c r="EQN114" i="8"/>
  <c r="EQM114" i="8"/>
  <c r="EQL114" i="8"/>
  <c r="EQK114" i="8"/>
  <c r="EQJ114" i="8"/>
  <c r="EQI114" i="8"/>
  <c r="EQH114" i="8"/>
  <c r="EQG114" i="8"/>
  <c r="EQF114" i="8"/>
  <c r="EQE114" i="8"/>
  <c r="EQD114" i="8"/>
  <c r="EQC114" i="8"/>
  <c r="EQB114" i="8"/>
  <c r="EQA114" i="8"/>
  <c r="EPZ114" i="8"/>
  <c r="EPY114" i="8"/>
  <c r="EPX114" i="8"/>
  <c r="EPW114" i="8"/>
  <c r="EPV114" i="8"/>
  <c r="EPU114" i="8"/>
  <c r="EPT114" i="8"/>
  <c r="EPS114" i="8"/>
  <c r="EPR114" i="8"/>
  <c r="EPQ114" i="8"/>
  <c r="EPP114" i="8"/>
  <c r="EPO114" i="8"/>
  <c r="EPN114" i="8"/>
  <c r="EPM114" i="8"/>
  <c r="EPL114" i="8"/>
  <c r="EPK114" i="8"/>
  <c r="EPJ114" i="8"/>
  <c r="EPI114" i="8"/>
  <c r="EPH114" i="8"/>
  <c r="EPG114" i="8"/>
  <c r="EPF114" i="8"/>
  <c r="EPE114" i="8"/>
  <c r="EPD114" i="8"/>
  <c r="EPC114" i="8"/>
  <c r="EPB114" i="8"/>
  <c r="EPA114" i="8"/>
  <c r="EOZ114" i="8"/>
  <c r="EOY114" i="8"/>
  <c r="EOX114" i="8"/>
  <c r="EOW114" i="8"/>
  <c r="EOV114" i="8"/>
  <c r="EOU114" i="8"/>
  <c r="EOT114" i="8"/>
  <c r="EOS114" i="8"/>
  <c r="EOR114" i="8"/>
  <c r="EOQ114" i="8"/>
  <c r="EOP114" i="8"/>
  <c r="EOO114" i="8"/>
  <c r="EON114" i="8"/>
  <c r="EOM114" i="8"/>
  <c r="EOL114" i="8"/>
  <c r="EOK114" i="8"/>
  <c r="EOJ114" i="8"/>
  <c r="EOI114" i="8"/>
  <c r="EOH114" i="8"/>
  <c r="EOG114" i="8"/>
  <c r="EOF114" i="8"/>
  <c r="EOE114" i="8"/>
  <c r="EOD114" i="8"/>
  <c r="EOC114" i="8"/>
  <c r="EOB114" i="8"/>
  <c r="EOA114" i="8"/>
  <c r="ENZ114" i="8"/>
  <c r="ENY114" i="8"/>
  <c r="ENX114" i="8"/>
  <c r="ENW114" i="8"/>
  <c r="ENV114" i="8"/>
  <c r="ENU114" i="8"/>
  <c r="ENT114" i="8"/>
  <c r="ENS114" i="8"/>
  <c r="ENR114" i="8"/>
  <c r="ENQ114" i="8"/>
  <c r="ENP114" i="8"/>
  <c r="ENO114" i="8"/>
  <c r="ENN114" i="8"/>
  <c r="ENM114" i="8"/>
  <c r="ENL114" i="8"/>
  <c r="ENK114" i="8"/>
  <c r="ENJ114" i="8"/>
  <c r="ENI114" i="8"/>
  <c r="ENH114" i="8"/>
  <c r="ENG114" i="8"/>
  <c r="ENF114" i="8"/>
  <c r="ENE114" i="8"/>
  <c r="END114" i="8"/>
  <c r="ENC114" i="8"/>
  <c r="ENB114" i="8"/>
  <c r="ENA114" i="8"/>
  <c r="EMZ114" i="8"/>
  <c r="EMY114" i="8"/>
  <c r="EMX114" i="8"/>
  <c r="EMW114" i="8"/>
  <c r="EMV114" i="8"/>
  <c r="EMU114" i="8"/>
  <c r="EMT114" i="8"/>
  <c r="EMS114" i="8"/>
  <c r="EMR114" i="8"/>
  <c r="EMQ114" i="8"/>
  <c r="EMP114" i="8"/>
  <c r="EMO114" i="8"/>
  <c r="EMN114" i="8"/>
  <c r="EMM114" i="8"/>
  <c r="EML114" i="8"/>
  <c r="EMK114" i="8"/>
  <c r="EMJ114" i="8"/>
  <c r="EMI114" i="8"/>
  <c r="EMH114" i="8"/>
  <c r="EMG114" i="8"/>
  <c r="EMF114" i="8"/>
  <c r="EME114" i="8"/>
  <c r="EMD114" i="8"/>
  <c r="EMC114" i="8"/>
  <c r="EMB114" i="8"/>
  <c r="EMA114" i="8"/>
  <c r="ELZ114" i="8"/>
  <c r="ELY114" i="8"/>
  <c r="ELX114" i="8"/>
  <c r="ELW114" i="8"/>
  <c r="ELV114" i="8"/>
  <c r="ELU114" i="8"/>
  <c r="ELT114" i="8"/>
  <c r="ELS114" i="8"/>
  <c r="ELR114" i="8"/>
  <c r="ELQ114" i="8"/>
  <c r="ELP114" i="8"/>
  <c r="ELO114" i="8"/>
  <c r="ELN114" i="8"/>
  <c r="ELM114" i="8"/>
  <c r="ELL114" i="8"/>
  <c r="ELK114" i="8"/>
  <c r="ELJ114" i="8"/>
  <c r="ELI114" i="8"/>
  <c r="ELH114" i="8"/>
  <c r="ELG114" i="8"/>
  <c r="ELF114" i="8"/>
  <c r="ELE114" i="8"/>
  <c r="ELD114" i="8"/>
  <c r="ELC114" i="8"/>
  <c r="ELB114" i="8"/>
  <c r="ELA114" i="8"/>
  <c r="EKZ114" i="8"/>
  <c r="EKY114" i="8"/>
  <c r="EKX114" i="8"/>
  <c r="EKW114" i="8"/>
  <c r="EKV114" i="8"/>
  <c r="EKU114" i="8"/>
  <c r="EKT114" i="8"/>
  <c r="EKS114" i="8"/>
  <c r="EKR114" i="8"/>
  <c r="EKQ114" i="8"/>
  <c r="EKP114" i="8"/>
  <c r="EKO114" i="8"/>
  <c r="EKN114" i="8"/>
  <c r="EKM114" i="8"/>
  <c r="EKL114" i="8"/>
  <c r="EKK114" i="8"/>
  <c r="EKJ114" i="8"/>
  <c r="EKI114" i="8"/>
  <c r="EKH114" i="8"/>
  <c r="EKG114" i="8"/>
  <c r="EKF114" i="8"/>
  <c r="EKE114" i="8"/>
  <c r="EKD114" i="8"/>
  <c r="EKC114" i="8"/>
  <c r="EKB114" i="8"/>
  <c r="EKA114" i="8"/>
  <c r="EJZ114" i="8"/>
  <c r="EJY114" i="8"/>
  <c r="EJX114" i="8"/>
  <c r="EJW114" i="8"/>
  <c r="EJV114" i="8"/>
  <c r="EJU114" i="8"/>
  <c r="EJT114" i="8"/>
  <c r="EJS114" i="8"/>
  <c r="EJR114" i="8"/>
  <c r="EJQ114" i="8"/>
  <c r="EJP114" i="8"/>
  <c r="EJO114" i="8"/>
  <c r="EJN114" i="8"/>
  <c r="EJM114" i="8"/>
  <c r="EJL114" i="8"/>
  <c r="EJK114" i="8"/>
  <c r="EJJ114" i="8"/>
  <c r="EJI114" i="8"/>
  <c r="EJH114" i="8"/>
  <c r="EJG114" i="8"/>
  <c r="EJF114" i="8"/>
  <c r="EJE114" i="8"/>
  <c r="EJD114" i="8"/>
  <c r="EJC114" i="8"/>
  <c r="EJB114" i="8"/>
  <c r="EJA114" i="8"/>
  <c r="EIZ114" i="8"/>
  <c r="EIY114" i="8"/>
  <c r="EIX114" i="8"/>
  <c r="EIW114" i="8"/>
  <c r="EIV114" i="8"/>
  <c r="EIU114" i="8"/>
  <c r="EIT114" i="8"/>
  <c r="EIS114" i="8"/>
  <c r="EIR114" i="8"/>
  <c r="EIQ114" i="8"/>
  <c r="EIP114" i="8"/>
  <c r="EIO114" i="8"/>
  <c r="EIN114" i="8"/>
  <c r="EIM114" i="8"/>
  <c r="EIL114" i="8"/>
  <c r="EIK114" i="8"/>
  <c r="EIJ114" i="8"/>
  <c r="EII114" i="8"/>
  <c r="EIH114" i="8"/>
  <c r="EIG114" i="8"/>
  <c r="EIF114" i="8"/>
  <c r="EIE114" i="8"/>
  <c r="EID114" i="8"/>
  <c r="EIC114" i="8"/>
  <c r="EIB114" i="8"/>
  <c r="EIA114" i="8"/>
  <c r="EHZ114" i="8"/>
  <c r="EHY114" i="8"/>
  <c r="EHX114" i="8"/>
  <c r="EHW114" i="8"/>
  <c r="EHV114" i="8"/>
  <c r="EHU114" i="8"/>
  <c r="EHT114" i="8"/>
  <c r="EHS114" i="8"/>
  <c r="EHR114" i="8"/>
  <c r="EHQ114" i="8"/>
  <c r="EHP114" i="8"/>
  <c r="EHO114" i="8"/>
  <c r="EHN114" i="8"/>
  <c r="EHM114" i="8"/>
  <c r="EHL114" i="8"/>
  <c r="EHK114" i="8"/>
  <c r="EHJ114" i="8"/>
  <c r="EHI114" i="8"/>
  <c r="EHH114" i="8"/>
  <c r="EHG114" i="8"/>
  <c r="EHF114" i="8"/>
  <c r="EHE114" i="8"/>
  <c r="EHD114" i="8"/>
  <c r="EHC114" i="8"/>
  <c r="EHB114" i="8"/>
  <c r="EHA114" i="8"/>
  <c r="EGZ114" i="8"/>
  <c r="EGY114" i="8"/>
  <c r="EGX114" i="8"/>
  <c r="EGW114" i="8"/>
  <c r="EGV114" i="8"/>
  <c r="EGU114" i="8"/>
  <c r="EGT114" i="8"/>
  <c r="EGS114" i="8"/>
  <c r="EGR114" i="8"/>
  <c r="EGQ114" i="8"/>
  <c r="EGP114" i="8"/>
  <c r="EGO114" i="8"/>
  <c r="EGN114" i="8"/>
  <c r="EGM114" i="8"/>
  <c r="EGL114" i="8"/>
  <c r="EGK114" i="8"/>
  <c r="EGJ114" i="8"/>
  <c r="EGI114" i="8"/>
  <c r="EGH114" i="8"/>
  <c r="EGG114" i="8"/>
  <c r="EGF114" i="8"/>
  <c r="EGE114" i="8"/>
  <c r="EGD114" i="8"/>
  <c r="EGC114" i="8"/>
  <c r="EGB114" i="8"/>
  <c r="EGA114" i="8"/>
  <c r="EFZ114" i="8"/>
  <c r="EFY114" i="8"/>
  <c r="EFX114" i="8"/>
  <c r="EFW114" i="8"/>
  <c r="EFV114" i="8"/>
  <c r="EFU114" i="8"/>
  <c r="EFT114" i="8"/>
  <c r="EFS114" i="8"/>
  <c r="EFR114" i="8"/>
  <c r="EFQ114" i="8"/>
  <c r="EFP114" i="8"/>
  <c r="EFO114" i="8"/>
  <c r="EFN114" i="8"/>
  <c r="EFM114" i="8"/>
  <c r="EFL114" i="8"/>
  <c r="EFK114" i="8"/>
  <c r="EFJ114" i="8"/>
  <c r="EFI114" i="8"/>
  <c r="EFH114" i="8"/>
  <c r="EFG114" i="8"/>
  <c r="EFF114" i="8"/>
  <c r="EFE114" i="8"/>
  <c r="EFD114" i="8"/>
  <c r="EFC114" i="8"/>
  <c r="EFB114" i="8"/>
  <c r="EFA114" i="8"/>
  <c r="EEZ114" i="8"/>
  <c r="EEY114" i="8"/>
  <c r="EEX114" i="8"/>
  <c r="EEW114" i="8"/>
  <c r="EEV114" i="8"/>
  <c r="EEU114" i="8"/>
  <c r="EET114" i="8"/>
  <c r="EES114" i="8"/>
  <c r="EER114" i="8"/>
  <c r="EEQ114" i="8"/>
  <c r="EEP114" i="8"/>
  <c r="EEO114" i="8"/>
  <c r="EEN114" i="8"/>
  <c r="EEM114" i="8"/>
  <c r="EEL114" i="8"/>
  <c r="EEK114" i="8"/>
  <c r="EEJ114" i="8"/>
  <c r="EEI114" i="8"/>
  <c r="EEH114" i="8"/>
  <c r="EEG114" i="8"/>
  <c r="EEF114" i="8"/>
  <c r="EEE114" i="8"/>
  <c r="EED114" i="8"/>
  <c r="EEC114" i="8"/>
  <c r="EEB114" i="8"/>
  <c r="EEA114" i="8"/>
  <c r="EDZ114" i="8"/>
  <c r="EDY114" i="8"/>
  <c r="EDX114" i="8"/>
  <c r="EDW114" i="8"/>
  <c r="EDV114" i="8"/>
  <c r="EDU114" i="8"/>
  <c r="EDT114" i="8"/>
  <c r="EDS114" i="8"/>
  <c r="EDR114" i="8"/>
  <c r="EDQ114" i="8"/>
  <c r="EDP114" i="8"/>
  <c r="EDO114" i="8"/>
  <c r="EDN114" i="8"/>
  <c r="EDM114" i="8"/>
  <c r="EDL114" i="8"/>
  <c r="EDK114" i="8"/>
  <c r="EDJ114" i="8"/>
  <c r="EDI114" i="8"/>
  <c r="EDH114" i="8"/>
  <c r="EDG114" i="8"/>
  <c r="EDF114" i="8"/>
  <c r="EDE114" i="8"/>
  <c r="EDD114" i="8"/>
  <c r="EDC114" i="8"/>
  <c r="EDB114" i="8"/>
  <c r="EDA114" i="8"/>
  <c r="ECZ114" i="8"/>
  <c r="ECY114" i="8"/>
  <c r="ECX114" i="8"/>
  <c r="ECW114" i="8"/>
  <c r="ECV114" i="8"/>
  <c r="ECU114" i="8"/>
  <c r="ECT114" i="8"/>
  <c r="ECS114" i="8"/>
  <c r="ECR114" i="8"/>
  <c r="ECQ114" i="8"/>
  <c r="ECP114" i="8"/>
  <c r="ECO114" i="8"/>
  <c r="ECN114" i="8"/>
  <c r="ECM114" i="8"/>
  <c r="ECL114" i="8"/>
  <c r="ECK114" i="8"/>
  <c r="ECJ114" i="8"/>
  <c r="ECI114" i="8"/>
  <c r="ECH114" i="8"/>
  <c r="ECG114" i="8"/>
  <c r="ECF114" i="8"/>
  <c r="ECE114" i="8"/>
  <c r="ECD114" i="8"/>
  <c r="ECC114" i="8"/>
  <c r="ECB114" i="8"/>
  <c r="ECA114" i="8"/>
  <c r="EBZ114" i="8"/>
  <c r="EBY114" i="8"/>
  <c r="EBX114" i="8"/>
  <c r="EBW114" i="8"/>
  <c r="EBV114" i="8"/>
  <c r="EBU114" i="8"/>
  <c r="EBT114" i="8"/>
  <c r="EBS114" i="8"/>
  <c r="EBR114" i="8"/>
  <c r="EBQ114" i="8"/>
  <c r="EBP114" i="8"/>
  <c r="EBO114" i="8"/>
  <c r="EBN114" i="8"/>
  <c r="EBM114" i="8"/>
  <c r="EBL114" i="8"/>
  <c r="EBK114" i="8"/>
  <c r="EBJ114" i="8"/>
  <c r="EBI114" i="8"/>
  <c r="EBH114" i="8"/>
  <c r="EBG114" i="8"/>
  <c r="EBF114" i="8"/>
  <c r="EBE114" i="8"/>
  <c r="EBD114" i="8"/>
  <c r="EBC114" i="8"/>
  <c r="EBB114" i="8"/>
  <c r="EBA114" i="8"/>
  <c r="EAZ114" i="8"/>
  <c r="EAY114" i="8"/>
  <c r="EAX114" i="8"/>
  <c r="EAW114" i="8"/>
  <c r="EAV114" i="8"/>
  <c r="EAU114" i="8"/>
  <c r="EAT114" i="8"/>
  <c r="EAS114" i="8"/>
  <c r="EAR114" i="8"/>
  <c r="EAQ114" i="8"/>
  <c r="EAP114" i="8"/>
  <c r="EAO114" i="8"/>
  <c r="EAN114" i="8"/>
  <c r="EAM114" i="8"/>
  <c r="EAL114" i="8"/>
  <c r="EAK114" i="8"/>
  <c r="EAJ114" i="8"/>
  <c r="EAI114" i="8"/>
  <c r="EAH114" i="8"/>
  <c r="EAG114" i="8"/>
  <c r="EAF114" i="8"/>
  <c r="EAE114" i="8"/>
  <c r="EAD114" i="8"/>
  <c r="EAC114" i="8"/>
  <c r="EAB114" i="8"/>
  <c r="EAA114" i="8"/>
  <c r="DZZ114" i="8"/>
  <c r="DZY114" i="8"/>
  <c r="DZX114" i="8"/>
  <c r="DZW114" i="8"/>
  <c r="DZV114" i="8"/>
  <c r="DZU114" i="8"/>
  <c r="DZT114" i="8"/>
  <c r="DZS114" i="8"/>
  <c r="DZR114" i="8"/>
  <c r="DZQ114" i="8"/>
  <c r="DZP114" i="8"/>
  <c r="DZO114" i="8"/>
  <c r="DZN114" i="8"/>
  <c r="DZM114" i="8"/>
  <c r="DZL114" i="8"/>
  <c r="DZK114" i="8"/>
  <c r="DZJ114" i="8"/>
  <c r="DZI114" i="8"/>
  <c r="DZH114" i="8"/>
  <c r="DZG114" i="8"/>
  <c r="DZF114" i="8"/>
  <c r="DZE114" i="8"/>
  <c r="DZD114" i="8"/>
  <c r="DZC114" i="8"/>
  <c r="DZB114" i="8"/>
  <c r="DZA114" i="8"/>
  <c r="DYZ114" i="8"/>
  <c r="DYY114" i="8"/>
  <c r="DYX114" i="8"/>
  <c r="DYW114" i="8"/>
  <c r="DYV114" i="8"/>
  <c r="DYU114" i="8"/>
  <c r="DYT114" i="8"/>
  <c r="DYS114" i="8"/>
  <c r="DYR114" i="8"/>
  <c r="DYQ114" i="8"/>
  <c r="DYP114" i="8"/>
  <c r="DYO114" i="8"/>
  <c r="DYN114" i="8"/>
  <c r="DYM114" i="8"/>
  <c r="DYL114" i="8"/>
  <c r="DYK114" i="8"/>
  <c r="DYJ114" i="8"/>
  <c r="DYI114" i="8"/>
  <c r="DYH114" i="8"/>
  <c r="DYG114" i="8"/>
  <c r="DYF114" i="8"/>
  <c r="DYE114" i="8"/>
  <c r="DYD114" i="8"/>
  <c r="DYC114" i="8"/>
  <c r="DYB114" i="8"/>
  <c r="DYA114" i="8"/>
  <c r="DXZ114" i="8"/>
  <c r="DXY114" i="8"/>
  <c r="DXX114" i="8"/>
  <c r="DXW114" i="8"/>
  <c r="DXV114" i="8"/>
  <c r="DXU114" i="8"/>
  <c r="DXT114" i="8"/>
  <c r="DXS114" i="8"/>
  <c r="DXR114" i="8"/>
  <c r="DXQ114" i="8"/>
  <c r="DXP114" i="8"/>
  <c r="DXO114" i="8"/>
  <c r="DXN114" i="8"/>
  <c r="DXM114" i="8"/>
  <c r="DXL114" i="8"/>
  <c r="DXK114" i="8"/>
  <c r="DXJ114" i="8"/>
  <c r="DXI114" i="8"/>
  <c r="DXH114" i="8"/>
  <c r="DXG114" i="8"/>
  <c r="DXF114" i="8"/>
  <c r="DXE114" i="8"/>
  <c r="DXD114" i="8"/>
  <c r="DXC114" i="8"/>
  <c r="DXB114" i="8"/>
  <c r="DXA114" i="8"/>
  <c r="DWZ114" i="8"/>
  <c r="DWY114" i="8"/>
  <c r="DWX114" i="8"/>
  <c r="DWW114" i="8"/>
  <c r="DWV114" i="8"/>
  <c r="DWU114" i="8"/>
  <c r="DWT114" i="8"/>
  <c r="DWS114" i="8"/>
  <c r="DWR114" i="8"/>
  <c r="DWQ114" i="8"/>
  <c r="DWP114" i="8"/>
  <c r="DWO114" i="8"/>
  <c r="DWN114" i="8"/>
  <c r="DWM114" i="8"/>
  <c r="DWL114" i="8"/>
  <c r="DWK114" i="8"/>
  <c r="DWJ114" i="8"/>
  <c r="DWI114" i="8"/>
  <c r="DWH114" i="8"/>
  <c r="DWG114" i="8"/>
  <c r="DWF114" i="8"/>
  <c r="DWE114" i="8"/>
  <c r="DWD114" i="8"/>
  <c r="DWC114" i="8"/>
  <c r="DWB114" i="8"/>
  <c r="DWA114" i="8"/>
  <c r="DVZ114" i="8"/>
  <c r="DVY114" i="8"/>
  <c r="DVX114" i="8"/>
  <c r="DVW114" i="8"/>
  <c r="DVV114" i="8"/>
  <c r="DVU114" i="8"/>
  <c r="DVT114" i="8"/>
  <c r="DVS114" i="8"/>
  <c r="DVR114" i="8"/>
  <c r="DVQ114" i="8"/>
  <c r="DVP114" i="8"/>
  <c r="DVO114" i="8"/>
  <c r="DVN114" i="8"/>
  <c r="DVM114" i="8"/>
  <c r="DVL114" i="8"/>
  <c r="DVK114" i="8"/>
  <c r="DVJ114" i="8"/>
  <c r="DVI114" i="8"/>
  <c r="DVH114" i="8"/>
  <c r="DVG114" i="8"/>
  <c r="DVF114" i="8"/>
  <c r="DVE114" i="8"/>
  <c r="DVD114" i="8"/>
  <c r="DVC114" i="8"/>
  <c r="DVB114" i="8"/>
  <c r="DVA114" i="8"/>
  <c r="DUZ114" i="8"/>
  <c r="DUY114" i="8"/>
  <c r="DUX114" i="8"/>
  <c r="DUW114" i="8"/>
  <c r="DUV114" i="8"/>
  <c r="DUU114" i="8"/>
  <c r="DUT114" i="8"/>
  <c r="DUS114" i="8"/>
  <c r="DUR114" i="8"/>
  <c r="DUQ114" i="8"/>
  <c r="DUP114" i="8"/>
  <c r="DUO114" i="8"/>
  <c r="DUN114" i="8"/>
  <c r="DUM114" i="8"/>
  <c r="DUL114" i="8"/>
  <c r="DUK114" i="8"/>
  <c r="DUJ114" i="8"/>
  <c r="DUI114" i="8"/>
  <c r="DUH114" i="8"/>
  <c r="DUG114" i="8"/>
  <c r="DUF114" i="8"/>
  <c r="DUE114" i="8"/>
  <c r="DUD114" i="8"/>
  <c r="DUC114" i="8"/>
  <c r="DUB114" i="8"/>
  <c r="DUA114" i="8"/>
  <c r="DTZ114" i="8"/>
  <c r="DTY114" i="8"/>
  <c r="DTX114" i="8"/>
  <c r="DTW114" i="8"/>
  <c r="DTV114" i="8"/>
  <c r="DTU114" i="8"/>
  <c r="DTT114" i="8"/>
  <c r="DTS114" i="8"/>
  <c r="DTR114" i="8"/>
  <c r="DTQ114" i="8"/>
  <c r="DTP114" i="8"/>
  <c r="DTO114" i="8"/>
  <c r="DTN114" i="8"/>
  <c r="DTM114" i="8"/>
  <c r="DTL114" i="8"/>
  <c r="DTK114" i="8"/>
  <c r="DTJ114" i="8"/>
  <c r="DTI114" i="8"/>
  <c r="DTH114" i="8"/>
  <c r="DTG114" i="8"/>
  <c r="DTF114" i="8"/>
  <c r="DTE114" i="8"/>
  <c r="DTD114" i="8"/>
  <c r="DTC114" i="8"/>
  <c r="DTB114" i="8"/>
  <c r="DTA114" i="8"/>
  <c r="DSZ114" i="8"/>
  <c r="DSY114" i="8"/>
  <c r="DSX114" i="8"/>
  <c r="DSW114" i="8"/>
  <c r="DSV114" i="8"/>
  <c r="DSU114" i="8"/>
  <c r="DST114" i="8"/>
  <c r="DSS114" i="8"/>
  <c r="DSR114" i="8"/>
  <c r="DSQ114" i="8"/>
  <c r="DSP114" i="8"/>
  <c r="DSO114" i="8"/>
  <c r="DSN114" i="8"/>
  <c r="DSM114" i="8"/>
  <c r="DSL114" i="8"/>
  <c r="DSK114" i="8"/>
  <c r="DSJ114" i="8"/>
  <c r="DSI114" i="8"/>
  <c r="DSH114" i="8"/>
  <c r="DSG114" i="8"/>
  <c r="DSF114" i="8"/>
  <c r="DSE114" i="8"/>
  <c r="DSD114" i="8"/>
  <c r="DSC114" i="8"/>
  <c r="DSB114" i="8"/>
  <c r="DSA114" i="8"/>
  <c r="DRZ114" i="8"/>
  <c r="DRY114" i="8"/>
  <c r="DRX114" i="8"/>
  <c r="DRW114" i="8"/>
  <c r="DRV114" i="8"/>
  <c r="DRU114" i="8"/>
  <c r="DRT114" i="8"/>
  <c r="DRS114" i="8"/>
  <c r="DRR114" i="8"/>
  <c r="DRQ114" i="8"/>
  <c r="DRP114" i="8"/>
  <c r="DRO114" i="8"/>
  <c r="DRN114" i="8"/>
  <c r="DRM114" i="8"/>
  <c r="DRL114" i="8"/>
  <c r="DRK114" i="8"/>
  <c r="DRJ114" i="8"/>
  <c r="DRI114" i="8"/>
  <c r="DRH114" i="8"/>
  <c r="DRG114" i="8"/>
  <c r="DRF114" i="8"/>
  <c r="DRE114" i="8"/>
  <c r="DRD114" i="8"/>
  <c r="DRC114" i="8"/>
  <c r="DRB114" i="8"/>
  <c r="DRA114" i="8"/>
  <c r="DQZ114" i="8"/>
  <c r="DQY114" i="8"/>
  <c r="DQX114" i="8"/>
  <c r="DQW114" i="8"/>
  <c r="DQV114" i="8"/>
  <c r="DQU114" i="8"/>
  <c r="DQT114" i="8"/>
  <c r="DQS114" i="8"/>
  <c r="DQR114" i="8"/>
  <c r="DQQ114" i="8"/>
  <c r="DQP114" i="8"/>
  <c r="DQO114" i="8"/>
  <c r="DQN114" i="8"/>
  <c r="DQM114" i="8"/>
  <c r="DQL114" i="8"/>
  <c r="DQK114" i="8"/>
  <c r="DQJ114" i="8"/>
  <c r="DQI114" i="8"/>
  <c r="DQH114" i="8"/>
  <c r="DQG114" i="8"/>
  <c r="DQF114" i="8"/>
  <c r="DQE114" i="8"/>
  <c r="DQD114" i="8"/>
  <c r="DQC114" i="8"/>
  <c r="DQB114" i="8"/>
  <c r="DQA114" i="8"/>
  <c r="DPZ114" i="8"/>
  <c r="DPY114" i="8"/>
  <c r="DPX114" i="8"/>
  <c r="DPW114" i="8"/>
  <c r="DPV114" i="8"/>
  <c r="DPU114" i="8"/>
  <c r="DPT114" i="8"/>
  <c r="DPS114" i="8"/>
  <c r="DPR114" i="8"/>
  <c r="DPQ114" i="8"/>
  <c r="DPP114" i="8"/>
  <c r="DPO114" i="8"/>
  <c r="DPN114" i="8"/>
  <c r="DPM114" i="8"/>
  <c r="DPL114" i="8"/>
  <c r="DPK114" i="8"/>
  <c r="DPJ114" i="8"/>
  <c r="DPI114" i="8"/>
  <c r="DPH114" i="8"/>
  <c r="DPG114" i="8"/>
  <c r="DPF114" i="8"/>
  <c r="DPE114" i="8"/>
  <c r="DPD114" i="8"/>
  <c r="DPC114" i="8"/>
  <c r="DPB114" i="8"/>
  <c r="DPA114" i="8"/>
  <c r="DOZ114" i="8"/>
  <c r="DOY114" i="8"/>
  <c r="DOX114" i="8"/>
  <c r="DOW114" i="8"/>
  <c r="DOV114" i="8"/>
  <c r="DOU114" i="8"/>
  <c r="DOT114" i="8"/>
  <c r="DOS114" i="8"/>
  <c r="DOR114" i="8"/>
  <c r="DOQ114" i="8"/>
  <c r="DOP114" i="8"/>
  <c r="DOO114" i="8"/>
  <c r="DON114" i="8"/>
  <c r="DOM114" i="8"/>
  <c r="DOL114" i="8"/>
  <c r="DOK114" i="8"/>
  <c r="DOJ114" i="8"/>
  <c r="DOI114" i="8"/>
  <c r="DOH114" i="8"/>
  <c r="DOG114" i="8"/>
  <c r="DOF114" i="8"/>
  <c r="DOE114" i="8"/>
  <c r="DOD114" i="8"/>
  <c r="DOC114" i="8"/>
  <c r="DOB114" i="8"/>
  <c r="DOA114" i="8"/>
  <c r="DNZ114" i="8"/>
  <c r="DNY114" i="8"/>
  <c r="DNX114" i="8"/>
  <c r="DNW114" i="8"/>
  <c r="DNV114" i="8"/>
  <c r="DNU114" i="8"/>
  <c r="DNT114" i="8"/>
  <c r="DNS114" i="8"/>
  <c r="DNR114" i="8"/>
  <c r="DNQ114" i="8"/>
  <c r="DNP114" i="8"/>
  <c r="DNO114" i="8"/>
  <c r="DNN114" i="8"/>
  <c r="DNM114" i="8"/>
  <c r="DNL114" i="8"/>
  <c r="DNK114" i="8"/>
  <c r="DNJ114" i="8"/>
  <c r="DNI114" i="8"/>
  <c r="DNH114" i="8"/>
  <c r="DNG114" i="8"/>
  <c r="DNF114" i="8"/>
  <c r="DNE114" i="8"/>
  <c r="DND114" i="8"/>
  <c r="DNC114" i="8"/>
  <c r="DNB114" i="8"/>
  <c r="DNA114" i="8"/>
  <c r="DMZ114" i="8"/>
  <c r="DMY114" i="8"/>
  <c r="DMX114" i="8"/>
  <c r="DMW114" i="8"/>
  <c r="DMV114" i="8"/>
  <c r="DMU114" i="8"/>
  <c r="DMT114" i="8"/>
  <c r="DMS114" i="8"/>
  <c r="DMR114" i="8"/>
  <c r="DMQ114" i="8"/>
  <c r="DMP114" i="8"/>
  <c r="DMO114" i="8"/>
  <c r="DMN114" i="8"/>
  <c r="DMM114" i="8"/>
  <c r="DML114" i="8"/>
  <c r="DMK114" i="8"/>
  <c r="DMJ114" i="8"/>
  <c r="DMI114" i="8"/>
  <c r="DMH114" i="8"/>
  <c r="DMG114" i="8"/>
  <c r="DMF114" i="8"/>
  <c r="DME114" i="8"/>
  <c r="DMD114" i="8"/>
  <c r="DMC114" i="8"/>
  <c r="DMB114" i="8"/>
  <c r="DMA114" i="8"/>
  <c r="DLZ114" i="8"/>
  <c r="DLY114" i="8"/>
  <c r="DLX114" i="8"/>
  <c r="DLW114" i="8"/>
  <c r="DLV114" i="8"/>
  <c r="DLU114" i="8"/>
  <c r="DLT114" i="8"/>
  <c r="DLS114" i="8"/>
  <c r="DLR114" i="8"/>
  <c r="DLQ114" i="8"/>
  <c r="DLP114" i="8"/>
  <c r="DLO114" i="8"/>
  <c r="DLN114" i="8"/>
  <c r="DLM114" i="8"/>
  <c r="DLL114" i="8"/>
  <c r="DLK114" i="8"/>
  <c r="DLJ114" i="8"/>
  <c r="DLI114" i="8"/>
  <c r="DLH114" i="8"/>
  <c r="DLG114" i="8"/>
  <c r="DLF114" i="8"/>
  <c r="DLE114" i="8"/>
  <c r="DLD114" i="8"/>
  <c r="DLC114" i="8"/>
  <c r="DLB114" i="8"/>
  <c r="DLA114" i="8"/>
  <c r="DKZ114" i="8"/>
  <c r="DKY114" i="8"/>
  <c r="DKX114" i="8"/>
  <c r="DKW114" i="8"/>
  <c r="DKV114" i="8"/>
  <c r="DKU114" i="8"/>
  <c r="DKT114" i="8"/>
  <c r="DKS114" i="8"/>
  <c r="DKR114" i="8"/>
  <c r="DKQ114" i="8"/>
  <c r="DKP114" i="8"/>
  <c r="DKO114" i="8"/>
  <c r="DKN114" i="8"/>
  <c r="DKM114" i="8"/>
  <c r="DKL114" i="8"/>
  <c r="DKK114" i="8"/>
  <c r="DKJ114" i="8"/>
  <c r="DKI114" i="8"/>
  <c r="DKH114" i="8"/>
  <c r="DKG114" i="8"/>
  <c r="DKF114" i="8"/>
  <c r="DKE114" i="8"/>
  <c r="DKD114" i="8"/>
  <c r="DKC114" i="8"/>
  <c r="DKB114" i="8"/>
  <c r="DKA114" i="8"/>
  <c r="DJZ114" i="8"/>
  <c r="DJY114" i="8"/>
  <c r="DJX114" i="8"/>
  <c r="DJW114" i="8"/>
  <c r="DJV114" i="8"/>
  <c r="DJU114" i="8"/>
  <c r="DJT114" i="8"/>
  <c r="DJS114" i="8"/>
  <c r="DJR114" i="8"/>
  <c r="DJQ114" i="8"/>
  <c r="DJP114" i="8"/>
  <c r="DJO114" i="8"/>
  <c r="DJN114" i="8"/>
  <c r="DJM114" i="8"/>
  <c r="DJL114" i="8"/>
  <c r="DJK114" i="8"/>
  <c r="DJJ114" i="8"/>
  <c r="DJI114" i="8"/>
  <c r="DJH114" i="8"/>
  <c r="DJG114" i="8"/>
  <c r="DJF114" i="8"/>
  <c r="DJE114" i="8"/>
  <c r="DJD114" i="8"/>
  <c r="DJC114" i="8"/>
  <c r="DJB114" i="8"/>
  <c r="DJA114" i="8"/>
  <c r="DIZ114" i="8"/>
  <c r="DIY114" i="8"/>
  <c r="DIX114" i="8"/>
  <c r="DIW114" i="8"/>
  <c r="DIV114" i="8"/>
  <c r="DIU114" i="8"/>
  <c r="DIT114" i="8"/>
  <c r="DIS114" i="8"/>
  <c r="DIR114" i="8"/>
  <c r="DIQ114" i="8"/>
  <c r="DIP114" i="8"/>
  <c r="DIO114" i="8"/>
  <c r="DIN114" i="8"/>
  <c r="DIM114" i="8"/>
  <c r="DIL114" i="8"/>
  <c r="DIK114" i="8"/>
  <c r="DIJ114" i="8"/>
  <c r="DII114" i="8"/>
  <c r="DIH114" i="8"/>
  <c r="DIG114" i="8"/>
  <c r="DIF114" i="8"/>
  <c r="DIE114" i="8"/>
  <c r="DID114" i="8"/>
  <c r="DIC114" i="8"/>
  <c r="DIB114" i="8"/>
  <c r="DIA114" i="8"/>
  <c r="DHZ114" i="8"/>
  <c r="DHY114" i="8"/>
  <c r="DHX114" i="8"/>
  <c r="DHW114" i="8"/>
  <c r="DHV114" i="8"/>
  <c r="DHU114" i="8"/>
  <c r="DHT114" i="8"/>
  <c r="DHS114" i="8"/>
  <c r="DHR114" i="8"/>
  <c r="DHQ114" i="8"/>
  <c r="DHP114" i="8"/>
  <c r="DHO114" i="8"/>
  <c r="DHN114" i="8"/>
  <c r="DHM114" i="8"/>
  <c r="DHL114" i="8"/>
  <c r="DHK114" i="8"/>
  <c r="DHJ114" i="8"/>
  <c r="DHI114" i="8"/>
  <c r="DHH114" i="8"/>
  <c r="DHG114" i="8"/>
  <c r="DHF114" i="8"/>
  <c r="DHE114" i="8"/>
  <c r="DHD114" i="8"/>
  <c r="DHC114" i="8"/>
  <c r="DHB114" i="8"/>
  <c r="DHA114" i="8"/>
  <c r="DGZ114" i="8"/>
  <c r="DGY114" i="8"/>
  <c r="DGX114" i="8"/>
  <c r="DGW114" i="8"/>
  <c r="DGV114" i="8"/>
  <c r="DGU114" i="8"/>
  <c r="DGT114" i="8"/>
  <c r="DGS114" i="8"/>
  <c r="DGR114" i="8"/>
  <c r="DGQ114" i="8"/>
  <c r="DGP114" i="8"/>
  <c r="DGO114" i="8"/>
  <c r="DGN114" i="8"/>
  <c r="DGM114" i="8"/>
  <c r="DGL114" i="8"/>
  <c r="DGK114" i="8"/>
  <c r="DGJ114" i="8"/>
  <c r="DGI114" i="8"/>
  <c r="DGH114" i="8"/>
  <c r="DGG114" i="8"/>
  <c r="DGF114" i="8"/>
  <c r="DGE114" i="8"/>
  <c r="DGD114" i="8"/>
  <c r="DGC114" i="8"/>
  <c r="DGB114" i="8"/>
  <c r="DGA114" i="8"/>
  <c r="DFZ114" i="8"/>
  <c r="DFY114" i="8"/>
  <c r="DFX114" i="8"/>
  <c r="DFW114" i="8"/>
  <c r="DFV114" i="8"/>
  <c r="DFU114" i="8"/>
  <c r="DFT114" i="8"/>
  <c r="DFS114" i="8"/>
  <c r="DFR114" i="8"/>
  <c r="DFQ114" i="8"/>
  <c r="DFP114" i="8"/>
  <c r="DFO114" i="8"/>
  <c r="DFN114" i="8"/>
  <c r="DFM114" i="8"/>
  <c r="DFL114" i="8"/>
  <c r="DFK114" i="8"/>
  <c r="DFJ114" i="8"/>
  <c r="DFI114" i="8"/>
  <c r="DFH114" i="8"/>
  <c r="DFG114" i="8"/>
  <c r="DFF114" i="8"/>
  <c r="DFE114" i="8"/>
  <c r="DFD114" i="8"/>
  <c r="DFC114" i="8"/>
  <c r="DFB114" i="8"/>
  <c r="DFA114" i="8"/>
  <c r="DEZ114" i="8"/>
  <c r="DEY114" i="8"/>
  <c r="DEX114" i="8"/>
  <c r="DEW114" i="8"/>
  <c r="DEV114" i="8"/>
  <c r="DEU114" i="8"/>
  <c r="DET114" i="8"/>
  <c r="DES114" i="8"/>
  <c r="DER114" i="8"/>
  <c r="DEQ114" i="8"/>
  <c r="DEP114" i="8"/>
  <c r="DEO114" i="8"/>
  <c r="DEN114" i="8"/>
  <c r="DEM114" i="8"/>
  <c r="DEL114" i="8"/>
  <c r="DEK114" i="8"/>
  <c r="DEJ114" i="8"/>
  <c r="DEI114" i="8"/>
  <c r="DEH114" i="8"/>
  <c r="DEG114" i="8"/>
  <c r="DEF114" i="8"/>
  <c r="DEE114" i="8"/>
  <c r="DED114" i="8"/>
  <c r="DEC114" i="8"/>
  <c r="DEB114" i="8"/>
  <c r="DEA114" i="8"/>
  <c r="DDZ114" i="8"/>
  <c r="DDY114" i="8"/>
  <c r="DDX114" i="8"/>
  <c r="DDW114" i="8"/>
  <c r="DDV114" i="8"/>
  <c r="DDU114" i="8"/>
  <c r="DDT114" i="8"/>
  <c r="DDS114" i="8"/>
  <c r="DDR114" i="8"/>
  <c r="DDQ114" i="8"/>
  <c r="DDP114" i="8"/>
  <c r="DDO114" i="8"/>
  <c r="DDN114" i="8"/>
  <c r="DDM114" i="8"/>
  <c r="DDL114" i="8"/>
  <c r="DDK114" i="8"/>
  <c r="DDJ114" i="8"/>
  <c r="DDI114" i="8"/>
  <c r="DDH114" i="8"/>
  <c r="DDG114" i="8"/>
  <c r="DDF114" i="8"/>
  <c r="DDE114" i="8"/>
  <c r="DDD114" i="8"/>
  <c r="DDC114" i="8"/>
  <c r="DDB114" i="8"/>
  <c r="DDA114" i="8"/>
  <c r="DCZ114" i="8"/>
  <c r="DCY114" i="8"/>
  <c r="DCX114" i="8"/>
  <c r="DCW114" i="8"/>
  <c r="DCV114" i="8"/>
  <c r="DCU114" i="8"/>
  <c r="DCT114" i="8"/>
  <c r="DCS114" i="8"/>
  <c r="DCR114" i="8"/>
  <c r="DCQ114" i="8"/>
  <c r="DCP114" i="8"/>
  <c r="DCO114" i="8"/>
  <c r="DCN114" i="8"/>
  <c r="DCM114" i="8"/>
  <c r="DCL114" i="8"/>
  <c r="DCK114" i="8"/>
  <c r="DCJ114" i="8"/>
  <c r="DCI114" i="8"/>
  <c r="DCH114" i="8"/>
  <c r="DCG114" i="8"/>
  <c r="DCF114" i="8"/>
  <c r="DCE114" i="8"/>
  <c r="DCD114" i="8"/>
  <c r="DCC114" i="8"/>
  <c r="DCB114" i="8"/>
  <c r="DCA114" i="8"/>
  <c r="DBZ114" i="8"/>
  <c r="DBY114" i="8"/>
  <c r="DBX114" i="8"/>
  <c r="DBW114" i="8"/>
  <c r="DBV114" i="8"/>
  <c r="DBU114" i="8"/>
  <c r="DBT114" i="8"/>
  <c r="DBS114" i="8"/>
  <c r="DBR114" i="8"/>
  <c r="DBQ114" i="8"/>
  <c r="DBP114" i="8"/>
  <c r="DBO114" i="8"/>
  <c r="DBN114" i="8"/>
  <c r="DBM114" i="8"/>
  <c r="DBL114" i="8"/>
  <c r="DBK114" i="8"/>
  <c r="DBJ114" i="8"/>
  <c r="DBI114" i="8"/>
  <c r="DBH114" i="8"/>
  <c r="DBG114" i="8"/>
  <c r="DBF114" i="8"/>
  <c r="DBE114" i="8"/>
  <c r="DBD114" i="8"/>
  <c r="DBC114" i="8"/>
  <c r="DBB114" i="8"/>
  <c r="DBA114" i="8"/>
  <c r="DAZ114" i="8"/>
  <c r="DAY114" i="8"/>
  <c r="DAX114" i="8"/>
  <c r="DAW114" i="8"/>
  <c r="DAV114" i="8"/>
  <c r="DAU114" i="8"/>
  <c r="DAT114" i="8"/>
  <c r="DAS114" i="8"/>
  <c r="DAR114" i="8"/>
  <c r="DAQ114" i="8"/>
  <c r="DAP114" i="8"/>
  <c r="DAO114" i="8"/>
  <c r="DAN114" i="8"/>
  <c r="DAM114" i="8"/>
  <c r="DAL114" i="8"/>
  <c r="DAK114" i="8"/>
  <c r="DAJ114" i="8"/>
  <c r="DAI114" i="8"/>
  <c r="DAH114" i="8"/>
  <c r="DAG114" i="8"/>
  <c r="DAF114" i="8"/>
  <c r="DAE114" i="8"/>
  <c r="DAD114" i="8"/>
  <c r="DAC114" i="8"/>
  <c r="DAB114" i="8"/>
  <c r="DAA114" i="8"/>
  <c r="CZZ114" i="8"/>
  <c r="CZY114" i="8"/>
  <c r="CZX114" i="8"/>
  <c r="CZW114" i="8"/>
  <c r="CZV114" i="8"/>
  <c r="CZU114" i="8"/>
  <c r="CZT114" i="8"/>
  <c r="CZS114" i="8"/>
  <c r="CZR114" i="8"/>
  <c r="CZQ114" i="8"/>
  <c r="CZP114" i="8"/>
  <c r="CZO114" i="8"/>
  <c r="CZN114" i="8"/>
  <c r="CZM114" i="8"/>
  <c r="CZL114" i="8"/>
  <c r="CZK114" i="8"/>
  <c r="CZJ114" i="8"/>
  <c r="CZI114" i="8"/>
  <c r="CZH114" i="8"/>
  <c r="CZG114" i="8"/>
  <c r="CZF114" i="8"/>
  <c r="CZE114" i="8"/>
  <c r="CZD114" i="8"/>
  <c r="CZC114" i="8"/>
  <c r="CZB114" i="8"/>
  <c r="CZA114" i="8"/>
  <c r="CYZ114" i="8"/>
  <c r="CYY114" i="8"/>
  <c r="CYX114" i="8"/>
  <c r="CYW114" i="8"/>
  <c r="CYV114" i="8"/>
  <c r="CYU114" i="8"/>
  <c r="CYT114" i="8"/>
  <c r="CYS114" i="8"/>
  <c r="CYR114" i="8"/>
  <c r="CYQ114" i="8"/>
  <c r="CYP114" i="8"/>
  <c r="CYO114" i="8"/>
  <c r="CYN114" i="8"/>
  <c r="CYM114" i="8"/>
  <c r="CYL114" i="8"/>
  <c r="CYK114" i="8"/>
  <c r="CYJ114" i="8"/>
  <c r="CYI114" i="8"/>
  <c r="CYH114" i="8"/>
  <c r="CYG114" i="8"/>
  <c r="CYF114" i="8"/>
  <c r="CYE114" i="8"/>
  <c r="CYD114" i="8"/>
  <c r="CYC114" i="8"/>
  <c r="CYB114" i="8"/>
  <c r="CYA114" i="8"/>
  <c r="CXZ114" i="8"/>
  <c r="CXY114" i="8"/>
  <c r="CXX114" i="8"/>
  <c r="CXW114" i="8"/>
  <c r="CXV114" i="8"/>
  <c r="CXU114" i="8"/>
  <c r="CXT114" i="8"/>
  <c r="CXS114" i="8"/>
  <c r="CXR114" i="8"/>
  <c r="CXQ114" i="8"/>
  <c r="CXP114" i="8"/>
  <c r="CXO114" i="8"/>
  <c r="CXN114" i="8"/>
  <c r="CXM114" i="8"/>
  <c r="CXL114" i="8"/>
  <c r="CXK114" i="8"/>
  <c r="CXJ114" i="8"/>
  <c r="CXI114" i="8"/>
  <c r="CXH114" i="8"/>
  <c r="CXG114" i="8"/>
  <c r="CXF114" i="8"/>
  <c r="CXE114" i="8"/>
  <c r="CXD114" i="8"/>
  <c r="CXC114" i="8"/>
  <c r="CXB114" i="8"/>
  <c r="CXA114" i="8"/>
  <c r="CWZ114" i="8"/>
  <c r="CWY114" i="8"/>
  <c r="CWX114" i="8"/>
  <c r="CWW114" i="8"/>
  <c r="CWV114" i="8"/>
  <c r="CWU114" i="8"/>
  <c r="CWT114" i="8"/>
  <c r="CWS114" i="8"/>
  <c r="CWR114" i="8"/>
  <c r="CWQ114" i="8"/>
  <c r="CWP114" i="8"/>
  <c r="CWO114" i="8"/>
  <c r="CWN114" i="8"/>
  <c r="CWM114" i="8"/>
  <c r="CWL114" i="8"/>
  <c r="CWK114" i="8"/>
  <c r="CWJ114" i="8"/>
  <c r="CWI114" i="8"/>
  <c r="CWH114" i="8"/>
  <c r="CWG114" i="8"/>
  <c r="CWF114" i="8"/>
  <c r="CWE114" i="8"/>
  <c r="CWD114" i="8"/>
  <c r="CWC114" i="8"/>
  <c r="CWB114" i="8"/>
  <c r="CWA114" i="8"/>
  <c r="CVZ114" i="8"/>
  <c r="CVY114" i="8"/>
  <c r="CVX114" i="8"/>
  <c r="CVW114" i="8"/>
  <c r="CVV114" i="8"/>
  <c r="CVU114" i="8"/>
  <c r="CVT114" i="8"/>
  <c r="CVS114" i="8"/>
  <c r="CVR114" i="8"/>
  <c r="CVQ114" i="8"/>
  <c r="CVP114" i="8"/>
  <c r="CVO114" i="8"/>
  <c r="CVN114" i="8"/>
  <c r="CVM114" i="8"/>
  <c r="CVL114" i="8"/>
  <c r="CVK114" i="8"/>
  <c r="CVJ114" i="8"/>
  <c r="CVI114" i="8"/>
  <c r="CVH114" i="8"/>
  <c r="CVG114" i="8"/>
  <c r="CVF114" i="8"/>
  <c r="CVE114" i="8"/>
  <c r="CVD114" i="8"/>
  <c r="CVC114" i="8"/>
  <c r="CVB114" i="8"/>
  <c r="CVA114" i="8"/>
  <c r="CUZ114" i="8"/>
  <c r="CUY114" i="8"/>
  <c r="CUX114" i="8"/>
  <c r="CUW114" i="8"/>
  <c r="CUV114" i="8"/>
  <c r="CUU114" i="8"/>
  <c r="CUT114" i="8"/>
  <c r="CUS114" i="8"/>
  <c r="CUR114" i="8"/>
  <c r="CUQ114" i="8"/>
  <c r="CUP114" i="8"/>
  <c r="CUO114" i="8"/>
  <c r="CUN114" i="8"/>
  <c r="CUM114" i="8"/>
  <c r="CUL114" i="8"/>
  <c r="CUK114" i="8"/>
  <c r="CUJ114" i="8"/>
  <c r="CUI114" i="8"/>
  <c r="CUH114" i="8"/>
  <c r="CUG114" i="8"/>
  <c r="CUF114" i="8"/>
  <c r="CUE114" i="8"/>
  <c r="CUD114" i="8"/>
  <c r="CUC114" i="8"/>
  <c r="CUB114" i="8"/>
  <c r="CUA114" i="8"/>
  <c r="CTZ114" i="8"/>
  <c r="CTY114" i="8"/>
  <c r="CTX114" i="8"/>
  <c r="CTW114" i="8"/>
  <c r="CTV114" i="8"/>
  <c r="CTU114" i="8"/>
  <c r="CTT114" i="8"/>
  <c r="CTS114" i="8"/>
  <c r="CTR114" i="8"/>
  <c r="CTQ114" i="8"/>
  <c r="CTP114" i="8"/>
  <c r="CTO114" i="8"/>
  <c r="CTN114" i="8"/>
  <c r="CTM114" i="8"/>
  <c r="CTL114" i="8"/>
  <c r="CTK114" i="8"/>
  <c r="CTJ114" i="8"/>
  <c r="CTI114" i="8"/>
  <c r="CTH114" i="8"/>
  <c r="CTG114" i="8"/>
  <c r="CTF114" i="8"/>
  <c r="CTE114" i="8"/>
  <c r="CTD114" i="8"/>
  <c r="CTC114" i="8"/>
  <c r="CTB114" i="8"/>
  <c r="CTA114" i="8"/>
  <c r="CSZ114" i="8"/>
  <c r="CSY114" i="8"/>
  <c r="CSX114" i="8"/>
  <c r="CSW114" i="8"/>
  <c r="CSV114" i="8"/>
  <c r="CSU114" i="8"/>
  <c r="CST114" i="8"/>
  <c r="CSS114" i="8"/>
  <c r="CSR114" i="8"/>
  <c r="CSQ114" i="8"/>
  <c r="CSP114" i="8"/>
  <c r="CSO114" i="8"/>
  <c r="CSN114" i="8"/>
  <c r="CSM114" i="8"/>
  <c r="CSL114" i="8"/>
  <c r="CSK114" i="8"/>
  <c r="CSJ114" i="8"/>
  <c r="CSI114" i="8"/>
  <c r="CSH114" i="8"/>
  <c r="CSG114" i="8"/>
  <c r="CSF114" i="8"/>
  <c r="CSE114" i="8"/>
  <c r="CSD114" i="8"/>
  <c r="CSC114" i="8"/>
  <c r="CSB114" i="8"/>
  <c r="CSA114" i="8"/>
  <c r="CRZ114" i="8"/>
  <c r="CRY114" i="8"/>
  <c r="CRX114" i="8"/>
  <c r="CRW114" i="8"/>
  <c r="CRV114" i="8"/>
  <c r="CRU114" i="8"/>
  <c r="CRT114" i="8"/>
  <c r="CRS114" i="8"/>
  <c r="CRR114" i="8"/>
  <c r="CRQ114" i="8"/>
  <c r="CRP114" i="8"/>
  <c r="CRO114" i="8"/>
  <c r="CRN114" i="8"/>
  <c r="CRM114" i="8"/>
  <c r="CRL114" i="8"/>
  <c r="CRK114" i="8"/>
  <c r="CRJ114" i="8"/>
  <c r="CRI114" i="8"/>
  <c r="CRH114" i="8"/>
  <c r="CRG114" i="8"/>
  <c r="CRF114" i="8"/>
  <c r="CRE114" i="8"/>
  <c r="CRD114" i="8"/>
  <c r="CRC114" i="8"/>
  <c r="CRB114" i="8"/>
  <c r="CRA114" i="8"/>
  <c r="CQZ114" i="8"/>
  <c r="CQY114" i="8"/>
  <c r="CQX114" i="8"/>
  <c r="CQW114" i="8"/>
  <c r="CQV114" i="8"/>
  <c r="CQU114" i="8"/>
  <c r="CQT114" i="8"/>
  <c r="CQS114" i="8"/>
  <c r="CQR114" i="8"/>
  <c r="CQQ114" i="8"/>
  <c r="CQP114" i="8"/>
  <c r="CQO114" i="8"/>
  <c r="CQN114" i="8"/>
  <c r="CQM114" i="8"/>
  <c r="CQL114" i="8"/>
  <c r="CQK114" i="8"/>
  <c r="CQJ114" i="8"/>
  <c r="CQI114" i="8"/>
  <c r="CQH114" i="8"/>
  <c r="CQG114" i="8"/>
  <c r="CQF114" i="8"/>
  <c r="CQE114" i="8"/>
  <c r="CQD114" i="8"/>
  <c r="CQC114" i="8"/>
  <c r="CQB114" i="8"/>
  <c r="CQA114" i="8"/>
  <c r="CPZ114" i="8"/>
  <c r="CPY114" i="8"/>
  <c r="CPX114" i="8"/>
  <c r="CPW114" i="8"/>
  <c r="CPV114" i="8"/>
  <c r="CPU114" i="8"/>
  <c r="CPT114" i="8"/>
  <c r="CPS114" i="8"/>
  <c r="CPR114" i="8"/>
  <c r="CPQ114" i="8"/>
  <c r="CPP114" i="8"/>
  <c r="CPO114" i="8"/>
  <c r="CPN114" i="8"/>
  <c r="CPM114" i="8"/>
  <c r="CPL114" i="8"/>
  <c r="CPK114" i="8"/>
  <c r="CPJ114" i="8"/>
  <c r="CPI114" i="8"/>
  <c r="CPH114" i="8"/>
  <c r="CPG114" i="8"/>
  <c r="CPF114" i="8"/>
  <c r="CPE114" i="8"/>
  <c r="CPD114" i="8"/>
  <c r="CPC114" i="8"/>
  <c r="CPB114" i="8"/>
  <c r="CPA114" i="8"/>
  <c r="COZ114" i="8"/>
  <c r="COY114" i="8"/>
  <c r="COX114" i="8"/>
  <c r="COW114" i="8"/>
  <c r="COV114" i="8"/>
  <c r="COU114" i="8"/>
  <c r="COT114" i="8"/>
  <c r="COS114" i="8"/>
  <c r="COR114" i="8"/>
  <c r="COQ114" i="8"/>
  <c r="COP114" i="8"/>
  <c r="COO114" i="8"/>
  <c r="CON114" i="8"/>
  <c r="COM114" i="8"/>
  <c r="COL114" i="8"/>
  <c r="COK114" i="8"/>
  <c r="COJ114" i="8"/>
  <c r="COI114" i="8"/>
  <c r="COH114" i="8"/>
  <c r="COG114" i="8"/>
  <c r="COF114" i="8"/>
  <c r="COE114" i="8"/>
  <c r="COD114" i="8"/>
  <c r="COC114" i="8"/>
  <c r="COB114" i="8"/>
  <c r="COA114" i="8"/>
  <c r="CNZ114" i="8"/>
  <c r="CNY114" i="8"/>
  <c r="CNX114" i="8"/>
  <c r="CNW114" i="8"/>
  <c r="CNV114" i="8"/>
  <c r="CNU114" i="8"/>
  <c r="CNT114" i="8"/>
  <c r="CNS114" i="8"/>
  <c r="CNR114" i="8"/>
  <c r="CNQ114" i="8"/>
  <c r="CNP114" i="8"/>
  <c r="CNO114" i="8"/>
  <c r="CNN114" i="8"/>
  <c r="CNM114" i="8"/>
  <c r="CNL114" i="8"/>
  <c r="CNK114" i="8"/>
  <c r="CNJ114" i="8"/>
  <c r="CNI114" i="8"/>
  <c r="CNH114" i="8"/>
  <c r="CNG114" i="8"/>
  <c r="CNF114" i="8"/>
  <c r="CNE114" i="8"/>
  <c r="CND114" i="8"/>
  <c r="CNC114" i="8"/>
  <c r="CNB114" i="8"/>
  <c r="CNA114" i="8"/>
  <c r="CMZ114" i="8"/>
  <c r="CMY114" i="8"/>
  <c r="CMX114" i="8"/>
  <c r="CMW114" i="8"/>
  <c r="CMV114" i="8"/>
  <c r="CMU114" i="8"/>
  <c r="CMT114" i="8"/>
  <c r="CMS114" i="8"/>
  <c r="CMR114" i="8"/>
  <c r="CMQ114" i="8"/>
  <c r="CMP114" i="8"/>
  <c r="CMO114" i="8"/>
  <c r="CMN114" i="8"/>
  <c r="CMM114" i="8"/>
  <c r="CML114" i="8"/>
  <c r="CMK114" i="8"/>
  <c r="CMJ114" i="8"/>
  <c r="CMI114" i="8"/>
  <c r="CMH114" i="8"/>
  <c r="CMG114" i="8"/>
  <c r="CMF114" i="8"/>
  <c r="CME114" i="8"/>
  <c r="CMD114" i="8"/>
  <c r="CMC114" i="8"/>
  <c r="CMB114" i="8"/>
  <c r="CMA114" i="8"/>
  <c r="CLZ114" i="8"/>
  <c r="CLY114" i="8"/>
  <c r="CLX114" i="8"/>
  <c r="CLW114" i="8"/>
  <c r="CLV114" i="8"/>
  <c r="CLU114" i="8"/>
  <c r="CLT114" i="8"/>
  <c r="CLS114" i="8"/>
  <c r="CLR114" i="8"/>
  <c r="CLQ114" i="8"/>
  <c r="CLP114" i="8"/>
  <c r="CLO114" i="8"/>
  <c r="CLN114" i="8"/>
  <c r="CLM114" i="8"/>
  <c r="CLL114" i="8"/>
  <c r="CLK114" i="8"/>
  <c r="CLJ114" i="8"/>
  <c r="CLI114" i="8"/>
  <c r="CLH114" i="8"/>
  <c r="CLG114" i="8"/>
  <c r="CLF114" i="8"/>
  <c r="CLE114" i="8"/>
  <c r="CLD114" i="8"/>
  <c r="CLC114" i="8"/>
  <c r="CLB114" i="8"/>
  <c r="CLA114" i="8"/>
  <c r="CKZ114" i="8"/>
  <c r="CKY114" i="8"/>
  <c r="CKX114" i="8"/>
  <c r="CKW114" i="8"/>
  <c r="CKV114" i="8"/>
  <c r="CKU114" i="8"/>
  <c r="CKT114" i="8"/>
  <c r="CKS114" i="8"/>
  <c r="CKR114" i="8"/>
  <c r="CKQ114" i="8"/>
  <c r="CKP114" i="8"/>
  <c r="CKO114" i="8"/>
  <c r="CKN114" i="8"/>
  <c r="CKM114" i="8"/>
  <c r="CKL114" i="8"/>
  <c r="CKK114" i="8"/>
  <c r="CKJ114" i="8"/>
  <c r="CKI114" i="8"/>
  <c r="CKH114" i="8"/>
  <c r="CKG114" i="8"/>
  <c r="CKF114" i="8"/>
  <c r="CKE114" i="8"/>
  <c r="CKD114" i="8"/>
  <c r="CKC114" i="8"/>
  <c r="CKB114" i="8"/>
  <c r="CKA114" i="8"/>
  <c r="CJZ114" i="8"/>
  <c r="CJY114" i="8"/>
  <c r="CJX114" i="8"/>
  <c r="CJW114" i="8"/>
  <c r="CJV114" i="8"/>
  <c r="CJU114" i="8"/>
  <c r="CJT114" i="8"/>
  <c r="CJS114" i="8"/>
  <c r="CJR114" i="8"/>
  <c r="CJQ114" i="8"/>
  <c r="CJP114" i="8"/>
  <c r="CJO114" i="8"/>
  <c r="CJN114" i="8"/>
  <c r="CJM114" i="8"/>
  <c r="CJL114" i="8"/>
  <c r="CJK114" i="8"/>
  <c r="CJJ114" i="8"/>
  <c r="CJI114" i="8"/>
  <c r="CJH114" i="8"/>
  <c r="CJG114" i="8"/>
  <c r="CJF114" i="8"/>
  <c r="CJE114" i="8"/>
  <c r="CJD114" i="8"/>
  <c r="CJC114" i="8"/>
  <c r="CJB114" i="8"/>
  <c r="CJA114" i="8"/>
  <c r="CIZ114" i="8"/>
  <c r="CIY114" i="8"/>
  <c r="CIX114" i="8"/>
  <c r="CIW114" i="8"/>
  <c r="CIV114" i="8"/>
  <c r="CIU114" i="8"/>
  <c r="CIT114" i="8"/>
  <c r="CIS114" i="8"/>
  <c r="CIR114" i="8"/>
  <c r="CIQ114" i="8"/>
  <c r="CIP114" i="8"/>
  <c r="CIO114" i="8"/>
  <c r="CIN114" i="8"/>
  <c r="CIM114" i="8"/>
  <c r="CIL114" i="8"/>
  <c r="CIK114" i="8"/>
  <c r="CIJ114" i="8"/>
  <c r="CII114" i="8"/>
  <c r="CIH114" i="8"/>
  <c r="CIG114" i="8"/>
  <c r="CIF114" i="8"/>
  <c r="CIE114" i="8"/>
  <c r="CID114" i="8"/>
  <c r="CIC114" i="8"/>
  <c r="CIB114" i="8"/>
  <c r="CIA114" i="8"/>
  <c r="CHZ114" i="8"/>
  <c r="CHY114" i="8"/>
  <c r="CHX114" i="8"/>
  <c r="CHW114" i="8"/>
  <c r="CHV114" i="8"/>
  <c r="CHU114" i="8"/>
  <c r="CHT114" i="8"/>
  <c r="CHS114" i="8"/>
  <c r="CHR114" i="8"/>
  <c r="CHQ114" i="8"/>
  <c r="CHP114" i="8"/>
  <c r="CHO114" i="8"/>
  <c r="CHN114" i="8"/>
  <c r="CHM114" i="8"/>
  <c r="CHL114" i="8"/>
  <c r="CHK114" i="8"/>
  <c r="CHJ114" i="8"/>
  <c r="CHI114" i="8"/>
  <c r="CHH114" i="8"/>
  <c r="CHG114" i="8"/>
  <c r="CHF114" i="8"/>
  <c r="CHE114" i="8"/>
  <c r="CHD114" i="8"/>
  <c r="CHC114" i="8"/>
  <c r="CHB114" i="8"/>
  <c r="CHA114" i="8"/>
  <c r="CGZ114" i="8"/>
  <c r="CGY114" i="8"/>
  <c r="CGX114" i="8"/>
  <c r="CGW114" i="8"/>
  <c r="CGV114" i="8"/>
  <c r="CGU114" i="8"/>
  <c r="CGT114" i="8"/>
  <c r="CGS114" i="8"/>
  <c r="CGR114" i="8"/>
  <c r="CGQ114" i="8"/>
  <c r="CGP114" i="8"/>
  <c r="CGO114" i="8"/>
  <c r="CGN114" i="8"/>
  <c r="CGM114" i="8"/>
  <c r="CGL114" i="8"/>
  <c r="CGK114" i="8"/>
  <c r="CGJ114" i="8"/>
  <c r="CGI114" i="8"/>
  <c r="CGH114" i="8"/>
  <c r="CGG114" i="8"/>
  <c r="CGF114" i="8"/>
  <c r="CGE114" i="8"/>
  <c r="CGD114" i="8"/>
  <c r="CGC114" i="8"/>
  <c r="CGB114" i="8"/>
  <c r="CGA114" i="8"/>
  <c r="CFZ114" i="8"/>
  <c r="CFY114" i="8"/>
  <c r="CFX114" i="8"/>
  <c r="CFW114" i="8"/>
  <c r="CFV114" i="8"/>
  <c r="CFU114" i="8"/>
  <c r="CFT114" i="8"/>
  <c r="CFS114" i="8"/>
  <c r="CFR114" i="8"/>
  <c r="CFQ114" i="8"/>
  <c r="CFP114" i="8"/>
  <c r="CFO114" i="8"/>
  <c r="CFN114" i="8"/>
  <c r="CFM114" i="8"/>
  <c r="CFL114" i="8"/>
  <c r="CFK114" i="8"/>
  <c r="CFJ114" i="8"/>
  <c r="CFI114" i="8"/>
  <c r="CFH114" i="8"/>
  <c r="CFG114" i="8"/>
  <c r="CFF114" i="8"/>
  <c r="CFE114" i="8"/>
  <c r="CFD114" i="8"/>
  <c r="CFC114" i="8"/>
  <c r="CFB114" i="8"/>
  <c r="CFA114" i="8"/>
  <c r="CEZ114" i="8"/>
  <c r="CEY114" i="8"/>
  <c r="CEX114" i="8"/>
  <c r="CEW114" i="8"/>
  <c r="CEV114" i="8"/>
  <c r="CEU114" i="8"/>
  <c r="CET114" i="8"/>
  <c r="CES114" i="8"/>
  <c r="CER114" i="8"/>
  <c r="CEQ114" i="8"/>
  <c r="CEP114" i="8"/>
  <c r="CEO114" i="8"/>
  <c r="CEN114" i="8"/>
  <c r="CEM114" i="8"/>
  <c r="CEL114" i="8"/>
  <c r="CEK114" i="8"/>
  <c r="CEJ114" i="8"/>
  <c r="CEI114" i="8"/>
  <c r="CEH114" i="8"/>
  <c r="CEG114" i="8"/>
  <c r="CEF114" i="8"/>
  <c r="CEE114" i="8"/>
  <c r="CED114" i="8"/>
  <c r="CEC114" i="8"/>
  <c r="CEB114" i="8"/>
  <c r="CEA114" i="8"/>
  <c r="CDZ114" i="8"/>
  <c r="CDY114" i="8"/>
  <c r="CDX114" i="8"/>
  <c r="CDW114" i="8"/>
  <c r="CDV114" i="8"/>
  <c r="CDU114" i="8"/>
  <c r="CDT114" i="8"/>
  <c r="CDS114" i="8"/>
  <c r="CDR114" i="8"/>
  <c r="CDQ114" i="8"/>
  <c r="CDP114" i="8"/>
  <c r="CDO114" i="8"/>
  <c r="CDN114" i="8"/>
  <c r="CDM114" i="8"/>
  <c r="CDL114" i="8"/>
  <c r="CDK114" i="8"/>
  <c r="CDJ114" i="8"/>
  <c r="CDI114" i="8"/>
  <c r="CDH114" i="8"/>
  <c r="CDG114" i="8"/>
  <c r="CDF114" i="8"/>
  <c r="CDE114" i="8"/>
  <c r="CDD114" i="8"/>
  <c r="CDC114" i="8"/>
  <c r="CDB114" i="8"/>
  <c r="CDA114" i="8"/>
  <c r="CCZ114" i="8"/>
  <c r="CCY114" i="8"/>
  <c r="CCX114" i="8"/>
  <c r="CCW114" i="8"/>
  <c r="CCV114" i="8"/>
  <c r="CCU114" i="8"/>
  <c r="CCT114" i="8"/>
  <c r="CCS114" i="8"/>
  <c r="CCR114" i="8"/>
  <c r="CCQ114" i="8"/>
  <c r="CCP114" i="8"/>
  <c r="CCO114" i="8"/>
  <c r="CCN114" i="8"/>
  <c r="CCM114" i="8"/>
  <c r="CCL114" i="8"/>
  <c r="CCK114" i="8"/>
  <c r="CCJ114" i="8"/>
  <c r="CCI114" i="8"/>
  <c r="CCH114" i="8"/>
  <c r="CCG114" i="8"/>
  <c r="CCF114" i="8"/>
  <c r="CCE114" i="8"/>
  <c r="CCD114" i="8"/>
  <c r="CCC114" i="8"/>
  <c r="CCB114" i="8"/>
  <c r="CCA114" i="8"/>
  <c r="CBZ114" i="8"/>
  <c r="CBY114" i="8"/>
  <c r="CBX114" i="8"/>
  <c r="CBW114" i="8"/>
  <c r="CBV114" i="8"/>
  <c r="CBU114" i="8"/>
  <c r="CBT114" i="8"/>
  <c r="CBS114" i="8"/>
  <c r="CBR114" i="8"/>
  <c r="CBQ114" i="8"/>
  <c r="CBP114" i="8"/>
  <c r="CBO114" i="8"/>
  <c r="CBN114" i="8"/>
  <c r="CBM114" i="8"/>
  <c r="CBL114" i="8"/>
  <c r="CBK114" i="8"/>
  <c r="CBJ114" i="8"/>
  <c r="CBI114" i="8"/>
  <c r="CBH114" i="8"/>
  <c r="CBG114" i="8"/>
  <c r="CBF114" i="8"/>
  <c r="CBE114" i="8"/>
  <c r="CBD114" i="8"/>
  <c r="CBC114" i="8"/>
  <c r="CBB114" i="8"/>
  <c r="CBA114" i="8"/>
  <c r="CAZ114" i="8"/>
  <c r="CAY114" i="8"/>
  <c r="CAX114" i="8"/>
  <c r="CAW114" i="8"/>
  <c r="CAV114" i="8"/>
  <c r="CAU114" i="8"/>
  <c r="CAT114" i="8"/>
  <c r="CAS114" i="8"/>
  <c r="CAR114" i="8"/>
  <c r="CAQ114" i="8"/>
  <c r="CAP114" i="8"/>
  <c r="CAO114" i="8"/>
  <c r="CAN114" i="8"/>
  <c r="CAM114" i="8"/>
  <c r="CAL114" i="8"/>
  <c r="CAK114" i="8"/>
  <c r="CAJ114" i="8"/>
  <c r="CAI114" i="8"/>
  <c r="CAH114" i="8"/>
  <c r="CAG114" i="8"/>
  <c r="CAF114" i="8"/>
  <c r="CAE114" i="8"/>
  <c r="CAD114" i="8"/>
  <c r="CAC114" i="8"/>
  <c r="CAB114" i="8"/>
  <c r="CAA114" i="8"/>
  <c r="BZZ114" i="8"/>
  <c r="BZY114" i="8"/>
  <c r="BZX114" i="8"/>
  <c r="BZW114" i="8"/>
  <c r="BZV114" i="8"/>
  <c r="BZU114" i="8"/>
  <c r="BZT114" i="8"/>
  <c r="BZS114" i="8"/>
  <c r="BZR114" i="8"/>
  <c r="BZQ114" i="8"/>
  <c r="BZP114" i="8"/>
  <c r="BZO114" i="8"/>
  <c r="BZN114" i="8"/>
  <c r="BZM114" i="8"/>
  <c r="BZL114" i="8"/>
  <c r="BZK114" i="8"/>
  <c r="BZJ114" i="8"/>
  <c r="BZI114" i="8"/>
  <c r="BZH114" i="8"/>
  <c r="BZG114" i="8"/>
  <c r="BZF114" i="8"/>
  <c r="BZE114" i="8"/>
  <c r="BZD114" i="8"/>
  <c r="BZC114" i="8"/>
  <c r="BZB114" i="8"/>
  <c r="BZA114" i="8"/>
  <c r="BYZ114" i="8"/>
  <c r="BYY114" i="8"/>
  <c r="BYX114" i="8"/>
  <c r="BYW114" i="8"/>
  <c r="BYV114" i="8"/>
  <c r="BYU114" i="8"/>
  <c r="BYT114" i="8"/>
  <c r="BYS114" i="8"/>
  <c r="BYR114" i="8"/>
  <c r="BYQ114" i="8"/>
  <c r="BYP114" i="8"/>
  <c r="BYO114" i="8"/>
  <c r="BYN114" i="8"/>
  <c r="BYM114" i="8"/>
  <c r="BYL114" i="8"/>
  <c r="BYK114" i="8"/>
  <c r="BYJ114" i="8"/>
  <c r="BYI114" i="8"/>
  <c r="BYH114" i="8"/>
  <c r="BYG114" i="8"/>
  <c r="BYF114" i="8"/>
  <c r="BYE114" i="8"/>
  <c r="BYD114" i="8"/>
  <c r="BYC114" i="8"/>
  <c r="BYB114" i="8"/>
  <c r="BYA114" i="8"/>
  <c r="BXZ114" i="8"/>
  <c r="BXY114" i="8"/>
  <c r="BXX114" i="8"/>
  <c r="BXW114" i="8"/>
  <c r="BXV114" i="8"/>
  <c r="BXU114" i="8"/>
  <c r="BXT114" i="8"/>
  <c r="BXS114" i="8"/>
  <c r="BXR114" i="8"/>
  <c r="BXQ114" i="8"/>
  <c r="BXP114" i="8"/>
  <c r="BXO114" i="8"/>
  <c r="BXN114" i="8"/>
  <c r="BXM114" i="8"/>
  <c r="BXL114" i="8"/>
  <c r="BXK114" i="8"/>
  <c r="BXJ114" i="8"/>
  <c r="BXI114" i="8"/>
  <c r="BXH114" i="8"/>
  <c r="BXG114" i="8"/>
  <c r="BXF114" i="8"/>
  <c r="BXE114" i="8"/>
  <c r="BXD114" i="8"/>
  <c r="BXC114" i="8"/>
  <c r="BXB114" i="8"/>
  <c r="BXA114" i="8"/>
  <c r="BWZ114" i="8"/>
  <c r="BWY114" i="8"/>
  <c r="BWX114" i="8"/>
  <c r="BWW114" i="8"/>
  <c r="BWV114" i="8"/>
  <c r="BWU114" i="8"/>
  <c r="BWT114" i="8"/>
  <c r="BWS114" i="8"/>
  <c r="BWR114" i="8"/>
  <c r="BWQ114" i="8"/>
  <c r="BWP114" i="8"/>
  <c r="BWO114" i="8"/>
  <c r="BWN114" i="8"/>
  <c r="BWM114" i="8"/>
  <c r="BWL114" i="8"/>
  <c r="BWK114" i="8"/>
  <c r="BWJ114" i="8"/>
  <c r="BWI114" i="8"/>
  <c r="BWH114" i="8"/>
  <c r="BWG114" i="8"/>
  <c r="BWF114" i="8"/>
  <c r="BWE114" i="8"/>
  <c r="BWD114" i="8"/>
  <c r="BWC114" i="8"/>
  <c r="BWB114" i="8"/>
  <c r="BWA114" i="8"/>
  <c r="BVZ114" i="8"/>
  <c r="BVY114" i="8"/>
  <c r="BVX114" i="8"/>
  <c r="BVW114" i="8"/>
  <c r="BVV114" i="8"/>
  <c r="BVU114" i="8"/>
  <c r="BVT114" i="8"/>
  <c r="BVS114" i="8"/>
  <c r="BVR114" i="8"/>
  <c r="BVQ114" i="8"/>
  <c r="BVP114" i="8"/>
  <c r="BVO114" i="8"/>
  <c r="BVN114" i="8"/>
  <c r="BVM114" i="8"/>
  <c r="BVL114" i="8"/>
  <c r="BVK114" i="8"/>
  <c r="BVJ114" i="8"/>
  <c r="BVI114" i="8"/>
  <c r="BVH114" i="8"/>
  <c r="BVG114" i="8"/>
  <c r="BVF114" i="8"/>
  <c r="BVE114" i="8"/>
  <c r="BVD114" i="8"/>
  <c r="BVC114" i="8"/>
  <c r="BVB114" i="8"/>
  <c r="BVA114" i="8"/>
  <c r="BUZ114" i="8"/>
  <c r="BUY114" i="8"/>
  <c r="BUX114" i="8"/>
  <c r="BUW114" i="8"/>
  <c r="BUV114" i="8"/>
  <c r="BUU114" i="8"/>
  <c r="BUT114" i="8"/>
  <c r="BUS114" i="8"/>
  <c r="BUR114" i="8"/>
  <c r="BUQ114" i="8"/>
  <c r="BUP114" i="8"/>
  <c r="BUO114" i="8"/>
  <c r="BUN114" i="8"/>
  <c r="BUM114" i="8"/>
  <c r="BUL114" i="8"/>
  <c r="BUK114" i="8"/>
  <c r="BUJ114" i="8"/>
  <c r="BUI114" i="8"/>
  <c r="BUH114" i="8"/>
  <c r="BUG114" i="8"/>
  <c r="BUF114" i="8"/>
  <c r="BUE114" i="8"/>
  <c r="BUD114" i="8"/>
  <c r="BUC114" i="8"/>
  <c r="BUB114" i="8"/>
  <c r="BUA114" i="8"/>
  <c r="BTZ114" i="8"/>
  <c r="BTY114" i="8"/>
  <c r="BTX114" i="8"/>
  <c r="BTW114" i="8"/>
  <c r="BTV114" i="8"/>
  <c r="BTU114" i="8"/>
  <c r="BTT114" i="8"/>
  <c r="BTS114" i="8"/>
  <c r="BTR114" i="8"/>
  <c r="BTQ114" i="8"/>
  <c r="BTP114" i="8"/>
  <c r="BTO114" i="8"/>
  <c r="BTN114" i="8"/>
  <c r="BTM114" i="8"/>
  <c r="BTL114" i="8"/>
  <c r="BTK114" i="8"/>
  <c r="BTJ114" i="8"/>
  <c r="BTI114" i="8"/>
  <c r="BTH114" i="8"/>
  <c r="BTG114" i="8"/>
  <c r="BTF114" i="8"/>
  <c r="BTE114" i="8"/>
  <c r="BTD114" i="8"/>
  <c r="BTC114" i="8"/>
  <c r="BTB114" i="8"/>
  <c r="BTA114" i="8"/>
  <c r="BSZ114" i="8"/>
  <c r="BSY114" i="8"/>
  <c r="BSX114" i="8"/>
  <c r="BSW114" i="8"/>
  <c r="BSV114" i="8"/>
  <c r="BSU114" i="8"/>
  <c r="BST114" i="8"/>
  <c r="BSS114" i="8"/>
  <c r="BSR114" i="8"/>
  <c r="BSQ114" i="8"/>
  <c r="BSP114" i="8"/>
  <c r="BSO114" i="8"/>
  <c r="BSN114" i="8"/>
  <c r="BSM114" i="8"/>
  <c r="BSL114" i="8"/>
  <c r="BSK114" i="8"/>
  <c r="BSJ114" i="8"/>
  <c r="BSI114" i="8"/>
  <c r="BSH114" i="8"/>
  <c r="BSG114" i="8"/>
  <c r="BSF114" i="8"/>
  <c r="BSE114" i="8"/>
  <c r="BSD114" i="8"/>
  <c r="BSC114" i="8"/>
  <c r="BSB114" i="8"/>
  <c r="BSA114" i="8"/>
  <c r="BRZ114" i="8"/>
  <c r="BRY114" i="8"/>
  <c r="BRX114" i="8"/>
  <c r="BRW114" i="8"/>
  <c r="BRV114" i="8"/>
  <c r="BRU114" i="8"/>
  <c r="BRT114" i="8"/>
  <c r="BRS114" i="8"/>
  <c r="BRR114" i="8"/>
  <c r="BRQ114" i="8"/>
  <c r="BRP114" i="8"/>
  <c r="BRO114" i="8"/>
  <c r="BRN114" i="8"/>
  <c r="BRM114" i="8"/>
  <c r="BRL114" i="8"/>
  <c r="BRK114" i="8"/>
  <c r="BRJ114" i="8"/>
  <c r="BRI114" i="8"/>
  <c r="BRH114" i="8"/>
  <c r="BRG114" i="8"/>
  <c r="BRF114" i="8"/>
  <c r="BRE114" i="8"/>
  <c r="BRD114" i="8"/>
  <c r="BRC114" i="8"/>
  <c r="BRB114" i="8"/>
  <c r="BRA114" i="8"/>
  <c r="BQZ114" i="8"/>
  <c r="BQY114" i="8"/>
  <c r="BQX114" i="8"/>
  <c r="BQW114" i="8"/>
  <c r="BQV114" i="8"/>
  <c r="BQU114" i="8"/>
  <c r="BQT114" i="8"/>
  <c r="BQS114" i="8"/>
  <c r="BQR114" i="8"/>
  <c r="BQQ114" i="8"/>
  <c r="BQP114" i="8"/>
  <c r="BQO114" i="8"/>
  <c r="BQN114" i="8"/>
  <c r="BQM114" i="8"/>
  <c r="BQL114" i="8"/>
  <c r="BQK114" i="8"/>
  <c r="BQJ114" i="8"/>
  <c r="BQI114" i="8"/>
  <c r="BQH114" i="8"/>
  <c r="BQG114" i="8"/>
  <c r="BQF114" i="8"/>
  <c r="BQE114" i="8"/>
  <c r="BQD114" i="8"/>
  <c r="BQC114" i="8"/>
  <c r="BQB114" i="8"/>
  <c r="BQA114" i="8"/>
  <c r="BPZ114" i="8"/>
  <c r="BPY114" i="8"/>
  <c r="BPX114" i="8"/>
  <c r="BPW114" i="8"/>
  <c r="BPV114" i="8"/>
  <c r="BPU114" i="8"/>
  <c r="BPT114" i="8"/>
  <c r="BPS114" i="8"/>
  <c r="BPR114" i="8"/>
  <c r="BPQ114" i="8"/>
  <c r="BPP114" i="8"/>
  <c r="BPO114" i="8"/>
  <c r="BPN114" i="8"/>
  <c r="BPM114" i="8"/>
  <c r="BPL114" i="8"/>
  <c r="BPK114" i="8"/>
  <c r="BPJ114" i="8"/>
  <c r="BPI114" i="8"/>
  <c r="BPH114" i="8"/>
  <c r="BPG114" i="8"/>
  <c r="BPF114" i="8"/>
  <c r="BPE114" i="8"/>
  <c r="BPD114" i="8"/>
  <c r="BPC114" i="8"/>
  <c r="BPB114" i="8"/>
  <c r="BPA114" i="8"/>
  <c r="BOZ114" i="8"/>
  <c r="BOY114" i="8"/>
  <c r="BOX114" i="8"/>
  <c r="BOW114" i="8"/>
  <c r="BOV114" i="8"/>
  <c r="BOU114" i="8"/>
  <c r="BOT114" i="8"/>
  <c r="BOS114" i="8"/>
  <c r="BOR114" i="8"/>
  <c r="BOQ114" i="8"/>
  <c r="BOP114" i="8"/>
  <c r="BOO114" i="8"/>
  <c r="BON114" i="8"/>
  <c r="BOM114" i="8"/>
  <c r="BOL114" i="8"/>
  <c r="BOK114" i="8"/>
  <c r="BOJ114" i="8"/>
  <c r="BOI114" i="8"/>
  <c r="BOH114" i="8"/>
  <c r="BOG114" i="8"/>
  <c r="BOF114" i="8"/>
  <c r="BOE114" i="8"/>
  <c r="BOD114" i="8"/>
  <c r="BOC114" i="8"/>
  <c r="BOB114" i="8"/>
  <c r="BOA114" i="8"/>
  <c r="BNZ114" i="8"/>
  <c r="BNY114" i="8"/>
  <c r="BNX114" i="8"/>
  <c r="BNW114" i="8"/>
  <c r="BNV114" i="8"/>
  <c r="BNU114" i="8"/>
  <c r="BNT114" i="8"/>
  <c r="BNS114" i="8"/>
  <c r="BNR114" i="8"/>
  <c r="BNQ114" i="8"/>
  <c r="BNP114" i="8"/>
  <c r="BNO114" i="8"/>
  <c r="BNN114" i="8"/>
  <c r="BNM114" i="8"/>
  <c r="BNL114" i="8"/>
  <c r="BNK114" i="8"/>
  <c r="BNJ114" i="8"/>
  <c r="BNI114" i="8"/>
  <c r="BNH114" i="8"/>
  <c r="BNG114" i="8"/>
  <c r="BNF114" i="8"/>
  <c r="BNE114" i="8"/>
  <c r="BND114" i="8"/>
  <c r="BNC114" i="8"/>
  <c r="BNB114" i="8"/>
  <c r="BNA114" i="8"/>
  <c r="BMZ114" i="8"/>
  <c r="BMY114" i="8"/>
  <c r="BMX114" i="8"/>
  <c r="BMW114" i="8"/>
  <c r="BMV114" i="8"/>
  <c r="BMU114" i="8"/>
  <c r="BMT114" i="8"/>
  <c r="BMS114" i="8"/>
  <c r="BMR114" i="8"/>
  <c r="BMQ114" i="8"/>
  <c r="BMP114" i="8"/>
  <c r="BMO114" i="8"/>
  <c r="BMN114" i="8"/>
  <c r="BMM114" i="8"/>
  <c r="BML114" i="8"/>
  <c r="BMK114" i="8"/>
  <c r="BMJ114" i="8"/>
  <c r="BMI114" i="8"/>
  <c r="BMH114" i="8"/>
  <c r="BMG114" i="8"/>
  <c r="BMF114" i="8"/>
  <c r="BME114" i="8"/>
  <c r="BMD114" i="8"/>
  <c r="BMC114" i="8"/>
  <c r="BMB114" i="8"/>
  <c r="BMA114" i="8"/>
  <c r="BLZ114" i="8"/>
  <c r="BLY114" i="8"/>
  <c r="BLX114" i="8"/>
  <c r="BLW114" i="8"/>
  <c r="BLV114" i="8"/>
  <c r="BLU114" i="8"/>
  <c r="BLT114" i="8"/>
  <c r="BLS114" i="8"/>
  <c r="BLR114" i="8"/>
  <c r="BLQ114" i="8"/>
  <c r="BLP114" i="8"/>
  <c r="BLO114" i="8"/>
  <c r="BLN114" i="8"/>
  <c r="BLM114" i="8"/>
  <c r="BLL114" i="8"/>
  <c r="BLK114" i="8"/>
  <c r="BLJ114" i="8"/>
  <c r="BLI114" i="8"/>
  <c r="BLH114" i="8"/>
  <c r="BLG114" i="8"/>
  <c r="BLF114" i="8"/>
  <c r="BLE114" i="8"/>
  <c r="BLD114" i="8"/>
  <c r="BLC114" i="8"/>
  <c r="BLB114" i="8"/>
  <c r="BLA114" i="8"/>
  <c r="BKZ114" i="8"/>
  <c r="BKY114" i="8"/>
  <c r="BKX114" i="8"/>
  <c r="BKW114" i="8"/>
  <c r="BKV114" i="8"/>
  <c r="BKU114" i="8"/>
  <c r="BKT114" i="8"/>
  <c r="BKS114" i="8"/>
  <c r="BKR114" i="8"/>
  <c r="BKQ114" i="8"/>
  <c r="BKP114" i="8"/>
  <c r="BKO114" i="8"/>
  <c r="BKN114" i="8"/>
  <c r="BKM114" i="8"/>
  <c r="BKL114" i="8"/>
  <c r="BKK114" i="8"/>
  <c r="BKJ114" i="8"/>
  <c r="BKI114" i="8"/>
  <c r="BKH114" i="8"/>
  <c r="BKG114" i="8"/>
  <c r="BKF114" i="8"/>
  <c r="BKE114" i="8"/>
  <c r="BKD114" i="8"/>
  <c r="BKC114" i="8"/>
  <c r="BKB114" i="8"/>
  <c r="BKA114" i="8"/>
  <c r="BJZ114" i="8"/>
  <c r="BJY114" i="8"/>
  <c r="BJX114" i="8"/>
  <c r="BJW114" i="8"/>
  <c r="BJV114" i="8"/>
  <c r="BJU114" i="8"/>
  <c r="BJT114" i="8"/>
  <c r="BJS114" i="8"/>
  <c r="BJR114" i="8"/>
  <c r="BJQ114" i="8"/>
  <c r="BJP114" i="8"/>
  <c r="BJO114" i="8"/>
  <c r="BJN114" i="8"/>
  <c r="BJM114" i="8"/>
  <c r="BJL114" i="8"/>
  <c r="BJK114" i="8"/>
  <c r="BJJ114" i="8"/>
  <c r="BJI114" i="8"/>
  <c r="BJH114" i="8"/>
  <c r="BJG114" i="8"/>
  <c r="BJF114" i="8"/>
  <c r="BJE114" i="8"/>
  <c r="BJD114" i="8"/>
  <c r="BJC114" i="8"/>
  <c r="BJB114" i="8"/>
  <c r="BJA114" i="8"/>
  <c r="BIZ114" i="8"/>
  <c r="BIY114" i="8"/>
  <c r="BIX114" i="8"/>
  <c r="BIW114" i="8"/>
  <c r="BIV114" i="8"/>
  <c r="BIU114" i="8"/>
  <c r="BIT114" i="8"/>
  <c r="BIS114" i="8"/>
  <c r="BIR114" i="8"/>
  <c r="BIQ114" i="8"/>
  <c r="BIP114" i="8"/>
  <c r="BIO114" i="8"/>
  <c r="BIN114" i="8"/>
  <c r="BIM114" i="8"/>
  <c r="BIL114" i="8"/>
  <c r="BIK114" i="8"/>
  <c r="BIJ114" i="8"/>
  <c r="BII114" i="8"/>
  <c r="BIH114" i="8"/>
  <c r="BIG114" i="8"/>
  <c r="BIF114" i="8"/>
  <c r="BIE114" i="8"/>
  <c r="BID114" i="8"/>
  <c r="BIC114" i="8"/>
  <c r="BIB114" i="8"/>
  <c r="BIA114" i="8"/>
  <c r="BHZ114" i="8"/>
  <c r="BHY114" i="8"/>
  <c r="BHX114" i="8"/>
  <c r="BHW114" i="8"/>
  <c r="BHV114" i="8"/>
  <c r="BHU114" i="8"/>
  <c r="BHT114" i="8"/>
  <c r="BHS114" i="8"/>
  <c r="BHR114" i="8"/>
  <c r="BHQ114" i="8"/>
  <c r="BHP114" i="8"/>
  <c r="BHO114" i="8"/>
  <c r="BHN114" i="8"/>
  <c r="BHM114" i="8"/>
  <c r="BHL114" i="8"/>
  <c r="BHK114" i="8"/>
  <c r="BHJ114" i="8"/>
  <c r="BHI114" i="8"/>
  <c r="BHH114" i="8"/>
  <c r="BHG114" i="8"/>
  <c r="BHF114" i="8"/>
  <c r="BHE114" i="8"/>
  <c r="BHD114" i="8"/>
  <c r="BHC114" i="8"/>
  <c r="BHB114" i="8"/>
  <c r="BHA114" i="8"/>
  <c r="BGZ114" i="8"/>
  <c r="BGY114" i="8"/>
  <c r="BGX114" i="8"/>
  <c r="BGW114" i="8"/>
  <c r="BGV114" i="8"/>
  <c r="BGU114" i="8"/>
  <c r="BGT114" i="8"/>
  <c r="BGS114" i="8"/>
  <c r="BGR114" i="8"/>
  <c r="BGQ114" i="8"/>
  <c r="BGP114" i="8"/>
  <c r="BGO114" i="8"/>
  <c r="BGN114" i="8"/>
  <c r="BGM114" i="8"/>
  <c r="BGL114" i="8"/>
  <c r="BGK114" i="8"/>
  <c r="BGJ114" i="8"/>
  <c r="BGI114" i="8"/>
  <c r="BGH114" i="8"/>
  <c r="BGG114" i="8"/>
  <c r="BGF114" i="8"/>
  <c r="BGE114" i="8"/>
  <c r="BGD114" i="8"/>
  <c r="BGC114" i="8"/>
  <c r="BGB114" i="8"/>
  <c r="BGA114" i="8"/>
  <c r="BFZ114" i="8"/>
  <c r="BFY114" i="8"/>
  <c r="BFX114" i="8"/>
  <c r="BFW114" i="8"/>
  <c r="BFV114" i="8"/>
  <c r="BFU114" i="8"/>
  <c r="BFT114" i="8"/>
  <c r="BFS114" i="8"/>
  <c r="BFR114" i="8"/>
  <c r="BFQ114" i="8"/>
  <c r="BFP114" i="8"/>
  <c r="BFO114" i="8"/>
  <c r="BFN114" i="8"/>
  <c r="BFM114" i="8"/>
  <c r="BFL114" i="8"/>
  <c r="BFK114" i="8"/>
  <c r="BFJ114" i="8"/>
  <c r="BFI114" i="8"/>
  <c r="BFH114" i="8"/>
  <c r="BFG114" i="8"/>
  <c r="BFF114" i="8"/>
  <c r="BFE114" i="8"/>
  <c r="BFD114" i="8"/>
  <c r="BFC114" i="8"/>
  <c r="BFB114" i="8"/>
  <c r="BFA114" i="8"/>
  <c r="BEZ114" i="8"/>
  <c r="BEY114" i="8"/>
  <c r="BEX114" i="8"/>
  <c r="BEW114" i="8"/>
  <c r="BEV114" i="8"/>
  <c r="BEU114" i="8"/>
  <c r="BET114" i="8"/>
  <c r="BES114" i="8"/>
  <c r="BER114" i="8"/>
  <c r="BEQ114" i="8"/>
  <c r="BEP114" i="8"/>
  <c r="BEO114" i="8"/>
  <c r="BEN114" i="8"/>
  <c r="BEM114" i="8"/>
  <c r="BEL114" i="8"/>
  <c r="BEK114" i="8"/>
  <c r="BEJ114" i="8"/>
  <c r="BEI114" i="8"/>
  <c r="BEH114" i="8"/>
  <c r="BEG114" i="8"/>
  <c r="BEF114" i="8"/>
  <c r="BEE114" i="8"/>
  <c r="BED114" i="8"/>
  <c r="BEC114" i="8"/>
  <c r="BEB114" i="8"/>
  <c r="BEA114" i="8"/>
  <c r="BDZ114" i="8"/>
  <c r="BDY114" i="8"/>
  <c r="BDX114" i="8"/>
  <c r="BDW114" i="8"/>
  <c r="BDV114" i="8"/>
  <c r="BDU114" i="8"/>
  <c r="BDT114" i="8"/>
  <c r="BDS114" i="8"/>
  <c r="BDR114" i="8"/>
  <c r="BDQ114" i="8"/>
  <c r="BDP114" i="8"/>
  <c r="BDO114" i="8"/>
  <c r="BDN114" i="8"/>
  <c r="BDM114" i="8"/>
  <c r="BDL114" i="8"/>
  <c r="BDK114" i="8"/>
  <c r="BDJ114" i="8"/>
  <c r="BDI114" i="8"/>
  <c r="BDH114" i="8"/>
  <c r="BDG114" i="8"/>
  <c r="BDF114" i="8"/>
  <c r="BDE114" i="8"/>
  <c r="BDD114" i="8"/>
  <c r="BDC114" i="8"/>
  <c r="BDB114" i="8"/>
  <c r="BDA114" i="8"/>
  <c r="BCZ114" i="8"/>
  <c r="BCY114" i="8"/>
  <c r="BCX114" i="8"/>
  <c r="BCW114" i="8"/>
  <c r="BCV114" i="8"/>
  <c r="BCU114" i="8"/>
  <c r="BCT114" i="8"/>
  <c r="BCS114" i="8"/>
  <c r="BCR114" i="8"/>
  <c r="BCQ114" i="8"/>
  <c r="BCP114" i="8"/>
  <c r="BCO114" i="8"/>
  <c r="BCN114" i="8"/>
  <c r="BCM114" i="8"/>
  <c r="BCL114" i="8"/>
  <c r="BCK114" i="8"/>
  <c r="BCJ114" i="8"/>
  <c r="BCI114" i="8"/>
  <c r="BCH114" i="8"/>
  <c r="BCG114" i="8"/>
  <c r="BCF114" i="8"/>
  <c r="BCE114" i="8"/>
  <c r="BCD114" i="8"/>
  <c r="BCC114" i="8"/>
  <c r="BCB114" i="8"/>
  <c r="BCA114" i="8"/>
  <c r="BBZ114" i="8"/>
  <c r="BBY114" i="8"/>
  <c r="BBX114" i="8"/>
  <c r="BBW114" i="8"/>
  <c r="BBV114" i="8"/>
  <c r="BBU114" i="8"/>
  <c r="BBT114" i="8"/>
  <c r="BBS114" i="8"/>
  <c r="BBR114" i="8"/>
  <c r="BBQ114" i="8"/>
  <c r="BBP114" i="8"/>
  <c r="BBO114" i="8"/>
  <c r="BBN114" i="8"/>
  <c r="BBM114" i="8"/>
  <c r="BBL114" i="8"/>
  <c r="BBK114" i="8"/>
  <c r="BBJ114" i="8"/>
  <c r="BBI114" i="8"/>
  <c r="BBH114" i="8"/>
  <c r="BBG114" i="8"/>
  <c r="BBF114" i="8"/>
  <c r="BBE114" i="8"/>
  <c r="BBD114" i="8"/>
  <c r="BBC114" i="8"/>
  <c r="BBB114" i="8"/>
  <c r="BBA114" i="8"/>
  <c r="BAZ114" i="8"/>
  <c r="BAY114" i="8"/>
  <c r="BAX114" i="8"/>
  <c r="BAW114" i="8"/>
  <c r="BAV114" i="8"/>
  <c r="BAU114" i="8"/>
  <c r="BAT114" i="8"/>
  <c r="BAS114" i="8"/>
  <c r="BAR114" i="8"/>
  <c r="BAQ114" i="8"/>
  <c r="BAP114" i="8"/>
  <c r="BAO114" i="8"/>
  <c r="BAN114" i="8"/>
  <c r="BAM114" i="8"/>
  <c r="BAL114" i="8"/>
  <c r="BAK114" i="8"/>
  <c r="BAJ114" i="8"/>
  <c r="BAI114" i="8"/>
  <c r="BAH114" i="8"/>
  <c r="BAG114" i="8"/>
  <c r="BAF114" i="8"/>
  <c r="BAE114" i="8"/>
  <c r="BAD114" i="8"/>
  <c r="BAC114" i="8"/>
  <c r="BAB114" i="8"/>
  <c r="BAA114" i="8"/>
  <c r="AZZ114" i="8"/>
  <c r="AZY114" i="8"/>
  <c r="AZX114" i="8"/>
  <c r="AZW114" i="8"/>
  <c r="AZV114" i="8"/>
  <c r="AZU114" i="8"/>
  <c r="AZT114" i="8"/>
  <c r="AZS114" i="8"/>
  <c r="AZR114" i="8"/>
  <c r="AZQ114" i="8"/>
  <c r="AZP114" i="8"/>
  <c r="AZO114" i="8"/>
  <c r="AZN114" i="8"/>
  <c r="AZM114" i="8"/>
  <c r="AZL114" i="8"/>
  <c r="AZK114" i="8"/>
  <c r="AZJ114" i="8"/>
  <c r="AZI114" i="8"/>
  <c r="AZH114" i="8"/>
  <c r="AZG114" i="8"/>
  <c r="AZF114" i="8"/>
  <c r="AZE114" i="8"/>
  <c r="AZD114" i="8"/>
  <c r="AZC114" i="8"/>
  <c r="AZB114" i="8"/>
  <c r="AZA114" i="8"/>
  <c r="AYZ114" i="8"/>
  <c r="AYY114" i="8"/>
  <c r="AYX114" i="8"/>
  <c r="AYW114" i="8"/>
  <c r="AYV114" i="8"/>
  <c r="AYU114" i="8"/>
  <c r="AYT114" i="8"/>
  <c r="AYS114" i="8"/>
  <c r="AYR114" i="8"/>
  <c r="AYQ114" i="8"/>
  <c r="AYP114" i="8"/>
  <c r="AYO114" i="8"/>
  <c r="AYN114" i="8"/>
  <c r="AYM114" i="8"/>
  <c r="AYL114" i="8"/>
  <c r="AYK114" i="8"/>
  <c r="AYJ114" i="8"/>
  <c r="AYI114" i="8"/>
  <c r="AYH114" i="8"/>
  <c r="AYG114" i="8"/>
  <c r="AYF114" i="8"/>
  <c r="AYE114" i="8"/>
  <c r="AYD114" i="8"/>
  <c r="AYC114" i="8"/>
  <c r="AYB114" i="8"/>
  <c r="AYA114" i="8"/>
  <c r="AXZ114" i="8"/>
  <c r="AXY114" i="8"/>
  <c r="AXX114" i="8"/>
  <c r="AXW114" i="8"/>
  <c r="AXV114" i="8"/>
  <c r="AXU114" i="8"/>
  <c r="AXT114" i="8"/>
  <c r="AXS114" i="8"/>
  <c r="AXR114" i="8"/>
  <c r="AXQ114" i="8"/>
  <c r="AXP114" i="8"/>
  <c r="AXO114" i="8"/>
  <c r="AXN114" i="8"/>
  <c r="AXM114" i="8"/>
  <c r="AXL114" i="8"/>
  <c r="AXK114" i="8"/>
  <c r="AXJ114" i="8"/>
  <c r="AXI114" i="8"/>
  <c r="AXH114" i="8"/>
  <c r="AXG114" i="8"/>
  <c r="AXF114" i="8"/>
  <c r="AXE114" i="8"/>
  <c r="AXD114" i="8"/>
  <c r="AXC114" i="8"/>
  <c r="AXB114" i="8"/>
  <c r="AXA114" i="8"/>
  <c r="AWZ114" i="8"/>
  <c r="AWY114" i="8"/>
  <c r="AWX114" i="8"/>
  <c r="AWW114" i="8"/>
  <c r="AWV114" i="8"/>
  <c r="AWU114" i="8"/>
  <c r="AWT114" i="8"/>
  <c r="AWS114" i="8"/>
  <c r="AWR114" i="8"/>
  <c r="AWQ114" i="8"/>
  <c r="AWP114" i="8"/>
  <c r="AWO114" i="8"/>
  <c r="AWN114" i="8"/>
  <c r="AWM114" i="8"/>
  <c r="AWL114" i="8"/>
  <c r="AWK114" i="8"/>
  <c r="AWJ114" i="8"/>
  <c r="AWI114" i="8"/>
  <c r="AWH114" i="8"/>
  <c r="AWG114" i="8"/>
  <c r="AWF114" i="8"/>
  <c r="AWE114" i="8"/>
  <c r="AWD114" i="8"/>
  <c r="AWC114" i="8"/>
  <c r="AWB114" i="8"/>
  <c r="AWA114" i="8"/>
  <c r="AVZ114" i="8"/>
  <c r="AVY114" i="8"/>
  <c r="AVX114" i="8"/>
  <c r="AVW114" i="8"/>
  <c r="AVV114" i="8"/>
  <c r="AVU114" i="8"/>
  <c r="AVT114" i="8"/>
  <c r="AVS114" i="8"/>
  <c r="AVR114" i="8"/>
  <c r="AVQ114" i="8"/>
  <c r="AVP114" i="8"/>
  <c r="AVO114" i="8"/>
  <c r="AVN114" i="8"/>
  <c r="AVM114" i="8"/>
  <c r="AVL114" i="8"/>
  <c r="AVK114" i="8"/>
  <c r="AVJ114" i="8"/>
  <c r="AVI114" i="8"/>
  <c r="AVH114" i="8"/>
  <c r="AVG114" i="8"/>
  <c r="AVF114" i="8"/>
  <c r="AVE114" i="8"/>
  <c r="AVD114" i="8"/>
  <c r="AVC114" i="8"/>
  <c r="AVB114" i="8"/>
  <c r="AVA114" i="8"/>
  <c r="AUZ114" i="8"/>
  <c r="AUY114" i="8"/>
  <c r="AUX114" i="8"/>
  <c r="AUW114" i="8"/>
  <c r="AUV114" i="8"/>
  <c r="AUU114" i="8"/>
  <c r="AUT114" i="8"/>
  <c r="AUS114" i="8"/>
  <c r="AUR114" i="8"/>
  <c r="AUQ114" i="8"/>
  <c r="AUP114" i="8"/>
  <c r="AUO114" i="8"/>
  <c r="AUN114" i="8"/>
  <c r="AUM114" i="8"/>
  <c r="AUL114" i="8"/>
  <c r="AUK114" i="8"/>
  <c r="AUJ114" i="8"/>
  <c r="AUI114" i="8"/>
  <c r="AUH114" i="8"/>
  <c r="AUG114" i="8"/>
  <c r="AUF114" i="8"/>
  <c r="AUE114" i="8"/>
  <c r="AUD114" i="8"/>
  <c r="AUC114" i="8"/>
  <c r="AUB114" i="8"/>
  <c r="AUA114" i="8"/>
  <c r="ATZ114" i="8"/>
  <c r="ATY114" i="8"/>
  <c r="ATX114" i="8"/>
  <c r="ATW114" i="8"/>
  <c r="ATV114" i="8"/>
  <c r="ATU114" i="8"/>
  <c r="ATT114" i="8"/>
  <c r="ATS114" i="8"/>
  <c r="ATR114" i="8"/>
  <c r="ATQ114" i="8"/>
  <c r="ATP114" i="8"/>
  <c r="ATO114" i="8"/>
  <c r="ATN114" i="8"/>
  <c r="ATM114" i="8"/>
  <c r="ATL114" i="8"/>
  <c r="ATK114" i="8"/>
  <c r="ATJ114" i="8"/>
  <c r="ATI114" i="8"/>
  <c r="ATH114" i="8"/>
  <c r="ATG114" i="8"/>
  <c r="ATF114" i="8"/>
  <c r="ATE114" i="8"/>
  <c r="ATD114" i="8"/>
  <c r="ATC114" i="8"/>
  <c r="ATB114" i="8"/>
  <c r="ATA114" i="8"/>
  <c r="ASZ114" i="8"/>
  <c r="ASY114" i="8"/>
  <c r="ASX114" i="8"/>
  <c r="ASW114" i="8"/>
  <c r="ASV114" i="8"/>
  <c r="ASU114" i="8"/>
  <c r="AST114" i="8"/>
  <c r="ASS114" i="8"/>
  <c r="ASR114" i="8"/>
  <c r="ASQ114" i="8"/>
  <c r="ASP114" i="8"/>
  <c r="ASO114" i="8"/>
  <c r="ASN114" i="8"/>
  <c r="ASM114" i="8"/>
  <c r="ASL114" i="8"/>
  <c r="ASK114" i="8"/>
  <c r="ASJ114" i="8"/>
  <c r="ASI114" i="8"/>
  <c r="ASH114" i="8"/>
  <c r="ASG114" i="8"/>
  <c r="ASF114" i="8"/>
  <c r="ASE114" i="8"/>
  <c r="ASD114" i="8"/>
  <c r="ASC114" i="8"/>
  <c r="ASB114" i="8"/>
  <c r="ASA114" i="8"/>
  <c r="ARZ114" i="8"/>
  <c r="ARY114" i="8"/>
  <c r="ARX114" i="8"/>
  <c r="ARW114" i="8"/>
  <c r="ARV114" i="8"/>
  <c r="ARU114" i="8"/>
  <c r="ART114" i="8"/>
  <c r="ARS114" i="8"/>
  <c r="ARR114" i="8"/>
  <c r="ARQ114" i="8"/>
  <c r="ARP114" i="8"/>
  <c r="ARO114" i="8"/>
  <c r="ARN114" i="8"/>
  <c r="ARM114" i="8"/>
  <c r="ARL114" i="8"/>
  <c r="ARK114" i="8"/>
  <c r="ARJ114" i="8"/>
  <c r="ARI114" i="8"/>
  <c r="ARH114" i="8"/>
  <c r="ARG114" i="8"/>
  <c r="ARF114" i="8"/>
  <c r="ARE114" i="8"/>
  <c r="ARD114" i="8"/>
  <c r="ARC114" i="8"/>
  <c r="ARB114" i="8"/>
  <c r="ARA114" i="8"/>
  <c r="AQZ114" i="8"/>
  <c r="AQY114" i="8"/>
  <c r="AQX114" i="8"/>
  <c r="AQW114" i="8"/>
  <c r="AQV114" i="8"/>
  <c r="AQU114" i="8"/>
  <c r="AQT114" i="8"/>
  <c r="AQS114" i="8"/>
  <c r="AQR114" i="8"/>
  <c r="AQQ114" i="8"/>
  <c r="AQP114" i="8"/>
  <c r="AQO114" i="8"/>
  <c r="AQN114" i="8"/>
  <c r="AQM114" i="8"/>
  <c r="AQL114" i="8"/>
  <c r="AQK114" i="8"/>
  <c r="AQJ114" i="8"/>
  <c r="AQI114" i="8"/>
  <c r="AQH114" i="8"/>
  <c r="AQG114" i="8"/>
  <c r="AQF114" i="8"/>
  <c r="AQE114" i="8"/>
  <c r="AQD114" i="8"/>
  <c r="AQC114" i="8"/>
  <c r="AQB114" i="8"/>
  <c r="AQA114" i="8"/>
  <c r="APZ114" i="8"/>
  <c r="APY114" i="8"/>
  <c r="APX114" i="8"/>
  <c r="APW114" i="8"/>
  <c r="APV114" i="8"/>
  <c r="APU114" i="8"/>
  <c r="APT114" i="8"/>
  <c r="APS114" i="8"/>
  <c r="APR114" i="8"/>
  <c r="APQ114" i="8"/>
  <c r="APP114" i="8"/>
  <c r="APO114" i="8"/>
  <c r="APN114" i="8"/>
  <c r="APM114" i="8"/>
  <c r="APL114" i="8"/>
  <c r="APK114" i="8"/>
  <c r="APJ114" i="8"/>
  <c r="API114" i="8"/>
  <c r="APH114" i="8"/>
  <c r="APG114" i="8"/>
  <c r="APF114" i="8"/>
  <c r="APE114" i="8"/>
  <c r="APD114" i="8"/>
  <c r="APC114" i="8"/>
  <c r="APB114" i="8"/>
  <c r="APA114" i="8"/>
  <c r="AOZ114" i="8"/>
  <c r="AOY114" i="8"/>
  <c r="AOX114" i="8"/>
  <c r="AOW114" i="8"/>
  <c r="AOV114" i="8"/>
  <c r="AOU114" i="8"/>
  <c r="AOT114" i="8"/>
  <c r="AOS114" i="8"/>
  <c r="AOR114" i="8"/>
  <c r="AOQ114" i="8"/>
  <c r="AOP114" i="8"/>
  <c r="AOO114" i="8"/>
  <c r="AON114" i="8"/>
  <c r="AOM114" i="8"/>
  <c r="AOL114" i="8"/>
  <c r="AOK114" i="8"/>
  <c r="AOJ114" i="8"/>
  <c r="AOI114" i="8"/>
  <c r="AOH114" i="8"/>
  <c r="AOG114" i="8"/>
  <c r="AOF114" i="8"/>
  <c r="AOE114" i="8"/>
  <c r="AOD114" i="8"/>
  <c r="AOC114" i="8"/>
  <c r="AOB114" i="8"/>
  <c r="AOA114" i="8"/>
  <c r="ANZ114" i="8"/>
  <c r="ANY114" i="8"/>
  <c r="ANX114" i="8"/>
  <c r="ANW114" i="8"/>
  <c r="ANV114" i="8"/>
  <c r="ANU114" i="8"/>
  <c r="ANT114" i="8"/>
  <c r="ANS114" i="8"/>
  <c r="ANR114" i="8"/>
  <c r="ANQ114" i="8"/>
  <c r="ANP114" i="8"/>
  <c r="ANO114" i="8"/>
  <c r="ANN114" i="8"/>
  <c r="ANM114" i="8"/>
  <c r="ANL114" i="8"/>
  <c r="ANK114" i="8"/>
  <c r="ANJ114" i="8"/>
  <c r="ANI114" i="8"/>
  <c r="ANH114" i="8"/>
  <c r="ANG114" i="8"/>
  <c r="ANF114" i="8"/>
  <c r="ANE114" i="8"/>
  <c r="AND114" i="8"/>
  <c r="ANC114" i="8"/>
  <c r="ANB114" i="8"/>
  <c r="ANA114" i="8"/>
  <c r="AMZ114" i="8"/>
  <c r="AMY114" i="8"/>
  <c r="AMX114" i="8"/>
  <c r="AMW114" i="8"/>
  <c r="AMV114" i="8"/>
  <c r="AMU114" i="8"/>
  <c r="AMT114" i="8"/>
  <c r="AMS114" i="8"/>
  <c r="AMR114" i="8"/>
  <c r="AMQ114" i="8"/>
  <c r="AMP114" i="8"/>
  <c r="AMO114" i="8"/>
  <c r="AMN114" i="8"/>
  <c r="AMM114" i="8"/>
  <c r="AML114" i="8"/>
  <c r="AMK114" i="8"/>
  <c r="AMJ114" i="8"/>
  <c r="AMI114" i="8"/>
  <c r="AMH114" i="8"/>
  <c r="AMG114" i="8"/>
  <c r="AMF114" i="8"/>
  <c r="AME114" i="8"/>
  <c r="AMD114" i="8"/>
  <c r="AMC114" i="8"/>
  <c r="AMB114" i="8"/>
  <c r="AMA114" i="8"/>
  <c r="ALZ114" i="8"/>
  <c r="ALY114" i="8"/>
  <c r="ALX114" i="8"/>
  <c r="ALW114" i="8"/>
  <c r="ALV114" i="8"/>
  <c r="ALU114" i="8"/>
  <c r="ALT114" i="8"/>
  <c r="ALS114" i="8"/>
  <c r="ALR114" i="8"/>
  <c r="ALQ114" i="8"/>
  <c r="ALP114" i="8"/>
  <c r="ALO114" i="8"/>
  <c r="ALN114" i="8"/>
  <c r="ALM114" i="8"/>
  <c r="ALL114" i="8"/>
  <c r="ALK114" i="8"/>
  <c r="ALJ114" i="8"/>
  <c r="ALI114" i="8"/>
  <c r="ALH114" i="8"/>
  <c r="ALG114" i="8"/>
  <c r="ALF114" i="8"/>
  <c r="ALE114" i="8"/>
  <c r="ALD114" i="8"/>
  <c r="ALC114" i="8"/>
  <c r="ALB114" i="8"/>
  <c r="ALA114" i="8"/>
  <c r="AKZ114" i="8"/>
  <c r="AKY114" i="8"/>
  <c r="AKX114" i="8"/>
  <c r="AKW114" i="8"/>
  <c r="AKV114" i="8"/>
  <c r="AKU114" i="8"/>
  <c r="AKT114" i="8"/>
  <c r="AKS114" i="8"/>
  <c r="AKR114" i="8"/>
  <c r="AKQ114" i="8"/>
  <c r="AKP114" i="8"/>
  <c r="AKO114" i="8"/>
  <c r="AKN114" i="8"/>
  <c r="AKM114" i="8"/>
  <c r="AKL114" i="8"/>
  <c r="AKK114" i="8"/>
  <c r="AKJ114" i="8"/>
  <c r="AKI114" i="8"/>
  <c r="AKH114" i="8"/>
  <c r="AKG114" i="8"/>
  <c r="AKF114" i="8"/>
  <c r="AKE114" i="8"/>
  <c r="AKD114" i="8"/>
  <c r="AKC114" i="8"/>
  <c r="AKB114" i="8"/>
  <c r="AKA114" i="8"/>
  <c r="AJZ114" i="8"/>
  <c r="AJY114" i="8"/>
  <c r="AJX114" i="8"/>
  <c r="AJW114" i="8"/>
  <c r="AJV114" i="8"/>
  <c r="AJU114" i="8"/>
  <c r="AJT114" i="8"/>
  <c r="AJS114" i="8"/>
  <c r="AJR114" i="8"/>
  <c r="AJQ114" i="8"/>
  <c r="AJP114" i="8"/>
  <c r="AJO114" i="8"/>
  <c r="AJN114" i="8"/>
  <c r="AJM114" i="8"/>
  <c r="AJL114" i="8"/>
  <c r="AJK114" i="8"/>
  <c r="AJJ114" i="8"/>
  <c r="AJI114" i="8"/>
  <c r="AJH114" i="8"/>
  <c r="AJG114" i="8"/>
  <c r="AJF114" i="8"/>
  <c r="AJE114" i="8"/>
  <c r="AJD114" i="8"/>
  <c r="AJC114" i="8"/>
  <c r="AJB114" i="8"/>
  <c r="AJA114" i="8"/>
  <c r="AIZ114" i="8"/>
  <c r="AIY114" i="8"/>
  <c r="AIX114" i="8"/>
  <c r="AIW114" i="8"/>
  <c r="AIV114" i="8"/>
  <c r="AIU114" i="8"/>
  <c r="AIT114" i="8"/>
  <c r="AIS114" i="8"/>
  <c r="AIR114" i="8"/>
  <c r="AIQ114" i="8"/>
  <c r="AIP114" i="8"/>
  <c r="AIO114" i="8"/>
  <c r="AIN114" i="8"/>
  <c r="AIM114" i="8"/>
  <c r="AIL114" i="8"/>
  <c r="AIK114" i="8"/>
  <c r="AIJ114" i="8"/>
  <c r="AII114" i="8"/>
  <c r="AIH114" i="8"/>
  <c r="AIG114" i="8"/>
  <c r="AIF114" i="8"/>
  <c r="AIE114" i="8"/>
  <c r="AID114" i="8"/>
  <c r="AIC114" i="8"/>
  <c r="AIB114" i="8"/>
  <c r="AIA114" i="8"/>
  <c r="AHZ114" i="8"/>
  <c r="AHY114" i="8"/>
  <c r="AHX114" i="8"/>
  <c r="AHW114" i="8"/>
  <c r="AHV114" i="8"/>
  <c r="AHU114" i="8"/>
  <c r="AHT114" i="8"/>
  <c r="AHS114" i="8"/>
  <c r="AHR114" i="8"/>
  <c r="AHQ114" i="8"/>
  <c r="AHP114" i="8"/>
  <c r="AHO114" i="8"/>
  <c r="AHN114" i="8"/>
  <c r="AHM114" i="8"/>
  <c r="AHL114" i="8"/>
  <c r="AHK114" i="8"/>
  <c r="AHJ114" i="8"/>
  <c r="AHI114" i="8"/>
  <c r="AHH114" i="8"/>
  <c r="AHG114" i="8"/>
  <c r="AHF114" i="8"/>
  <c r="AHE114" i="8"/>
  <c r="AHD114" i="8"/>
  <c r="AHC114" i="8"/>
  <c r="AHB114" i="8"/>
  <c r="AHA114" i="8"/>
  <c r="AGZ114" i="8"/>
  <c r="AGY114" i="8"/>
  <c r="AGX114" i="8"/>
  <c r="AGW114" i="8"/>
  <c r="AGV114" i="8"/>
  <c r="AGU114" i="8"/>
  <c r="AGT114" i="8"/>
  <c r="AGS114" i="8"/>
  <c r="AGR114" i="8"/>
  <c r="AGQ114" i="8"/>
  <c r="AGP114" i="8"/>
  <c r="AGO114" i="8"/>
  <c r="AGN114" i="8"/>
  <c r="AGM114" i="8"/>
  <c r="AGL114" i="8"/>
  <c r="AGK114" i="8"/>
  <c r="AGJ114" i="8"/>
  <c r="AGI114" i="8"/>
  <c r="AGH114" i="8"/>
  <c r="AGG114" i="8"/>
  <c r="AGF114" i="8"/>
  <c r="AGE114" i="8"/>
  <c r="AGD114" i="8"/>
  <c r="AGC114" i="8"/>
  <c r="AGB114" i="8"/>
  <c r="AGA114" i="8"/>
  <c r="AFZ114" i="8"/>
  <c r="AFY114" i="8"/>
  <c r="AFX114" i="8"/>
  <c r="AFW114" i="8"/>
  <c r="AFV114" i="8"/>
  <c r="AFU114" i="8"/>
  <c r="AFT114" i="8"/>
  <c r="AFS114" i="8"/>
  <c r="AFR114" i="8"/>
  <c r="AFQ114" i="8"/>
  <c r="AFP114" i="8"/>
  <c r="AFO114" i="8"/>
  <c r="AFN114" i="8"/>
  <c r="AFM114" i="8"/>
  <c r="AFL114" i="8"/>
  <c r="AFK114" i="8"/>
  <c r="AFJ114" i="8"/>
  <c r="AFI114" i="8"/>
  <c r="AFH114" i="8"/>
  <c r="AFG114" i="8"/>
  <c r="AFF114" i="8"/>
  <c r="AFE114" i="8"/>
  <c r="AFD114" i="8"/>
  <c r="AFC114" i="8"/>
  <c r="AFB114" i="8"/>
  <c r="AFA114" i="8"/>
  <c r="AEZ114" i="8"/>
  <c r="AEY114" i="8"/>
  <c r="AEX114" i="8"/>
  <c r="AEW114" i="8"/>
  <c r="AEV114" i="8"/>
  <c r="AEU114" i="8"/>
  <c r="AET114" i="8"/>
  <c r="AES114" i="8"/>
  <c r="AER114" i="8"/>
  <c r="AEQ114" i="8"/>
  <c r="AEP114" i="8"/>
  <c r="AEO114" i="8"/>
  <c r="AEN114" i="8"/>
  <c r="AEM114" i="8"/>
  <c r="AEL114" i="8"/>
  <c r="AEK114" i="8"/>
  <c r="AEJ114" i="8"/>
  <c r="AEI114" i="8"/>
  <c r="AEH114" i="8"/>
  <c r="AEG114" i="8"/>
  <c r="AEF114" i="8"/>
  <c r="AEE114" i="8"/>
  <c r="AED114" i="8"/>
  <c r="AEC114" i="8"/>
  <c r="AEB114" i="8"/>
  <c r="AEA114" i="8"/>
  <c r="ADZ114" i="8"/>
  <c r="ADY114" i="8"/>
  <c r="ADX114" i="8"/>
  <c r="ADW114" i="8"/>
  <c r="ADV114" i="8"/>
  <c r="ADU114" i="8"/>
  <c r="ADT114" i="8"/>
  <c r="ADS114" i="8"/>
  <c r="ADR114" i="8"/>
  <c r="ADQ114" i="8"/>
  <c r="ADP114" i="8"/>
  <c r="ADO114" i="8"/>
  <c r="ADN114" i="8"/>
  <c r="ADM114" i="8"/>
  <c r="ADL114" i="8"/>
  <c r="ADK114" i="8"/>
  <c r="ADJ114" i="8"/>
  <c r="ADI114" i="8"/>
  <c r="ADH114" i="8"/>
  <c r="ADG114" i="8"/>
  <c r="ADF114" i="8"/>
  <c r="ADE114" i="8"/>
  <c r="ADD114" i="8"/>
  <c r="ADC114" i="8"/>
  <c r="ADB114" i="8"/>
  <c r="ADA114" i="8"/>
  <c r="ACZ114" i="8"/>
  <c r="ACY114" i="8"/>
  <c r="ACX114" i="8"/>
  <c r="ACW114" i="8"/>
  <c r="ACV114" i="8"/>
  <c r="ACU114" i="8"/>
  <c r="ACT114" i="8"/>
  <c r="ACS114" i="8"/>
  <c r="ACR114" i="8"/>
  <c r="ACQ114" i="8"/>
  <c r="ACP114" i="8"/>
  <c r="ACO114" i="8"/>
  <c r="ACN114" i="8"/>
  <c r="ACM114" i="8"/>
  <c r="ACL114" i="8"/>
  <c r="ACK114" i="8"/>
  <c r="ACJ114" i="8"/>
  <c r="ACI114" i="8"/>
  <c r="ACH114" i="8"/>
  <c r="ACG114" i="8"/>
  <c r="ACF114" i="8"/>
  <c r="ACE114" i="8"/>
  <c r="ACD114" i="8"/>
  <c r="ACC114" i="8"/>
  <c r="ACB114" i="8"/>
  <c r="ACA114" i="8"/>
  <c r="ABZ114" i="8"/>
  <c r="ABY114" i="8"/>
  <c r="ABX114" i="8"/>
  <c r="ABW114" i="8"/>
  <c r="ABV114" i="8"/>
  <c r="ABU114" i="8"/>
  <c r="ABT114" i="8"/>
  <c r="ABS114" i="8"/>
  <c r="ABR114" i="8"/>
  <c r="ABQ114" i="8"/>
  <c r="ABP114" i="8"/>
  <c r="ABO114" i="8"/>
  <c r="ABN114" i="8"/>
  <c r="ABM114" i="8"/>
  <c r="ABL114" i="8"/>
  <c r="ABK114" i="8"/>
  <c r="ABJ114" i="8"/>
  <c r="ABI114" i="8"/>
  <c r="ABH114" i="8"/>
  <c r="ABG114" i="8"/>
  <c r="ABF114" i="8"/>
  <c r="ABE114" i="8"/>
  <c r="ABD114" i="8"/>
  <c r="ABC114" i="8"/>
  <c r="ABB114" i="8"/>
  <c r="ABA114" i="8"/>
  <c r="AAZ114" i="8"/>
  <c r="AAY114" i="8"/>
  <c r="AAX114" i="8"/>
  <c r="AAW114" i="8"/>
  <c r="AAV114" i="8"/>
  <c r="AAU114" i="8"/>
  <c r="AAT114" i="8"/>
  <c r="AAS114" i="8"/>
  <c r="AAR114" i="8"/>
  <c r="AAQ114" i="8"/>
  <c r="AAP114" i="8"/>
  <c r="AAO114" i="8"/>
  <c r="AAN114" i="8"/>
  <c r="AAM114" i="8"/>
  <c r="AAL114" i="8"/>
  <c r="AAK114" i="8"/>
  <c r="AAJ114" i="8"/>
  <c r="AAI114" i="8"/>
  <c r="AAH114" i="8"/>
  <c r="AAG114" i="8"/>
  <c r="AAF114" i="8"/>
  <c r="AAE114" i="8"/>
  <c r="AAD114" i="8"/>
  <c r="AAC114" i="8"/>
  <c r="AAB114" i="8"/>
  <c r="AAA114" i="8"/>
  <c r="ZZ114" i="8"/>
  <c r="ZY114" i="8"/>
  <c r="ZX114" i="8"/>
  <c r="ZW114" i="8"/>
  <c r="ZV114" i="8"/>
  <c r="ZU114" i="8"/>
  <c r="ZT114" i="8"/>
  <c r="ZS114" i="8"/>
  <c r="ZR114" i="8"/>
  <c r="ZQ114" i="8"/>
  <c r="ZP114" i="8"/>
  <c r="ZO114" i="8"/>
  <c r="ZN114" i="8"/>
  <c r="ZM114" i="8"/>
  <c r="ZL114" i="8"/>
  <c r="ZK114" i="8"/>
  <c r="ZJ114" i="8"/>
  <c r="ZI114" i="8"/>
  <c r="ZH114" i="8"/>
  <c r="ZG114" i="8"/>
  <c r="ZF114" i="8"/>
  <c r="ZE114" i="8"/>
  <c r="ZD114" i="8"/>
  <c r="ZC114" i="8"/>
  <c r="ZB114" i="8"/>
  <c r="ZA114" i="8"/>
  <c r="YZ114" i="8"/>
  <c r="YY114" i="8"/>
  <c r="YX114" i="8"/>
  <c r="YW114" i="8"/>
  <c r="YV114" i="8"/>
  <c r="YU114" i="8"/>
  <c r="YT114" i="8"/>
  <c r="YS114" i="8"/>
  <c r="YR114" i="8"/>
  <c r="YQ114" i="8"/>
  <c r="YP114" i="8"/>
  <c r="YO114" i="8"/>
  <c r="YN114" i="8"/>
  <c r="YM114" i="8"/>
  <c r="YL114" i="8"/>
  <c r="YK114" i="8"/>
  <c r="YJ114" i="8"/>
  <c r="YI114" i="8"/>
  <c r="YH114" i="8"/>
  <c r="YG114" i="8"/>
  <c r="YF114" i="8"/>
  <c r="YE114" i="8"/>
  <c r="YD114" i="8"/>
  <c r="YC114" i="8"/>
  <c r="YB114" i="8"/>
  <c r="YA114" i="8"/>
  <c r="XZ114" i="8"/>
  <c r="XY114" i="8"/>
  <c r="XX114" i="8"/>
  <c r="XW114" i="8"/>
  <c r="XV114" i="8"/>
  <c r="XU114" i="8"/>
  <c r="XT114" i="8"/>
  <c r="XS114" i="8"/>
  <c r="XR114" i="8"/>
  <c r="XQ114" i="8"/>
  <c r="XP114" i="8"/>
  <c r="XO114" i="8"/>
  <c r="XN114" i="8"/>
  <c r="XM114" i="8"/>
  <c r="XL114" i="8"/>
  <c r="XK114" i="8"/>
  <c r="XJ114" i="8"/>
  <c r="XI114" i="8"/>
  <c r="XH114" i="8"/>
  <c r="XG114" i="8"/>
  <c r="XF114" i="8"/>
  <c r="XE114" i="8"/>
  <c r="XD114" i="8"/>
  <c r="XC114" i="8"/>
  <c r="XB114" i="8"/>
  <c r="XA114" i="8"/>
  <c r="WZ114" i="8"/>
  <c r="WY114" i="8"/>
  <c r="WX114" i="8"/>
  <c r="WW114" i="8"/>
  <c r="WV114" i="8"/>
  <c r="WU114" i="8"/>
  <c r="WT114" i="8"/>
  <c r="WS114" i="8"/>
  <c r="WR114" i="8"/>
  <c r="WQ114" i="8"/>
  <c r="WP114" i="8"/>
  <c r="WO114" i="8"/>
  <c r="WN114" i="8"/>
  <c r="WM114" i="8"/>
  <c r="WL114" i="8"/>
  <c r="WK114" i="8"/>
  <c r="WJ114" i="8"/>
  <c r="WI114" i="8"/>
  <c r="WH114" i="8"/>
  <c r="WG114" i="8"/>
  <c r="WF114" i="8"/>
  <c r="WE114" i="8"/>
  <c r="WD114" i="8"/>
  <c r="WC114" i="8"/>
  <c r="WB114" i="8"/>
  <c r="WA114" i="8"/>
  <c r="VZ114" i="8"/>
  <c r="VY114" i="8"/>
  <c r="VX114" i="8"/>
  <c r="VW114" i="8"/>
  <c r="VV114" i="8"/>
  <c r="VU114" i="8"/>
  <c r="VT114" i="8"/>
  <c r="VS114" i="8"/>
  <c r="VR114" i="8"/>
  <c r="VQ114" i="8"/>
  <c r="VP114" i="8"/>
  <c r="VO114" i="8"/>
  <c r="VN114" i="8"/>
  <c r="VM114" i="8"/>
  <c r="VL114" i="8"/>
  <c r="VK114" i="8"/>
  <c r="VJ114" i="8"/>
  <c r="VI114" i="8"/>
  <c r="VH114" i="8"/>
  <c r="VG114" i="8"/>
  <c r="VF114" i="8"/>
  <c r="VE114" i="8"/>
  <c r="VD114" i="8"/>
  <c r="VC114" i="8"/>
  <c r="VB114" i="8"/>
  <c r="VA114" i="8"/>
  <c r="UZ114" i="8"/>
  <c r="UY114" i="8"/>
  <c r="UX114" i="8"/>
  <c r="UW114" i="8"/>
  <c r="UV114" i="8"/>
  <c r="UU114" i="8"/>
  <c r="UT114" i="8"/>
  <c r="US114" i="8"/>
  <c r="UR114" i="8"/>
  <c r="UQ114" i="8"/>
  <c r="UP114" i="8"/>
  <c r="UO114" i="8"/>
  <c r="UN114" i="8"/>
  <c r="UM114" i="8"/>
  <c r="UL114" i="8"/>
  <c r="UK114" i="8"/>
  <c r="UJ114" i="8"/>
  <c r="UI114" i="8"/>
  <c r="UH114" i="8"/>
  <c r="UG114" i="8"/>
  <c r="UF114" i="8"/>
  <c r="UE114" i="8"/>
  <c r="UD114" i="8"/>
  <c r="UC114" i="8"/>
  <c r="UB114" i="8"/>
  <c r="UA114" i="8"/>
  <c r="TZ114" i="8"/>
  <c r="TY114" i="8"/>
  <c r="TX114" i="8"/>
  <c r="TW114" i="8"/>
  <c r="TV114" i="8"/>
  <c r="TU114" i="8"/>
  <c r="TT114" i="8"/>
  <c r="TS114" i="8"/>
  <c r="TR114" i="8"/>
  <c r="TQ114" i="8"/>
  <c r="TP114" i="8"/>
  <c r="TO114" i="8"/>
  <c r="TN114" i="8"/>
  <c r="TM114" i="8"/>
  <c r="TL114" i="8"/>
  <c r="TK114" i="8"/>
  <c r="TJ114" i="8"/>
  <c r="TI114" i="8"/>
  <c r="TH114" i="8"/>
  <c r="TG114" i="8"/>
  <c r="TF114" i="8"/>
  <c r="TE114" i="8"/>
  <c r="TD114" i="8"/>
  <c r="TC114" i="8"/>
  <c r="TB114" i="8"/>
  <c r="TA114" i="8"/>
  <c r="SZ114" i="8"/>
  <c r="SY114" i="8"/>
  <c r="SX114" i="8"/>
  <c r="SW114" i="8"/>
  <c r="SV114" i="8"/>
  <c r="SU114" i="8"/>
  <c r="ST114" i="8"/>
  <c r="SS114" i="8"/>
  <c r="SR114" i="8"/>
  <c r="SQ114" i="8"/>
  <c r="SP114" i="8"/>
  <c r="SO114" i="8"/>
  <c r="SN114" i="8"/>
  <c r="SM114" i="8"/>
  <c r="SL114" i="8"/>
  <c r="SK114" i="8"/>
  <c r="SJ114" i="8"/>
  <c r="SI114" i="8"/>
  <c r="SH114" i="8"/>
  <c r="SG114" i="8"/>
  <c r="SF114" i="8"/>
  <c r="SE114" i="8"/>
  <c r="SD114" i="8"/>
  <c r="SC114" i="8"/>
  <c r="SB114" i="8"/>
  <c r="SA114" i="8"/>
  <c r="RZ114" i="8"/>
  <c r="RY114" i="8"/>
  <c r="RX114" i="8"/>
  <c r="RW114" i="8"/>
  <c r="RV114" i="8"/>
  <c r="RU114" i="8"/>
  <c r="RT114" i="8"/>
  <c r="RS114" i="8"/>
  <c r="RR114" i="8"/>
  <c r="RQ114" i="8"/>
  <c r="RP114" i="8"/>
  <c r="RO114" i="8"/>
  <c r="RN114" i="8"/>
  <c r="RM114" i="8"/>
  <c r="RL114" i="8"/>
  <c r="RK114" i="8"/>
  <c r="RJ114" i="8"/>
  <c r="RI114" i="8"/>
  <c r="RH114" i="8"/>
  <c r="RG114" i="8"/>
  <c r="RF114" i="8"/>
  <c r="RE114" i="8"/>
  <c r="RD114" i="8"/>
  <c r="RC114" i="8"/>
  <c r="RB114" i="8"/>
  <c r="RA114" i="8"/>
  <c r="QZ114" i="8"/>
  <c r="QY114" i="8"/>
  <c r="QX114" i="8"/>
  <c r="QW114" i="8"/>
  <c r="QV114" i="8"/>
  <c r="QU114" i="8"/>
  <c r="QT114" i="8"/>
  <c r="QS114" i="8"/>
  <c r="QR114" i="8"/>
  <c r="QQ114" i="8"/>
  <c r="QP114" i="8"/>
  <c r="QO114" i="8"/>
  <c r="QN114" i="8"/>
  <c r="QM114" i="8"/>
  <c r="QL114" i="8"/>
  <c r="QK114" i="8"/>
  <c r="QJ114" i="8"/>
  <c r="QI114" i="8"/>
  <c r="QH114" i="8"/>
  <c r="QG114" i="8"/>
  <c r="QF114" i="8"/>
  <c r="QE114" i="8"/>
  <c r="QD114" i="8"/>
  <c r="QC114" i="8"/>
  <c r="QB114" i="8"/>
  <c r="QA114" i="8"/>
  <c r="PZ114" i="8"/>
  <c r="PY114" i="8"/>
  <c r="PX114" i="8"/>
  <c r="PW114" i="8"/>
  <c r="PV114" i="8"/>
  <c r="PU114" i="8"/>
  <c r="PT114" i="8"/>
  <c r="PS114" i="8"/>
  <c r="PR114" i="8"/>
  <c r="PQ114" i="8"/>
  <c r="PP114" i="8"/>
  <c r="PO114" i="8"/>
  <c r="PN114" i="8"/>
  <c r="PM114" i="8"/>
  <c r="PL114" i="8"/>
  <c r="PK114" i="8"/>
  <c r="PJ114" i="8"/>
  <c r="PI114" i="8"/>
  <c r="PH114" i="8"/>
  <c r="PG114" i="8"/>
  <c r="PF114" i="8"/>
  <c r="PE114" i="8"/>
  <c r="PD114" i="8"/>
  <c r="PC114" i="8"/>
  <c r="PB114" i="8"/>
  <c r="PA114" i="8"/>
  <c r="OZ114" i="8"/>
  <c r="OY114" i="8"/>
  <c r="OX114" i="8"/>
  <c r="OW114" i="8"/>
  <c r="OV114" i="8"/>
  <c r="OU114" i="8"/>
  <c r="OT114" i="8"/>
  <c r="OS114" i="8"/>
  <c r="OR114" i="8"/>
  <c r="OQ114" i="8"/>
  <c r="OP114" i="8"/>
  <c r="OO114" i="8"/>
  <c r="ON114" i="8"/>
  <c r="OM114" i="8"/>
  <c r="OL114" i="8"/>
  <c r="OK114" i="8"/>
  <c r="OJ114" i="8"/>
  <c r="OI114" i="8"/>
  <c r="OH114" i="8"/>
  <c r="OG114" i="8"/>
  <c r="OF114" i="8"/>
  <c r="OE114" i="8"/>
  <c r="OD114" i="8"/>
  <c r="OC114" i="8"/>
  <c r="OB114" i="8"/>
  <c r="OA114" i="8"/>
  <c r="NZ114" i="8"/>
  <c r="NY114" i="8"/>
  <c r="NX114" i="8"/>
  <c r="NW114" i="8"/>
  <c r="NV114" i="8"/>
  <c r="NU114" i="8"/>
  <c r="NT114" i="8"/>
  <c r="NS114" i="8"/>
  <c r="NR114" i="8"/>
  <c r="NQ114" i="8"/>
  <c r="NP114" i="8"/>
  <c r="NO114" i="8"/>
  <c r="NN114" i="8"/>
  <c r="NM114" i="8"/>
  <c r="NL114" i="8"/>
  <c r="NK114" i="8"/>
  <c r="NJ114" i="8"/>
  <c r="NI114" i="8"/>
  <c r="NH114" i="8"/>
  <c r="NG114" i="8"/>
  <c r="NF114" i="8"/>
  <c r="NE114" i="8"/>
  <c r="ND114" i="8"/>
  <c r="NC114" i="8"/>
  <c r="NB114" i="8"/>
  <c r="NA114" i="8"/>
  <c r="MZ114" i="8"/>
  <c r="MY114" i="8"/>
  <c r="MX114" i="8"/>
  <c r="MW114" i="8"/>
  <c r="MV114" i="8"/>
  <c r="MU114" i="8"/>
  <c r="MT114" i="8"/>
  <c r="MS114" i="8"/>
  <c r="MR114" i="8"/>
  <c r="MQ114" i="8"/>
  <c r="MP114" i="8"/>
  <c r="MO114" i="8"/>
  <c r="MN114" i="8"/>
  <c r="MM114" i="8"/>
  <c r="ML114" i="8"/>
  <c r="MK114" i="8"/>
  <c r="MJ114" i="8"/>
  <c r="MI114" i="8"/>
  <c r="MH114" i="8"/>
  <c r="MG114" i="8"/>
  <c r="MF114" i="8"/>
  <c r="ME114" i="8"/>
  <c r="MD114" i="8"/>
  <c r="MC114" i="8"/>
  <c r="MB114" i="8"/>
  <c r="MA114" i="8"/>
  <c r="LZ114" i="8"/>
  <c r="LY114" i="8"/>
  <c r="LX114" i="8"/>
  <c r="LW114" i="8"/>
  <c r="LV114" i="8"/>
  <c r="LU114" i="8"/>
  <c r="LT114" i="8"/>
  <c r="LS114" i="8"/>
  <c r="LR114" i="8"/>
  <c r="LQ114" i="8"/>
  <c r="LP114" i="8"/>
  <c r="LO114" i="8"/>
  <c r="LN114" i="8"/>
  <c r="LM114" i="8"/>
  <c r="LL114" i="8"/>
  <c r="LK114" i="8"/>
  <c r="LJ114" i="8"/>
  <c r="LI114" i="8"/>
  <c r="LH114" i="8"/>
  <c r="LG114" i="8"/>
  <c r="LF114" i="8"/>
  <c r="LE114" i="8"/>
  <c r="LD114" i="8"/>
  <c r="LC114" i="8"/>
  <c r="LB114" i="8"/>
  <c r="LA114" i="8"/>
  <c r="KZ114" i="8"/>
  <c r="KY114" i="8"/>
  <c r="KX114" i="8"/>
  <c r="KW114" i="8"/>
  <c r="KV114" i="8"/>
  <c r="KU114" i="8"/>
  <c r="KT114" i="8"/>
  <c r="KS114" i="8"/>
  <c r="KR114" i="8"/>
  <c r="KQ114" i="8"/>
  <c r="KP114" i="8"/>
  <c r="KO114" i="8"/>
  <c r="KN114" i="8"/>
  <c r="KM114" i="8"/>
  <c r="KL114" i="8"/>
  <c r="KK114" i="8"/>
  <c r="KJ114" i="8"/>
  <c r="KI114" i="8"/>
  <c r="KH114" i="8"/>
  <c r="KG114" i="8"/>
  <c r="KF114" i="8"/>
  <c r="KE114" i="8"/>
  <c r="KD114" i="8"/>
  <c r="KC114" i="8"/>
  <c r="KB114" i="8"/>
  <c r="KA114" i="8"/>
  <c r="JZ114" i="8"/>
  <c r="JY114" i="8"/>
  <c r="JX114" i="8"/>
  <c r="JW114" i="8"/>
  <c r="JV114" i="8"/>
  <c r="JU114" i="8"/>
  <c r="JT114" i="8"/>
  <c r="JS114" i="8"/>
  <c r="JR114" i="8"/>
  <c r="JQ114" i="8"/>
  <c r="JP114" i="8"/>
  <c r="JO114" i="8"/>
  <c r="JN114" i="8"/>
  <c r="JM114" i="8"/>
  <c r="JL114" i="8"/>
  <c r="JK114" i="8"/>
  <c r="JJ114" i="8"/>
  <c r="JI114" i="8"/>
  <c r="JH114" i="8"/>
  <c r="JG114" i="8"/>
  <c r="JF114" i="8"/>
  <c r="JE114" i="8"/>
  <c r="JD114" i="8"/>
  <c r="JC114" i="8"/>
  <c r="JB114" i="8"/>
  <c r="JA114" i="8"/>
  <c r="IZ114" i="8"/>
  <c r="IY114" i="8"/>
  <c r="IX114" i="8"/>
  <c r="IW114" i="8"/>
  <c r="IV114" i="8"/>
  <c r="IU114" i="8"/>
  <c r="IT114" i="8"/>
  <c r="IS114" i="8"/>
  <c r="IR114" i="8"/>
  <c r="IQ114" i="8"/>
  <c r="IP114" i="8"/>
  <c r="IO114" i="8"/>
  <c r="IN114" i="8"/>
  <c r="IM114" i="8"/>
  <c r="IL114" i="8"/>
  <c r="IK114" i="8"/>
  <c r="IJ114" i="8"/>
  <c r="II114" i="8"/>
  <c r="IH114" i="8"/>
  <c r="IG114" i="8"/>
  <c r="IF114" i="8"/>
  <c r="IE114" i="8"/>
  <c r="ID114" i="8"/>
  <c r="IC114" i="8"/>
  <c r="IB114" i="8"/>
  <c r="IA114" i="8"/>
  <c r="HZ114" i="8"/>
  <c r="HY114" i="8"/>
  <c r="HX114" i="8"/>
  <c r="HW114" i="8"/>
  <c r="HV114" i="8"/>
  <c r="HU114" i="8"/>
  <c r="HT114" i="8"/>
  <c r="HS114" i="8"/>
  <c r="HR114" i="8"/>
  <c r="HQ114" i="8"/>
  <c r="HP114" i="8"/>
  <c r="HO114" i="8"/>
  <c r="HN114" i="8"/>
  <c r="HM114" i="8"/>
  <c r="HL114" i="8"/>
  <c r="HK114" i="8"/>
  <c r="HJ114" i="8"/>
  <c r="HI114" i="8"/>
  <c r="HH114" i="8"/>
  <c r="HG114" i="8"/>
  <c r="HF114" i="8"/>
  <c r="HE114" i="8"/>
  <c r="HD114" i="8"/>
  <c r="HC114" i="8"/>
  <c r="HB114" i="8"/>
  <c r="HA114" i="8"/>
  <c r="GZ114" i="8"/>
  <c r="GY114" i="8"/>
  <c r="GX114" i="8"/>
  <c r="GW114" i="8"/>
  <c r="GV114" i="8"/>
  <c r="GU114" i="8"/>
  <c r="GT114" i="8"/>
  <c r="GS114" i="8"/>
  <c r="GR114" i="8"/>
  <c r="GQ114" i="8"/>
  <c r="GP114" i="8"/>
  <c r="GO114" i="8"/>
  <c r="GN114" i="8"/>
  <c r="GM114" i="8"/>
  <c r="GL114" i="8"/>
  <c r="GK114" i="8"/>
  <c r="GJ114" i="8"/>
  <c r="GI114" i="8"/>
  <c r="GH114" i="8"/>
  <c r="GG114" i="8"/>
  <c r="GF114" i="8"/>
  <c r="GE114" i="8"/>
  <c r="GD114" i="8"/>
  <c r="GC114" i="8"/>
  <c r="GB114" i="8"/>
  <c r="GA114" i="8"/>
  <c r="FZ114" i="8"/>
  <c r="FY114" i="8"/>
  <c r="FX114" i="8"/>
  <c r="FW114" i="8"/>
  <c r="FV114" i="8"/>
  <c r="FU114" i="8"/>
  <c r="FT114" i="8"/>
  <c r="FS114" i="8"/>
  <c r="FR114" i="8"/>
  <c r="FQ114" i="8"/>
  <c r="FP114" i="8"/>
  <c r="FO114" i="8"/>
  <c r="FN114" i="8"/>
  <c r="FM114" i="8"/>
  <c r="FL114" i="8"/>
  <c r="FK114" i="8"/>
  <c r="FJ114" i="8"/>
  <c r="FI114" i="8"/>
  <c r="FH114" i="8"/>
  <c r="FG114" i="8"/>
  <c r="FF114" i="8"/>
  <c r="FE114" i="8"/>
  <c r="FD114" i="8"/>
  <c r="FC114" i="8"/>
  <c r="FB114" i="8"/>
  <c r="FA114" i="8"/>
  <c r="EZ114" i="8"/>
  <c r="EY114" i="8"/>
  <c r="EX114" i="8"/>
  <c r="EW114" i="8"/>
  <c r="EV114" i="8"/>
  <c r="EU114" i="8"/>
  <c r="ET114" i="8"/>
  <c r="ES114" i="8"/>
  <c r="ER114" i="8"/>
  <c r="EQ114" i="8"/>
  <c r="EP114" i="8"/>
  <c r="EO114" i="8"/>
  <c r="EN114" i="8"/>
  <c r="EM114" i="8"/>
  <c r="EL114" i="8"/>
  <c r="EK114" i="8"/>
  <c r="EJ114" i="8"/>
  <c r="EI114" i="8"/>
  <c r="EH114" i="8"/>
  <c r="EG114" i="8"/>
  <c r="EF114" i="8"/>
  <c r="EE114" i="8"/>
  <c r="ED114" i="8"/>
  <c r="EC114" i="8"/>
  <c r="EB114" i="8"/>
  <c r="EA114" i="8"/>
  <c r="DZ114" i="8"/>
  <c r="DY114" i="8"/>
  <c r="DX114" i="8"/>
  <c r="DW114" i="8"/>
  <c r="DV114" i="8"/>
  <c r="DU114" i="8"/>
  <c r="DT114" i="8"/>
  <c r="DS114" i="8"/>
  <c r="DR114" i="8"/>
  <c r="DQ114" i="8"/>
  <c r="DP114" i="8"/>
  <c r="DO114" i="8"/>
  <c r="DN114" i="8"/>
  <c r="DM114" i="8"/>
  <c r="DL114" i="8"/>
  <c r="DK114" i="8"/>
  <c r="DJ114" i="8"/>
  <c r="DI114" i="8"/>
  <c r="DH114" i="8"/>
  <c r="DG114" i="8"/>
  <c r="DF114" i="8"/>
  <c r="DE114" i="8"/>
  <c r="DD114" i="8"/>
  <c r="DC114" i="8"/>
  <c r="DB114" i="8"/>
  <c r="DA114" i="8"/>
  <c r="CZ114" i="8"/>
  <c r="CY114" i="8"/>
  <c r="K95" i="7" l="1"/>
  <c r="J115" i="7"/>
  <c r="J117" i="7" s="1"/>
  <c r="B70" i="8"/>
  <c r="B69" i="8"/>
  <c r="B67" i="8"/>
  <c r="L95" i="7" l="1"/>
  <c r="K115" i="7"/>
  <c r="K117" i="7" s="1"/>
  <c r="B65" i="8"/>
  <c r="B71" i="8"/>
  <c r="B48" i="8" l="1"/>
  <c r="M95" i="7"/>
  <c r="L115" i="7"/>
  <c r="L117" i="7" s="1"/>
  <c r="N95" i="7" l="1"/>
  <c r="M115" i="7"/>
  <c r="M117" i="7" s="1"/>
  <c r="B49" i="8"/>
  <c r="O95" i="7" l="1"/>
  <c r="N115" i="7"/>
  <c r="N117" i="7" s="1"/>
  <c r="C52" i="8"/>
  <c r="B50" i="8"/>
  <c r="B137" i="8" s="1"/>
  <c r="CX2" i="8"/>
  <c r="CW2" i="8"/>
  <c r="CV2" i="8"/>
  <c r="CU2" i="8"/>
  <c r="CT2" i="8"/>
  <c r="CS2" i="8"/>
  <c r="CR2" i="8"/>
  <c r="CQ2" i="8"/>
  <c r="CP2" i="8"/>
  <c r="CO2" i="8"/>
  <c r="CN2" i="8"/>
  <c r="CM2" i="8"/>
  <c r="CL2" i="8"/>
  <c r="CK2" i="8"/>
  <c r="CJ2" i="8"/>
  <c r="CI2" i="8"/>
  <c r="CH2" i="8"/>
  <c r="CG2" i="8"/>
  <c r="CF2" i="8"/>
  <c r="CE2" i="8"/>
  <c r="CD2" i="8"/>
  <c r="CC2" i="8"/>
  <c r="CB2" i="8"/>
  <c r="CA2" i="8"/>
  <c r="BZ2" i="8"/>
  <c r="BY2" i="8"/>
  <c r="BX2" i="8"/>
  <c r="BW2" i="8"/>
  <c r="BV2" i="8"/>
  <c r="BU2" i="8"/>
  <c r="BT2" i="8"/>
  <c r="BS2" i="8"/>
  <c r="BR2" i="8"/>
  <c r="BQ2" i="8"/>
  <c r="BP2" i="8"/>
  <c r="BO2" i="8"/>
  <c r="BN2" i="8"/>
  <c r="BM2" i="8"/>
  <c r="BL2" i="8"/>
  <c r="BK2" i="8"/>
  <c r="BJ2" i="8"/>
  <c r="BI2" i="8"/>
  <c r="BH2" i="8"/>
  <c r="BG2" i="8"/>
  <c r="BF2" i="8"/>
  <c r="BE2" i="8"/>
  <c r="BD2" i="8"/>
  <c r="BC2" i="8"/>
  <c r="BB2" i="8"/>
  <c r="BA2" i="8"/>
  <c r="AZ2" i="8"/>
  <c r="AY2" i="8"/>
  <c r="AX2" i="8"/>
  <c r="AW2" i="8"/>
  <c r="AV2" i="8"/>
  <c r="AU2" i="8"/>
  <c r="AT2" i="8"/>
  <c r="AS2" i="8"/>
  <c r="AR2" i="8"/>
  <c r="AQ2" i="8"/>
  <c r="AP2" i="8"/>
  <c r="AO2" i="8"/>
  <c r="AN2" i="8"/>
  <c r="AM2" i="8"/>
  <c r="AL2" i="8"/>
  <c r="AK2" i="8"/>
  <c r="AJ2" i="8"/>
  <c r="AI2" i="8"/>
  <c r="AH2" i="8"/>
  <c r="AG2" i="8"/>
  <c r="AF2" i="8"/>
  <c r="AE2" i="8"/>
  <c r="AD2" i="8"/>
  <c r="AC2" i="8"/>
  <c r="AB2" i="8"/>
  <c r="AA2" i="8"/>
  <c r="Z2" i="8"/>
  <c r="Y2" i="8"/>
  <c r="X2" i="8"/>
  <c r="W2" i="8"/>
  <c r="V2" i="8"/>
  <c r="U2" i="8"/>
  <c r="T2" i="8"/>
  <c r="S2" i="8"/>
  <c r="R2" i="8"/>
  <c r="Q2" i="8"/>
  <c r="P2" i="8"/>
  <c r="O2" i="8"/>
  <c r="N2" i="8"/>
  <c r="M2" i="8"/>
  <c r="L2" i="8"/>
  <c r="K2" i="8"/>
  <c r="J2" i="8"/>
  <c r="I2" i="8"/>
  <c r="H2" i="8"/>
  <c r="G2" i="8"/>
  <c r="F2" i="8"/>
  <c r="E2" i="8"/>
  <c r="D2" i="8"/>
  <c r="C2" i="8"/>
  <c r="C120" i="8" s="1"/>
  <c r="CL55" i="8"/>
  <c r="I144" i="8" l="1"/>
  <c r="I111" i="8"/>
  <c r="I129" i="8"/>
  <c r="Y144" i="8"/>
  <c r="Y111" i="8"/>
  <c r="Y129" i="8"/>
  <c r="G144" i="8"/>
  <c r="G129" i="8"/>
  <c r="G111" i="8"/>
  <c r="K144" i="8"/>
  <c r="K129" i="8"/>
  <c r="K111" i="8"/>
  <c r="O144" i="8"/>
  <c r="O129" i="8"/>
  <c r="O111" i="8"/>
  <c r="S144" i="8"/>
  <c r="S129" i="8"/>
  <c r="S111" i="8"/>
  <c r="W144" i="8"/>
  <c r="W129" i="8"/>
  <c r="W111" i="8"/>
  <c r="AA144" i="8"/>
  <c r="AA129" i="8"/>
  <c r="AA111" i="8"/>
  <c r="AE144" i="8"/>
  <c r="AE129" i="8"/>
  <c r="AE111" i="8"/>
  <c r="AI144" i="8"/>
  <c r="AI129" i="8"/>
  <c r="AI111" i="8"/>
  <c r="AM144" i="8"/>
  <c r="AM129" i="8"/>
  <c r="AM111" i="8"/>
  <c r="AQ144" i="8"/>
  <c r="AQ129" i="8"/>
  <c r="AQ111" i="8"/>
  <c r="AU144" i="8"/>
  <c r="AU129" i="8"/>
  <c r="AU111" i="8"/>
  <c r="AY144" i="8"/>
  <c r="AY129" i="8"/>
  <c r="AY111" i="8"/>
  <c r="BC144" i="8"/>
  <c r="BC129" i="8"/>
  <c r="BC111" i="8"/>
  <c r="BG144" i="8"/>
  <c r="BG129" i="8"/>
  <c r="BG111" i="8"/>
  <c r="BK144" i="8"/>
  <c r="BK129" i="8"/>
  <c r="BK111" i="8"/>
  <c r="BO144" i="8"/>
  <c r="BO129" i="8"/>
  <c r="BO111" i="8"/>
  <c r="BS144" i="8"/>
  <c r="BS129" i="8"/>
  <c r="BS111" i="8"/>
  <c r="BW144" i="8"/>
  <c r="BW129" i="8"/>
  <c r="BW111" i="8"/>
  <c r="CA144" i="8"/>
  <c r="CA129" i="8"/>
  <c r="CA111" i="8"/>
  <c r="CE144" i="8"/>
  <c r="CE129" i="8"/>
  <c r="CE111" i="8"/>
  <c r="CI144" i="8"/>
  <c r="CI129" i="8"/>
  <c r="CI111" i="8"/>
  <c r="CM144" i="8"/>
  <c r="CM129" i="8"/>
  <c r="CM111" i="8"/>
  <c r="CQ144" i="8"/>
  <c r="CQ129" i="8"/>
  <c r="CQ111" i="8"/>
  <c r="CU144" i="8"/>
  <c r="CU129" i="8"/>
  <c r="CU111" i="8"/>
  <c r="D144" i="8"/>
  <c r="D111" i="8"/>
  <c r="D129" i="8"/>
  <c r="H144" i="8"/>
  <c r="H111" i="8"/>
  <c r="H129" i="8"/>
  <c r="L144" i="8"/>
  <c r="L111" i="8"/>
  <c r="L129" i="8"/>
  <c r="P144" i="8"/>
  <c r="P111" i="8"/>
  <c r="P129" i="8"/>
  <c r="T144" i="8"/>
  <c r="T111" i="8"/>
  <c r="T129" i="8"/>
  <c r="X144" i="8"/>
  <c r="X111" i="8"/>
  <c r="X129" i="8"/>
  <c r="AB144" i="8"/>
  <c r="AB111" i="8"/>
  <c r="AB129" i="8"/>
  <c r="AF144" i="8"/>
  <c r="AF111" i="8"/>
  <c r="AF129" i="8"/>
  <c r="AJ144" i="8"/>
  <c r="AJ111" i="8"/>
  <c r="AJ129" i="8"/>
  <c r="AN144" i="8"/>
  <c r="AN111" i="8"/>
  <c r="AN129" i="8"/>
  <c r="AR144" i="8"/>
  <c r="AR111" i="8"/>
  <c r="AR129" i="8"/>
  <c r="AV144" i="8"/>
  <c r="AV111" i="8"/>
  <c r="AV129" i="8"/>
  <c r="AZ144" i="8"/>
  <c r="AZ111" i="8"/>
  <c r="AZ129" i="8"/>
  <c r="BD144" i="8"/>
  <c r="BD111" i="8"/>
  <c r="BD129" i="8"/>
  <c r="BH144" i="8"/>
  <c r="BH111" i="8"/>
  <c r="BH129" i="8"/>
  <c r="BL144" i="8"/>
  <c r="BL111" i="8"/>
  <c r="BL129" i="8"/>
  <c r="BP144" i="8"/>
  <c r="BP111" i="8"/>
  <c r="BP129" i="8"/>
  <c r="BT144" i="8"/>
  <c r="BT111" i="8"/>
  <c r="BT129" i="8"/>
  <c r="BX144" i="8"/>
  <c r="BX111" i="8"/>
  <c r="BX129" i="8"/>
  <c r="CB144" i="8"/>
  <c r="CB111" i="8"/>
  <c r="CB129" i="8"/>
  <c r="CF144" i="8"/>
  <c r="CF111" i="8"/>
  <c r="CF129" i="8"/>
  <c r="CJ144" i="8"/>
  <c r="CJ111" i="8"/>
  <c r="CJ129" i="8"/>
  <c r="CN144" i="8"/>
  <c r="CN111" i="8"/>
  <c r="CN129" i="8"/>
  <c r="CR144" i="8"/>
  <c r="CR111" i="8"/>
  <c r="CR129" i="8"/>
  <c r="CV144" i="8"/>
  <c r="CV111" i="8"/>
  <c r="CV129" i="8"/>
  <c r="M144" i="8"/>
  <c r="M111" i="8"/>
  <c r="M129" i="8"/>
  <c r="U144" i="8"/>
  <c r="U111" i="8"/>
  <c r="U129" i="8"/>
  <c r="AG144" i="8"/>
  <c r="AG111" i="8"/>
  <c r="AG129" i="8"/>
  <c r="AK144" i="8"/>
  <c r="AK111" i="8"/>
  <c r="AK129" i="8"/>
  <c r="AO144" i="8"/>
  <c r="AO111" i="8"/>
  <c r="AO129" i="8"/>
  <c r="AS144" i="8"/>
  <c r="AS111" i="8"/>
  <c r="AS129" i="8"/>
  <c r="AW144" i="8"/>
  <c r="AW111" i="8"/>
  <c r="AW129" i="8"/>
  <c r="BA144" i="8"/>
  <c r="BA111" i="8"/>
  <c r="BA129" i="8"/>
  <c r="BE144" i="8"/>
  <c r="BE111" i="8"/>
  <c r="BE129" i="8"/>
  <c r="BI144" i="8"/>
  <c r="BI111" i="8"/>
  <c r="BI129" i="8"/>
  <c r="BM144" i="8"/>
  <c r="BM111" i="8"/>
  <c r="BM129" i="8"/>
  <c r="BQ144" i="8"/>
  <c r="BQ111" i="8"/>
  <c r="BQ129" i="8"/>
  <c r="BU144" i="8"/>
  <c r="BU111" i="8"/>
  <c r="BU129" i="8"/>
  <c r="BY144" i="8"/>
  <c r="BY111" i="8"/>
  <c r="BY129" i="8"/>
  <c r="CC144" i="8"/>
  <c r="CC111" i="8"/>
  <c r="CC129" i="8"/>
  <c r="CG144" i="8"/>
  <c r="CG111" i="8"/>
  <c r="CG129" i="8"/>
  <c r="CK144" i="8"/>
  <c r="CK111" i="8"/>
  <c r="CK129" i="8"/>
  <c r="CO144" i="8"/>
  <c r="CO111" i="8"/>
  <c r="CO129" i="8"/>
  <c r="CS144" i="8"/>
  <c r="CS111" i="8"/>
  <c r="CS129" i="8"/>
  <c r="CW144" i="8"/>
  <c r="CW111" i="8"/>
  <c r="CW129" i="8"/>
  <c r="E144" i="8"/>
  <c r="E111" i="8"/>
  <c r="E129" i="8"/>
  <c r="Q144" i="8"/>
  <c r="Q111" i="8"/>
  <c r="Q129" i="8"/>
  <c r="AC144" i="8"/>
  <c r="AC111" i="8"/>
  <c r="AC129" i="8"/>
  <c r="F144" i="8"/>
  <c r="F129" i="8"/>
  <c r="F111" i="8"/>
  <c r="J144" i="8"/>
  <c r="J129" i="8"/>
  <c r="J111" i="8"/>
  <c r="N144" i="8"/>
  <c r="N129" i="8"/>
  <c r="N111" i="8"/>
  <c r="R144" i="8"/>
  <c r="R129" i="8"/>
  <c r="R111" i="8"/>
  <c r="V144" i="8"/>
  <c r="V129" i="8"/>
  <c r="V111" i="8"/>
  <c r="Z144" i="8"/>
  <c r="Z129" i="8"/>
  <c r="Z111" i="8"/>
  <c r="AD144" i="8"/>
  <c r="AD129" i="8"/>
  <c r="AD111" i="8"/>
  <c r="AH144" i="8"/>
  <c r="AH129" i="8"/>
  <c r="AH111" i="8"/>
  <c r="AL144" i="8"/>
  <c r="AL129" i="8"/>
  <c r="AL111" i="8"/>
  <c r="AP144" i="8"/>
  <c r="AP129" i="8"/>
  <c r="AP111" i="8"/>
  <c r="AT144" i="8"/>
  <c r="AT129" i="8"/>
  <c r="AT111" i="8"/>
  <c r="AX144" i="8"/>
  <c r="AX129" i="8"/>
  <c r="AX111" i="8"/>
  <c r="BB144" i="8"/>
  <c r="BB129" i="8"/>
  <c r="BB111" i="8"/>
  <c r="BF144" i="8"/>
  <c r="BF129" i="8"/>
  <c r="BF111" i="8"/>
  <c r="BJ144" i="8"/>
  <c r="BJ129" i="8"/>
  <c r="BJ111" i="8"/>
  <c r="BN144" i="8"/>
  <c r="BN129" i="8"/>
  <c r="BN111" i="8"/>
  <c r="BR144" i="8"/>
  <c r="BR129" i="8"/>
  <c r="BR111" i="8"/>
  <c r="BV144" i="8"/>
  <c r="BV129" i="8"/>
  <c r="BV111" i="8"/>
  <c r="BZ144" i="8"/>
  <c r="BZ129" i="8"/>
  <c r="BZ111" i="8"/>
  <c r="CD144" i="8"/>
  <c r="CD129" i="8"/>
  <c r="CD111" i="8"/>
  <c r="CH144" i="8"/>
  <c r="CH129" i="8"/>
  <c r="CH111" i="8"/>
  <c r="CL144" i="8"/>
  <c r="CL129" i="8"/>
  <c r="CL111" i="8"/>
  <c r="CP144" i="8"/>
  <c r="CP129" i="8"/>
  <c r="CP111" i="8"/>
  <c r="CT144" i="8"/>
  <c r="CT129" i="8"/>
  <c r="CT111" i="8"/>
  <c r="CX144" i="8"/>
  <c r="CX129" i="8"/>
  <c r="CX111" i="8"/>
  <c r="C144" i="8"/>
  <c r="C77" i="8"/>
  <c r="E76" i="8"/>
  <c r="E75" i="8"/>
  <c r="E109" i="8"/>
  <c r="E114" i="8"/>
  <c r="E74" i="8"/>
  <c r="E39" i="8"/>
  <c r="E36" i="8"/>
  <c r="E34" i="8"/>
  <c r="E97" i="8"/>
  <c r="E73" i="8"/>
  <c r="I76" i="8"/>
  <c r="I75" i="8"/>
  <c r="I114" i="8"/>
  <c r="I109" i="8"/>
  <c r="I74" i="8"/>
  <c r="I97" i="8"/>
  <c r="I39" i="8"/>
  <c r="I34" i="8"/>
  <c r="I36" i="8"/>
  <c r="I73" i="8"/>
  <c r="M76" i="8"/>
  <c r="M75" i="8"/>
  <c r="M74" i="8"/>
  <c r="M114" i="8"/>
  <c r="M109" i="8"/>
  <c r="M39" i="8"/>
  <c r="M97" i="8"/>
  <c r="M34" i="8"/>
  <c r="M36" i="8"/>
  <c r="M73" i="8"/>
  <c r="Q76" i="8"/>
  <c r="Q75" i="8"/>
  <c r="Q114" i="8"/>
  <c r="Q74" i="8"/>
  <c r="Q109" i="8"/>
  <c r="Q97" i="8"/>
  <c r="Q39" i="8"/>
  <c r="Q36" i="8"/>
  <c r="Q34" i="8"/>
  <c r="Q73" i="8"/>
  <c r="U76" i="8"/>
  <c r="U75" i="8"/>
  <c r="U74" i="8"/>
  <c r="U109" i="8"/>
  <c r="U39" i="8"/>
  <c r="U36" i="8"/>
  <c r="U97" i="8"/>
  <c r="U114" i="8"/>
  <c r="U73" i="8"/>
  <c r="U34" i="8"/>
  <c r="Y76" i="8"/>
  <c r="Y75" i="8"/>
  <c r="Y74" i="8"/>
  <c r="Y114" i="8"/>
  <c r="Y109" i="8"/>
  <c r="Y97" i="8"/>
  <c r="Y39" i="8"/>
  <c r="Y36" i="8"/>
  <c r="Y34" i="8"/>
  <c r="Y73" i="8"/>
  <c r="AC76" i="8"/>
  <c r="AC75" i="8"/>
  <c r="AC74" i="8"/>
  <c r="AC114" i="8"/>
  <c r="AC109" i="8"/>
  <c r="AC39" i="8"/>
  <c r="AC36" i="8"/>
  <c r="AC34" i="8"/>
  <c r="AC73" i="8"/>
  <c r="AC97" i="8"/>
  <c r="AG76" i="8"/>
  <c r="AG75" i="8"/>
  <c r="AG114" i="8"/>
  <c r="AG74" i="8"/>
  <c r="AG109" i="8"/>
  <c r="AG97" i="8"/>
  <c r="AG39" i="8"/>
  <c r="AG36" i="8"/>
  <c r="AG34" i="8"/>
  <c r="AG73" i="8"/>
  <c r="AK76" i="8"/>
  <c r="AK75" i="8"/>
  <c r="AK74" i="8"/>
  <c r="AK109" i="8"/>
  <c r="AK39" i="8"/>
  <c r="AK36" i="8"/>
  <c r="AK114" i="8"/>
  <c r="AK34" i="8"/>
  <c r="AK97" i="8"/>
  <c r="AK73" i="8"/>
  <c r="AO76" i="8"/>
  <c r="AO75" i="8"/>
  <c r="AO74" i="8"/>
  <c r="AO114" i="8"/>
  <c r="AO109" i="8"/>
  <c r="AO97" i="8"/>
  <c r="AO39" i="8"/>
  <c r="AO36" i="8"/>
  <c r="AO34" i="8"/>
  <c r="AO73" i="8"/>
  <c r="AS76" i="8"/>
  <c r="AS75" i="8"/>
  <c r="AS74" i="8"/>
  <c r="AS114" i="8"/>
  <c r="AS109" i="8"/>
  <c r="AS39" i="8"/>
  <c r="AS36" i="8"/>
  <c r="AS97" i="8"/>
  <c r="AS34" i="8"/>
  <c r="AS73" i="8"/>
  <c r="AW76" i="8"/>
  <c r="AW75" i="8"/>
  <c r="AW114" i="8"/>
  <c r="AW74" i="8"/>
  <c r="AW109" i="8"/>
  <c r="AW97" i="8"/>
  <c r="AW39" i="8"/>
  <c r="AW36" i="8"/>
  <c r="AW34" i="8"/>
  <c r="AW73" i="8"/>
  <c r="BA76" i="8"/>
  <c r="BA75" i="8"/>
  <c r="BA74" i="8"/>
  <c r="BA109" i="8"/>
  <c r="BA114" i="8"/>
  <c r="BA39" i="8"/>
  <c r="BA36" i="8"/>
  <c r="BA97" i="8"/>
  <c r="BA73" i="8"/>
  <c r="BA34" i="8"/>
  <c r="C75" i="8"/>
  <c r="C114" i="8"/>
  <c r="C76" i="8"/>
  <c r="C109" i="8"/>
  <c r="C97" i="8"/>
  <c r="C73" i="8"/>
  <c r="C74" i="8"/>
  <c r="C39" i="8"/>
  <c r="C34" i="8"/>
  <c r="C36" i="8"/>
  <c r="G114" i="8"/>
  <c r="G75" i="8"/>
  <c r="G109" i="8"/>
  <c r="G76" i="8"/>
  <c r="G97" i="8"/>
  <c r="G74" i="8"/>
  <c r="G73" i="8"/>
  <c r="G34" i="8"/>
  <c r="G39" i="8"/>
  <c r="G36" i="8"/>
  <c r="K114" i="8"/>
  <c r="K109" i="8"/>
  <c r="K76" i="8"/>
  <c r="K97" i="8"/>
  <c r="K74" i="8"/>
  <c r="K36" i="8"/>
  <c r="K73" i="8"/>
  <c r="K39" i="8"/>
  <c r="K75" i="8"/>
  <c r="K34" i="8"/>
  <c r="O114" i="8"/>
  <c r="O109" i="8"/>
  <c r="O76" i="8"/>
  <c r="O75" i="8"/>
  <c r="O97" i="8"/>
  <c r="O74" i="8"/>
  <c r="O34" i="8"/>
  <c r="O73" i="8"/>
  <c r="O36" i="8"/>
  <c r="O39" i="8"/>
  <c r="S114" i="8"/>
  <c r="S76" i="8"/>
  <c r="S109" i="8"/>
  <c r="S75" i="8"/>
  <c r="S97" i="8"/>
  <c r="S74" i="8"/>
  <c r="S73" i="8"/>
  <c r="S39" i="8"/>
  <c r="S34" i="8"/>
  <c r="S36" i="8"/>
  <c r="W114" i="8"/>
  <c r="W75" i="8"/>
  <c r="W109" i="8"/>
  <c r="W76" i="8"/>
  <c r="W74" i="8"/>
  <c r="W97" i="8"/>
  <c r="W73" i="8"/>
  <c r="W36" i="8"/>
  <c r="W34" i="8"/>
  <c r="W39" i="8"/>
  <c r="AA114" i="8"/>
  <c r="AA109" i="8"/>
  <c r="AA76" i="8"/>
  <c r="AA97" i="8"/>
  <c r="AA75" i="8"/>
  <c r="AA74" i="8"/>
  <c r="AA73" i="8"/>
  <c r="AA39" i="8"/>
  <c r="AA34" i="8"/>
  <c r="AA36" i="8"/>
  <c r="AE114" i="8"/>
  <c r="AE109" i="8"/>
  <c r="AE76" i="8"/>
  <c r="AE75" i="8"/>
  <c r="AE97" i="8"/>
  <c r="AE34" i="8"/>
  <c r="AE73" i="8"/>
  <c r="AE74" i="8"/>
  <c r="AE36" i="8"/>
  <c r="AE39" i="8"/>
  <c r="AI114" i="8"/>
  <c r="AI76" i="8"/>
  <c r="AI109" i="8"/>
  <c r="AI75" i="8"/>
  <c r="AI97" i="8"/>
  <c r="AI74" i="8"/>
  <c r="AI73" i="8"/>
  <c r="AI39" i="8"/>
  <c r="AI34" i="8"/>
  <c r="AI36" i="8"/>
  <c r="AM114" i="8"/>
  <c r="AM75" i="8"/>
  <c r="AM109" i="8"/>
  <c r="AM74" i="8"/>
  <c r="AM97" i="8"/>
  <c r="AM76" i="8"/>
  <c r="AM73" i="8"/>
  <c r="AM36" i="8"/>
  <c r="AM34" i="8"/>
  <c r="AM39" i="8"/>
  <c r="AQ114" i="8"/>
  <c r="AQ109" i="8"/>
  <c r="AQ76" i="8"/>
  <c r="AQ97" i="8"/>
  <c r="AQ75" i="8"/>
  <c r="AQ74" i="8"/>
  <c r="AQ73" i="8"/>
  <c r="AQ39" i="8"/>
  <c r="AQ36" i="8"/>
  <c r="AQ34" i="8"/>
  <c r="AU114" i="8"/>
  <c r="AU109" i="8"/>
  <c r="AU76" i="8"/>
  <c r="AU75" i="8"/>
  <c r="AU97" i="8"/>
  <c r="AU34" i="8"/>
  <c r="AU73" i="8"/>
  <c r="AU36" i="8"/>
  <c r="AU74" i="8"/>
  <c r="AU39" i="8"/>
  <c r="AY114" i="8"/>
  <c r="AY76" i="8"/>
  <c r="AY109" i="8"/>
  <c r="AY75" i="8"/>
  <c r="AY97" i="8"/>
  <c r="AY74" i="8"/>
  <c r="AY73" i="8"/>
  <c r="AY39" i="8"/>
  <c r="AY34" i="8"/>
  <c r="AY36" i="8"/>
  <c r="BC114" i="8"/>
  <c r="BC75" i="8"/>
  <c r="BC109" i="8"/>
  <c r="BC74" i="8"/>
  <c r="BC76" i="8"/>
  <c r="BC97" i="8"/>
  <c r="BC73" i="8"/>
  <c r="BC36" i="8"/>
  <c r="BC34" i="8"/>
  <c r="BC39" i="8"/>
  <c r="BG114" i="8"/>
  <c r="BG109" i="8"/>
  <c r="BG76" i="8"/>
  <c r="BG74" i="8"/>
  <c r="BG75" i="8"/>
  <c r="BG97" i="8"/>
  <c r="BG73" i="8"/>
  <c r="BG39" i="8"/>
  <c r="BG36" i="8"/>
  <c r="BG34" i="8"/>
  <c r="BK114" i="8"/>
  <c r="BK109" i="8"/>
  <c r="BK76" i="8"/>
  <c r="BK75" i="8"/>
  <c r="BK74" i="8"/>
  <c r="BK97" i="8"/>
  <c r="BK34" i="8"/>
  <c r="BK73" i="8"/>
  <c r="BK36" i="8"/>
  <c r="BK39" i="8"/>
  <c r="BO114" i="8"/>
  <c r="BO76" i="8"/>
  <c r="BO75" i="8"/>
  <c r="BO109" i="8"/>
  <c r="BO74" i="8"/>
  <c r="BO97" i="8"/>
  <c r="BO73" i="8"/>
  <c r="BO39" i="8"/>
  <c r="BO34" i="8"/>
  <c r="BO36" i="8"/>
  <c r="BS114" i="8"/>
  <c r="BS75" i="8"/>
  <c r="BS109" i="8"/>
  <c r="BS74" i="8"/>
  <c r="BS76" i="8"/>
  <c r="BS97" i="8"/>
  <c r="BS73" i="8"/>
  <c r="BS36" i="8"/>
  <c r="BS34" i="8"/>
  <c r="BS39" i="8"/>
  <c r="BW114" i="8"/>
  <c r="BW76" i="8"/>
  <c r="BW74" i="8"/>
  <c r="BW97" i="8"/>
  <c r="BW109" i="8"/>
  <c r="BW73" i="8"/>
  <c r="BW75" i="8"/>
  <c r="BW39" i="8"/>
  <c r="BW36" i="8"/>
  <c r="BW34" i="8"/>
  <c r="CA114" i="8"/>
  <c r="CA76" i="8"/>
  <c r="CA75" i="8"/>
  <c r="CA109" i="8"/>
  <c r="CA74" i="8"/>
  <c r="CA97" i="8"/>
  <c r="CA34" i="8"/>
  <c r="CA73" i="8"/>
  <c r="CA36" i="8"/>
  <c r="CA39" i="8"/>
  <c r="CE114" i="8"/>
  <c r="CE76" i="8"/>
  <c r="CE75" i="8"/>
  <c r="CE109" i="8"/>
  <c r="CE74" i="8"/>
  <c r="CE97" i="8"/>
  <c r="CE73" i="8"/>
  <c r="CE39" i="8"/>
  <c r="CE34" i="8"/>
  <c r="CE36" i="8"/>
  <c r="CI114" i="8"/>
  <c r="CI75" i="8"/>
  <c r="CI109" i="8"/>
  <c r="CI74" i="8"/>
  <c r="CI76" i="8"/>
  <c r="CI97" i="8"/>
  <c r="CI73" i="8"/>
  <c r="CI36" i="8"/>
  <c r="CI34" i="8"/>
  <c r="CI39" i="8"/>
  <c r="CM114" i="8"/>
  <c r="CM76" i="8"/>
  <c r="CM74" i="8"/>
  <c r="CM97" i="8"/>
  <c r="CM75" i="8"/>
  <c r="CM109" i="8"/>
  <c r="CM73" i="8"/>
  <c r="CM39" i="8"/>
  <c r="CM36" i="8"/>
  <c r="CM34" i="8"/>
  <c r="CQ114" i="8"/>
  <c r="CQ76" i="8"/>
  <c r="CQ75" i="8"/>
  <c r="CQ109" i="8"/>
  <c r="CQ74" i="8"/>
  <c r="CQ97" i="8"/>
  <c r="CQ34" i="8"/>
  <c r="CQ73" i="8"/>
  <c r="CQ36" i="8"/>
  <c r="CQ39" i="8"/>
  <c r="CU114" i="8"/>
  <c r="CU76" i="8"/>
  <c r="CU75" i="8"/>
  <c r="CU109" i="8"/>
  <c r="CU74" i="8"/>
  <c r="CU97" i="8"/>
  <c r="CU73" i="8"/>
  <c r="CU39" i="8"/>
  <c r="CU34" i="8"/>
  <c r="CU36" i="8"/>
  <c r="D114" i="8"/>
  <c r="D76" i="8"/>
  <c r="D75" i="8"/>
  <c r="D97" i="8"/>
  <c r="D109" i="8"/>
  <c r="D74" i="8"/>
  <c r="D39" i="8"/>
  <c r="D34" i="8"/>
  <c r="D36" i="8"/>
  <c r="D73" i="8"/>
  <c r="H114" i="8"/>
  <c r="H76" i="8"/>
  <c r="H75" i="8"/>
  <c r="H97" i="8"/>
  <c r="H74" i="8"/>
  <c r="H109" i="8"/>
  <c r="H34" i="8"/>
  <c r="H73" i="8"/>
  <c r="H39" i="8"/>
  <c r="H36" i="8"/>
  <c r="L114" i="8"/>
  <c r="L76" i="8"/>
  <c r="L75" i="8"/>
  <c r="L97" i="8"/>
  <c r="L109" i="8"/>
  <c r="L74" i="8"/>
  <c r="L39" i="8"/>
  <c r="L34" i="8"/>
  <c r="L36" i="8"/>
  <c r="L73" i="8"/>
  <c r="P114" i="8"/>
  <c r="P76" i="8"/>
  <c r="P75" i="8"/>
  <c r="P97" i="8"/>
  <c r="P109" i="8"/>
  <c r="P74" i="8"/>
  <c r="P36" i="8"/>
  <c r="P39" i="8"/>
  <c r="P73" i="8"/>
  <c r="P34" i="8"/>
  <c r="T114" i="8"/>
  <c r="T76" i="8"/>
  <c r="T75" i="8"/>
  <c r="T97" i="8"/>
  <c r="T39" i="8"/>
  <c r="T34" i="8"/>
  <c r="T73" i="8"/>
  <c r="T36" i="8"/>
  <c r="T109" i="8"/>
  <c r="T74" i="8"/>
  <c r="X114" i="8"/>
  <c r="X76" i="8"/>
  <c r="X75" i="8"/>
  <c r="X97" i="8"/>
  <c r="X74" i="8"/>
  <c r="X109" i="8"/>
  <c r="X36" i="8"/>
  <c r="X34" i="8"/>
  <c r="X73" i="8"/>
  <c r="X39" i="8"/>
  <c r="AB114" i="8"/>
  <c r="AB76" i="8"/>
  <c r="AB75" i="8"/>
  <c r="AB97" i="8"/>
  <c r="AB109" i="8"/>
  <c r="AB74" i="8"/>
  <c r="AB39" i="8"/>
  <c r="AB36" i="8"/>
  <c r="AB34" i="8"/>
  <c r="AB73" i="8"/>
  <c r="AF114" i="8"/>
  <c r="AF76" i="8"/>
  <c r="AF75" i="8"/>
  <c r="AF97" i="8"/>
  <c r="AF109" i="8"/>
  <c r="AF74" i="8"/>
  <c r="AF36" i="8"/>
  <c r="AF39" i="8"/>
  <c r="AF73" i="8"/>
  <c r="AF34" i="8"/>
  <c r="AJ114" i="8"/>
  <c r="AJ76" i="8"/>
  <c r="AJ75" i="8"/>
  <c r="AJ97" i="8"/>
  <c r="AJ74" i="8"/>
  <c r="AJ39" i="8"/>
  <c r="AJ34" i="8"/>
  <c r="AJ73" i="8"/>
  <c r="AJ109" i="8"/>
  <c r="AJ36" i="8"/>
  <c r="AN114" i="8"/>
  <c r="AN76" i="8"/>
  <c r="AN75" i="8"/>
  <c r="AN97" i="8"/>
  <c r="AN74" i="8"/>
  <c r="AN109" i="8"/>
  <c r="AN36" i="8"/>
  <c r="AN34" i="8"/>
  <c r="AN39" i="8"/>
  <c r="AN73" i="8"/>
  <c r="AR114" i="8"/>
  <c r="AR76" i="8"/>
  <c r="AR75" i="8"/>
  <c r="AR97" i="8"/>
  <c r="AR109" i="8"/>
  <c r="AR74" i="8"/>
  <c r="AR39" i="8"/>
  <c r="AR73" i="8"/>
  <c r="AR36" i="8"/>
  <c r="AR34" i="8"/>
  <c r="AV114" i="8"/>
  <c r="AV76" i="8"/>
  <c r="AV75" i="8"/>
  <c r="AV97" i="8"/>
  <c r="AV109" i="8"/>
  <c r="AV74" i="8"/>
  <c r="AV36" i="8"/>
  <c r="AV39" i="8"/>
  <c r="AV73" i="8"/>
  <c r="AV34" i="8"/>
  <c r="AZ114" i="8"/>
  <c r="AZ76" i="8"/>
  <c r="AZ75" i="8"/>
  <c r="AZ97" i="8"/>
  <c r="AZ39" i="8"/>
  <c r="AZ34" i="8"/>
  <c r="AZ73" i="8"/>
  <c r="AZ109" i="8"/>
  <c r="AZ74" i="8"/>
  <c r="AZ36" i="8"/>
  <c r="BD114" i="8"/>
  <c r="BD76" i="8"/>
  <c r="BD75" i="8"/>
  <c r="BD97" i="8"/>
  <c r="BD74" i="8"/>
  <c r="BD109" i="8"/>
  <c r="BD36" i="8"/>
  <c r="BD34" i="8"/>
  <c r="BD39" i="8"/>
  <c r="BD73" i="8"/>
  <c r="BH114" i="8"/>
  <c r="BH76" i="8"/>
  <c r="BH75" i="8"/>
  <c r="BH97" i="8"/>
  <c r="BH109" i="8"/>
  <c r="BH74" i="8"/>
  <c r="BH39" i="8"/>
  <c r="BH73" i="8"/>
  <c r="BH36" i="8"/>
  <c r="BH34" i="8"/>
  <c r="BL114" i="8"/>
  <c r="BL76" i="8"/>
  <c r="BL75" i="8"/>
  <c r="BL97" i="8"/>
  <c r="BL109" i="8"/>
  <c r="BL74" i="8"/>
  <c r="BL36" i="8"/>
  <c r="BL39" i="8"/>
  <c r="BL34" i="8"/>
  <c r="BL73" i="8"/>
  <c r="BP114" i="8"/>
  <c r="BP76" i="8"/>
  <c r="BP75" i="8"/>
  <c r="BP109" i="8"/>
  <c r="BP97" i="8"/>
  <c r="BP74" i="8"/>
  <c r="BP39" i="8"/>
  <c r="BP34" i="8"/>
  <c r="BP73" i="8"/>
  <c r="BP36" i="8"/>
  <c r="BT114" i="8"/>
  <c r="BT76" i="8"/>
  <c r="BT75" i="8"/>
  <c r="BT109" i="8"/>
  <c r="BT97" i="8"/>
  <c r="BT74" i="8"/>
  <c r="BT36" i="8"/>
  <c r="BT34" i="8"/>
  <c r="BT39" i="8"/>
  <c r="BT73" i="8"/>
  <c r="BX114" i="8"/>
  <c r="BX76" i="8"/>
  <c r="BX75" i="8"/>
  <c r="BX109" i="8"/>
  <c r="BX97" i="8"/>
  <c r="BX74" i="8"/>
  <c r="BX39" i="8"/>
  <c r="BX73" i="8"/>
  <c r="BX36" i="8"/>
  <c r="BX34" i="8"/>
  <c r="CB114" i="8"/>
  <c r="CB76" i="8"/>
  <c r="CB75" i="8"/>
  <c r="CB109" i="8"/>
  <c r="CB97" i="8"/>
  <c r="CB74" i="8"/>
  <c r="CB36" i="8"/>
  <c r="CB73" i="8"/>
  <c r="CB39" i="8"/>
  <c r="CB34" i="8"/>
  <c r="CF114" i="8"/>
  <c r="CF76" i="8"/>
  <c r="CF75" i="8"/>
  <c r="CF109" i="8"/>
  <c r="CF97" i="8"/>
  <c r="CF74" i="8"/>
  <c r="CF39" i="8"/>
  <c r="CF34" i="8"/>
  <c r="CF36" i="8"/>
  <c r="CF73" i="8"/>
  <c r="CJ114" i="8"/>
  <c r="CJ76" i="8"/>
  <c r="CJ75" i="8"/>
  <c r="CJ109" i="8"/>
  <c r="CJ97" i="8"/>
  <c r="CJ74" i="8"/>
  <c r="CJ36" i="8"/>
  <c r="CJ73" i="8"/>
  <c r="CJ34" i="8"/>
  <c r="CJ39" i="8"/>
  <c r="CN114" i="8"/>
  <c r="CN76" i="8"/>
  <c r="CN75" i="8"/>
  <c r="CN109" i="8"/>
  <c r="CN97" i="8"/>
  <c r="CN74" i="8"/>
  <c r="CN39" i="8"/>
  <c r="CN36" i="8"/>
  <c r="CN34" i="8"/>
  <c r="CN73" i="8"/>
  <c r="CR114" i="8"/>
  <c r="CR76" i="8"/>
  <c r="CR75" i="8"/>
  <c r="CR109" i="8"/>
  <c r="CR97" i="8"/>
  <c r="CR74" i="8"/>
  <c r="CR36" i="8"/>
  <c r="CR39" i="8"/>
  <c r="CR34" i="8"/>
  <c r="CR73" i="8"/>
  <c r="CV114" i="8"/>
  <c r="CV76" i="8"/>
  <c r="CV75" i="8"/>
  <c r="CV109" i="8"/>
  <c r="CV97" i="8"/>
  <c r="CV74" i="8"/>
  <c r="CV39" i="8"/>
  <c r="CV34" i="8"/>
  <c r="CV73" i="8"/>
  <c r="CV36" i="8"/>
  <c r="BQ76" i="8"/>
  <c r="BQ75" i="8"/>
  <c r="BQ109" i="8"/>
  <c r="BQ74" i="8"/>
  <c r="BQ114" i="8"/>
  <c r="BQ39" i="8"/>
  <c r="BQ36" i="8"/>
  <c r="BQ97" i="8"/>
  <c r="BQ73" i="8"/>
  <c r="BQ34" i="8"/>
  <c r="BU76" i="8"/>
  <c r="BU75" i="8"/>
  <c r="BU109" i="8"/>
  <c r="BU74" i="8"/>
  <c r="BU114" i="8"/>
  <c r="BU97" i="8"/>
  <c r="BU39" i="8"/>
  <c r="BU36" i="8"/>
  <c r="BU34" i="8"/>
  <c r="BU73" i="8"/>
  <c r="BY76" i="8"/>
  <c r="BY75" i="8"/>
  <c r="BY109" i="8"/>
  <c r="BY74" i="8"/>
  <c r="BY114" i="8"/>
  <c r="BY39" i="8"/>
  <c r="BY36" i="8"/>
  <c r="BY97" i="8"/>
  <c r="BY34" i="8"/>
  <c r="BY73" i="8"/>
  <c r="CC76" i="8"/>
  <c r="CC75" i="8"/>
  <c r="CC109" i="8"/>
  <c r="CC114" i="8"/>
  <c r="CC74" i="8"/>
  <c r="CC97" i="8"/>
  <c r="CC39" i="8"/>
  <c r="CC36" i="8"/>
  <c r="CC34" i="8"/>
  <c r="CC73" i="8"/>
  <c r="CG76" i="8"/>
  <c r="CG75" i="8"/>
  <c r="CG109" i="8"/>
  <c r="CG74" i="8"/>
  <c r="CG39" i="8"/>
  <c r="CG36" i="8"/>
  <c r="CG97" i="8"/>
  <c r="CG114" i="8"/>
  <c r="CG73" i="8"/>
  <c r="CG34" i="8"/>
  <c r="CK76" i="8"/>
  <c r="CK75" i="8"/>
  <c r="CK109" i="8"/>
  <c r="CK74" i="8"/>
  <c r="CK114" i="8"/>
  <c r="CK97" i="8"/>
  <c r="CK39" i="8"/>
  <c r="CK36" i="8"/>
  <c r="CK34" i="8"/>
  <c r="CK73" i="8"/>
  <c r="CO76" i="8"/>
  <c r="CO75" i="8"/>
  <c r="CO109" i="8"/>
  <c r="CO74" i="8"/>
  <c r="CO114" i="8"/>
  <c r="CO39" i="8"/>
  <c r="CO36" i="8"/>
  <c r="CO34" i="8"/>
  <c r="CO73" i="8"/>
  <c r="CO97" i="8"/>
  <c r="CS76" i="8"/>
  <c r="CS75" i="8"/>
  <c r="CS109" i="8"/>
  <c r="CS114" i="8"/>
  <c r="CS74" i="8"/>
  <c r="CS97" i="8"/>
  <c r="CS39" i="8"/>
  <c r="CS36" i="8"/>
  <c r="CS34" i="8"/>
  <c r="CS73" i="8"/>
  <c r="CW76" i="8"/>
  <c r="CW75" i="8"/>
  <c r="CW109" i="8"/>
  <c r="CW74" i="8"/>
  <c r="CW39" i="8"/>
  <c r="CW36" i="8"/>
  <c r="CW114" i="8"/>
  <c r="CW73" i="8"/>
  <c r="CW97" i="8"/>
  <c r="CW34" i="8"/>
  <c r="BE76" i="8"/>
  <c r="BE75" i="8"/>
  <c r="BE74" i="8"/>
  <c r="BE114" i="8"/>
  <c r="BE109" i="8"/>
  <c r="BE97" i="8"/>
  <c r="BE39" i="8"/>
  <c r="BE36" i="8"/>
  <c r="BE34" i="8"/>
  <c r="BE73" i="8"/>
  <c r="BI76" i="8"/>
  <c r="BI75" i="8"/>
  <c r="BI74" i="8"/>
  <c r="BI114" i="8"/>
  <c r="BI109" i="8"/>
  <c r="BI39" i="8"/>
  <c r="BI36" i="8"/>
  <c r="BI34" i="8"/>
  <c r="BI73" i="8"/>
  <c r="BI97" i="8"/>
  <c r="BM76" i="8"/>
  <c r="BM75" i="8"/>
  <c r="BM109" i="8"/>
  <c r="BM114" i="8"/>
  <c r="BM74" i="8"/>
  <c r="BM97" i="8"/>
  <c r="BM39" i="8"/>
  <c r="BM36" i="8"/>
  <c r="BM34" i="8"/>
  <c r="BM73" i="8"/>
  <c r="F76" i="8"/>
  <c r="F75" i="8"/>
  <c r="F114" i="8"/>
  <c r="F97" i="8"/>
  <c r="F109" i="8"/>
  <c r="F39" i="8"/>
  <c r="F36" i="8"/>
  <c r="F34" i="8"/>
  <c r="F73" i="8"/>
  <c r="F74" i="8"/>
  <c r="J76" i="8"/>
  <c r="J75" i="8"/>
  <c r="J114" i="8"/>
  <c r="J97" i="8"/>
  <c r="J39" i="8"/>
  <c r="J36" i="8"/>
  <c r="J34" i="8"/>
  <c r="J109" i="8"/>
  <c r="J73" i="8"/>
  <c r="J74" i="8"/>
  <c r="N76" i="8"/>
  <c r="N75" i="8"/>
  <c r="N114" i="8"/>
  <c r="N109" i="8"/>
  <c r="N97" i="8"/>
  <c r="N74" i="8"/>
  <c r="N39" i="8"/>
  <c r="N36" i="8"/>
  <c r="N34" i="8"/>
  <c r="N73" i="8"/>
  <c r="R76" i="8"/>
  <c r="R75" i="8"/>
  <c r="R114" i="8"/>
  <c r="R109" i="8"/>
  <c r="R97" i="8"/>
  <c r="R39" i="8"/>
  <c r="R36" i="8"/>
  <c r="R34" i="8"/>
  <c r="R74" i="8"/>
  <c r="R73" i="8"/>
  <c r="V76" i="8"/>
  <c r="V75" i="8"/>
  <c r="V114" i="8"/>
  <c r="V109" i="8"/>
  <c r="V97" i="8"/>
  <c r="V39" i="8"/>
  <c r="V36" i="8"/>
  <c r="V34" i="8"/>
  <c r="V74" i="8"/>
  <c r="V73" i="8"/>
  <c r="Z76" i="8"/>
  <c r="Z75" i="8"/>
  <c r="Z114" i="8"/>
  <c r="Z109" i="8"/>
  <c r="Z97" i="8"/>
  <c r="Z39" i="8"/>
  <c r="Z36" i="8"/>
  <c r="Z34" i="8"/>
  <c r="Z73" i="8"/>
  <c r="Z74" i="8"/>
  <c r="AD76" i="8"/>
  <c r="AD75" i="8"/>
  <c r="AD114" i="8"/>
  <c r="AD109" i="8"/>
  <c r="AD97" i="8"/>
  <c r="AD74" i="8"/>
  <c r="AD39" i="8"/>
  <c r="AD36" i="8"/>
  <c r="AD34" i="8"/>
  <c r="AD73" i="8"/>
  <c r="AH76" i="8"/>
  <c r="AH75" i="8"/>
  <c r="AH114" i="8"/>
  <c r="AH109" i="8"/>
  <c r="AH97" i="8"/>
  <c r="AH39" i="8"/>
  <c r="AH36" i="8"/>
  <c r="AH34" i="8"/>
  <c r="AH74" i="8"/>
  <c r="AH73" i="8"/>
  <c r="AL76" i="8"/>
  <c r="AL75" i="8"/>
  <c r="AL114" i="8"/>
  <c r="AL109" i="8"/>
  <c r="AL97" i="8"/>
  <c r="AL39" i="8"/>
  <c r="AL36" i="8"/>
  <c r="AL34" i="8"/>
  <c r="AL74" i="8"/>
  <c r="AL73" i="8"/>
  <c r="AP76" i="8"/>
  <c r="AP75" i="8"/>
  <c r="AP114" i="8"/>
  <c r="AP109" i="8"/>
  <c r="AP97" i="8"/>
  <c r="AP39" i="8"/>
  <c r="AP36" i="8"/>
  <c r="AP34" i="8"/>
  <c r="AP73" i="8"/>
  <c r="AP74" i="8"/>
  <c r="AT76" i="8"/>
  <c r="AT75" i="8"/>
  <c r="AT114" i="8"/>
  <c r="AT109" i="8"/>
  <c r="AT97" i="8"/>
  <c r="AT74" i="8"/>
  <c r="AT39" i="8"/>
  <c r="AT36" i="8"/>
  <c r="AT34" i="8"/>
  <c r="AT73" i="8"/>
  <c r="AX76" i="8"/>
  <c r="AX75" i="8"/>
  <c r="AX114" i="8"/>
  <c r="AX109" i="8"/>
  <c r="AX97" i="8"/>
  <c r="AX39" i="8"/>
  <c r="AX36" i="8"/>
  <c r="AX34" i="8"/>
  <c r="AX74" i="8"/>
  <c r="AX73" i="8"/>
  <c r="BB76" i="8"/>
  <c r="BB75" i="8"/>
  <c r="BB114" i="8"/>
  <c r="BB109" i="8"/>
  <c r="BB97" i="8"/>
  <c r="BB39" i="8"/>
  <c r="BB36" i="8"/>
  <c r="BB34" i="8"/>
  <c r="BB74" i="8"/>
  <c r="BB73" i="8"/>
  <c r="BF76" i="8"/>
  <c r="BF75" i="8"/>
  <c r="BF114" i="8"/>
  <c r="BF109" i="8"/>
  <c r="BF97" i="8"/>
  <c r="BF39" i="8"/>
  <c r="BF36" i="8"/>
  <c r="BF34" i="8"/>
  <c r="BF74" i="8"/>
  <c r="BF73" i="8"/>
  <c r="BJ76" i="8"/>
  <c r="BJ75" i="8"/>
  <c r="BJ114" i="8"/>
  <c r="BJ109" i="8"/>
  <c r="BJ97" i="8"/>
  <c r="BJ39" i="8"/>
  <c r="BJ36" i="8"/>
  <c r="BJ34" i="8"/>
  <c r="BJ74" i="8"/>
  <c r="BJ73" i="8"/>
  <c r="BN76" i="8"/>
  <c r="BN75" i="8"/>
  <c r="BN114" i="8"/>
  <c r="BN109" i="8"/>
  <c r="BN97" i="8"/>
  <c r="BN39" i="8"/>
  <c r="BN36" i="8"/>
  <c r="BN34" i="8"/>
  <c r="BN73" i="8"/>
  <c r="BN74" i="8"/>
  <c r="BR76" i="8"/>
  <c r="BR75" i="8"/>
  <c r="BR109" i="8"/>
  <c r="BR114" i="8"/>
  <c r="BR97" i="8"/>
  <c r="BR39" i="8"/>
  <c r="BR36" i="8"/>
  <c r="BR34" i="8"/>
  <c r="BR74" i="8"/>
  <c r="BR73" i="8"/>
  <c r="BV76" i="8"/>
  <c r="BV75" i="8"/>
  <c r="BV109" i="8"/>
  <c r="BV114" i="8"/>
  <c r="BV97" i="8"/>
  <c r="BV39" i="8"/>
  <c r="BV36" i="8"/>
  <c r="BV34" i="8"/>
  <c r="BV73" i="8"/>
  <c r="BV74" i="8"/>
  <c r="BZ76" i="8"/>
  <c r="BZ75" i="8"/>
  <c r="BZ109" i="8"/>
  <c r="BZ114" i="8"/>
  <c r="BZ97" i="8"/>
  <c r="BZ39" i="8"/>
  <c r="BZ36" i="8"/>
  <c r="BZ34" i="8"/>
  <c r="BZ74" i="8"/>
  <c r="BZ73" i="8"/>
  <c r="CD76" i="8"/>
  <c r="CD75" i="8"/>
  <c r="CD109" i="8"/>
  <c r="CD114" i="8"/>
  <c r="CD97" i="8"/>
  <c r="CD39" i="8"/>
  <c r="CD36" i="8"/>
  <c r="CD34" i="8"/>
  <c r="CD74" i="8"/>
  <c r="CD73" i="8"/>
  <c r="CH76" i="8"/>
  <c r="CH75" i="8"/>
  <c r="CH109" i="8"/>
  <c r="CH114" i="8"/>
  <c r="CH97" i="8"/>
  <c r="CH39" i="8"/>
  <c r="CH36" i="8"/>
  <c r="CH34" i="8"/>
  <c r="CH74" i="8"/>
  <c r="CH73" i="8"/>
  <c r="CL76" i="8"/>
  <c r="CL75" i="8"/>
  <c r="CL109" i="8"/>
  <c r="CL114" i="8"/>
  <c r="CL97" i="8"/>
  <c r="CL39" i="8"/>
  <c r="CL36" i="8"/>
  <c r="CL34" i="8"/>
  <c r="CL74" i="8"/>
  <c r="CL73" i="8"/>
  <c r="CP76" i="8"/>
  <c r="CP75" i="8"/>
  <c r="CP109" i="8"/>
  <c r="CP114" i="8"/>
  <c r="CP97" i="8"/>
  <c r="CP39" i="8"/>
  <c r="CP36" i="8"/>
  <c r="CP34" i="8"/>
  <c r="CP74" i="8"/>
  <c r="CP73" i="8"/>
  <c r="CT76" i="8"/>
  <c r="CT75" i="8"/>
  <c r="CT109" i="8"/>
  <c r="CT114" i="8"/>
  <c r="CT97" i="8"/>
  <c r="CT39" i="8"/>
  <c r="CT36" i="8"/>
  <c r="CT34" i="8"/>
  <c r="CT73" i="8"/>
  <c r="CT74" i="8"/>
  <c r="CX76" i="8"/>
  <c r="CX109" i="8"/>
  <c r="CX114" i="8"/>
  <c r="CX97" i="8"/>
  <c r="CX75" i="8"/>
  <c r="CX39" i="8"/>
  <c r="CX36" i="8"/>
  <c r="CX34" i="8"/>
  <c r="CX74" i="8"/>
  <c r="CX73" i="8"/>
  <c r="D143" i="8"/>
  <c r="D139" i="8"/>
  <c r="H143" i="8"/>
  <c r="H139" i="8"/>
  <c r="L143" i="8"/>
  <c r="L139" i="8"/>
  <c r="P143" i="8"/>
  <c r="P139" i="8"/>
  <c r="T143" i="8"/>
  <c r="T139" i="8"/>
  <c r="X143" i="8"/>
  <c r="X139" i="8"/>
  <c r="AB143" i="8"/>
  <c r="AB139" i="8"/>
  <c r="AF143" i="8"/>
  <c r="AF139" i="8"/>
  <c r="AJ143" i="8"/>
  <c r="AJ139" i="8"/>
  <c r="AN143" i="8"/>
  <c r="AN139" i="8"/>
  <c r="AR143" i="8"/>
  <c r="AR139" i="8"/>
  <c r="AV143" i="8"/>
  <c r="AV139" i="8"/>
  <c r="AZ143" i="8"/>
  <c r="AZ139" i="8"/>
  <c r="BD143" i="8"/>
  <c r="BD139" i="8"/>
  <c r="BH143" i="8"/>
  <c r="BH139" i="8"/>
  <c r="BL143" i="8"/>
  <c r="BL139" i="8"/>
  <c r="BP143" i="8"/>
  <c r="BP139" i="8"/>
  <c r="BT143" i="8"/>
  <c r="BT139" i="8"/>
  <c r="BX143" i="8"/>
  <c r="BX139" i="8"/>
  <c r="CB143" i="8"/>
  <c r="CB139" i="8"/>
  <c r="CF143" i="8"/>
  <c r="CF139" i="8"/>
  <c r="CJ143" i="8"/>
  <c r="CJ139" i="8"/>
  <c r="CN143" i="8"/>
  <c r="CN139" i="8"/>
  <c r="CR143" i="8"/>
  <c r="CR139" i="8"/>
  <c r="CV143" i="8"/>
  <c r="CV139" i="8"/>
  <c r="E143" i="8"/>
  <c r="E139" i="8"/>
  <c r="I143" i="8"/>
  <c r="I139" i="8"/>
  <c r="M143" i="8"/>
  <c r="M139" i="8"/>
  <c r="Q143" i="8"/>
  <c r="Q139" i="8"/>
  <c r="U143" i="8"/>
  <c r="U139" i="8"/>
  <c r="Y143" i="8"/>
  <c r="Y139" i="8"/>
  <c r="AC143" i="8"/>
  <c r="AC139" i="8"/>
  <c r="AG143" i="8"/>
  <c r="AG139" i="8"/>
  <c r="AK143" i="8"/>
  <c r="AK139" i="8"/>
  <c r="AO143" i="8"/>
  <c r="AO139" i="8"/>
  <c r="AS143" i="8"/>
  <c r="AS139" i="8"/>
  <c r="AW143" i="8"/>
  <c r="AW139" i="8"/>
  <c r="BA143" i="8"/>
  <c r="BA139" i="8"/>
  <c r="BE143" i="8"/>
  <c r="BE139" i="8"/>
  <c r="BI143" i="8"/>
  <c r="BI139" i="8"/>
  <c r="BM143" i="8"/>
  <c r="BM139" i="8"/>
  <c r="BQ143" i="8"/>
  <c r="BQ139" i="8"/>
  <c r="BU143" i="8"/>
  <c r="BU139" i="8"/>
  <c r="BY143" i="8"/>
  <c r="BY139" i="8"/>
  <c r="CC143" i="8"/>
  <c r="CC139" i="8"/>
  <c r="CG143" i="8"/>
  <c r="CG139" i="8"/>
  <c r="CK143" i="8"/>
  <c r="CK139" i="8"/>
  <c r="CO143" i="8"/>
  <c r="CO139" i="8"/>
  <c r="CS143" i="8"/>
  <c r="CS139" i="8"/>
  <c r="CW143" i="8"/>
  <c r="CW139" i="8"/>
  <c r="F143" i="8"/>
  <c r="F139" i="8"/>
  <c r="J143" i="8"/>
  <c r="J139" i="8"/>
  <c r="N143" i="8"/>
  <c r="N139" i="8"/>
  <c r="R143" i="8"/>
  <c r="R139" i="8"/>
  <c r="V143" i="8"/>
  <c r="V139" i="8"/>
  <c r="Z143" i="8"/>
  <c r="Z139" i="8"/>
  <c r="AD143" i="8"/>
  <c r="AD139" i="8"/>
  <c r="AH143" i="8"/>
  <c r="AH139" i="8"/>
  <c r="AL143" i="8"/>
  <c r="AL139" i="8"/>
  <c r="AP143" i="8"/>
  <c r="AP139" i="8"/>
  <c r="AT143" i="8"/>
  <c r="AT139" i="8"/>
  <c r="AX143" i="8"/>
  <c r="AX139" i="8"/>
  <c r="BB143" i="8"/>
  <c r="BB139" i="8"/>
  <c r="BF143" i="8"/>
  <c r="BF139" i="8"/>
  <c r="BJ143" i="8"/>
  <c r="BJ139" i="8"/>
  <c r="BN143" i="8"/>
  <c r="BN139" i="8"/>
  <c r="BR143" i="8"/>
  <c r="BR139" i="8"/>
  <c r="BV143" i="8"/>
  <c r="BV139" i="8"/>
  <c r="BZ143" i="8"/>
  <c r="BZ139" i="8"/>
  <c r="CD143" i="8"/>
  <c r="CD139" i="8"/>
  <c r="CH143" i="8"/>
  <c r="CH139" i="8"/>
  <c r="CL143" i="8"/>
  <c r="CL139" i="8"/>
  <c r="CP143" i="8"/>
  <c r="CP139" i="8"/>
  <c r="CT143" i="8"/>
  <c r="CT139" i="8"/>
  <c r="CX143" i="8"/>
  <c r="CX139" i="8"/>
  <c r="C143" i="8"/>
  <c r="C139" i="8"/>
  <c r="G143" i="8"/>
  <c r="G139" i="8"/>
  <c r="K143" i="8"/>
  <c r="K139" i="8"/>
  <c r="O143" i="8"/>
  <c r="O139" i="8"/>
  <c r="S143" i="8"/>
  <c r="S139" i="8"/>
  <c r="W143" i="8"/>
  <c r="W139" i="8"/>
  <c r="AA143" i="8"/>
  <c r="AA139" i="8"/>
  <c r="AE143" i="8"/>
  <c r="AE139" i="8"/>
  <c r="AI143" i="8"/>
  <c r="AI139" i="8"/>
  <c r="AM143" i="8"/>
  <c r="AM139" i="8"/>
  <c r="AQ143" i="8"/>
  <c r="AQ139" i="8"/>
  <c r="AU143" i="8"/>
  <c r="AU139" i="8"/>
  <c r="AY143" i="8"/>
  <c r="AY139" i="8"/>
  <c r="BC143" i="8"/>
  <c r="BC139" i="8"/>
  <c r="BG143" i="8"/>
  <c r="BG139" i="8"/>
  <c r="BK143" i="8"/>
  <c r="BK139" i="8"/>
  <c r="BO143" i="8"/>
  <c r="BO139" i="8"/>
  <c r="BS143" i="8"/>
  <c r="BS139" i="8"/>
  <c r="BW143" i="8"/>
  <c r="BW139" i="8"/>
  <c r="CA143" i="8"/>
  <c r="CA139" i="8"/>
  <c r="CE143" i="8"/>
  <c r="CE139" i="8"/>
  <c r="CI143" i="8"/>
  <c r="CI139" i="8"/>
  <c r="CM143" i="8"/>
  <c r="CM139" i="8"/>
  <c r="CQ143" i="8"/>
  <c r="CQ139" i="8"/>
  <c r="CU143" i="8"/>
  <c r="CU139" i="8"/>
  <c r="D138" i="8"/>
  <c r="P138" i="8"/>
  <c r="X138" i="8"/>
  <c r="AJ138" i="8"/>
  <c r="AR138" i="8"/>
  <c r="AZ138" i="8"/>
  <c r="BH138" i="8"/>
  <c r="BP138" i="8"/>
  <c r="BX138" i="8"/>
  <c r="CF138" i="8"/>
  <c r="CN138" i="8"/>
  <c r="CV138" i="8"/>
  <c r="E138" i="8"/>
  <c r="I138" i="8"/>
  <c r="M138" i="8"/>
  <c r="Q138" i="8"/>
  <c r="U138" i="8"/>
  <c r="Y138" i="8"/>
  <c r="AC138" i="8"/>
  <c r="AG138" i="8"/>
  <c r="AK138" i="8"/>
  <c r="AO138" i="8"/>
  <c r="AS138" i="8"/>
  <c r="AW138" i="8"/>
  <c r="BA138" i="8"/>
  <c r="BE138" i="8"/>
  <c r="BI138" i="8"/>
  <c r="BM138" i="8"/>
  <c r="BQ138" i="8"/>
  <c r="BU138" i="8"/>
  <c r="BY138" i="8"/>
  <c r="CC138" i="8"/>
  <c r="CG138" i="8"/>
  <c r="CK138" i="8"/>
  <c r="CO138" i="8"/>
  <c r="CS138" i="8"/>
  <c r="CW138" i="8"/>
  <c r="H138" i="8"/>
  <c r="T138" i="8"/>
  <c r="AF138" i="8"/>
  <c r="AN138" i="8"/>
  <c r="AV138" i="8"/>
  <c r="BD138" i="8"/>
  <c r="BL138" i="8"/>
  <c r="BT138" i="8"/>
  <c r="CB138" i="8"/>
  <c r="CJ138" i="8"/>
  <c r="CR138" i="8"/>
  <c r="F138" i="8"/>
  <c r="J138" i="8"/>
  <c r="N138" i="8"/>
  <c r="R138" i="8"/>
  <c r="V138" i="8"/>
  <c r="Z138" i="8"/>
  <c r="AD138" i="8"/>
  <c r="AH138" i="8"/>
  <c r="AL138" i="8"/>
  <c r="AP138" i="8"/>
  <c r="AT138" i="8"/>
  <c r="AX138" i="8"/>
  <c r="BB138" i="8"/>
  <c r="BF138" i="8"/>
  <c r="BJ138" i="8"/>
  <c r="BN138" i="8"/>
  <c r="BR138" i="8"/>
  <c r="BV138" i="8"/>
  <c r="BZ138" i="8"/>
  <c r="CD138" i="8"/>
  <c r="CH138" i="8"/>
  <c r="CL138" i="8"/>
  <c r="CP138" i="8"/>
  <c r="CT138" i="8"/>
  <c r="CX138" i="8"/>
  <c r="L138" i="8"/>
  <c r="AB138" i="8"/>
  <c r="C138" i="8"/>
  <c r="C57" i="8"/>
  <c r="C132" i="8"/>
  <c r="G138" i="8"/>
  <c r="K138" i="8"/>
  <c r="O138" i="8"/>
  <c r="S138" i="8"/>
  <c r="W138" i="8"/>
  <c r="AA138" i="8"/>
  <c r="AE138" i="8"/>
  <c r="AI138" i="8"/>
  <c r="AM138" i="8"/>
  <c r="AQ138" i="8"/>
  <c r="AU138" i="8"/>
  <c r="AY138" i="8"/>
  <c r="BC138" i="8"/>
  <c r="BG138" i="8"/>
  <c r="BK138" i="8"/>
  <c r="BO138" i="8"/>
  <c r="BS138" i="8"/>
  <c r="BW138" i="8"/>
  <c r="CA138" i="8"/>
  <c r="CE138" i="8"/>
  <c r="CI138" i="8"/>
  <c r="CM138" i="8"/>
  <c r="CQ138" i="8"/>
  <c r="CU138" i="8"/>
  <c r="B139" i="8"/>
  <c r="B140" i="8" s="1"/>
  <c r="B144" i="8"/>
  <c r="B145" i="8" s="1"/>
  <c r="B146" i="8" s="1"/>
  <c r="AE146" i="8"/>
  <c r="AQ146" i="8"/>
  <c r="BC146" i="8"/>
  <c r="BO146" i="8"/>
  <c r="CE146" i="8"/>
  <c r="AB146" i="8"/>
  <c r="AF146" i="8"/>
  <c r="AJ146" i="8"/>
  <c r="AN146" i="8"/>
  <c r="AR146" i="8"/>
  <c r="AV146" i="8"/>
  <c r="AZ146" i="8"/>
  <c r="BD146" i="8"/>
  <c r="BH146" i="8"/>
  <c r="BL146" i="8"/>
  <c r="BP146" i="8"/>
  <c r="BT146" i="8"/>
  <c r="BX146" i="8"/>
  <c r="CB146" i="8"/>
  <c r="CF146" i="8"/>
  <c r="CJ146" i="8"/>
  <c r="CN146" i="8"/>
  <c r="CR146" i="8"/>
  <c r="CV146" i="8"/>
  <c r="AI146" i="8"/>
  <c r="AU146" i="8"/>
  <c r="BG146" i="8"/>
  <c r="BW146" i="8"/>
  <c r="AC146" i="8"/>
  <c r="AG146" i="8"/>
  <c r="AK146" i="8"/>
  <c r="AO146" i="8"/>
  <c r="AS146" i="8"/>
  <c r="AW146" i="8"/>
  <c r="BA146" i="8"/>
  <c r="BE146" i="8"/>
  <c r="BI146" i="8"/>
  <c r="BM146" i="8"/>
  <c r="BQ146" i="8"/>
  <c r="BU146" i="8"/>
  <c r="BY146" i="8"/>
  <c r="CC146" i="8"/>
  <c r="CG146" i="8"/>
  <c r="CK146" i="8"/>
  <c r="CO146" i="8"/>
  <c r="CS146" i="8"/>
  <c r="CW146" i="8"/>
  <c r="AD146" i="8"/>
  <c r="AH146" i="8"/>
  <c r="AL146" i="8"/>
  <c r="AP146" i="8"/>
  <c r="AT146" i="8"/>
  <c r="AX146" i="8"/>
  <c r="BB146" i="8"/>
  <c r="BF146" i="8"/>
  <c r="BJ146" i="8"/>
  <c r="BN146" i="8"/>
  <c r="BR146" i="8"/>
  <c r="BV146" i="8"/>
  <c r="BZ146" i="8"/>
  <c r="CD146" i="8"/>
  <c r="CH146" i="8"/>
  <c r="CL146" i="8"/>
  <c r="CP146" i="8"/>
  <c r="CT146" i="8"/>
  <c r="CX146" i="8"/>
  <c r="AM146" i="8"/>
  <c r="AY146" i="8"/>
  <c r="BK146" i="8"/>
  <c r="BS146" i="8"/>
  <c r="CA146" i="8"/>
  <c r="CI146" i="8"/>
  <c r="CM146" i="8"/>
  <c r="CQ146" i="8"/>
  <c r="CU146" i="8"/>
  <c r="AB147" i="8"/>
  <c r="AB145" i="8"/>
  <c r="AJ147" i="8"/>
  <c r="AJ145" i="8"/>
  <c r="AV147" i="8"/>
  <c r="AV145" i="8"/>
  <c r="BH147" i="8"/>
  <c r="BH145" i="8"/>
  <c r="BT147" i="8"/>
  <c r="BT145" i="8"/>
  <c r="CB147" i="8"/>
  <c r="CB145" i="8"/>
  <c r="CN147" i="8"/>
  <c r="CN145" i="8"/>
  <c r="CV147" i="8"/>
  <c r="CV145" i="8"/>
  <c r="AC147" i="8"/>
  <c r="AC145" i="8"/>
  <c r="AG145" i="8"/>
  <c r="AG147" i="8"/>
  <c r="AK145" i="8"/>
  <c r="AK147" i="8"/>
  <c r="AO145" i="8"/>
  <c r="AO147" i="8"/>
  <c r="AS147" i="8"/>
  <c r="AS145" i="8"/>
  <c r="AW145" i="8"/>
  <c r="AW147" i="8"/>
  <c r="BA145" i="8"/>
  <c r="BA147" i="8"/>
  <c r="BE145" i="8"/>
  <c r="BE147" i="8"/>
  <c r="BI147" i="8"/>
  <c r="BI145" i="8"/>
  <c r="BM147" i="8"/>
  <c r="BM145" i="8"/>
  <c r="BQ147" i="8"/>
  <c r="BQ145" i="8"/>
  <c r="BU145" i="8"/>
  <c r="BU147" i="8"/>
  <c r="BY147" i="8"/>
  <c r="BY145" i="8"/>
  <c r="CC147" i="8"/>
  <c r="CC145" i="8"/>
  <c r="CG147" i="8"/>
  <c r="CG145" i="8"/>
  <c r="CK145" i="8"/>
  <c r="CK147" i="8"/>
  <c r="CO147" i="8"/>
  <c r="CO145" i="8"/>
  <c r="CS147" i="8"/>
  <c r="CS145" i="8"/>
  <c r="CW147" i="8"/>
  <c r="CW145" i="8"/>
  <c r="AF147" i="8"/>
  <c r="AF145" i="8"/>
  <c r="AR147" i="8"/>
  <c r="AR145" i="8"/>
  <c r="BD147" i="8"/>
  <c r="BD145" i="8"/>
  <c r="BP147" i="8"/>
  <c r="BP145" i="8"/>
  <c r="CJ147" i="8"/>
  <c r="CJ145" i="8"/>
  <c r="AD145" i="8"/>
  <c r="AD147" i="8"/>
  <c r="AH147" i="8"/>
  <c r="AH145" i="8"/>
  <c r="AL147" i="8"/>
  <c r="AL145" i="8"/>
  <c r="AP145" i="8"/>
  <c r="AP147" i="8"/>
  <c r="AT145" i="8"/>
  <c r="AT147" i="8"/>
  <c r="AX147" i="8"/>
  <c r="AX145" i="8"/>
  <c r="BB147" i="8"/>
  <c r="BB145" i="8"/>
  <c r="BF145" i="8"/>
  <c r="BF147" i="8"/>
  <c r="BJ145" i="8"/>
  <c r="BJ147" i="8"/>
  <c r="BN147" i="8"/>
  <c r="BN145" i="8"/>
  <c r="BR145" i="8"/>
  <c r="BR147" i="8"/>
  <c r="BV145" i="8"/>
  <c r="BV147" i="8"/>
  <c r="BZ145" i="8"/>
  <c r="BZ147" i="8"/>
  <c r="CD147" i="8"/>
  <c r="CD145" i="8"/>
  <c r="CH145" i="8"/>
  <c r="CH147" i="8"/>
  <c r="CL145" i="8"/>
  <c r="CL147" i="8"/>
  <c r="CP145" i="8"/>
  <c r="CP147" i="8"/>
  <c r="CT147" i="8"/>
  <c r="CT145" i="8"/>
  <c r="CX147" i="8"/>
  <c r="CX145" i="8"/>
  <c r="AN147" i="8"/>
  <c r="AN145" i="8"/>
  <c r="AZ147" i="8"/>
  <c r="AZ145" i="8"/>
  <c r="BL147" i="8"/>
  <c r="BL145" i="8"/>
  <c r="BX147" i="8"/>
  <c r="BX145" i="8"/>
  <c r="CF147" i="8"/>
  <c r="CF145" i="8"/>
  <c r="CR147" i="8"/>
  <c r="CR145" i="8"/>
  <c r="AE147" i="8"/>
  <c r="AE145" i="8"/>
  <c r="AI145" i="8"/>
  <c r="AI147" i="8"/>
  <c r="AM147" i="8"/>
  <c r="AM145" i="8"/>
  <c r="AQ145" i="8"/>
  <c r="AQ147" i="8"/>
  <c r="AU145" i="8"/>
  <c r="AU147" i="8"/>
  <c r="AY147" i="8"/>
  <c r="AY145" i="8"/>
  <c r="BC147" i="8"/>
  <c r="BC145" i="8"/>
  <c r="BG147" i="8"/>
  <c r="BG145" i="8"/>
  <c r="BK147" i="8"/>
  <c r="BK145" i="8"/>
  <c r="BO147" i="8"/>
  <c r="BO145" i="8"/>
  <c r="BS147" i="8"/>
  <c r="BS145" i="8"/>
  <c r="BW147" i="8"/>
  <c r="BW145" i="8"/>
  <c r="CA147" i="8"/>
  <c r="CA145" i="8"/>
  <c r="CE147" i="8"/>
  <c r="CE145" i="8"/>
  <c r="CI147" i="8"/>
  <c r="CI145" i="8"/>
  <c r="CM147" i="8"/>
  <c r="CM145" i="8"/>
  <c r="CQ147" i="8"/>
  <c r="CQ145" i="8"/>
  <c r="CU147" i="8"/>
  <c r="CU145" i="8"/>
  <c r="P127" i="8"/>
  <c r="P77" i="8"/>
  <c r="AB127" i="8"/>
  <c r="AB77" i="8"/>
  <c r="AN77" i="8"/>
  <c r="AN127" i="8"/>
  <c r="AV127" i="8"/>
  <c r="AV77" i="8"/>
  <c r="BH127" i="8"/>
  <c r="BH77" i="8"/>
  <c r="BT127" i="8"/>
  <c r="BT77" i="8"/>
  <c r="CF127" i="8"/>
  <c r="CF77" i="8"/>
  <c r="CN77" i="8"/>
  <c r="CN127" i="8"/>
  <c r="E127" i="8"/>
  <c r="I127" i="8"/>
  <c r="I77" i="8"/>
  <c r="M127" i="8"/>
  <c r="Q127" i="8"/>
  <c r="U127" i="8"/>
  <c r="Y127" i="8"/>
  <c r="AC77" i="8"/>
  <c r="AC127" i="8"/>
  <c r="AG77" i="8"/>
  <c r="AG127" i="8"/>
  <c r="AK127" i="8"/>
  <c r="AK77" i="8"/>
  <c r="AO77" i="8"/>
  <c r="AO127" i="8"/>
  <c r="AS77" i="8"/>
  <c r="AS127" i="8"/>
  <c r="AW77" i="8"/>
  <c r="AW127" i="8"/>
  <c r="BA127" i="8"/>
  <c r="BA77" i="8"/>
  <c r="BE77" i="8"/>
  <c r="BE127" i="8"/>
  <c r="BI77" i="8"/>
  <c r="BI127" i="8"/>
  <c r="BM77" i="8"/>
  <c r="BM127" i="8"/>
  <c r="BQ77" i="8"/>
  <c r="BQ127" i="8"/>
  <c r="BU77" i="8"/>
  <c r="BU127" i="8"/>
  <c r="BY77" i="8"/>
  <c r="BY127" i="8"/>
  <c r="CC77" i="8"/>
  <c r="CC127" i="8"/>
  <c r="CG77" i="8"/>
  <c r="CG127" i="8"/>
  <c r="CK77" i="8"/>
  <c r="CK127" i="8"/>
  <c r="CO77" i="8"/>
  <c r="CO127" i="8"/>
  <c r="CS77" i="8"/>
  <c r="CS127" i="8"/>
  <c r="CW77" i="8"/>
  <c r="CW127" i="8"/>
  <c r="H77" i="8"/>
  <c r="H127" i="8"/>
  <c r="T77" i="8"/>
  <c r="T127" i="8"/>
  <c r="AF127" i="8"/>
  <c r="AF77" i="8"/>
  <c r="AR77" i="8"/>
  <c r="AR127" i="8"/>
  <c r="BD77" i="8"/>
  <c r="BD127" i="8"/>
  <c r="BP127" i="8"/>
  <c r="BP77" i="8"/>
  <c r="BX77" i="8"/>
  <c r="BX127" i="8"/>
  <c r="CJ127" i="8"/>
  <c r="CJ77" i="8"/>
  <c r="CV127" i="8"/>
  <c r="CV77" i="8"/>
  <c r="F127" i="8"/>
  <c r="J127" i="8"/>
  <c r="J77" i="8"/>
  <c r="N127" i="8"/>
  <c r="N77" i="8"/>
  <c r="R127" i="8"/>
  <c r="V127" i="8"/>
  <c r="V77" i="8"/>
  <c r="Z127" i="8"/>
  <c r="AD127" i="8"/>
  <c r="AD77" i="8"/>
  <c r="AH77" i="8"/>
  <c r="AH127" i="8"/>
  <c r="AL127" i="8"/>
  <c r="AL77" i="8"/>
  <c r="AP127" i="8"/>
  <c r="AP77" i="8"/>
  <c r="AT127" i="8"/>
  <c r="AT77" i="8"/>
  <c r="AX77" i="8"/>
  <c r="AX127" i="8"/>
  <c r="BB127" i="8"/>
  <c r="BB77" i="8"/>
  <c r="BF127" i="8"/>
  <c r="BF77" i="8"/>
  <c r="BJ127" i="8"/>
  <c r="BJ77" i="8"/>
  <c r="BN127" i="8"/>
  <c r="BN77" i="8"/>
  <c r="BR127" i="8"/>
  <c r="BR77" i="8"/>
  <c r="BV127" i="8"/>
  <c r="BV77" i="8"/>
  <c r="BZ127" i="8"/>
  <c r="BZ77" i="8"/>
  <c r="CD127" i="8"/>
  <c r="CD77" i="8"/>
  <c r="CH127" i="8"/>
  <c r="CH77" i="8"/>
  <c r="CL127" i="8"/>
  <c r="CL77" i="8"/>
  <c r="CP127" i="8"/>
  <c r="CP77" i="8"/>
  <c r="CT127" i="8"/>
  <c r="CT77" i="8"/>
  <c r="CX127" i="8"/>
  <c r="CX77" i="8"/>
  <c r="D127" i="8"/>
  <c r="D77" i="8"/>
  <c r="L77" i="8"/>
  <c r="L127" i="8"/>
  <c r="X127" i="8"/>
  <c r="AJ127" i="8"/>
  <c r="AJ77" i="8"/>
  <c r="AZ127" i="8"/>
  <c r="AZ77" i="8"/>
  <c r="BL127" i="8"/>
  <c r="BL77" i="8"/>
  <c r="CB127" i="8"/>
  <c r="CB77" i="8"/>
  <c r="CR127" i="8"/>
  <c r="CR77" i="8"/>
  <c r="C127" i="8"/>
  <c r="G127" i="8"/>
  <c r="K127" i="8"/>
  <c r="O127" i="8"/>
  <c r="S127" i="8"/>
  <c r="W127" i="8"/>
  <c r="AA127" i="8"/>
  <c r="AA77" i="8"/>
  <c r="AE127" i="8"/>
  <c r="AE77" i="8"/>
  <c r="AI127" i="8"/>
  <c r="AI77" i="8"/>
  <c r="AM127" i="8"/>
  <c r="AM77" i="8"/>
  <c r="AQ127" i="8"/>
  <c r="AQ77" i="8"/>
  <c r="AU127" i="8"/>
  <c r="AU77" i="8"/>
  <c r="AY127" i="8"/>
  <c r="AY77" i="8"/>
  <c r="BC127" i="8"/>
  <c r="BC77" i="8"/>
  <c r="BG127" i="8"/>
  <c r="BG77" i="8"/>
  <c r="BK127" i="8"/>
  <c r="BK77" i="8"/>
  <c r="BO127" i="8"/>
  <c r="BO77" i="8"/>
  <c r="BS127" i="8"/>
  <c r="BS77" i="8"/>
  <c r="BW127" i="8"/>
  <c r="BW77" i="8"/>
  <c r="CA127" i="8"/>
  <c r="CA77" i="8"/>
  <c r="CE127" i="8"/>
  <c r="CE77" i="8"/>
  <c r="CI127" i="8"/>
  <c r="CI77" i="8"/>
  <c r="CM127" i="8"/>
  <c r="CM77" i="8"/>
  <c r="CQ127" i="8"/>
  <c r="CQ77" i="8"/>
  <c r="CU127" i="8"/>
  <c r="CU77" i="8"/>
  <c r="P95" i="7"/>
  <c r="O115" i="7"/>
  <c r="O117" i="7" s="1"/>
  <c r="F16" i="8"/>
  <c r="J16" i="8"/>
  <c r="N16" i="8"/>
  <c r="R16" i="8"/>
  <c r="V16" i="8"/>
  <c r="Z16" i="8"/>
  <c r="AD16" i="8"/>
  <c r="AD133" i="8"/>
  <c r="AD126" i="8"/>
  <c r="AD108" i="8"/>
  <c r="AH16" i="8"/>
  <c r="AH133" i="8"/>
  <c r="AH126" i="8"/>
  <c r="AH108" i="8"/>
  <c r="AL16" i="8"/>
  <c r="AL133" i="8"/>
  <c r="AL126" i="8"/>
  <c r="AL108" i="8"/>
  <c r="AP16" i="8"/>
  <c r="AP133" i="8"/>
  <c r="AP126" i="8"/>
  <c r="AP108" i="8"/>
  <c r="AT16" i="8"/>
  <c r="AT133" i="8"/>
  <c r="AT126" i="8"/>
  <c r="AT108" i="8"/>
  <c r="AX16" i="8"/>
  <c r="AX133" i="8"/>
  <c r="AX126" i="8"/>
  <c r="AX108" i="8"/>
  <c r="BB16" i="8"/>
  <c r="BB133" i="8"/>
  <c r="BB126" i="8"/>
  <c r="BB108" i="8"/>
  <c r="BF16" i="8"/>
  <c r="BF133" i="8"/>
  <c r="BF126" i="8"/>
  <c r="BF108" i="8"/>
  <c r="BJ16" i="8"/>
  <c r="BJ133" i="8"/>
  <c r="BJ126" i="8"/>
  <c r="BJ108" i="8"/>
  <c r="BN16" i="8"/>
  <c r="BN133" i="8"/>
  <c r="BN126" i="8"/>
  <c r="BN108" i="8"/>
  <c r="BR16" i="8"/>
  <c r="BR133" i="8"/>
  <c r="BR126" i="8"/>
  <c r="BR108" i="8"/>
  <c r="BV16" i="8"/>
  <c r="BV133" i="8"/>
  <c r="BV126" i="8"/>
  <c r="BV108" i="8"/>
  <c r="BZ16" i="8"/>
  <c r="BZ133" i="8"/>
  <c r="BZ126" i="8"/>
  <c r="BZ108" i="8"/>
  <c r="CD16" i="8"/>
  <c r="CD133" i="8"/>
  <c r="CD126" i="8"/>
  <c r="CD108" i="8"/>
  <c r="CH16" i="8"/>
  <c r="CH133" i="8"/>
  <c r="CH126" i="8"/>
  <c r="CH108" i="8"/>
  <c r="CL16" i="8"/>
  <c r="CL133" i="8"/>
  <c r="CL126" i="8"/>
  <c r="CL108" i="8"/>
  <c r="CP16" i="8"/>
  <c r="CP133" i="8"/>
  <c r="CP126" i="8"/>
  <c r="CP108" i="8"/>
  <c r="CT16" i="8"/>
  <c r="CT133" i="8"/>
  <c r="CT126" i="8"/>
  <c r="CT108" i="8"/>
  <c r="CX133" i="8"/>
  <c r="CX126" i="8"/>
  <c r="CX108" i="8"/>
  <c r="G16" i="8"/>
  <c r="K16" i="8"/>
  <c r="O16" i="8"/>
  <c r="S16" i="8"/>
  <c r="W16" i="8"/>
  <c r="AA16" i="8"/>
  <c r="AE16" i="8"/>
  <c r="AE133" i="8"/>
  <c r="AE126" i="8"/>
  <c r="AE108" i="8"/>
  <c r="AI16" i="8"/>
  <c r="AI133" i="8"/>
  <c r="AI126" i="8"/>
  <c r="AI108" i="8"/>
  <c r="AM16" i="8"/>
  <c r="AM133" i="8"/>
  <c r="AM108" i="8"/>
  <c r="AM126" i="8"/>
  <c r="AQ16" i="8"/>
  <c r="AQ133" i="8"/>
  <c r="AQ126" i="8"/>
  <c r="AQ108" i="8"/>
  <c r="AU16" i="8"/>
  <c r="AU133" i="8"/>
  <c r="AU126" i="8"/>
  <c r="AU108" i="8"/>
  <c r="AY16" i="8"/>
  <c r="AY133" i="8"/>
  <c r="AY126" i="8"/>
  <c r="AY108" i="8"/>
  <c r="BC16" i="8"/>
  <c r="BC133" i="8"/>
  <c r="BC108" i="8"/>
  <c r="BC126" i="8"/>
  <c r="BG16" i="8"/>
  <c r="BG133" i="8"/>
  <c r="BG126" i="8"/>
  <c r="BG108" i="8"/>
  <c r="BK16" i="8"/>
  <c r="BK133" i="8"/>
  <c r="BK126" i="8"/>
  <c r="BK108" i="8"/>
  <c r="BO16" i="8"/>
  <c r="BO133" i="8"/>
  <c r="BO126" i="8"/>
  <c r="BO108" i="8"/>
  <c r="BS16" i="8"/>
  <c r="BS133" i="8"/>
  <c r="BS126" i="8"/>
  <c r="BS108" i="8"/>
  <c r="BW16" i="8"/>
  <c r="BW133" i="8"/>
  <c r="BW108" i="8"/>
  <c r="BW126" i="8"/>
  <c r="CA16" i="8"/>
  <c r="CA133" i="8"/>
  <c r="CA126" i="8"/>
  <c r="CA108" i="8"/>
  <c r="CE16" i="8"/>
  <c r="CE133" i="8"/>
  <c r="CE126" i="8"/>
  <c r="CE108" i="8"/>
  <c r="CI16" i="8"/>
  <c r="CI133" i="8"/>
  <c r="CI126" i="8"/>
  <c r="CI108" i="8"/>
  <c r="CM16" i="8"/>
  <c r="CM133" i="8"/>
  <c r="CM126" i="8"/>
  <c r="CM108" i="8"/>
  <c r="CQ16" i="8"/>
  <c r="CQ133" i="8"/>
  <c r="CQ126" i="8"/>
  <c r="CQ108" i="8"/>
  <c r="CU133" i="8"/>
  <c r="CU126" i="8"/>
  <c r="CU108" i="8"/>
  <c r="D16" i="8"/>
  <c r="H16" i="8"/>
  <c r="L16" i="8"/>
  <c r="P16" i="8"/>
  <c r="T16" i="8"/>
  <c r="X16" i="8"/>
  <c r="AB16" i="8"/>
  <c r="AB133" i="8"/>
  <c r="AB126" i="8"/>
  <c r="AB108" i="8"/>
  <c r="AF16" i="8"/>
  <c r="AF133" i="8"/>
  <c r="AF126" i="8"/>
  <c r="AF108" i="8"/>
  <c r="AJ16" i="8"/>
  <c r="AJ133" i="8"/>
  <c r="AJ126" i="8"/>
  <c r="AJ108" i="8"/>
  <c r="AN16" i="8"/>
  <c r="AN133" i="8"/>
  <c r="AN126" i="8"/>
  <c r="AN108" i="8"/>
  <c r="AR16" i="8"/>
  <c r="AR133" i="8"/>
  <c r="AR126" i="8"/>
  <c r="AR108" i="8"/>
  <c r="AV16" i="8"/>
  <c r="AV133" i="8"/>
  <c r="AV126" i="8"/>
  <c r="AV108" i="8"/>
  <c r="AZ16" i="8"/>
  <c r="AZ133" i="8"/>
  <c r="AZ126" i="8"/>
  <c r="AZ108" i="8"/>
  <c r="BD16" i="8"/>
  <c r="BD133" i="8"/>
  <c r="BD126" i="8"/>
  <c r="BD108" i="8"/>
  <c r="BH16" i="8"/>
  <c r="BH133" i="8"/>
  <c r="BH126" i="8"/>
  <c r="BH108" i="8"/>
  <c r="BL16" i="8"/>
  <c r="BL133" i="8"/>
  <c r="BL126" i="8"/>
  <c r="BL108" i="8"/>
  <c r="BP16" i="8"/>
  <c r="BP133" i="8"/>
  <c r="BP126" i="8"/>
  <c r="BP108" i="8"/>
  <c r="BT16" i="8"/>
  <c r="BT133" i="8"/>
  <c r="BT126" i="8"/>
  <c r="BT108" i="8"/>
  <c r="BX16" i="8"/>
  <c r="BX133" i="8"/>
  <c r="BX126" i="8"/>
  <c r="BX108" i="8"/>
  <c r="CB16" i="8"/>
  <c r="CB133" i="8"/>
  <c r="CB126" i="8"/>
  <c r="CB108" i="8"/>
  <c r="CF16" i="8"/>
  <c r="CF133" i="8"/>
  <c r="CF126" i="8"/>
  <c r="CF108" i="8"/>
  <c r="CJ16" i="8"/>
  <c r="CJ133" i="8"/>
  <c r="CJ126" i="8"/>
  <c r="CJ108" i="8"/>
  <c r="CN16" i="8"/>
  <c r="CN133" i="8"/>
  <c r="CN126" i="8"/>
  <c r="CN108" i="8"/>
  <c r="CR16" i="8"/>
  <c r="CR133" i="8"/>
  <c r="CR126" i="8"/>
  <c r="CR108" i="8"/>
  <c r="CV133" i="8"/>
  <c r="CV126" i="8"/>
  <c r="CV108" i="8"/>
  <c r="E16" i="8"/>
  <c r="I16" i="8"/>
  <c r="M16" i="8"/>
  <c r="Q16" i="8"/>
  <c r="U16" i="8"/>
  <c r="Y16" i="8"/>
  <c r="AC16" i="8"/>
  <c r="AC133" i="8"/>
  <c r="AC126" i="8"/>
  <c r="AC108" i="8"/>
  <c r="AG16" i="8"/>
  <c r="AG133" i="8"/>
  <c r="AG126" i="8"/>
  <c r="AG108" i="8"/>
  <c r="AK16" i="8"/>
  <c r="AK133" i="8"/>
  <c r="AK126" i="8"/>
  <c r="AK108" i="8"/>
  <c r="AO16" i="8"/>
  <c r="AO133" i="8"/>
  <c r="AO126" i="8"/>
  <c r="AO108" i="8"/>
  <c r="AS16" i="8"/>
  <c r="AS133" i="8"/>
  <c r="AS126" i="8"/>
  <c r="AS108" i="8"/>
  <c r="AW16" i="8"/>
  <c r="AW133" i="8"/>
  <c r="AW126" i="8"/>
  <c r="AW108" i="8"/>
  <c r="BA16" i="8"/>
  <c r="BA133" i="8"/>
  <c r="BA126" i="8"/>
  <c r="BA108" i="8"/>
  <c r="BE16" i="8"/>
  <c r="BE133" i="8"/>
  <c r="BE126" i="8"/>
  <c r="BE108" i="8"/>
  <c r="BI16" i="8"/>
  <c r="BI133" i="8"/>
  <c r="BI126" i="8"/>
  <c r="BI108" i="8"/>
  <c r="BM16" i="8"/>
  <c r="BM133" i="8"/>
  <c r="BM126" i="8"/>
  <c r="BM108" i="8"/>
  <c r="BQ16" i="8"/>
  <c r="BQ133" i="8"/>
  <c r="BQ126" i="8"/>
  <c r="BQ108" i="8"/>
  <c r="BU16" i="8"/>
  <c r="BU133" i="8"/>
  <c r="BU126" i="8"/>
  <c r="BU108" i="8"/>
  <c r="BY16" i="8"/>
  <c r="BY133" i="8"/>
  <c r="BY126" i="8"/>
  <c r="BY108" i="8"/>
  <c r="CC16" i="8"/>
  <c r="CC133" i="8"/>
  <c r="CC126" i="8"/>
  <c r="CC108" i="8"/>
  <c r="CG16" i="8"/>
  <c r="CG133" i="8"/>
  <c r="CG126" i="8"/>
  <c r="CG108" i="8"/>
  <c r="CK16" i="8"/>
  <c r="CK133" i="8"/>
  <c r="CK126" i="8"/>
  <c r="CK108" i="8"/>
  <c r="CO16" i="8"/>
  <c r="CO133" i="8"/>
  <c r="CO126" i="8"/>
  <c r="CO108" i="8"/>
  <c r="CS16" i="8"/>
  <c r="CS133" i="8"/>
  <c r="CS126" i="8"/>
  <c r="CS108" i="8"/>
  <c r="CW133" i="8"/>
  <c r="CW126" i="8"/>
  <c r="CW108" i="8"/>
  <c r="CV16" i="8"/>
  <c r="CX16" i="8"/>
  <c r="CU16" i="8"/>
  <c r="CW16" i="8"/>
  <c r="C16" i="8"/>
  <c r="CX55" i="8"/>
  <c r="G14" i="8"/>
  <c r="G12" i="8"/>
  <c r="O14" i="8"/>
  <c r="O12" i="8"/>
  <c r="AE14" i="8"/>
  <c r="AE12" i="8"/>
  <c r="AQ14" i="8"/>
  <c r="AQ12" i="8"/>
  <c r="BC14" i="8"/>
  <c r="BC12" i="8"/>
  <c r="BO14" i="8"/>
  <c r="BO12" i="8"/>
  <c r="CA14" i="8"/>
  <c r="CA12" i="8"/>
  <c r="CQ14" i="8"/>
  <c r="CQ12" i="8"/>
  <c r="F14" i="8"/>
  <c r="F12" i="8"/>
  <c r="J12" i="8"/>
  <c r="J14" i="8"/>
  <c r="N12" i="8"/>
  <c r="N14" i="8"/>
  <c r="R12" i="8"/>
  <c r="R14" i="8"/>
  <c r="V14" i="8"/>
  <c r="V12" i="8"/>
  <c r="Z14" i="8"/>
  <c r="Z12" i="8"/>
  <c r="AD12" i="8"/>
  <c r="AD14" i="8"/>
  <c r="AH14" i="8"/>
  <c r="AH12" i="8"/>
  <c r="AL14" i="8"/>
  <c r="AL12" i="8"/>
  <c r="AP14" i="8"/>
  <c r="AP12" i="8"/>
  <c r="AT12" i="8"/>
  <c r="AT14" i="8"/>
  <c r="AX14" i="8"/>
  <c r="AX12" i="8"/>
  <c r="BB14" i="8"/>
  <c r="BB12" i="8"/>
  <c r="BF14" i="8"/>
  <c r="BF12" i="8"/>
  <c r="BJ12" i="8"/>
  <c r="BJ14" i="8"/>
  <c r="BN14" i="8"/>
  <c r="BN12" i="8"/>
  <c r="BR14" i="8"/>
  <c r="BR12" i="8"/>
  <c r="BV14" i="8"/>
  <c r="BV12" i="8"/>
  <c r="BZ14" i="8"/>
  <c r="BZ12" i="8"/>
  <c r="CD14" i="8"/>
  <c r="CD12" i="8"/>
  <c r="CH14" i="8"/>
  <c r="CH12" i="8"/>
  <c r="CL14" i="8"/>
  <c r="CL12" i="8"/>
  <c r="CP14" i="8"/>
  <c r="CP12" i="8"/>
  <c r="CT14" i="8"/>
  <c r="CT12" i="8"/>
  <c r="CX14" i="8"/>
  <c r="CX12" i="8"/>
  <c r="C14" i="8"/>
  <c r="C12" i="8"/>
  <c r="S14" i="8"/>
  <c r="S12" i="8"/>
  <c r="AA14" i="8"/>
  <c r="AA12" i="8"/>
  <c r="AM14" i="8"/>
  <c r="AM12" i="8"/>
  <c r="AY14" i="8"/>
  <c r="AY12" i="8"/>
  <c r="BK14" i="8"/>
  <c r="BK12" i="8"/>
  <c r="BW14" i="8"/>
  <c r="BW12" i="8"/>
  <c r="CI14" i="8"/>
  <c r="CI12" i="8"/>
  <c r="CU14" i="8"/>
  <c r="CU12" i="8"/>
  <c r="D12" i="8"/>
  <c r="D14" i="8"/>
  <c r="H12" i="8"/>
  <c r="H14" i="8"/>
  <c r="L14" i="8"/>
  <c r="L12" i="8"/>
  <c r="P14" i="8"/>
  <c r="P12" i="8"/>
  <c r="T14" i="8"/>
  <c r="T12" i="8"/>
  <c r="X12" i="8"/>
  <c r="X14" i="8"/>
  <c r="AB14" i="8"/>
  <c r="AB12" i="8"/>
  <c r="AF12" i="8"/>
  <c r="AF14" i="8"/>
  <c r="AJ12" i="8"/>
  <c r="AJ14" i="8"/>
  <c r="AN14" i="8"/>
  <c r="AN12" i="8"/>
  <c r="AR14" i="8"/>
  <c r="AR12" i="8"/>
  <c r="AV12" i="8"/>
  <c r="AV14" i="8"/>
  <c r="AZ14" i="8"/>
  <c r="AZ12" i="8"/>
  <c r="BD14" i="8"/>
  <c r="BD12" i="8"/>
  <c r="BH14" i="8"/>
  <c r="BH12" i="8"/>
  <c r="BL12" i="8"/>
  <c r="BL14" i="8"/>
  <c r="BP14" i="8"/>
  <c r="BP12" i="8"/>
  <c r="BT14" i="8"/>
  <c r="BT12" i="8"/>
  <c r="BX14" i="8"/>
  <c r="BX12" i="8"/>
  <c r="CB14" i="8"/>
  <c r="CB12" i="8"/>
  <c r="CF12" i="8"/>
  <c r="CF14" i="8"/>
  <c r="CJ12" i="8"/>
  <c r="CJ14" i="8"/>
  <c r="CN14" i="8"/>
  <c r="CN12" i="8"/>
  <c r="CR12" i="8"/>
  <c r="CR14" i="8"/>
  <c r="CV12" i="8"/>
  <c r="CV14" i="8"/>
  <c r="K14" i="8"/>
  <c r="K12" i="8"/>
  <c r="W14" i="8"/>
  <c r="W12" i="8"/>
  <c r="AI14" i="8"/>
  <c r="AI12" i="8"/>
  <c r="AU14" i="8"/>
  <c r="AU12" i="8"/>
  <c r="BG14" i="8"/>
  <c r="BG12" i="8"/>
  <c r="BS14" i="8"/>
  <c r="BS12" i="8"/>
  <c r="CE14" i="8"/>
  <c r="CE12" i="8"/>
  <c r="CM14" i="8"/>
  <c r="CM12" i="8"/>
  <c r="E12" i="8"/>
  <c r="E14" i="8"/>
  <c r="I14" i="8"/>
  <c r="I12" i="8"/>
  <c r="M12" i="8"/>
  <c r="M14" i="8"/>
  <c r="Q14" i="8"/>
  <c r="Q12" i="8"/>
  <c r="U12" i="8"/>
  <c r="U14" i="8"/>
  <c r="Y12" i="8"/>
  <c r="Y14" i="8"/>
  <c r="AC12" i="8"/>
  <c r="AC14" i="8"/>
  <c r="AG14" i="8"/>
  <c r="AG12" i="8"/>
  <c r="AK14" i="8"/>
  <c r="AK12" i="8"/>
  <c r="AO14" i="8"/>
  <c r="AO12" i="8"/>
  <c r="AS14" i="8"/>
  <c r="AS12" i="8"/>
  <c r="AW14" i="8"/>
  <c r="AW12" i="8"/>
  <c r="BA14" i="8"/>
  <c r="BA12" i="8"/>
  <c r="BE14" i="8"/>
  <c r="BE12" i="8"/>
  <c r="BI14" i="8"/>
  <c r="BI12" i="8"/>
  <c r="BM14" i="8"/>
  <c r="BM12" i="8"/>
  <c r="BQ14" i="8"/>
  <c r="BQ12" i="8"/>
  <c r="BU14" i="8"/>
  <c r="BU12" i="8"/>
  <c r="BY14" i="8"/>
  <c r="BY12" i="8"/>
  <c r="CC14" i="8"/>
  <c r="CC12" i="8"/>
  <c r="CG14" i="8"/>
  <c r="CG12" i="8"/>
  <c r="CK14" i="8"/>
  <c r="CK12" i="8"/>
  <c r="CO14" i="8"/>
  <c r="CO12" i="8"/>
  <c r="CS14" i="8"/>
  <c r="CS12" i="8"/>
  <c r="CW14" i="8"/>
  <c r="CW12" i="8"/>
  <c r="AD134" i="8"/>
  <c r="AH134" i="8"/>
  <c r="AL134" i="8"/>
  <c r="AP134" i="8"/>
  <c r="AT134" i="8"/>
  <c r="AX134" i="8"/>
  <c r="BB134" i="8"/>
  <c r="BF134" i="8"/>
  <c r="BJ134" i="8"/>
  <c r="BN134" i="8"/>
  <c r="BR134" i="8"/>
  <c r="BV134" i="8"/>
  <c r="BZ134" i="8"/>
  <c r="CD134" i="8"/>
  <c r="CH134" i="8"/>
  <c r="CL134" i="8"/>
  <c r="CP134" i="8"/>
  <c r="CT134" i="8"/>
  <c r="CX134" i="8"/>
  <c r="AE134" i="8"/>
  <c r="AI134" i="8"/>
  <c r="AM134" i="8"/>
  <c r="AQ134" i="8"/>
  <c r="AU134" i="8"/>
  <c r="AY134" i="8"/>
  <c r="BC134" i="8"/>
  <c r="BG134" i="8"/>
  <c r="BK134" i="8"/>
  <c r="BO134" i="8"/>
  <c r="BS134" i="8"/>
  <c r="BW134" i="8"/>
  <c r="CA134" i="8"/>
  <c r="CE134" i="8"/>
  <c r="CI134" i="8"/>
  <c r="CM134" i="8"/>
  <c r="CQ134" i="8"/>
  <c r="CU134" i="8"/>
  <c r="AB134" i="8"/>
  <c r="AF134" i="8"/>
  <c r="AJ134" i="8"/>
  <c r="AN134" i="8"/>
  <c r="AR134" i="8"/>
  <c r="AV134" i="8"/>
  <c r="AZ134" i="8"/>
  <c r="BD134" i="8"/>
  <c r="BH134" i="8"/>
  <c r="BL134" i="8"/>
  <c r="BP134" i="8"/>
  <c r="BT134" i="8"/>
  <c r="BX134" i="8"/>
  <c r="CB134" i="8"/>
  <c r="CF134" i="8"/>
  <c r="CJ134" i="8"/>
  <c r="CN134" i="8"/>
  <c r="CR134" i="8"/>
  <c r="CV134" i="8"/>
  <c r="AC134" i="8"/>
  <c r="AG134" i="8"/>
  <c r="AK134" i="8"/>
  <c r="AO134" i="8"/>
  <c r="AS134" i="8"/>
  <c r="AW134" i="8"/>
  <c r="BA134" i="8"/>
  <c r="BE134" i="8"/>
  <c r="BI134" i="8"/>
  <c r="BM134" i="8"/>
  <c r="BQ134" i="8"/>
  <c r="BU134" i="8"/>
  <c r="BY134" i="8"/>
  <c r="CC134" i="8"/>
  <c r="CG134" i="8"/>
  <c r="CK134" i="8"/>
  <c r="CO134" i="8"/>
  <c r="CS134" i="8"/>
  <c r="CW134" i="8"/>
  <c r="F103" i="8"/>
  <c r="F120" i="8"/>
  <c r="J103" i="8"/>
  <c r="J120" i="8"/>
  <c r="N103" i="8"/>
  <c r="N120" i="8"/>
  <c r="R103" i="8"/>
  <c r="R120" i="8"/>
  <c r="V103" i="8"/>
  <c r="V120" i="8"/>
  <c r="Z103" i="8"/>
  <c r="Z120" i="8"/>
  <c r="AD103" i="8"/>
  <c r="AD120" i="8"/>
  <c r="AH103" i="8"/>
  <c r="AH120" i="8"/>
  <c r="AL103" i="8"/>
  <c r="AL120" i="8"/>
  <c r="AP103" i="8"/>
  <c r="AP120" i="8"/>
  <c r="AT103" i="8"/>
  <c r="AT120" i="8"/>
  <c r="AX103" i="8"/>
  <c r="AX120" i="8"/>
  <c r="BB103" i="8"/>
  <c r="BB120" i="8"/>
  <c r="BF103" i="8"/>
  <c r="BF120" i="8"/>
  <c r="BJ103" i="8"/>
  <c r="BJ120" i="8"/>
  <c r="BN103" i="8"/>
  <c r="BN120" i="8"/>
  <c r="BR103" i="8"/>
  <c r="BR120" i="8"/>
  <c r="BV103" i="8"/>
  <c r="BV120" i="8"/>
  <c r="BZ103" i="8"/>
  <c r="BZ120" i="8"/>
  <c r="CD103" i="8"/>
  <c r="CD120" i="8"/>
  <c r="CH103" i="8"/>
  <c r="CH120" i="8"/>
  <c r="CL103" i="8"/>
  <c r="CL120" i="8"/>
  <c r="CP103" i="8"/>
  <c r="CP120" i="8"/>
  <c r="CT103" i="8"/>
  <c r="CT120" i="8"/>
  <c r="CX103" i="8"/>
  <c r="CX120" i="8"/>
  <c r="C103" i="8"/>
  <c r="G103" i="8"/>
  <c r="G120" i="8"/>
  <c r="K103" i="8"/>
  <c r="K120" i="8"/>
  <c r="O103" i="8"/>
  <c r="O120" i="8"/>
  <c r="S103" i="8"/>
  <c r="S120" i="8"/>
  <c r="W103" i="8"/>
  <c r="W120" i="8"/>
  <c r="AA103" i="8"/>
  <c r="AA120" i="8"/>
  <c r="AE103" i="8"/>
  <c r="AE120" i="8"/>
  <c r="AI103" i="8"/>
  <c r="AI120" i="8"/>
  <c r="AM103" i="8"/>
  <c r="AM120" i="8"/>
  <c r="AQ103" i="8"/>
  <c r="AQ120" i="8"/>
  <c r="AU103" i="8"/>
  <c r="AU120" i="8"/>
  <c r="AY103" i="8"/>
  <c r="AY120" i="8"/>
  <c r="BC103" i="8"/>
  <c r="BC120" i="8"/>
  <c r="BG103" i="8"/>
  <c r="BG120" i="8"/>
  <c r="BK103" i="8"/>
  <c r="BK120" i="8"/>
  <c r="BO103" i="8"/>
  <c r="BO120" i="8"/>
  <c r="BS103" i="8"/>
  <c r="BS120" i="8"/>
  <c r="BW103" i="8"/>
  <c r="BW120" i="8"/>
  <c r="CA103" i="8"/>
  <c r="CA120" i="8"/>
  <c r="CE103" i="8"/>
  <c r="CE120" i="8"/>
  <c r="CI103" i="8"/>
  <c r="CI120" i="8"/>
  <c r="CM103" i="8"/>
  <c r="CM120" i="8"/>
  <c r="CQ103" i="8"/>
  <c r="CQ120" i="8"/>
  <c r="CU103" i="8"/>
  <c r="CU120" i="8"/>
  <c r="D103" i="8"/>
  <c r="D120" i="8"/>
  <c r="H103" i="8"/>
  <c r="H120" i="8"/>
  <c r="L103" i="8"/>
  <c r="L120" i="8"/>
  <c r="P103" i="8"/>
  <c r="P120" i="8"/>
  <c r="T103" i="8"/>
  <c r="T120" i="8"/>
  <c r="X103" i="8"/>
  <c r="X120" i="8"/>
  <c r="AB103" i="8"/>
  <c r="AB120" i="8"/>
  <c r="AF103" i="8"/>
  <c r="AF120" i="8"/>
  <c r="AJ103" i="8"/>
  <c r="AJ120" i="8"/>
  <c r="AN103" i="8"/>
  <c r="AN120" i="8"/>
  <c r="AR103" i="8"/>
  <c r="AR120" i="8"/>
  <c r="AV103" i="8"/>
  <c r="AV120" i="8"/>
  <c r="AZ103" i="8"/>
  <c r="AZ120" i="8"/>
  <c r="BD103" i="8"/>
  <c r="BD120" i="8"/>
  <c r="BH103" i="8"/>
  <c r="BH120" i="8"/>
  <c r="BL103" i="8"/>
  <c r="BL120" i="8"/>
  <c r="BP103" i="8"/>
  <c r="BP120" i="8"/>
  <c r="BT103" i="8"/>
  <c r="BT120" i="8"/>
  <c r="BX103" i="8"/>
  <c r="BX120" i="8"/>
  <c r="CB103" i="8"/>
  <c r="CB120" i="8"/>
  <c r="CF103" i="8"/>
  <c r="CF120" i="8"/>
  <c r="CJ103" i="8"/>
  <c r="CJ120" i="8"/>
  <c r="CN103" i="8"/>
  <c r="CN120" i="8"/>
  <c r="CR103" i="8"/>
  <c r="CR120" i="8"/>
  <c r="CV103" i="8"/>
  <c r="CV120" i="8"/>
  <c r="E103" i="8"/>
  <c r="E120" i="8"/>
  <c r="I103" i="8"/>
  <c r="I120" i="8"/>
  <c r="M103" i="8"/>
  <c r="M120" i="8"/>
  <c r="Q103" i="8"/>
  <c r="Q120" i="8"/>
  <c r="U103" i="8"/>
  <c r="U120" i="8"/>
  <c r="Y103" i="8"/>
  <c r="Y120" i="8"/>
  <c r="AC103" i="8"/>
  <c r="AC120" i="8"/>
  <c r="AG103" i="8"/>
  <c r="AG120" i="8"/>
  <c r="AK103" i="8"/>
  <c r="AK120" i="8"/>
  <c r="AO103" i="8"/>
  <c r="AO120" i="8"/>
  <c r="AS103" i="8"/>
  <c r="AS120" i="8"/>
  <c r="AW103" i="8"/>
  <c r="AW120" i="8"/>
  <c r="BA103" i="8"/>
  <c r="BA120" i="8"/>
  <c r="BE103" i="8"/>
  <c r="BE120" i="8"/>
  <c r="BI103" i="8"/>
  <c r="BI120" i="8"/>
  <c r="BM103" i="8"/>
  <c r="BM120" i="8"/>
  <c r="BQ103" i="8"/>
  <c r="BQ120" i="8"/>
  <c r="BU103" i="8"/>
  <c r="BU120" i="8"/>
  <c r="BY103" i="8"/>
  <c r="BY120" i="8"/>
  <c r="CC103" i="8"/>
  <c r="CC120" i="8"/>
  <c r="CG103" i="8"/>
  <c r="CG120" i="8"/>
  <c r="CK103" i="8"/>
  <c r="CK120" i="8"/>
  <c r="CO103" i="8"/>
  <c r="CO120" i="8"/>
  <c r="CS103" i="8"/>
  <c r="CS120" i="8"/>
  <c r="CW103" i="8"/>
  <c r="CW120" i="8"/>
  <c r="AD141" i="8"/>
  <c r="AD140" i="8"/>
  <c r="AH141" i="8"/>
  <c r="AH140" i="8"/>
  <c r="AL141" i="8"/>
  <c r="AL140" i="8"/>
  <c r="AP141" i="8"/>
  <c r="AP140" i="8"/>
  <c r="AT141" i="8"/>
  <c r="AT140" i="8"/>
  <c r="AX141" i="8"/>
  <c r="AX140" i="8"/>
  <c r="BB141" i="8"/>
  <c r="BB140" i="8"/>
  <c r="BF141" i="8"/>
  <c r="BF140" i="8"/>
  <c r="BJ141" i="8"/>
  <c r="BJ140" i="8"/>
  <c r="BN141" i="8"/>
  <c r="BN140" i="8"/>
  <c r="BR141" i="8"/>
  <c r="BR140" i="8"/>
  <c r="BV141" i="8"/>
  <c r="BV140" i="8"/>
  <c r="BZ141" i="8"/>
  <c r="BZ140" i="8"/>
  <c r="CD141" i="8"/>
  <c r="CD140" i="8"/>
  <c r="CH140" i="8"/>
  <c r="CH141" i="8"/>
  <c r="CL141" i="8"/>
  <c r="CL140" i="8"/>
  <c r="CP140" i="8"/>
  <c r="CP141" i="8"/>
  <c r="CT141" i="8"/>
  <c r="CT140" i="8"/>
  <c r="CX141" i="8"/>
  <c r="AE141" i="8"/>
  <c r="AE140" i="8"/>
  <c r="AI141" i="8"/>
  <c r="AI140" i="8"/>
  <c r="AM141" i="8"/>
  <c r="AM140" i="8"/>
  <c r="AQ141" i="8"/>
  <c r="AQ140" i="8"/>
  <c r="AU141" i="8"/>
  <c r="AU140" i="8"/>
  <c r="AY141" i="8"/>
  <c r="AY140" i="8"/>
  <c r="BC141" i="8"/>
  <c r="BC140" i="8"/>
  <c r="BG141" i="8"/>
  <c r="BG140" i="8"/>
  <c r="BK141" i="8"/>
  <c r="BK140" i="8"/>
  <c r="BO141" i="8"/>
  <c r="BO140" i="8"/>
  <c r="BS141" i="8"/>
  <c r="BS140" i="8"/>
  <c r="BW141" i="8"/>
  <c r="BW140" i="8"/>
  <c r="CA141" i="8"/>
  <c r="CA140" i="8"/>
  <c r="CE141" i="8"/>
  <c r="CE140" i="8"/>
  <c r="CI141" i="8"/>
  <c r="CI140" i="8"/>
  <c r="CM141" i="8"/>
  <c r="CM140" i="8"/>
  <c r="CQ141" i="8"/>
  <c r="CQ140" i="8"/>
  <c r="CU141" i="8"/>
  <c r="AB141" i="8"/>
  <c r="AB140" i="8"/>
  <c r="AF141" i="8"/>
  <c r="AF140" i="8"/>
  <c r="AJ141" i="8"/>
  <c r="AJ140" i="8"/>
  <c r="AN141" i="8"/>
  <c r="AN140" i="8"/>
  <c r="AR141" i="8"/>
  <c r="AR140" i="8"/>
  <c r="AV141" i="8"/>
  <c r="AV140" i="8"/>
  <c r="AZ141" i="8"/>
  <c r="AZ140" i="8"/>
  <c r="BD141" i="8"/>
  <c r="BD140" i="8"/>
  <c r="BH141" i="8"/>
  <c r="BH140" i="8"/>
  <c r="BL141" i="8"/>
  <c r="BL140" i="8"/>
  <c r="BP141" i="8"/>
  <c r="BP140" i="8"/>
  <c r="BT141" i="8"/>
  <c r="BT140" i="8"/>
  <c r="BX141" i="8"/>
  <c r="BX140" i="8"/>
  <c r="CB141" i="8"/>
  <c r="CB140" i="8"/>
  <c r="CF141" i="8"/>
  <c r="CF140" i="8"/>
  <c r="CJ141" i="8"/>
  <c r="CJ140" i="8"/>
  <c r="CN141" i="8"/>
  <c r="CN140" i="8"/>
  <c r="CR141" i="8"/>
  <c r="CR140" i="8"/>
  <c r="CV141" i="8"/>
  <c r="AC141" i="8"/>
  <c r="AC140" i="8"/>
  <c r="AG141" i="8"/>
  <c r="AG140" i="8"/>
  <c r="AK141" i="8"/>
  <c r="AK140" i="8"/>
  <c r="AO141" i="8"/>
  <c r="AO140" i="8"/>
  <c r="AS141" i="8"/>
  <c r="AS140" i="8"/>
  <c r="AW141" i="8"/>
  <c r="AW140" i="8"/>
  <c r="BA141" i="8"/>
  <c r="BA140" i="8"/>
  <c r="BE141" i="8"/>
  <c r="BE140" i="8"/>
  <c r="BI141" i="8"/>
  <c r="BI140" i="8"/>
  <c r="BM141" i="8"/>
  <c r="BM140" i="8"/>
  <c r="BQ141" i="8"/>
  <c r="BQ140" i="8"/>
  <c r="BU141" i="8"/>
  <c r="BU140" i="8"/>
  <c r="BY141" i="8"/>
  <c r="BY140" i="8"/>
  <c r="CC141" i="8"/>
  <c r="CC140" i="8"/>
  <c r="CG141" i="8"/>
  <c r="CG140" i="8"/>
  <c r="CK141" i="8"/>
  <c r="CK140" i="8"/>
  <c r="CO141" i="8"/>
  <c r="CO140" i="8"/>
  <c r="CS141" i="8"/>
  <c r="CS140" i="8"/>
  <c r="CW141" i="8"/>
  <c r="CV140" i="8"/>
  <c r="CX140" i="8"/>
  <c r="CU140" i="8"/>
  <c r="CW140" i="8"/>
  <c r="CU122" i="8"/>
  <c r="CV122" i="8"/>
  <c r="CW122" i="8"/>
  <c r="CX122" i="8"/>
  <c r="AC122" i="8"/>
  <c r="AC124" i="8"/>
  <c r="AG122" i="8"/>
  <c r="AG124" i="8"/>
  <c r="AK122" i="8"/>
  <c r="AK124" i="8"/>
  <c r="AO122" i="8"/>
  <c r="AO124" i="8"/>
  <c r="AS122" i="8"/>
  <c r="AS124" i="8"/>
  <c r="AW122" i="8"/>
  <c r="AW124" i="8"/>
  <c r="BA122" i="8"/>
  <c r="BA124" i="8"/>
  <c r="BE122" i="8"/>
  <c r="BE124" i="8"/>
  <c r="BI122" i="8"/>
  <c r="BI124" i="8"/>
  <c r="BM122" i="8"/>
  <c r="BM124" i="8"/>
  <c r="BQ122" i="8"/>
  <c r="BQ124" i="8"/>
  <c r="BU122" i="8"/>
  <c r="BU124" i="8"/>
  <c r="BY122" i="8"/>
  <c r="BY124" i="8"/>
  <c r="CC122" i="8"/>
  <c r="CC124" i="8"/>
  <c r="CG122" i="8"/>
  <c r="CG124" i="8"/>
  <c r="CK122" i="8"/>
  <c r="CK124" i="8"/>
  <c r="CO122" i="8"/>
  <c r="CO124" i="8"/>
  <c r="CS122" i="8"/>
  <c r="CS124" i="8"/>
  <c r="AD122" i="8"/>
  <c r="AD124" i="8"/>
  <c r="AH122" i="8"/>
  <c r="AH124" i="8"/>
  <c r="AL122" i="8"/>
  <c r="AL124" i="8"/>
  <c r="AP122" i="8"/>
  <c r="AP124" i="8"/>
  <c r="AT122" i="8"/>
  <c r="AT124" i="8"/>
  <c r="AX122" i="8"/>
  <c r="AX124" i="8"/>
  <c r="BB122" i="8"/>
  <c r="BB124" i="8"/>
  <c r="BF122" i="8"/>
  <c r="BF124" i="8"/>
  <c r="BJ122" i="8"/>
  <c r="BJ124" i="8"/>
  <c r="BN122" i="8"/>
  <c r="BN124" i="8"/>
  <c r="BR122" i="8"/>
  <c r="BR124" i="8"/>
  <c r="BV122" i="8"/>
  <c r="BV124" i="8"/>
  <c r="BZ122" i="8"/>
  <c r="BZ124" i="8"/>
  <c r="CD122" i="8"/>
  <c r="CD124" i="8"/>
  <c r="CH55" i="8"/>
  <c r="CH122" i="8"/>
  <c r="CH124" i="8"/>
  <c r="CL122" i="8"/>
  <c r="CL124" i="8"/>
  <c r="CP55" i="8"/>
  <c r="CP122" i="8"/>
  <c r="CP124" i="8"/>
  <c r="CT55" i="8"/>
  <c r="CT122" i="8"/>
  <c r="CT124" i="8"/>
  <c r="AE124" i="8"/>
  <c r="AE122" i="8"/>
  <c r="AI124" i="8"/>
  <c r="AI122" i="8"/>
  <c r="AM122" i="8"/>
  <c r="AM124" i="8"/>
  <c r="AQ124" i="8"/>
  <c r="AQ122" i="8"/>
  <c r="AU124" i="8"/>
  <c r="AU122" i="8"/>
  <c r="AY122" i="8"/>
  <c r="AY124" i="8"/>
  <c r="BC124" i="8"/>
  <c r="BC122" i="8"/>
  <c r="BG124" i="8"/>
  <c r="BG122" i="8"/>
  <c r="BK124" i="8"/>
  <c r="BK122" i="8"/>
  <c r="BO124" i="8"/>
  <c r="BO122" i="8"/>
  <c r="BS124" i="8"/>
  <c r="BS122" i="8"/>
  <c r="BW124" i="8"/>
  <c r="BW122" i="8"/>
  <c r="CA124" i="8"/>
  <c r="CA122" i="8"/>
  <c r="CE124" i="8"/>
  <c r="CE122" i="8"/>
  <c r="CI124" i="8"/>
  <c r="CI122" i="8"/>
  <c r="CM124" i="8"/>
  <c r="CM122" i="8"/>
  <c r="CQ124" i="8"/>
  <c r="CQ122" i="8"/>
  <c r="AB122" i="8"/>
  <c r="AB124" i="8"/>
  <c r="AF124" i="8"/>
  <c r="AF122" i="8"/>
  <c r="AJ122" i="8"/>
  <c r="AJ124" i="8"/>
  <c r="AN124" i="8"/>
  <c r="AN122" i="8"/>
  <c r="AR122" i="8"/>
  <c r="AR124" i="8"/>
  <c r="AV122" i="8"/>
  <c r="AV124" i="8"/>
  <c r="AZ124" i="8"/>
  <c r="AZ122" i="8"/>
  <c r="BD122" i="8"/>
  <c r="BD124" i="8"/>
  <c r="BH124" i="8"/>
  <c r="BH122" i="8"/>
  <c r="BL124" i="8"/>
  <c r="BL122" i="8"/>
  <c r="BP124" i="8"/>
  <c r="BP122" i="8"/>
  <c r="BT124" i="8"/>
  <c r="BT122" i="8"/>
  <c r="BX124" i="8"/>
  <c r="BX122" i="8"/>
  <c r="CB124" i="8"/>
  <c r="CB122" i="8"/>
  <c r="CF124" i="8"/>
  <c r="CF122" i="8"/>
  <c r="CJ124" i="8"/>
  <c r="CJ122" i="8"/>
  <c r="CN124" i="8"/>
  <c r="CN122" i="8"/>
  <c r="CR124" i="8"/>
  <c r="CR122" i="8"/>
  <c r="CW124" i="8"/>
  <c r="CX124" i="8"/>
  <c r="CU124" i="8"/>
  <c r="CV124" i="8"/>
  <c r="J54" i="8"/>
  <c r="Z54" i="8"/>
  <c r="AP106" i="8"/>
  <c r="BF106" i="8"/>
  <c r="K54" i="8"/>
  <c r="S54" i="8"/>
  <c r="AE106" i="8"/>
  <c r="AQ106" i="8"/>
  <c r="BC106" i="8"/>
  <c r="BK106" i="8"/>
  <c r="BW106" i="8"/>
  <c r="CI106" i="8"/>
  <c r="CQ106" i="8"/>
  <c r="CD55" i="8"/>
  <c r="E54" i="8"/>
  <c r="I54" i="8"/>
  <c r="M54" i="8"/>
  <c r="Q54" i="8"/>
  <c r="U54" i="8"/>
  <c r="Y54" i="8"/>
  <c r="AC106" i="8"/>
  <c r="AG106" i="8"/>
  <c r="AK106" i="8"/>
  <c r="AO106" i="8"/>
  <c r="AS106" i="8"/>
  <c r="AW106" i="8"/>
  <c r="BA106" i="8"/>
  <c r="BE106" i="8"/>
  <c r="BI106" i="8"/>
  <c r="BM106" i="8"/>
  <c r="BQ106" i="8"/>
  <c r="BU106" i="8"/>
  <c r="BY106" i="8"/>
  <c r="CC106" i="8"/>
  <c r="CG106" i="8"/>
  <c r="CK106" i="8"/>
  <c r="CO106" i="8"/>
  <c r="CS106" i="8"/>
  <c r="CW106" i="8"/>
  <c r="N54" i="8"/>
  <c r="AD106" i="8"/>
  <c r="AT106" i="8"/>
  <c r="BJ106" i="8"/>
  <c r="BN106" i="8"/>
  <c r="BR106" i="8"/>
  <c r="BV106" i="8"/>
  <c r="BZ106" i="8"/>
  <c r="CD106" i="8"/>
  <c r="CH106" i="8"/>
  <c r="CL106" i="8"/>
  <c r="CP106" i="8"/>
  <c r="CT106" i="8"/>
  <c r="CX106" i="8"/>
  <c r="R54" i="8"/>
  <c r="AH106" i="8"/>
  <c r="AX106" i="8"/>
  <c r="G54" i="8"/>
  <c r="W54" i="8"/>
  <c r="AI106" i="8"/>
  <c r="AU106" i="8"/>
  <c r="BO106" i="8"/>
  <c r="CA106" i="8"/>
  <c r="CU106" i="8"/>
  <c r="F54" i="8"/>
  <c r="V54" i="8"/>
  <c r="AL106" i="8"/>
  <c r="BB106" i="8"/>
  <c r="BB55" i="8"/>
  <c r="C53" i="8"/>
  <c r="O54" i="8"/>
  <c r="AA54" i="8"/>
  <c r="AM106" i="8"/>
  <c r="AY106" i="8"/>
  <c r="BG106" i="8"/>
  <c r="BS106" i="8"/>
  <c r="CE106" i="8"/>
  <c r="CM106" i="8"/>
  <c r="BV55" i="8"/>
  <c r="H54" i="8"/>
  <c r="L54" i="8"/>
  <c r="P54" i="8"/>
  <c r="T54" i="8"/>
  <c r="X54" i="8"/>
  <c r="AB106" i="8"/>
  <c r="AF106" i="8"/>
  <c r="AJ106" i="8"/>
  <c r="AN106" i="8"/>
  <c r="AR106" i="8"/>
  <c r="AV106" i="8"/>
  <c r="AZ106" i="8"/>
  <c r="BD106" i="8"/>
  <c r="BH106" i="8"/>
  <c r="BL106" i="8"/>
  <c r="BP106" i="8"/>
  <c r="BT106" i="8"/>
  <c r="BX106" i="8"/>
  <c r="CB106" i="8"/>
  <c r="CF106" i="8"/>
  <c r="CJ106" i="8"/>
  <c r="CN106" i="8"/>
  <c r="CR106" i="8"/>
  <c r="CV106" i="8"/>
  <c r="AC54" i="8"/>
  <c r="AC52" i="8"/>
  <c r="AC53" i="8"/>
  <c r="AG53" i="8"/>
  <c r="AG54" i="8"/>
  <c r="AG52" i="8"/>
  <c r="AK54" i="8"/>
  <c r="AK52" i="8"/>
  <c r="AK53" i="8"/>
  <c r="AO54" i="8"/>
  <c r="AO52" i="8"/>
  <c r="AO53" i="8"/>
  <c r="AS54" i="8"/>
  <c r="AS52" i="8"/>
  <c r="AS53" i="8"/>
  <c r="AW54" i="8"/>
  <c r="AW52" i="8"/>
  <c r="AW53" i="8"/>
  <c r="BA54" i="8"/>
  <c r="BA52" i="8"/>
  <c r="BA53" i="8"/>
  <c r="BE54" i="8"/>
  <c r="BE52" i="8"/>
  <c r="BE53" i="8"/>
  <c r="BI54" i="8"/>
  <c r="BI52" i="8"/>
  <c r="BI53" i="8"/>
  <c r="BM54" i="8"/>
  <c r="BM52" i="8"/>
  <c r="BM53" i="8"/>
  <c r="BQ54" i="8"/>
  <c r="BQ52" i="8"/>
  <c r="BQ53" i="8"/>
  <c r="BU54" i="8"/>
  <c r="BU52" i="8"/>
  <c r="BU53" i="8"/>
  <c r="BY54" i="8"/>
  <c r="BY52" i="8"/>
  <c r="BY53" i="8"/>
  <c r="CC54" i="8"/>
  <c r="CC52" i="8"/>
  <c r="CC53" i="8"/>
  <c r="CG54" i="8"/>
  <c r="CG52" i="8"/>
  <c r="CG53" i="8"/>
  <c r="CK54" i="8"/>
  <c r="CK52" i="8"/>
  <c r="CK53" i="8"/>
  <c r="CO54" i="8"/>
  <c r="CO52" i="8"/>
  <c r="CO53" i="8"/>
  <c r="CS54" i="8"/>
  <c r="CS52" i="8"/>
  <c r="CS53" i="8"/>
  <c r="CW54" i="8"/>
  <c r="CW52" i="8"/>
  <c r="CW53" i="8"/>
  <c r="AD54" i="8"/>
  <c r="AD52" i="8"/>
  <c r="AD53" i="8"/>
  <c r="AH54" i="8"/>
  <c r="AH52" i="8"/>
  <c r="AH53" i="8"/>
  <c r="AL54" i="8"/>
  <c r="AL52" i="8"/>
  <c r="AL53" i="8"/>
  <c r="AP54" i="8"/>
  <c r="AP52" i="8"/>
  <c r="AP53" i="8"/>
  <c r="AT54" i="8"/>
  <c r="AT52" i="8"/>
  <c r="AT53" i="8"/>
  <c r="AX54" i="8"/>
  <c r="AX52" i="8"/>
  <c r="AX53" i="8"/>
  <c r="BB54" i="8"/>
  <c r="BB52" i="8"/>
  <c r="BB53" i="8"/>
  <c r="BF54" i="8"/>
  <c r="BF52" i="8"/>
  <c r="BF53" i="8"/>
  <c r="BJ54" i="8"/>
  <c r="BJ52" i="8"/>
  <c r="BJ53" i="8"/>
  <c r="BN54" i="8"/>
  <c r="BN52" i="8"/>
  <c r="BN53" i="8"/>
  <c r="BR54" i="8"/>
  <c r="BR52" i="8"/>
  <c r="BR53" i="8"/>
  <c r="BV54" i="8"/>
  <c r="BV52" i="8"/>
  <c r="BV53" i="8"/>
  <c r="BZ54" i="8"/>
  <c r="BZ52" i="8"/>
  <c r="BZ53" i="8"/>
  <c r="CD54" i="8"/>
  <c r="CD52" i="8"/>
  <c r="CD53" i="8"/>
  <c r="CH54" i="8"/>
  <c r="CH52" i="8"/>
  <c r="CH53" i="8"/>
  <c r="CL54" i="8"/>
  <c r="CL52" i="8"/>
  <c r="CL53" i="8"/>
  <c r="CP54" i="8"/>
  <c r="CP52" i="8"/>
  <c r="CP53" i="8"/>
  <c r="CT54" i="8"/>
  <c r="CT52" i="8"/>
  <c r="CT53" i="8"/>
  <c r="CX54" i="8"/>
  <c r="CX52" i="8"/>
  <c r="CX53" i="8"/>
  <c r="C54" i="8"/>
  <c r="AE54" i="8"/>
  <c r="AE52" i="8"/>
  <c r="AE53" i="8"/>
  <c r="AI54" i="8"/>
  <c r="AI52" i="8"/>
  <c r="AI53" i="8"/>
  <c r="AM54" i="8"/>
  <c r="AM52" i="8"/>
  <c r="AM53" i="8"/>
  <c r="AQ54" i="8"/>
  <c r="AQ52" i="8"/>
  <c r="AQ53" i="8"/>
  <c r="AU54" i="8"/>
  <c r="AU52" i="8"/>
  <c r="AU53" i="8"/>
  <c r="AY54" i="8"/>
  <c r="AY52" i="8"/>
  <c r="AY53" i="8"/>
  <c r="BC54" i="8"/>
  <c r="BC52" i="8"/>
  <c r="BC53" i="8"/>
  <c r="BG54" i="8"/>
  <c r="BG52" i="8"/>
  <c r="BG53" i="8"/>
  <c r="BK54" i="8"/>
  <c r="BK52" i="8"/>
  <c r="BK53" i="8"/>
  <c r="BO54" i="8"/>
  <c r="BO52" i="8"/>
  <c r="BO53" i="8"/>
  <c r="BS54" i="8"/>
  <c r="BS52" i="8"/>
  <c r="BS53" i="8"/>
  <c r="BW54" i="8"/>
  <c r="BW52" i="8"/>
  <c r="BW53" i="8"/>
  <c r="CA54" i="8"/>
  <c r="CA52" i="8"/>
  <c r="CA53" i="8"/>
  <c r="CE54" i="8"/>
  <c r="CE52" i="8"/>
  <c r="CE53" i="8"/>
  <c r="CI54" i="8"/>
  <c r="CI52" i="8"/>
  <c r="CI53" i="8"/>
  <c r="CM54" i="8"/>
  <c r="CM52" i="8"/>
  <c r="CM53" i="8"/>
  <c r="CQ54" i="8"/>
  <c r="CQ52" i="8"/>
  <c r="CQ53" i="8"/>
  <c r="CU54" i="8"/>
  <c r="CU52" i="8"/>
  <c r="CU53" i="8"/>
  <c r="D54" i="8"/>
  <c r="AB54" i="8"/>
  <c r="AB52" i="8"/>
  <c r="AB53" i="8"/>
  <c r="AF54" i="8"/>
  <c r="AF52" i="8"/>
  <c r="AF53" i="8"/>
  <c r="AJ54" i="8"/>
  <c r="AJ52" i="8"/>
  <c r="AJ53" i="8"/>
  <c r="AN54" i="8"/>
  <c r="AN52" i="8"/>
  <c r="AN53" i="8"/>
  <c r="AR54" i="8"/>
  <c r="AR52" i="8"/>
  <c r="AR53" i="8"/>
  <c r="AV54" i="8"/>
  <c r="AV52" i="8"/>
  <c r="AV53" i="8"/>
  <c r="AZ54" i="8"/>
  <c r="AZ52" i="8"/>
  <c r="AZ53" i="8"/>
  <c r="BD54" i="8"/>
  <c r="BD52" i="8"/>
  <c r="BD53" i="8"/>
  <c r="BH54" i="8"/>
  <c r="BH52" i="8"/>
  <c r="BH53" i="8"/>
  <c r="BL54" i="8"/>
  <c r="BL52" i="8"/>
  <c r="BL53" i="8"/>
  <c r="BP54" i="8"/>
  <c r="BP52" i="8"/>
  <c r="BP53" i="8"/>
  <c r="BT54" i="8"/>
  <c r="BT52" i="8"/>
  <c r="BT53" i="8"/>
  <c r="BX54" i="8"/>
  <c r="BX52" i="8"/>
  <c r="BX53" i="8"/>
  <c r="CB54" i="8"/>
  <c r="CB52" i="8"/>
  <c r="CB53" i="8"/>
  <c r="CF54" i="8"/>
  <c r="CF52" i="8"/>
  <c r="CF53" i="8"/>
  <c r="CJ54" i="8"/>
  <c r="CJ52" i="8"/>
  <c r="CJ53" i="8"/>
  <c r="CN54" i="8"/>
  <c r="CN52" i="8"/>
  <c r="CN53" i="8"/>
  <c r="CR54" i="8"/>
  <c r="CR52" i="8"/>
  <c r="CR53" i="8"/>
  <c r="CV54" i="8"/>
  <c r="CV52" i="8"/>
  <c r="CV53" i="8"/>
  <c r="AD37" i="8"/>
  <c r="AH37" i="8"/>
  <c r="AL37" i="8"/>
  <c r="AP37" i="8"/>
  <c r="AT37" i="8"/>
  <c r="AX37" i="8"/>
  <c r="BB37" i="8"/>
  <c r="BF37" i="8"/>
  <c r="BJ37" i="8"/>
  <c r="BN37" i="8"/>
  <c r="BR37" i="8"/>
  <c r="BV37" i="8"/>
  <c r="BZ37" i="8"/>
  <c r="CD37" i="8"/>
  <c r="CH37" i="8"/>
  <c r="CL37" i="8"/>
  <c r="CP37" i="8"/>
  <c r="CT37" i="8"/>
  <c r="CX37" i="8"/>
  <c r="AE37" i="8"/>
  <c r="AI37" i="8"/>
  <c r="AM37" i="8"/>
  <c r="AQ37" i="8"/>
  <c r="AU37" i="8"/>
  <c r="AY37" i="8"/>
  <c r="BC37" i="8"/>
  <c r="BG37" i="8"/>
  <c r="BK37" i="8"/>
  <c r="BO37" i="8"/>
  <c r="BS37" i="8"/>
  <c r="BW37" i="8"/>
  <c r="CA37" i="8"/>
  <c r="CE37" i="8"/>
  <c r="CI37" i="8"/>
  <c r="CM37" i="8"/>
  <c r="CQ37" i="8"/>
  <c r="CU37" i="8"/>
  <c r="AB37" i="8"/>
  <c r="AF37" i="8"/>
  <c r="AJ37" i="8"/>
  <c r="AN37" i="8"/>
  <c r="AR37" i="8"/>
  <c r="AV37" i="8"/>
  <c r="AZ37" i="8"/>
  <c r="BD37" i="8"/>
  <c r="BH37" i="8"/>
  <c r="BL37" i="8"/>
  <c r="BP37" i="8"/>
  <c r="BT37" i="8"/>
  <c r="BX37" i="8"/>
  <c r="CB37" i="8"/>
  <c r="CF37" i="8"/>
  <c r="CJ37" i="8"/>
  <c r="CN37" i="8"/>
  <c r="CR37" i="8"/>
  <c r="CV37" i="8"/>
  <c r="AC37" i="8"/>
  <c r="AG37" i="8"/>
  <c r="AK37" i="8"/>
  <c r="AO37" i="8"/>
  <c r="AS37" i="8"/>
  <c r="AW37" i="8"/>
  <c r="BA37" i="8"/>
  <c r="BE37" i="8"/>
  <c r="BI37" i="8"/>
  <c r="BM37" i="8"/>
  <c r="BQ37" i="8"/>
  <c r="BU37" i="8"/>
  <c r="BY37" i="8"/>
  <c r="CC37" i="8"/>
  <c r="CG37" i="8"/>
  <c r="CK37" i="8"/>
  <c r="CO37" i="8"/>
  <c r="CS37" i="8"/>
  <c r="CW37" i="8"/>
  <c r="D35" i="8"/>
  <c r="D43" i="8" s="1"/>
  <c r="H35" i="8"/>
  <c r="H43" i="8" s="1"/>
  <c r="L35" i="8"/>
  <c r="L43" i="8" s="1"/>
  <c r="P35" i="8"/>
  <c r="P43" i="8" s="1"/>
  <c r="T35" i="8"/>
  <c r="T43" i="8" s="1"/>
  <c r="X35" i="8"/>
  <c r="X43" i="8" s="1"/>
  <c r="AB132" i="8"/>
  <c r="AB35" i="8"/>
  <c r="AF132" i="8"/>
  <c r="AF35" i="8"/>
  <c r="AJ35" i="8"/>
  <c r="AJ132" i="8"/>
  <c r="AN35" i="8"/>
  <c r="AN132" i="8"/>
  <c r="AR132" i="8"/>
  <c r="AR35" i="8"/>
  <c r="AV132" i="8"/>
  <c r="AV35" i="8"/>
  <c r="AZ35" i="8"/>
  <c r="AZ132" i="8"/>
  <c r="BD132" i="8"/>
  <c r="BD35" i="8"/>
  <c r="BH132" i="8"/>
  <c r="BH35" i="8"/>
  <c r="BL132" i="8"/>
  <c r="BL35" i="8"/>
  <c r="BP35" i="8"/>
  <c r="BP132" i="8"/>
  <c r="BT132" i="8"/>
  <c r="BT35" i="8"/>
  <c r="BX132" i="8"/>
  <c r="BX35" i="8"/>
  <c r="CB132" i="8"/>
  <c r="CB35" i="8"/>
  <c r="CF132" i="8"/>
  <c r="CF35" i="8"/>
  <c r="CJ132" i="8"/>
  <c r="CJ35" i="8"/>
  <c r="CN132" i="8"/>
  <c r="CN35" i="8"/>
  <c r="CR132" i="8"/>
  <c r="CR35" i="8"/>
  <c r="CV132" i="8"/>
  <c r="CV35" i="8"/>
  <c r="M35" i="8"/>
  <c r="M43" i="8" s="1"/>
  <c r="U35" i="8"/>
  <c r="U43" i="8" s="1"/>
  <c r="Y35" i="8"/>
  <c r="Y43" i="8" s="1"/>
  <c r="AC35" i="8"/>
  <c r="AC132" i="8"/>
  <c r="AG35" i="8"/>
  <c r="AG132" i="8"/>
  <c r="AK35" i="8"/>
  <c r="AK132" i="8"/>
  <c r="AO35" i="8"/>
  <c r="AO132" i="8"/>
  <c r="AS35" i="8"/>
  <c r="AS132" i="8"/>
  <c r="AW35" i="8"/>
  <c r="AW132" i="8"/>
  <c r="BA35" i="8"/>
  <c r="BA132" i="8"/>
  <c r="BE35" i="8"/>
  <c r="BE132" i="8"/>
  <c r="BI35" i="8"/>
  <c r="BI132" i="8"/>
  <c r="BM35" i="8"/>
  <c r="BM132" i="8"/>
  <c r="BQ35" i="8"/>
  <c r="BQ132" i="8"/>
  <c r="BU35" i="8"/>
  <c r="BU132" i="8"/>
  <c r="BY35" i="8"/>
  <c r="BY132" i="8"/>
  <c r="CC35" i="8"/>
  <c r="CC132" i="8"/>
  <c r="CG35" i="8"/>
  <c r="CG132" i="8"/>
  <c r="CK35" i="8"/>
  <c r="CK132" i="8"/>
  <c r="CO35" i="8"/>
  <c r="CO132" i="8"/>
  <c r="CS35" i="8"/>
  <c r="CS132" i="8"/>
  <c r="CW35" i="8"/>
  <c r="CW132" i="8"/>
  <c r="V35" i="8"/>
  <c r="V43" i="8" s="1"/>
  <c r="Z35" i="8"/>
  <c r="Z43" i="8" s="1"/>
  <c r="AD132" i="8"/>
  <c r="AD35" i="8"/>
  <c r="AH132" i="8"/>
  <c r="AH35" i="8"/>
  <c r="AL132" i="8"/>
  <c r="AL35" i="8"/>
  <c r="AP132" i="8"/>
  <c r="AP35" i="8"/>
  <c r="AT132" i="8"/>
  <c r="AT35" i="8"/>
  <c r="AX132" i="8"/>
  <c r="AX35" i="8"/>
  <c r="BB132" i="8"/>
  <c r="BB35" i="8"/>
  <c r="BF35" i="8"/>
  <c r="BF132" i="8"/>
  <c r="BJ35" i="8"/>
  <c r="BJ132" i="8"/>
  <c r="BN132" i="8"/>
  <c r="BN35" i="8"/>
  <c r="BR132" i="8"/>
  <c r="BR35" i="8"/>
  <c r="BV35" i="8"/>
  <c r="BV132" i="8"/>
  <c r="BZ35" i="8"/>
  <c r="BZ132" i="8"/>
  <c r="CD132" i="8"/>
  <c r="CD35" i="8"/>
  <c r="CH132" i="8"/>
  <c r="CH35" i="8"/>
  <c r="CL35" i="8"/>
  <c r="CL132" i="8"/>
  <c r="CP132" i="8"/>
  <c r="CP35" i="8"/>
  <c r="CT132" i="8"/>
  <c r="CT35" i="8"/>
  <c r="CX132" i="8"/>
  <c r="CX35" i="8"/>
  <c r="AA35" i="8"/>
  <c r="AA43" i="8" s="1"/>
  <c r="AE132" i="8"/>
  <c r="AE35" i="8"/>
  <c r="AI132" i="8"/>
  <c r="AI35" i="8"/>
  <c r="AM132" i="8"/>
  <c r="AM35" i="8"/>
  <c r="AQ132" i="8"/>
  <c r="AQ35" i="8"/>
  <c r="AU35" i="8"/>
  <c r="AU132" i="8"/>
  <c r="AY132" i="8"/>
  <c r="AY35" i="8"/>
  <c r="BC132" i="8"/>
  <c r="BC35" i="8"/>
  <c r="BG132" i="8"/>
  <c r="BG35" i="8"/>
  <c r="BK132" i="8"/>
  <c r="BK35" i="8"/>
  <c r="BO132" i="8"/>
  <c r="BO35" i="8"/>
  <c r="BS132" i="8"/>
  <c r="BS35" i="8"/>
  <c r="BW132" i="8"/>
  <c r="BW35" i="8"/>
  <c r="CA35" i="8"/>
  <c r="CA132" i="8"/>
  <c r="CE132" i="8"/>
  <c r="CE35" i="8"/>
  <c r="CI132" i="8"/>
  <c r="CI35" i="8"/>
  <c r="CM132" i="8"/>
  <c r="CM35" i="8"/>
  <c r="CQ35" i="8"/>
  <c r="CQ132" i="8"/>
  <c r="CU35" i="8"/>
  <c r="CU132" i="8"/>
  <c r="C35" i="8"/>
  <c r="G35" i="8"/>
  <c r="G43" i="8" s="1"/>
  <c r="K35" i="8"/>
  <c r="K43" i="8" s="1"/>
  <c r="O35" i="8"/>
  <c r="O43" i="8" s="1"/>
  <c r="S35" i="8"/>
  <c r="S43" i="8" s="1"/>
  <c r="W35" i="8"/>
  <c r="W43" i="8" s="1"/>
  <c r="E35" i="8"/>
  <c r="E43" i="8" s="1"/>
  <c r="I35" i="8"/>
  <c r="I43" i="8" s="1"/>
  <c r="Q35" i="8"/>
  <c r="Q43" i="8" s="1"/>
  <c r="F35" i="8"/>
  <c r="F43" i="8" s="1"/>
  <c r="J35" i="8"/>
  <c r="J43" i="8" s="1"/>
  <c r="N35" i="8"/>
  <c r="N43" i="8" s="1"/>
  <c r="R35" i="8"/>
  <c r="R43" i="8" s="1"/>
  <c r="AX55" i="8"/>
  <c r="CN55" i="8"/>
  <c r="CV55" i="8"/>
  <c r="H32" i="8"/>
  <c r="H30" i="8"/>
  <c r="H33" i="8"/>
  <c r="P32" i="8"/>
  <c r="P30" i="8"/>
  <c r="P33" i="8"/>
  <c r="X33" i="8"/>
  <c r="X32" i="8"/>
  <c r="X30" i="8"/>
  <c r="AF33" i="8"/>
  <c r="AF32" i="8"/>
  <c r="AF30" i="8"/>
  <c r="AN33" i="8"/>
  <c r="AN32" i="8"/>
  <c r="AN30" i="8"/>
  <c r="AV33" i="8"/>
  <c r="AV32" i="8"/>
  <c r="AV30" i="8"/>
  <c r="BD33" i="8"/>
  <c r="BD32" i="8"/>
  <c r="BD30" i="8"/>
  <c r="BL33" i="8"/>
  <c r="BL32" i="8"/>
  <c r="BL30" i="8"/>
  <c r="BT33" i="8"/>
  <c r="BT32" i="8"/>
  <c r="BT30" i="8"/>
  <c r="CB33" i="8"/>
  <c r="CB32" i="8"/>
  <c r="CB30" i="8"/>
  <c r="CJ33" i="8"/>
  <c r="CJ32" i="8"/>
  <c r="CJ30" i="8"/>
  <c r="CN33" i="8"/>
  <c r="CN32" i="8"/>
  <c r="CN30" i="8"/>
  <c r="D32" i="8"/>
  <c r="D30" i="8"/>
  <c r="D33" i="8"/>
  <c r="L32" i="8"/>
  <c r="L30" i="8"/>
  <c r="L33" i="8"/>
  <c r="T32" i="8"/>
  <c r="T30" i="8"/>
  <c r="T33" i="8"/>
  <c r="AB33" i="8"/>
  <c r="AB32" i="8"/>
  <c r="AB30" i="8"/>
  <c r="AJ33" i="8"/>
  <c r="AJ32" i="8"/>
  <c r="AJ30" i="8"/>
  <c r="AR33" i="8"/>
  <c r="AR32" i="8"/>
  <c r="AR30" i="8"/>
  <c r="AZ33" i="8"/>
  <c r="AZ32" i="8"/>
  <c r="AZ30" i="8"/>
  <c r="BH33" i="8"/>
  <c r="BH32" i="8"/>
  <c r="BH30" i="8"/>
  <c r="BP33" i="8"/>
  <c r="BP32" i="8"/>
  <c r="BP30" i="8"/>
  <c r="BX33" i="8"/>
  <c r="BX32" i="8"/>
  <c r="BX30" i="8"/>
  <c r="CF33" i="8"/>
  <c r="CF32" i="8"/>
  <c r="CF30" i="8"/>
  <c r="CR33" i="8"/>
  <c r="CR32" i="8"/>
  <c r="CR30" i="8"/>
  <c r="CR55" i="8"/>
  <c r="BX55" i="8"/>
  <c r="E33" i="8"/>
  <c r="E32" i="8"/>
  <c r="E30" i="8"/>
  <c r="I33" i="8"/>
  <c r="I32" i="8"/>
  <c r="I30" i="8"/>
  <c r="M33" i="8"/>
  <c r="M30" i="8"/>
  <c r="M32" i="8"/>
  <c r="Q33" i="8"/>
  <c r="Q32" i="8"/>
  <c r="Q30" i="8"/>
  <c r="U33" i="8"/>
  <c r="U32" i="8"/>
  <c r="U30" i="8"/>
  <c r="Y32" i="8"/>
  <c r="Y30" i="8"/>
  <c r="Y33" i="8"/>
  <c r="AC33" i="8"/>
  <c r="AC32" i="8"/>
  <c r="AC30" i="8"/>
  <c r="AG33" i="8"/>
  <c r="AG32" i="8"/>
  <c r="AG30" i="8"/>
  <c r="AK33" i="8"/>
  <c r="AK32" i="8"/>
  <c r="AK30" i="8"/>
  <c r="AO32" i="8"/>
  <c r="AO30" i="8"/>
  <c r="AO33" i="8"/>
  <c r="AS33" i="8"/>
  <c r="AS32" i="8"/>
  <c r="AS30" i="8"/>
  <c r="AW33" i="8"/>
  <c r="AW32" i="8"/>
  <c r="AW30" i="8"/>
  <c r="BA33" i="8"/>
  <c r="BA32" i="8"/>
  <c r="BA30" i="8"/>
  <c r="BE33" i="8"/>
  <c r="BE32" i="8"/>
  <c r="BE30" i="8"/>
  <c r="BI33" i="8"/>
  <c r="BI32" i="8"/>
  <c r="BI30" i="8"/>
  <c r="BM33" i="8"/>
  <c r="BM32" i="8"/>
  <c r="BM30" i="8"/>
  <c r="BQ33" i="8"/>
  <c r="BQ32" i="8"/>
  <c r="BQ30" i="8"/>
  <c r="BU32" i="8"/>
  <c r="BU30" i="8"/>
  <c r="BU33" i="8"/>
  <c r="BY33" i="8"/>
  <c r="BY30" i="8"/>
  <c r="BY32" i="8"/>
  <c r="CC33" i="8"/>
  <c r="CC32" i="8"/>
  <c r="CC30" i="8"/>
  <c r="CG33" i="8"/>
  <c r="CG32" i="8"/>
  <c r="CG30" i="8"/>
  <c r="CK32" i="8"/>
  <c r="CK30" i="8"/>
  <c r="CK33" i="8"/>
  <c r="CO33" i="8"/>
  <c r="CO32" i="8"/>
  <c r="CO30" i="8"/>
  <c r="CS33" i="8"/>
  <c r="CS32" i="8"/>
  <c r="CS30" i="8"/>
  <c r="F33" i="8"/>
  <c r="F32" i="8"/>
  <c r="F30" i="8"/>
  <c r="J33" i="8"/>
  <c r="J32" i="8"/>
  <c r="J30" i="8"/>
  <c r="N33" i="8"/>
  <c r="N32" i="8"/>
  <c r="N30" i="8"/>
  <c r="R33" i="8"/>
  <c r="R32" i="8"/>
  <c r="R30" i="8"/>
  <c r="V33" i="8"/>
  <c r="V32" i="8"/>
  <c r="V30" i="8"/>
  <c r="Z33" i="8"/>
  <c r="Z32" i="8"/>
  <c r="Z30" i="8"/>
  <c r="AD32" i="8"/>
  <c r="AD30" i="8"/>
  <c r="AD33" i="8"/>
  <c r="AH33" i="8"/>
  <c r="AH32" i="8"/>
  <c r="AH30" i="8"/>
  <c r="AL33" i="8"/>
  <c r="AL32" i="8"/>
  <c r="AL30" i="8"/>
  <c r="AP33" i="8"/>
  <c r="AP32" i="8"/>
  <c r="AP30" i="8"/>
  <c r="AT32" i="8"/>
  <c r="AT30" i="8"/>
  <c r="AT33" i="8"/>
  <c r="AX33" i="8"/>
  <c r="AX32" i="8"/>
  <c r="AX30" i="8"/>
  <c r="BB33" i="8"/>
  <c r="BB32" i="8"/>
  <c r="BB30" i="8"/>
  <c r="BF33" i="8"/>
  <c r="BF32" i="8"/>
  <c r="BF30" i="8"/>
  <c r="BJ32" i="8"/>
  <c r="BJ30" i="8"/>
  <c r="BJ33" i="8"/>
  <c r="BN33" i="8"/>
  <c r="BN30" i="8"/>
  <c r="BN32" i="8"/>
  <c r="BR33" i="8"/>
  <c r="BR32" i="8"/>
  <c r="BR30" i="8"/>
  <c r="BV33" i="8"/>
  <c r="BV32" i="8"/>
  <c r="BV30" i="8"/>
  <c r="BZ33" i="8"/>
  <c r="BZ32" i="8"/>
  <c r="BZ30" i="8"/>
  <c r="CD33" i="8"/>
  <c r="CD32" i="8"/>
  <c r="CD30" i="8"/>
  <c r="CH33" i="8"/>
  <c r="CH32" i="8"/>
  <c r="CH30" i="8"/>
  <c r="CL33" i="8"/>
  <c r="CL32" i="8"/>
  <c r="CL30" i="8"/>
  <c r="CP30" i="8"/>
  <c r="CP33" i="8"/>
  <c r="CP32" i="8"/>
  <c r="CT33" i="8"/>
  <c r="CT32" i="8"/>
  <c r="CT30" i="8"/>
  <c r="BR55" i="8"/>
  <c r="C33" i="8"/>
  <c r="C32" i="8"/>
  <c r="C30" i="8"/>
  <c r="G33" i="8"/>
  <c r="G32" i="8"/>
  <c r="G30" i="8"/>
  <c r="K33" i="8"/>
  <c r="K32" i="8"/>
  <c r="K30" i="8"/>
  <c r="O33" i="8"/>
  <c r="O32" i="8"/>
  <c r="O30" i="8"/>
  <c r="S33" i="8"/>
  <c r="S32" i="8"/>
  <c r="S30" i="8"/>
  <c r="W33" i="8"/>
  <c r="W30" i="8"/>
  <c r="W32" i="8"/>
  <c r="AA33" i="8"/>
  <c r="AA32" i="8"/>
  <c r="AA30" i="8"/>
  <c r="AE33" i="8"/>
  <c r="AE32" i="8"/>
  <c r="AE30" i="8"/>
  <c r="AI33" i="8"/>
  <c r="AI32" i="8"/>
  <c r="AI30" i="8"/>
  <c r="AM33" i="8"/>
  <c r="AM32" i="8"/>
  <c r="AM30" i="8"/>
  <c r="AQ33" i="8"/>
  <c r="AQ32" i="8"/>
  <c r="AQ30" i="8"/>
  <c r="AU33" i="8"/>
  <c r="AU32" i="8"/>
  <c r="AU30" i="8"/>
  <c r="AY32" i="8"/>
  <c r="AY30" i="8"/>
  <c r="AY33" i="8"/>
  <c r="BC33" i="8"/>
  <c r="BC32" i="8"/>
  <c r="BC30" i="8"/>
  <c r="BG33" i="8"/>
  <c r="BG32" i="8"/>
  <c r="BG30" i="8"/>
  <c r="BK33" i="8"/>
  <c r="BK32" i="8"/>
  <c r="BK30" i="8"/>
  <c r="BO32" i="8"/>
  <c r="BO30" i="8"/>
  <c r="BO33" i="8"/>
  <c r="BS33" i="8"/>
  <c r="BS32" i="8"/>
  <c r="BS30" i="8"/>
  <c r="BW33" i="8"/>
  <c r="BW32" i="8"/>
  <c r="BW30" i="8"/>
  <c r="CA33" i="8"/>
  <c r="CA32" i="8"/>
  <c r="CA30" i="8"/>
  <c r="CE32" i="8"/>
  <c r="CE30" i="8"/>
  <c r="CE33" i="8"/>
  <c r="CI33" i="8"/>
  <c r="CI30" i="8"/>
  <c r="CI32" i="8"/>
  <c r="CM33" i="8"/>
  <c r="CM32" i="8"/>
  <c r="CM30" i="8"/>
  <c r="CQ33" i="8"/>
  <c r="CQ32" i="8"/>
  <c r="CQ30" i="8"/>
  <c r="CU33" i="8"/>
  <c r="CU32" i="8"/>
  <c r="CU30" i="8"/>
  <c r="CV32" i="8"/>
  <c r="CV30" i="8"/>
  <c r="CV33" i="8"/>
  <c r="CW32" i="8"/>
  <c r="CW30" i="8"/>
  <c r="CW33" i="8"/>
  <c r="CX32" i="8"/>
  <c r="CX30" i="8"/>
  <c r="CX33" i="8"/>
  <c r="BG55" i="8"/>
  <c r="BN55" i="8"/>
  <c r="BJ55" i="8"/>
  <c r="BF55" i="8"/>
  <c r="CW104" i="8"/>
  <c r="CW121" i="8"/>
  <c r="CW123" i="8"/>
  <c r="AJ104" i="8"/>
  <c r="AJ123" i="8"/>
  <c r="AJ121" i="8"/>
  <c r="AN123" i="8"/>
  <c r="AN104" i="8"/>
  <c r="AN121" i="8"/>
  <c r="AR104" i="8"/>
  <c r="AR123" i="8"/>
  <c r="AR121" i="8"/>
  <c r="AV104" i="8"/>
  <c r="AV123" i="8"/>
  <c r="AV121" i="8"/>
  <c r="AZ104" i="8"/>
  <c r="AZ123" i="8"/>
  <c r="AZ121" i="8"/>
  <c r="BD104" i="8"/>
  <c r="BD123" i="8"/>
  <c r="BD121" i="8"/>
  <c r="BH104" i="8"/>
  <c r="BH123" i="8"/>
  <c r="BH121" i="8"/>
  <c r="BL104" i="8"/>
  <c r="BL123" i="8"/>
  <c r="BL121" i="8"/>
  <c r="BP104" i="8"/>
  <c r="BP123" i="8"/>
  <c r="BP121" i="8"/>
  <c r="BT104" i="8"/>
  <c r="BT123" i="8"/>
  <c r="BT121" i="8"/>
  <c r="BX104" i="8"/>
  <c r="BX123" i="8"/>
  <c r="BX121" i="8"/>
  <c r="CB104" i="8"/>
  <c r="CB123" i="8"/>
  <c r="CB121" i="8"/>
  <c r="CF104" i="8"/>
  <c r="CF123" i="8"/>
  <c r="CF121" i="8"/>
  <c r="CJ104" i="8"/>
  <c r="CJ123" i="8"/>
  <c r="CJ121" i="8"/>
  <c r="CN104" i="8"/>
  <c r="CN123" i="8"/>
  <c r="CN121" i="8"/>
  <c r="CR123" i="8"/>
  <c r="CR104" i="8"/>
  <c r="CR121" i="8"/>
  <c r="CV104" i="8"/>
  <c r="CV123" i="8"/>
  <c r="CV121" i="8"/>
  <c r="AH123" i="8"/>
  <c r="AH121" i="8"/>
  <c r="AH104" i="8"/>
  <c r="AL123" i="8"/>
  <c r="AL121" i="8"/>
  <c r="AL104" i="8"/>
  <c r="AP123" i="8"/>
  <c r="AP121" i="8"/>
  <c r="AP104" i="8"/>
  <c r="AT123" i="8"/>
  <c r="AT121" i="8"/>
  <c r="AT104" i="8"/>
  <c r="AX123" i="8"/>
  <c r="AX121" i="8"/>
  <c r="AX104" i="8"/>
  <c r="BB123" i="8"/>
  <c r="BB121" i="8"/>
  <c r="BB104" i="8"/>
  <c r="BF123" i="8"/>
  <c r="BF121" i="8"/>
  <c r="BF104" i="8"/>
  <c r="BJ123" i="8"/>
  <c r="BJ121" i="8"/>
  <c r="BJ104" i="8"/>
  <c r="BN123" i="8"/>
  <c r="BN121" i="8"/>
  <c r="BN104" i="8"/>
  <c r="BR123" i="8"/>
  <c r="BR121" i="8"/>
  <c r="BR104" i="8"/>
  <c r="BV123" i="8"/>
  <c r="BV121" i="8"/>
  <c r="BV104" i="8"/>
  <c r="BZ123" i="8"/>
  <c r="BZ121" i="8"/>
  <c r="BZ104" i="8"/>
  <c r="CD123" i="8"/>
  <c r="CD121" i="8"/>
  <c r="CD104" i="8"/>
  <c r="CH123" i="8"/>
  <c r="CH121" i="8"/>
  <c r="CH104" i="8"/>
  <c r="CL123" i="8"/>
  <c r="CL121" i="8"/>
  <c r="CL104" i="8"/>
  <c r="CP123" i="8"/>
  <c r="CP121" i="8"/>
  <c r="CP104" i="8"/>
  <c r="CT123" i="8"/>
  <c r="CT121" i="8"/>
  <c r="CT104" i="8"/>
  <c r="CX123" i="8"/>
  <c r="CX121" i="8"/>
  <c r="CX104" i="8"/>
  <c r="AG104" i="8"/>
  <c r="AG123" i="8"/>
  <c r="AG121" i="8"/>
  <c r="AK104" i="8"/>
  <c r="AK123" i="8"/>
  <c r="AK121" i="8"/>
  <c r="AO104" i="8"/>
  <c r="AO123" i="8"/>
  <c r="AO121" i="8"/>
  <c r="AS104" i="8"/>
  <c r="AS123" i="8"/>
  <c r="AS121" i="8"/>
  <c r="AW104" i="8"/>
  <c r="AW123" i="8"/>
  <c r="AW121" i="8"/>
  <c r="BA104" i="8"/>
  <c r="BA123" i="8"/>
  <c r="BA121" i="8"/>
  <c r="BE104" i="8"/>
  <c r="BE121" i="8"/>
  <c r="BE123" i="8"/>
  <c r="BI104" i="8"/>
  <c r="BI123" i="8"/>
  <c r="BI121" i="8"/>
  <c r="BM55" i="8"/>
  <c r="BM104" i="8"/>
  <c r="BM121" i="8"/>
  <c r="BM123" i="8"/>
  <c r="BQ104" i="8"/>
  <c r="BQ123" i="8"/>
  <c r="BQ121" i="8"/>
  <c r="BU104" i="8"/>
  <c r="BU121" i="8"/>
  <c r="BU123" i="8"/>
  <c r="BY104" i="8"/>
  <c r="BY123" i="8"/>
  <c r="BY121" i="8"/>
  <c r="CC104" i="8"/>
  <c r="CC121" i="8"/>
  <c r="CC123" i="8"/>
  <c r="CG104" i="8"/>
  <c r="CG123" i="8"/>
  <c r="CG121" i="8"/>
  <c r="CK104" i="8"/>
  <c r="CK121" i="8"/>
  <c r="CK123" i="8"/>
  <c r="CO104" i="8"/>
  <c r="CO123" i="8"/>
  <c r="CO121" i="8"/>
  <c r="CS104" i="8"/>
  <c r="CS121" i="8"/>
  <c r="CS123" i="8"/>
  <c r="AI121" i="8"/>
  <c r="AI123" i="8"/>
  <c r="AI104" i="8"/>
  <c r="AM121" i="8"/>
  <c r="AM123" i="8"/>
  <c r="AM104" i="8"/>
  <c r="AQ121" i="8"/>
  <c r="AQ104" i="8"/>
  <c r="AQ123" i="8"/>
  <c r="AU121" i="8"/>
  <c r="AU123" i="8"/>
  <c r="AU104" i="8"/>
  <c r="AY121" i="8"/>
  <c r="AY123" i="8"/>
  <c r="AY104" i="8"/>
  <c r="BC121" i="8"/>
  <c r="BC123" i="8"/>
  <c r="BC104" i="8"/>
  <c r="BG121" i="8"/>
  <c r="BG104" i="8"/>
  <c r="BG123" i="8"/>
  <c r="BK121" i="8"/>
  <c r="BK123" i="8"/>
  <c r="BK104" i="8"/>
  <c r="BO121" i="8"/>
  <c r="BO123" i="8"/>
  <c r="BO104" i="8"/>
  <c r="BS121" i="8"/>
  <c r="BS123" i="8"/>
  <c r="BS104" i="8"/>
  <c r="BW121" i="8"/>
  <c r="BW104" i="8"/>
  <c r="BW123" i="8"/>
  <c r="CA121" i="8"/>
  <c r="CA123" i="8"/>
  <c r="CA104" i="8"/>
  <c r="CE121" i="8"/>
  <c r="CE123" i="8"/>
  <c r="CE104" i="8"/>
  <c r="CI121" i="8"/>
  <c r="CI123" i="8"/>
  <c r="CI104" i="8"/>
  <c r="CM121" i="8"/>
  <c r="CM104" i="8"/>
  <c r="CM123" i="8"/>
  <c r="CQ121" i="8"/>
  <c r="CQ123" i="8"/>
  <c r="CQ104" i="8"/>
  <c r="CU121" i="8"/>
  <c r="CU123" i="8"/>
  <c r="CU104" i="8"/>
  <c r="AJ57" i="8"/>
  <c r="AN57" i="8"/>
  <c r="AR57" i="8"/>
  <c r="AV57" i="8"/>
  <c r="AZ57" i="8"/>
  <c r="BD57" i="8"/>
  <c r="BH57" i="8"/>
  <c r="BL57" i="8"/>
  <c r="BP57" i="8"/>
  <c r="BT57" i="8"/>
  <c r="BX57" i="8"/>
  <c r="CB57" i="8"/>
  <c r="CF57" i="8"/>
  <c r="CJ57" i="8"/>
  <c r="CN57" i="8"/>
  <c r="CR57" i="8"/>
  <c r="CV57" i="8"/>
  <c r="AG57" i="8"/>
  <c r="AS57" i="8"/>
  <c r="BI57" i="8"/>
  <c r="BU57" i="8"/>
  <c r="BY57" i="8"/>
  <c r="CC57" i="8"/>
  <c r="CG57" i="8"/>
  <c r="CK57" i="8"/>
  <c r="CO57" i="8"/>
  <c r="CS57" i="8"/>
  <c r="CW57" i="8"/>
  <c r="BV57" i="8"/>
  <c r="CD57" i="8"/>
  <c r="CL57" i="8"/>
  <c r="CP57" i="8"/>
  <c r="CT57" i="8"/>
  <c r="CX57" i="8"/>
  <c r="AI57" i="8"/>
  <c r="AY57" i="8"/>
  <c r="BG57" i="8"/>
  <c r="BW57" i="8"/>
  <c r="CE57" i="8"/>
  <c r="CI57" i="8"/>
  <c r="CQ57" i="8"/>
  <c r="AL55" i="8"/>
  <c r="CG55" i="8"/>
  <c r="CS55" i="8"/>
  <c r="CK55" i="8"/>
  <c r="AQ57" i="8"/>
  <c r="CC55" i="8"/>
  <c r="BQ55" i="8"/>
  <c r="AH57" i="8"/>
  <c r="AH55" i="8"/>
  <c r="AL57" i="8"/>
  <c r="AP57" i="8"/>
  <c r="AP55" i="8"/>
  <c r="AT57" i="8"/>
  <c r="AT55" i="8"/>
  <c r="AX57" i="8"/>
  <c r="BB57" i="8"/>
  <c r="BF57" i="8"/>
  <c r="BJ57" i="8"/>
  <c r="BN57" i="8"/>
  <c r="BR57" i="8"/>
  <c r="BZ57" i="8"/>
  <c r="BZ55" i="8"/>
  <c r="CH57" i="8"/>
  <c r="AM57" i="8"/>
  <c r="AU57" i="8"/>
  <c r="BC57" i="8"/>
  <c r="BK57" i="8"/>
  <c r="BO55" i="8"/>
  <c r="BO57" i="8"/>
  <c r="BS57" i="8"/>
  <c r="CA57" i="8"/>
  <c r="CM57" i="8"/>
  <c r="AK57" i="8"/>
  <c r="AO57" i="8"/>
  <c r="AW57" i="8"/>
  <c r="BA57" i="8"/>
  <c r="BE57" i="8"/>
  <c r="BM57" i="8"/>
  <c r="BQ57" i="8"/>
  <c r="CU57" i="8"/>
  <c r="AJ105" i="8"/>
  <c r="AN105" i="8"/>
  <c r="AR105" i="8"/>
  <c r="AV105" i="8"/>
  <c r="AZ105" i="8"/>
  <c r="BD105" i="8"/>
  <c r="BH105" i="8"/>
  <c r="BL105" i="8"/>
  <c r="BP105" i="8"/>
  <c r="BT105" i="8"/>
  <c r="BX105" i="8"/>
  <c r="CB105" i="8"/>
  <c r="CF105" i="8"/>
  <c r="CJ105" i="8"/>
  <c r="CN105" i="8"/>
  <c r="CR105" i="8"/>
  <c r="AG105" i="8"/>
  <c r="AK105" i="8"/>
  <c r="AO105" i="8"/>
  <c r="AS105" i="8"/>
  <c r="AW105" i="8"/>
  <c r="BA105" i="8"/>
  <c r="BE105" i="8"/>
  <c r="BI105" i="8"/>
  <c r="BM105" i="8"/>
  <c r="BQ105" i="8"/>
  <c r="BU105" i="8"/>
  <c r="BY105" i="8"/>
  <c r="CC105" i="8"/>
  <c r="CG105" i="8"/>
  <c r="CK105" i="8"/>
  <c r="CO105" i="8"/>
  <c r="CS105" i="8"/>
  <c r="AH105" i="8"/>
  <c r="AL105" i="8"/>
  <c r="AP105" i="8"/>
  <c r="AT105" i="8"/>
  <c r="AX105" i="8"/>
  <c r="BB105" i="8"/>
  <c r="BF105" i="8"/>
  <c r="BJ105" i="8"/>
  <c r="BN105" i="8"/>
  <c r="BR105" i="8"/>
  <c r="BV105" i="8"/>
  <c r="BZ105" i="8"/>
  <c r="CD105" i="8"/>
  <c r="CH105" i="8"/>
  <c r="CL105" i="8"/>
  <c r="CP105" i="8"/>
  <c r="CT105" i="8"/>
  <c r="AI105" i="8"/>
  <c r="AM105" i="8"/>
  <c r="AQ105" i="8"/>
  <c r="AU105" i="8"/>
  <c r="AY105" i="8"/>
  <c r="BC105" i="8"/>
  <c r="BG105" i="8"/>
  <c r="BK105" i="8"/>
  <c r="BO105" i="8"/>
  <c r="BS105" i="8"/>
  <c r="BW105" i="8"/>
  <c r="CA105" i="8"/>
  <c r="CE105" i="8"/>
  <c r="CI105" i="8"/>
  <c r="CM105" i="8"/>
  <c r="CQ105" i="8"/>
  <c r="CV105" i="8"/>
  <c r="CW105" i="8"/>
  <c r="CX105" i="8"/>
  <c r="CU105" i="8"/>
  <c r="BE55" i="8"/>
  <c r="BS55" i="8"/>
  <c r="BI55" i="8"/>
  <c r="AK55" i="8"/>
  <c r="BC55" i="8"/>
  <c r="BA55" i="8"/>
  <c r="CM55" i="8"/>
  <c r="CE55" i="8"/>
  <c r="AW55" i="8"/>
  <c r="AB42" i="8"/>
  <c r="AF42" i="8"/>
  <c r="AJ43" i="8"/>
  <c r="AJ42" i="8"/>
  <c r="AN42" i="8"/>
  <c r="AN43" i="8"/>
  <c r="AR43" i="8"/>
  <c r="AR42" i="8"/>
  <c r="AV42" i="8"/>
  <c r="AV43" i="8"/>
  <c r="AZ43" i="8"/>
  <c r="AZ42" i="8"/>
  <c r="BD43" i="8"/>
  <c r="BD42" i="8"/>
  <c r="BH43" i="8"/>
  <c r="BH42" i="8"/>
  <c r="BL42" i="8"/>
  <c r="BL43" i="8"/>
  <c r="BP43" i="8"/>
  <c r="BP42" i="8"/>
  <c r="BT42" i="8"/>
  <c r="BT43" i="8"/>
  <c r="BX43" i="8"/>
  <c r="BX42" i="8"/>
  <c r="CB43" i="8"/>
  <c r="CB42" i="8"/>
  <c r="CF42" i="8"/>
  <c r="CF43" i="8"/>
  <c r="CJ42" i="8"/>
  <c r="CJ43" i="8"/>
  <c r="CN43" i="8"/>
  <c r="CN42" i="8"/>
  <c r="CR43" i="8"/>
  <c r="CR42" i="8"/>
  <c r="AC42" i="8"/>
  <c r="AG42" i="8"/>
  <c r="AG43" i="8"/>
  <c r="AK43" i="8"/>
  <c r="AK42" i="8"/>
  <c r="AO43" i="8"/>
  <c r="AO42" i="8"/>
  <c r="AS43" i="8"/>
  <c r="AS42" i="8"/>
  <c r="AW43" i="8"/>
  <c r="AW42" i="8"/>
  <c r="BA43" i="8"/>
  <c r="BA42" i="8"/>
  <c r="BE43" i="8"/>
  <c r="BE42" i="8"/>
  <c r="BI43" i="8"/>
  <c r="BI42" i="8"/>
  <c r="BM43" i="8"/>
  <c r="BM42" i="8"/>
  <c r="BQ43" i="8"/>
  <c r="BQ42" i="8"/>
  <c r="BU43" i="8"/>
  <c r="BU42" i="8"/>
  <c r="BY43" i="8"/>
  <c r="BY42" i="8"/>
  <c r="CC43" i="8"/>
  <c r="CC42" i="8"/>
  <c r="CG43" i="8"/>
  <c r="CG42" i="8"/>
  <c r="CK43" i="8"/>
  <c r="CK42" i="8"/>
  <c r="CO43" i="8"/>
  <c r="CO42" i="8"/>
  <c r="CS43" i="8"/>
  <c r="CS42" i="8"/>
  <c r="AD42" i="8"/>
  <c r="AH43" i="8"/>
  <c r="AH42" i="8"/>
  <c r="AL42" i="8"/>
  <c r="AL43" i="8"/>
  <c r="AP43" i="8"/>
  <c r="AP42" i="8"/>
  <c r="AT43" i="8"/>
  <c r="AT42" i="8"/>
  <c r="AX43" i="8"/>
  <c r="AX42" i="8"/>
  <c r="BB42" i="8"/>
  <c r="BB43" i="8"/>
  <c r="BF43" i="8"/>
  <c r="BF42" i="8"/>
  <c r="BJ42" i="8"/>
  <c r="BJ43" i="8"/>
  <c r="BN43" i="8"/>
  <c r="BN42" i="8"/>
  <c r="BR42" i="8"/>
  <c r="BR43" i="8"/>
  <c r="BV43" i="8"/>
  <c r="BV42" i="8"/>
  <c r="BZ43" i="8"/>
  <c r="BZ42" i="8"/>
  <c r="CD43" i="8"/>
  <c r="CD42" i="8"/>
  <c r="CH42" i="8"/>
  <c r="CH43" i="8"/>
  <c r="CL43" i="8"/>
  <c r="CL42" i="8"/>
  <c r="CP43" i="8"/>
  <c r="CP42" i="8"/>
  <c r="CT42" i="8"/>
  <c r="CT43" i="8"/>
  <c r="AE42" i="8"/>
  <c r="AI42" i="8"/>
  <c r="AI43" i="8"/>
  <c r="AM42" i="8"/>
  <c r="AM43" i="8"/>
  <c r="AQ43" i="8"/>
  <c r="AQ42" i="8"/>
  <c r="AU43" i="8"/>
  <c r="AU42" i="8"/>
  <c r="AY42" i="8"/>
  <c r="AY43" i="8"/>
  <c r="BC42" i="8"/>
  <c r="BC43" i="8"/>
  <c r="BG43" i="8"/>
  <c r="BG42" i="8"/>
  <c r="BK43" i="8"/>
  <c r="BK42" i="8"/>
  <c r="BO43" i="8"/>
  <c r="BO42" i="8"/>
  <c r="BS42" i="8"/>
  <c r="BS43" i="8"/>
  <c r="BW43" i="8"/>
  <c r="BW42" i="8"/>
  <c r="CA43" i="8"/>
  <c r="CA42" i="8"/>
  <c r="CE42" i="8"/>
  <c r="CE43" i="8"/>
  <c r="CI43" i="8"/>
  <c r="CI42" i="8"/>
  <c r="CM43" i="8"/>
  <c r="CM42" i="8"/>
  <c r="CQ43" i="8"/>
  <c r="CQ42" i="8"/>
  <c r="CV43" i="8"/>
  <c r="CV42" i="8"/>
  <c r="CW42" i="8"/>
  <c r="CW43" i="8"/>
  <c r="CX42" i="8"/>
  <c r="CX43" i="8"/>
  <c r="CU43" i="8"/>
  <c r="CU42" i="8"/>
  <c r="CQ55" i="8"/>
  <c r="BW55" i="8"/>
  <c r="AI99" i="8"/>
  <c r="AI44" i="8"/>
  <c r="AI116" i="8" s="1"/>
  <c r="AI55" i="8"/>
  <c r="AM99" i="8"/>
  <c r="AM44" i="8"/>
  <c r="AM116" i="8" s="1"/>
  <c r="AM55" i="8"/>
  <c r="AQ44" i="8"/>
  <c r="AQ116" i="8" s="1"/>
  <c r="AQ99" i="8"/>
  <c r="AU99" i="8"/>
  <c r="AU44" i="8"/>
  <c r="AU116" i="8" s="1"/>
  <c r="AU55" i="8"/>
  <c r="AY99" i="8"/>
  <c r="AY44" i="8"/>
  <c r="AY116" i="8" s="1"/>
  <c r="AY55" i="8"/>
  <c r="BC99" i="8"/>
  <c r="BC44" i="8"/>
  <c r="BC116" i="8" s="1"/>
  <c r="BG44" i="8"/>
  <c r="BG116" i="8" s="1"/>
  <c r="BG99" i="8"/>
  <c r="BK99" i="8"/>
  <c r="BK44" i="8"/>
  <c r="BK116" i="8" s="1"/>
  <c r="BK55" i="8"/>
  <c r="BO99" i="8"/>
  <c r="BO44" i="8"/>
  <c r="BO116" i="8" s="1"/>
  <c r="BS99" i="8"/>
  <c r="BS44" i="8"/>
  <c r="BS116" i="8" s="1"/>
  <c r="BW44" i="8"/>
  <c r="BW116" i="8" s="1"/>
  <c r="BW99" i="8"/>
  <c r="CA99" i="8"/>
  <c r="CA44" i="8"/>
  <c r="CA116" i="8" s="1"/>
  <c r="CA55" i="8"/>
  <c r="CE99" i="8"/>
  <c r="CE44" i="8"/>
  <c r="CE116" i="8" s="1"/>
  <c r="CI44" i="8"/>
  <c r="CI116" i="8" s="1"/>
  <c r="CI99" i="8"/>
  <c r="CI55" i="8"/>
  <c r="CM44" i="8"/>
  <c r="CM116" i="8" s="1"/>
  <c r="CM99" i="8"/>
  <c r="CQ44" i="8"/>
  <c r="CQ116" i="8" s="1"/>
  <c r="CQ99" i="8"/>
  <c r="AQ55" i="8"/>
  <c r="AG44" i="8"/>
  <c r="AG116" i="8" s="1"/>
  <c r="AG99" i="8"/>
  <c r="AK99" i="8"/>
  <c r="AK44" i="8"/>
  <c r="AK116" i="8" s="1"/>
  <c r="AO44" i="8"/>
  <c r="AO116" i="8" s="1"/>
  <c r="AO99" i="8"/>
  <c r="AS44" i="8"/>
  <c r="AS116" i="8" s="1"/>
  <c r="AS99" i="8"/>
  <c r="AW44" i="8"/>
  <c r="AW116" i="8" s="1"/>
  <c r="AW99" i="8"/>
  <c r="BA99" i="8"/>
  <c r="BA44" i="8"/>
  <c r="BA116" i="8" s="1"/>
  <c r="BE44" i="8"/>
  <c r="BE116" i="8" s="1"/>
  <c r="BE99" i="8"/>
  <c r="BI44" i="8"/>
  <c r="BI116" i="8" s="1"/>
  <c r="BI99" i="8"/>
  <c r="BM99" i="8"/>
  <c r="BM44" i="8"/>
  <c r="BM116" i="8" s="1"/>
  <c r="BQ99" i="8"/>
  <c r="BQ44" i="8"/>
  <c r="BQ116" i="8" s="1"/>
  <c r="BU99" i="8"/>
  <c r="BU44" i="8"/>
  <c r="BU116" i="8" s="1"/>
  <c r="BY44" i="8"/>
  <c r="BY116" i="8" s="1"/>
  <c r="BY99" i="8"/>
  <c r="CC44" i="8"/>
  <c r="CC116" i="8" s="1"/>
  <c r="CC99" i="8"/>
  <c r="CG99" i="8"/>
  <c r="CG44" i="8"/>
  <c r="CG116" i="8" s="1"/>
  <c r="CK44" i="8"/>
  <c r="CK116" i="8" s="1"/>
  <c r="CK99" i="8"/>
  <c r="CO99" i="8"/>
  <c r="CO44" i="8"/>
  <c r="CO116" i="8" s="1"/>
  <c r="CS99" i="8"/>
  <c r="CS44" i="8"/>
  <c r="CS116" i="8" s="1"/>
  <c r="AH44" i="8"/>
  <c r="AH116" i="8" s="1"/>
  <c r="AH99" i="8"/>
  <c r="AL44" i="8"/>
  <c r="AL116" i="8" s="1"/>
  <c r="AL99" i="8"/>
  <c r="AP44" i="8"/>
  <c r="AP116" i="8" s="1"/>
  <c r="AP99" i="8"/>
  <c r="AT44" i="8"/>
  <c r="AT116" i="8" s="1"/>
  <c r="AT99" i="8"/>
  <c r="AX44" i="8"/>
  <c r="AX116" i="8" s="1"/>
  <c r="AX99" i="8"/>
  <c r="BB44" i="8"/>
  <c r="BB116" i="8" s="1"/>
  <c r="BB99" i="8"/>
  <c r="BF44" i="8"/>
  <c r="BF116" i="8" s="1"/>
  <c r="BF99" i="8"/>
  <c r="BJ44" i="8"/>
  <c r="BJ116" i="8" s="1"/>
  <c r="BJ99" i="8"/>
  <c r="BN44" i="8"/>
  <c r="BN116" i="8" s="1"/>
  <c r="BN99" i="8"/>
  <c r="BR44" i="8"/>
  <c r="BR116" i="8" s="1"/>
  <c r="BR99" i="8"/>
  <c r="BV44" i="8"/>
  <c r="BV116" i="8" s="1"/>
  <c r="BV99" i="8"/>
  <c r="BZ44" i="8"/>
  <c r="BZ116" i="8" s="1"/>
  <c r="BZ99" i="8"/>
  <c r="CD44" i="8"/>
  <c r="CD116" i="8" s="1"/>
  <c r="CD99" i="8"/>
  <c r="CH44" i="8"/>
  <c r="CH116" i="8" s="1"/>
  <c r="CH99" i="8"/>
  <c r="CL44" i="8"/>
  <c r="CL116" i="8" s="1"/>
  <c r="CL99" i="8"/>
  <c r="CP44" i="8"/>
  <c r="CP116" i="8" s="1"/>
  <c r="CP99" i="8"/>
  <c r="CT44" i="8"/>
  <c r="CT116" i="8" s="1"/>
  <c r="CT99" i="8"/>
  <c r="AJ99" i="8"/>
  <c r="AJ44" i="8"/>
  <c r="AJ116" i="8" s="1"/>
  <c r="AN99" i="8"/>
  <c r="AN44" i="8"/>
  <c r="AN116" i="8" s="1"/>
  <c r="AR99" i="8"/>
  <c r="AR44" i="8"/>
  <c r="AR116" i="8" s="1"/>
  <c r="AV99" i="8"/>
  <c r="AV44" i="8"/>
  <c r="AV116" i="8" s="1"/>
  <c r="AZ99" i="8"/>
  <c r="AZ44" i="8"/>
  <c r="AZ116" i="8" s="1"/>
  <c r="BD99" i="8"/>
  <c r="BD44" i="8"/>
  <c r="BD116" i="8" s="1"/>
  <c r="BH99" i="8"/>
  <c r="BH44" i="8"/>
  <c r="BH116" i="8" s="1"/>
  <c r="BL99" i="8"/>
  <c r="BL44" i="8"/>
  <c r="BL116" i="8" s="1"/>
  <c r="BP99" i="8"/>
  <c r="BP44" i="8"/>
  <c r="BP116" i="8" s="1"/>
  <c r="BT99" i="8"/>
  <c r="BT44" i="8"/>
  <c r="BT116" i="8" s="1"/>
  <c r="BX99" i="8"/>
  <c r="BX44" i="8"/>
  <c r="BX116" i="8" s="1"/>
  <c r="CB99" i="8"/>
  <c r="CB44" i="8"/>
  <c r="CB116" i="8" s="1"/>
  <c r="CF99" i="8"/>
  <c r="CF44" i="8"/>
  <c r="CF116" i="8" s="1"/>
  <c r="CJ99" i="8"/>
  <c r="CJ44" i="8"/>
  <c r="CJ116" i="8" s="1"/>
  <c r="CN99" i="8"/>
  <c r="CN44" i="8"/>
  <c r="CN116" i="8" s="1"/>
  <c r="CR99" i="8"/>
  <c r="CR44" i="8"/>
  <c r="CR116" i="8" s="1"/>
  <c r="CW99" i="8"/>
  <c r="CW44" i="8"/>
  <c r="CW116" i="8" s="1"/>
  <c r="CX99" i="8"/>
  <c r="CX44" i="8"/>
  <c r="CX116" i="8" s="1"/>
  <c r="CU99" i="8"/>
  <c r="CU44" i="8"/>
  <c r="CU116" i="8" s="1"/>
  <c r="CV99" i="8"/>
  <c r="CV44" i="8"/>
  <c r="CV116" i="8" s="1"/>
  <c r="AR55" i="8"/>
  <c r="AV55" i="8"/>
  <c r="AZ55" i="8"/>
  <c r="BD55" i="8"/>
  <c r="BP55" i="8"/>
  <c r="BL55" i="8"/>
  <c r="BH55" i="8"/>
  <c r="AJ55" i="8"/>
  <c r="AN55" i="8"/>
  <c r="BT55" i="8"/>
  <c r="CB55" i="8"/>
  <c r="CF55" i="8"/>
  <c r="CJ55" i="8"/>
  <c r="CO55" i="8"/>
  <c r="BU55" i="8"/>
  <c r="AG55" i="8"/>
  <c r="CW55" i="8"/>
  <c r="AO55" i="8"/>
  <c r="BY55" i="8"/>
  <c r="AD43" i="8"/>
  <c r="AC43" i="8"/>
  <c r="AE43" i="8"/>
  <c r="AF43" i="8"/>
  <c r="AB43" i="8"/>
  <c r="AS55" i="8"/>
  <c r="CU55" i="8"/>
  <c r="W77" i="8" l="1"/>
  <c r="S77" i="8"/>
  <c r="G77" i="8"/>
  <c r="X77" i="8"/>
  <c r="M77" i="8"/>
  <c r="Z77" i="8"/>
  <c r="Q77" i="8"/>
  <c r="K77" i="8"/>
  <c r="R77" i="8"/>
  <c r="U77" i="8"/>
  <c r="E77" i="8"/>
  <c r="O77" i="8"/>
  <c r="F77" i="8"/>
  <c r="Y77" i="8"/>
  <c r="Q95" i="7"/>
  <c r="P115" i="7"/>
  <c r="P117" i="7" s="1"/>
  <c r="C43" i="8"/>
  <c r="C121" i="8"/>
  <c r="D52" i="8"/>
  <c r="C55" i="8"/>
  <c r="AC44" i="8"/>
  <c r="AC116" i="8" s="1"/>
  <c r="AB44" i="8"/>
  <c r="AD44" i="8"/>
  <c r="AD116" i="8" s="1"/>
  <c r="AF44" i="8"/>
  <c r="AF116" i="8" s="1"/>
  <c r="AE44" i="8"/>
  <c r="AE116" i="8" s="1"/>
  <c r="R95" i="7" l="1"/>
  <c r="Q115" i="7"/>
  <c r="Q117" i="7" s="1"/>
  <c r="AB99" i="8"/>
  <c r="AB116" i="8"/>
  <c r="AC99" i="8"/>
  <c r="AE99" i="8"/>
  <c r="AF99" i="8"/>
  <c r="AD99" i="8"/>
  <c r="S95" i="7" l="1"/>
  <c r="R115" i="7"/>
  <c r="R117" i="7" s="1"/>
  <c r="AC121" i="8"/>
  <c r="AC123" i="8" s="1"/>
  <c r="AC104" i="8"/>
  <c r="AE121" i="8"/>
  <c r="AE123" i="8" s="1"/>
  <c r="AE104" i="8"/>
  <c r="AE105" i="8" s="1"/>
  <c r="AF121" i="8"/>
  <c r="AF123" i="8" s="1"/>
  <c r="AF104" i="8"/>
  <c r="AF105" i="8" s="1"/>
  <c r="C104" i="8"/>
  <c r="AB121" i="8"/>
  <c r="AB123" i="8" s="1"/>
  <c r="AB104" i="8"/>
  <c r="AB105" i="8" s="1"/>
  <c r="AD121" i="8"/>
  <c r="AD123" i="8" s="1"/>
  <c r="AD104" i="8"/>
  <c r="AD105" i="8" s="1"/>
  <c r="AC105" i="8"/>
  <c r="AE55" i="8"/>
  <c r="AE57" i="8" s="1"/>
  <c r="AF55" i="8"/>
  <c r="AF57" i="8" s="1"/>
  <c r="AC55" i="8"/>
  <c r="AC57" i="8" s="1"/>
  <c r="AB55" i="8"/>
  <c r="AB57" i="8" s="1"/>
  <c r="AD55" i="8"/>
  <c r="AD57" i="8" s="1"/>
  <c r="T95" i="7" l="1"/>
  <c r="S115" i="7"/>
  <c r="S117" i="7" s="1"/>
  <c r="B57" i="8"/>
  <c r="B132" i="8" s="1"/>
  <c r="B134" i="8" s="1"/>
  <c r="U95" i="7" l="1"/>
  <c r="T115" i="7"/>
  <c r="T117" i="7" s="1"/>
  <c r="V95" i="7" l="1"/>
  <c r="U115" i="7"/>
  <c r="U117" i="7" s="1"/>
  <c r="W95" i="7" l="1"/>
  <c r="V115" i="7"/>
  <c r="V117" i="7" s="1"/>
  <c r="D53" i="8"/>
  <c r="E52" i="8"/>
  <c r="X95" i="7" l="1"/>
  <c r="W115" i="7"/>
  <c r="W117" i="7" s="1"/>
  <c r="D121" i="8"/>
  <c r="D104" i="8"/>
  <c r="D55" i="8"/>
  <c r="Y95" i="7" l="1"/>
  <c r="X115" i="7"/>
  <c r="X117" i="7" s="1"/>
  <c r="Z95" i="7" l="1"/>
  <c r="Y115" i="7"/>
  <c r="Y117" i="7" s="1"/>
  <c r="E53" i="8"/>
  <c r="F52" i="8"/>
  <c r="F53" i="8" s="1"/>
  <c r="AA95" i="7" l="1"/>
  <c r="Z115" i="7"/>
  <c r="Z117" i="7" s="1"/>
  <c r="E121" i="8"/>
  <c r="E104" i="8"/>
  <c r="F121" i="8"/>
  <c r="F104" i="8"/>
  <c r="E55" i="8"/>
  <c r="G52" i="8"/>
  <c r="AB95" i="7" l="1"/>
  <c r="AA115" i="7"/>
  <c r="AA117" i="7" s="1"/>
  <c r="H52" i="8"/>
  <c r="G53" i="8"/>
  <c r="F55" i="8"/>
  <c r="AC95" i="7" l="1"/>
  <c r="AB115" i="7"/>
  <c r="AB117" i="7" s="1"/>
  <c r="I52" i="8"/>
  <c r="H53" i="8"/>
  <c r="G121" i="8"/>
  <c r="G55" i="8"/>
  <c r="G104" i="8"/>
  <c r="AD95" i="7" l="1"/>
  <c r="AC115" i="7"/>
  <c r="AC117" i="7" s="1"/>
  <c r="J52" i="8"/>
  <c r="I53" i="8"/>
  <c r="H55" i="8"/>
  <c r="H121" i="8"/>
  <c r="H104" i="8"/>
  <c r="AE95" i="7" l="1"/>
  <c r="AD115" i="7"/>
  <c r="AD117" i="7" s="1"/>
  <c r="K52" i="8"/>
  <c r="J53" i="8"/>
  <c r="I55" i="8"/>
  <c r="I121" i="8"/>
  <c r="I104" i="8"/>
  <c r="AF95" i="7" l="1"/>
  <c r="AE115" i="7"/>
  <c r="AE117" i="7" s="1"/>
  <c r="L52" i="8"/>
  <c r="K53" i="8"/>
  <c r="J55" i="8"/>
  <c r="J121" i="8"/>
  <c r="J104" i="8"/>
  <c r="AG95" i="7" l="1"/>
  <c r="AF115" i="7"/>
  <c r="AF117" i="7" s="1"/>
  <c r="M52" i="8"/>
  <c r="L53" i="8"/>
  <c r="K55" i="8"/>
  <c r="K104" i="8"/>
  <c r="K121" i="8"/>
  <c r="AH95" i="7" l="1"/>
  <c r="AG115" i="7"/>
  <c r="AG117" i="7" s="1"/>
  <c r="N52" i="8"/>
  <c r="M53" i="8"/>
  <c r="L55" i="8"/>
  <c r="L121" i="8"/>
  <c r="L104" i="8"/>
  <c r="AI95" i="7" l="1"/>
  <c r="AH115" i="7"/>
  <c r="AH117" i="7" s="1"/>
  <c r="O52" i="8"/>
  <c r="N53" i="8"/>
  <c r="M121" i="8"/>
  <c r="M55" i="8"/>
  <c r="M104" i="8"/>
  <c r="AJ95" i="7" l="1"/>
  <c r="AI115" i="7"/>
  <c r="AI117" i="7" s="1"/>
  <c r="P52" i="8"/>
  <c r="O53" i="8"/>
  <c r="N121" i="8"/>
  <c r="N55" i="8"/>
  <c r="N104" i="8"/>
  <c r="AK95" i="7" l="1"/>
  <c r="AJ115" i="7"/>
  <c r="AJ117" i="7" s="1"/>
  <c r="Q52" i="8"/>
  <c r="P53" i="8"/>
  <c r="O121" i="8"/>
  <c r="O55" i="8"/>
  <c r="O104" i="8"/>
  <c r="AL95" i="7" l="1"/>
  <c r="AK115" i="7"/>
  <c r="AK117" i="7" s="1"/>
  <c r="R52" i="8"/>
  <c r="Q53" i="8"/>
  <c r="P121" i="8"/>
  <c r="P55" i="8"/>
  <c r="P104" i="8"/>
  <c r="AM95" i="7" l="1"/>
  <c r="AL115" i="7"/>
  <c r="AL117" i="7" s="1"/>
  <c r="S52" i="8"/>
  <c r="R53" i="8"/>
  <c r="Q121" i="8"/>
  <c r="Q55" i="8"/>
  <c r="Q104" i="8"/>
  <c r="AN95" i="7" l="1"/>
  <c r="AM115" i="7"/>
  <c r="AM117" i="7" s="1"/>
  <c r="T52" i="8"/>
  <c r="S53" i="8"/>
  <c r="R121" i="8"/>
  <c r="R55" i="8"/>
  <c r="R104" i="8"/>
  <c r="AO95" i="7" l="1"/>
  <c r="AN115" i="7"/>
  <c r="AN117" i="7" s="1"/>
  <c r="U52" i="8"/>
  <c r="T53" i="8"/>
  <c r="S121" i="8"/>
  <c r="S55" i="8"/>
  <c r="S104" i="8"/>
  <c r="AP95" i="7" l="1"/>
  <c r="AO115" i="7"/>
  <c r="AO117" i="7" s="1"/>
  <c r="T121" i="8"/>
  <c r="T55" i="8"/>
  <c r="T104" i="8"/>
  <c r="V52" i="8"/>
  <c r="U53" i="8"/>
  <c r="AQ95" i="7" l="1"/>
  <c r="AP115" i="7"/>
  <c r="AP117" i="7" s="1"/>
  <c r="W52" i="8"/>
  <c r="V53" i="8"/>
  <c r="U121" i="8"/>
  <c r="U104" i="8"/>
  <c r="U55" i="8"/>
  <c r="AR95" i="7" l="1"/>
  <c r="AQ115" i="7"/>
  <c r="AQ117" i="7" s="1"/>
  <c r="X52" i="8"/>
  <c r="W53" i="8"/>
  <c r="V121" i="8"/>
  <c r="V55" i="8"/>
  <c r="V104" i="8"/>
  <c r="AS95" i="7" l="1"/>
  <c r="AR115" i="7"/>
  <c r="AR117" i="7" s="1"/>
  <c r="Y52" i="8"/>
  <c r="X53" i="8"/>
  <c r="W121" i="8"/>
  <c r="W104" i="8"/>
  <c r="W55" i="8"/>
  <c r="AT95" i="7" l="1"/>
  <c r="AS115" i="7"/>
  <c r="AS117" i="7" s="1"/>
  <c r="Y53" i="8"/>
  <c r="Z52" i="8"/>
  <c r="X121" i="8"/>
  <c r="X55" i="8"/>
  <c r="X104" i="8"/>
  <c r="AU95" i="7" l="1"/>
  <c r="AT115" i="7"/>
  <c r="AT117" i="7" s="1"/>
  <c r="AA52" i="8"/>
  <c r="Z53" i="8"/>
  <c r="Y121" i="8"/>
  <c r="Y104" i="8"/>
  <c r="Y55" i="8"/>
  <c r="AV95" i="7" l="1"/>
  <c r="AU115" i="7"/>
  <c r="AU117" i="7" s="1"/>
  <c r="AA53" i="8"/>
  <c r="Z121" i="8"/>
  <c r="Z55" i="8"/>
  <c r="Z104" i="8"/>
  <c r="AW95" i="7" l="1"/>
  <c r="AV115" i="7"/>
  <c r="AV117" i="7" s="1"/>
  <c r="AA121" i="8"/>
  <c r="AA55" i="8"/>
  <c r="AA104" i="8"/>
  <c r="AX95" i="7" l="1"/>
  <c r="AW115" i="7"/>
  <c r="AW117" i="7" s="1"/>
  <c r="AY95" i="7" l="1"/>
  <c r="AX115" i="7"/>
  <c r="AX117" i="7" s="1"/>
  <c r="AZ95" i="7" l="1"/>
  <c r="AY115" i="7"/>
  <c r="AY117" i="7" s="1"/>
  <c r="BA95" i="7" l="1"/>
  <c r="AZ115" i="7"/>
  <c r="AZ117" i="7" s="1"/>
  <c r="BB95" i="7" l="1"/>
  <c r="BA115" i="7"/>
  <c r="BA117" i="7" s="1"/>
  <c r="BC95" i="7" l="1"/>
  <c r="BB115" i="7"/>
  <c r="BB117" i="7" s="1"/>
  <c r="BZ107" i="8"/>
  <c r="AL107" i="8"/>
  <c r="F107" i="8"/>
  <c r="BU107" i="8"/>
  <c r="AO107" i="8"/>
  <c r="I107" i="8"/>
  <c r="CF107" i="8"/>
  <c r="AZ107" i="8"/>
  <c r="T107" i="8"/>
  <c r="CU107" i="8"/>
  <c r="BO107" i="8"/>
  <c r="AI107" i="8"/>
  <c r="AT107" i="8"/>
  <c r="BX107" i="8"/>
  <c r="L107" i="8"/>
  <c r="BW107" i="8"/>
  <c r="CD107" i="8"/>
  <c r="BY107" i="8"/>
  <c r="M107" i="8"/>
  <c r="BD107" i="8"/>
  <c r="BF107" i="8"/>
  <c r="W107" i="8"/>
  <c r="BV107" i="8"/>
  <c r="AH107" i="8"/>
  <c r="CW107" i="8"/>
  <c r="BQ107" i="8"/>
  <c r="AK107" i="8"/>
  <c r="E107" i="8"/>
  <c r="CB107" i="8"/>
  <c r="AV107" i="8"/>
  <c r="P107" i="8"/>
  <c r="CQ107" i="8"/>
  <c r="BK107" i="8"/>
  <c r="AE107" i="8"/>
  <c r="BR107" i="8"/>
  <c r="N107" i="8"/>
  <c r="CC107" i="8"/>
  <c r="AW107" i="8"/>
  <c r="CT107" i="8"/>
  <c r="BH107" i="8"/>
  <c r="CH107" i="8"/>
  <c r="AA107" i="8"/>
  <c r="BJ107" i="8"/>
  <c r="J107" i="8"/>
  <c r="AC107" i="8"/>
  <c r="BT107" i="8"/>
  <c r="H107" i="8"/>
  <c r="AM107" i="8"/>
  <c r="CL107" i="8"/>
  <c r="C107" i="8"/>
  <c r="BB107" i="8"/>
  <c r="CK107" i="8"/>
  <c r="Y107" i="8"/>
  <c r="BP107" i="8"/>
  <c r="D107" i="8"/>
  <c r="AY107" i="8"/>
  <c r="Q107" i="8"/>
  <c r="CM107" i="8"/>
  <c r="Z107" i="8"/>
  <c r="CJ107" i="8"/>
  <c r="BC107" i="8"/>
  <c r="AX107" i="8"/>
  <c r="CG107" i="8"/>
  <c r="U107" i="8"/>
  <c r="BL107" i="8"/>
  <c r="CX107" i="8"/>
  <c r="AU107" i="8"/>
  <c r="AD107" i="8"/>
  <c r="CN107" i="8"/>
  <c r="AP107" i="8"/>
  <c r="CI107" i="8"/>
  <c r="AG107" i="8"/>
  <c r="K107" i="8"/>
  <c r="AN107" i="8"/>
  <c r="BS107" i="8"/>
  <c r="V107" i="8"/>
  <c r="BE107" i="8"/>
  <c r="CV107" i="8"/>
  <c r="AJ107" i="8"/>
  <c r="CE107" i="8"/>
  <c r="S107" i="8"/>
  <c r="AR107" i="8"/>
  <c r="AQ107" i="8"/>
  <c r="AS107" i="8"/>
  <c r="X107" i="8"/>
  <c r="CP107" i="8"/>
  <c r="R107" i="8"/>
  <c r="BA107" i="8"/>
  <c r="CR107" i="8"/>
  <c r="AF107" i="8"/>
  <c r="CA107" i="8"/>
  <c r="O107" i="8"/>
  <c r="BM107" i="8"/>
  <c r="BG107" i="8"/>
  <c r="BN107" i="8"/>
  <c r="CO107" i="8"/>
  <c r="CS107" i="8"/>
  <c r="AB107" i="8"/>
  <c r="BI107" i="8"/>
  <c r="G107" i="8"/>
  <c r="V133" i="8" l="1"/>
  <c r="U133" i="8"/>
  <c r="J133" i="8"/>
  <c r="N133" i="8"/>
  <c r="E133" i="8"/>
  <c r="G133" i="8"/>
  <c r="O133" i="8"/>
  <c r="R133" i="8"/>
  <c r="Z133" i="8"/>
  <c r="D133" i="8"/>
  <c r="H133" i="8"/>
  <c r="P133" i="8"/>
  <c r="M133" i="8"/>
  <c r="L133" i="8"/>
  <c r="F133" i="8"/>
  <c r="C133" i="8"/>
  <c r="AA133" i="8"/>
  <c r="W133" i="8"/>
  <c r="I133" i="8"/>
  <c r="X133" i="8"/>
  <c r="S133" i="8"/>
  <c r="K133" i="8"/>
  <c r="Q133" i="8"/>
  <c r="Y133" i="8"/>
  <c r="T133" i="8"/>
  <c r="BD95" i="7"/>
  <c r="BC115" i="7"/>
  <c r="BC117" i="7" s="1"/>
  <c r="BE95" i="7" l="1"/>
  <c r="BD115" i="7"/>
  <c r="BD117" i="7" s="1"/>
  <c r="BF95" i="7" l="1"/>
  <c r="BE115" i="7"/>
  <c r="BE117" i="7" s="1"/>
  <c r="BG95" i="7" l="1"/>
  <c r="BF115" i="7"/>
  <c r="BF117" i="7" s="1"/>
  <c r="BH95" i="7" l="1"/>
  <c r="BG115" i="7"/>
  <c r="BG117" i="7" s="1"/>
  <c r="BI95" i="7" l="1"/>
  <c r="BH115" i="7"/>
  <c r="BH117" i="7" s="1"/>
  <c r="BJ95" i="7" l="1"/>
  <c r="BI115" i="7"/>
  <c r="BI117" i="7" s="1"/>
  <c r="BK95" i="7" l="1"/>
  <c r="BJ115" i="7"/>
  <c r="BJ117" i="7" s="1"/>
  <c r="BL95" i="7" l="1"/>
  <c r="BK115" i="7"/>
  <c r="BK117" i="7" s="1"/>
  <c r="BM95" i="7" l="1"/>
  <c r="BL115" i="7"/>
  <c r="BL117" i="7" s="1"/>
  <c r="BN95" i="7" l="1"/>
  <c r="BM115" i="7"/>
  <c r="BM117" i="7" s="1"/>
  <c r="BO95" i="7" l="1"/>
  <c r="BN115" i="7"/>
  <c r="BN117" i="7" s="1"/>
  <c r="BP95" i="7" l="1"/>
  <c r="BO115" i="7"/>
  <c r="BO117" i="7" s="1"/>
  <c r="BQ95" i="7" l="1"/>
  <c r="BP115" i="7"/>
  <c r="BP117" i="7" s="1"/>
  <c r="BR95" i="7" l="1"/>
  <c r="BQ115" i="7"/>
  <c r="BQ117" i="7" s="1"/>
  <c r="BS95" i="7" l="1"/>
  <c r="BR115" i="7"/>
  <c r="BR117" i="7" s="1"/>
  <c r="BT95" i="7" l="1"/>
  <c r="BS115" i="7"/>
  <c r="BS117" i="7" s="1"/>
  <c r="BU95" i="7" l="1"/>
  <c r="BT115" i="7"/>
  <c r="BT117" i="7" s="1"/>
  <c r="BV95" i="7" l="1"/>
  <c r="BU115" i="7"/>
  <c r="BU117" i="7" s="1"/>
  <c r="BW95" i="7" l="1"/>
  <c r="BV115" i="7"/>
  <c r="BV117" i="7" s="1"/>
  <c r="BX95" i="7" l="1"/>
  <c r="BW115" i="7"/>
  <c r="BW117" i="7" s="1"/>
  <c r="BY95" i="7" l="1"/>
  <c r="BX115" i="7"/>
  <c r="BX117" i="7" s="1"/>
  <c r="BZ95" i="7" l="1"/>
  <c r="BY115" i="7"/>
  <c r="BY117" i="7" s="1"/>
  <c r="CA95" i="7" l="1"/>
  <c r="BZ115" i="7"/>
  <c r="BZ117" i="7" s="1"/>
  <c r="CB95" i="7" l="1"/>
  <c r="CA115" i="7"/>
  <c r="CA117" i="7" s="1"/>
  <c r="CC95" i="7" l="1"/>
  <c r="CB115" i="7"/>
  <c r="CB117" i="7" s="1"/>
  <c r="CD95" i="7" l="1"/>
  <c r="CC115" i="7"/>
  <c r="CC117" i="7" s="1"/>
  <c r="CE95" i="7" l="1"/>
  <c r="CD115" i="7"/>
  <c r="CD117" i="7" s="1"/>
  <c r="CF95" i="7" l="1"/>
  <c r="CE115" i="7"/>
  <c r="CE117" i="7" s="1"/>
  <c r="CG95" i="7" l="1"/>
  <c r="CF115" i="7"/>
  <c r="CF117" i="7" s="1"/>
  <c r="CH95" i="7" l="1"/>
  <c r="CG115" i="7"/>
  <c r="CG117" i="7" s="1"/>
  <c r="CI95" i="7" l="1"/>
  <c r="CH115" i="7"/>
  <c r="CH117" i="7" s="1"/>
  <c r="CJ95" i="7" l="1"/>
  <c r="CI115" i="7"/>
  <c r="CI117" i="7" s="1"/>
  <c r="CK95" i="7" l="1"/>
  <c r="CJ115" i="7"/>
  <c r="CJ117" i="7" s="1"/>
  <c r="CL95" i="7" l="1"/>
  <c r="CK115" i="7"/>
  <c r="CK117" i="7" s="1"/>
  <c r="CM95" i="7" l="1"/>
  <c r="CL115" i="7"/>
  <c r="CL117" i="7" s="1"/>
  <c r="CN95" i="7" l="1"/>
  <c r="CM115" i="7"/>
  <c r="CM117" i="7" s="1"/>
  <c r="CO95" i="7" l="1"/>
  <c r="CN115" i="7"/>
  <c r="CN117" i="7" s="1"/>
  <c r="CP95" i="7" l="1"/>
  <c r="CO115" i="7"/>
  <c r="CO117" i="7" s="1"/>
  <c r="CQ95" i="7" l="1"/>
  <c r="CP115" i="7"/>
  <c r="CP117" i="7" s="1"/>
  <c r="CR95" i="7" l="1"/>
  <c r="CQ115" i="7"/>
  <c r="CQ117" i="7" s="1"/>
  <c r="CS95" i="7" l="1"/>
  <c r="CR115" i="7"/>
  <c r="CR117" i="7" s="1"/>
  <c r="CT95" i="7" l="1"/>
  <c r="CS115" i="7"/>
  <c r="CS117" i="7" s="1"/>
  <c r="CU95" i="7" l="1"/>
  <c r="CT115" i="7"/>
  <c r="CT117" i="7" s="1"/>
  <c r="CV95" i="7" l="1"/>
  <c r="CU115" i="7"/>
  <c r="CU117" i="7" s="1"/>
  <c r="CW95" i="7" l="1"/>
  <c r="CV115" i="7"/>
  <c r="CV117" i="7" s="1"/>
  <c r="CX95" i="7" l="1"/>
  <c r="CX115" i="7" s="1"/>
  <c r="CX117" i="7" s="1"/>
  <c r="CW115" i="7"/>
  <c r="CW117" i="7" s="1"/>
  <c r="J37" i="8" l="1"/>
  <c r="I37" i="8" l="1"/>
  <c r="F37" i="8"/>
  <c r="Y37" i="8"/>
  <c r="P37" i="8"/>
  <c r="K37" i="8"/>
  <c r="R37" i="8"/>
  <c r="AA37" i="8"/>
  <c r="Q37" i="8"/>
  <c r="G37" i="8"/>
  <c r="E37" i="8"/>
  <c r="S37" i="8"/>
  <c r="X37" i="8"/>
  <c r="W37" i="8"/>
  <c r="L37" i="8"/>
  <c r="T37" i="8"/>
  <c r="U37" i="8"/>
  <c r="D37" i="8"/>
  <c r="Z37" i="8"/>
  <c r="M37" i="8"/>
  <c r="N37" i="8"/>
  <c r="H37" i="8"/>
  <c r="V37" i="8"/>
  <c r="O37" i="8"/>
  <c r="K42" i="8"/>
  <c r="K44" i="8" s="1"/>
  <c r="K57" i="8"/>
  <c r="F42" i="8"/>
  <c r="F44" i="8" s="1"/>
  <c r="F57" i="8"/>
  <c r="P42" i="8"/>
  <c r="P44" i="8" s="1"/>
  <c r="P57" i="8"/>
  <c r="AA42" i="8"/>
  <c r="AA44" i="8" s="1"/>
  <c r="AA57" i="8"/>
  <c r="Q42" i="8"/>
  <c r="Q44" i="8" s="1"/>
  <c r="Q57" i="8"/>
  <c r="G42" i="8"/>
  <c r="G44" i="8" s="1"/>
  <c r="G57" i="8"/>
  <c r="E42" i="8"/>
  <c r="E44" i="8" s="1"/>
  <c r="E57" i="8"/>
  <c r="S42" i="8"/>
  <c r="S44" i="8" s="1"/>
  <c r="S57" i="8"/>
  <c r="X42" i="8"/>
  <c r="X44" i="8" s="1"/>
  <c r="X57" i="8"/>
  <c r="Y42" i="8"/>
  <c r="Y44" i="8" s="1"/>
  <c r="Y57" i="8"/>
  <c r="W42" i="8"/>
  <c r="W44" i="8" s="1"/>
  <c r="W57" i="8"/>
  <c r="T42" i="8"/>
  <c r="T44" i="8" s="1"/>
  <c r="T57" i="8"/>
  <c r="U42" i="8"/>
  <c r="U44" i="8" s="1"/>
  <c r="U57" i="8"/>
  <c r="C42" i="8"/>
  <c r="C44" i="8" s="1"/>
  <c r="D42" i="8"/>
  <c r="D44" i="8" s="1"/>
  <c r="D57" i="8"/>
  <c r="Z42" i="8"/>
  <c r="Z44" i="8" s="1"/>
  <c r="Z57" i="8"/>
  <c r="I42" i="8"/>
  <c r="I44" i="8" s="1"/>
  <c r="I57" i="8"/>
  <c r="R42" i="8"/>
  <c r="R44" i="8" s="1"/>
  <c r="R57" i="8"/>
  <c r="L42" i="8"/>
  <c r="L44" i="8" s="1"/>
  <c r="L57" i="8"/>
  <c r="M42" i="8"/>
  <c r="M44" i="8" s="1"/>
  <c r="M57" i="8"/>
  <c r="N42" i="8"/>
  <c r="N44" i="8" s="1"/>
  <c r="N57" i="8"/>
  <c r="H42" i="8"/>
  <c r="H44" i="8" s="1"/>
  <c r="H57" i="8"/>
  <c r="V42" i="8"/>
  <c r="V44" i="8" s="1"/>
  <c r="V57" i="8"/>
  <c r="O42" i="8"/>
  <c r="O44" i="8" s="1"/>
  <c r="O57" i="8"/>
  <c r="J42" i="8"/>
  <c r="J44" i="8" s="1"/>
  <c r="J57" i="8"/>
  <c r="J116" i="8" l="1"/>
  <c r="J99" i="8"/>
  <c r="J105" i="8" s="1"/>
  <c r="J106" i="8" s="1"/>
  <c r="J108" i="8" s="1"/>
  <c r="J122" i="8" s="1"/>
  <c r="J123" i="8" s="1"/>
  <c r="J124" i="8" s="1"/>
  <c r="J126" i="8" s="1"/>
  <c r="J132" i="8" s="1"/>
  <c r="N116" i="8"/>
  <c r="N99" i="8"/>
  <c r="N105" i="8" s="1"/>
  <c r="N106" i="8" s="1"/>
  <c r="N108" i="8" s="1"/>
  <c r="N122" i="8" s="1"/>
  <c r="N123" i="8" s="1"/>
  <c r="N124" i="8" s="1"/>
  <c r="N126" i="8" s="1"/>
  <c r="N132" i="8" s="1"/>
  <c r="I116" i="8"/>
  <c r="I99" i="8"/>
  <c r="I105" i="8" s="1"/>
  <c r="I106" i="8" s="1"/>
  <c r="I108" i="8" s="1"/>
  <c r="I122" i="8" s="1"/>
  <c r="I123" i="8" s="1"/>
  <c r="I124" i="8" s="1"/>
  <c r="I126" i="8" s="1"/>
  <c r="I132" i="8" s="1"/>
  <c r="U116" i="8"/>
  <c r="U99" i="8"/>
  <c r="U105" i="8" s="1"/>
  <c r="U106" i="8" s="1"/>
  <c r="U108" i="8" s="1"/>
  <c r="U122" i="8" s="1"/>
  <c r="U123" i="8" s="1"/>
  <c r="U124" i="8" s="1"/>
  <c r="U126" i="8" s="1"/>
  <c r="U132" i="8" s="1"/>
  <c r="O116" i="8"/>
  <c r="O99" i="8"/>
  <c r="O105" i="8" s="1"/>
  <c r="O106" i="8" s="1"/>
  <c r="O108" i="8" s="1"/>
  <c r="O122" i="8" s="1"/>
  <c r="M116" i="8"/>
  <c r="M99" i="8"/>
  <c r="M105" i="8" s="1"/>
  <c r="M106" i="8" s="1"/>
  <c r="M108" i="8" s="1"/>
  <c r="M122" i="8" s="1"/>
  <c r="R116" i="8"/>
  <c r="R99" i="8"/>
  <c r="R105" i="8" s="1"/>
  <c r="R106" i="8" s="1"/>
  <c r="R108" i="8" s="1"/>
  <c r="R122" i="8" s="1"/>
  <c r="Z116" i="8"/>
  <c r="Z99" i="8"/>
  <c r="Z105" i="8" s="1"/>
  <c r="Z106" i="8" s="1"/>
  <c r="Z108" i="8" s="1"/>
  <c r="Z122" i="8" s="1"/>
  <c r="C116" i="8"/>
  <c r="C99" i="8"/>
  <c r="C105" i="8" s="1"/>
  <c r="C106" i="8" s="1"/>
  <c r="Y116" i="8"/>
  <c r="Y99" i="8"/>
  <c r="Y105" i="8" s="1"/>
  <c r="Y106" i="8" s="1"/>
  <c r="Y108" i="8" s="1"/>
  <c r="Y122" i="8" s="1"/>
  <c r="G116" i="8"/>
  <c r="G99" i="8"/>
  <c r="G105" i="8" s="1"/>
  <c r="G106" i="8" s="1"/>
  <c r="G108" i="8" s="1"/>
  <c r="G122" i="8" s="1"/>
  <c r="F116" i="8"/>
  <c r="F99" i="8"/>
  <c r="F105" i="8" s="1"/>
  <c r="F106" i="8" s="1"/>
  <c r="F108" i="8" s="1"/>
  <c r="F122" i="8" s="1"/>
  <c r="V116" i="8"/>
  <c r="V99" i="8"/>
  <c r="V105" i="8" s="1"/>
  <c r="V106" i="8" s="1"/>
  <c r="V108" i="8" s="1"/>
  <c r="V122" i="8" s="1"/>
  <c r="V123" i="8" s="1"/>
  <c r="V124" i="8" s="1"/>
  <c r="V126" i="8" s="1"/>
  <c r="V132" i="8" s="1"/>
  <c r="L116" i="8"/>
  <c r="L99" i="8"/>
  <c r="L105" i="8" s="1"/>
  <c r="L106" i="8" s="1"/>
  <c r="L108" i="8" s="1"/>
  <c r="L122" i="8" s="1"/>
  <c r="D116" i="8"/>
  <c r="D99" i="8"/>
  <c r="D105" i="8" s="1"/>
  <c r="D106" i="8" s="1"/>
  <c r="D108" i="8" s="1"/>
  <c r="D122" i="8" s="1"/>
  <c r="W99" i="8"/>
  <c r="W105" i="8" s="1"/>
  <c r="W106" i="8" s="1"/>
  <c r="W108" i="8" s="1"/>
  <c r="W122" i="8" s="1"/>
  <c r="W116" i="8"/>
  <c r="H116" i="8"/>
  <c r="H99" i="8"/>
  <c r="H105" i="8" s="1"/>
  <c r="H106" i="8" s="1"/>
  <c r="H108" i="8" s="1"/>
  <c r="H122" i="8" s="1"/>
  <c r="H123" i="8" s="1"/>
  <c r="H124" i="8" s="1"/>
  <c r="H126" i="8" s="1"/>
  <c r="H132" i="8" s="1"/>
  <c r="T99" i="8"/>
  <c r="T105" i="8" s="1"/>
  <c r="T106" i="8" s="1"/>
  <c r="T108" i="8" s="1"/>
  <c r="T122" i="8" s="1"/>
  <c r="T116" i="8"/>
  <c r="S116" i="8"/>
  <c r="S99" i="8"/>
  <c r="S105" i="8" s="1"/>
  <c r="S106" i="8" s="1"/>
  <c r="S108" i="8" s="1"/>
  <c r="S122" i="8" s="1"/>
  <c r="S123" i="8" s="1"/>
  <c r="S124" i="8" s="1"/>
  <c r="S126" i="8" s="1"/>
  <c r="S132" i="8" s="1"/>
  <c r="AA116" i="8"/>
  <c r="AA99" i="8"/>
  <c r="AA105" i="8" s="1"/>
  <c r="AA106" i="8" s="1"/>
  <c r="AA108" i="8" s="1"/>
  <c r="AA122" i="8" s="1"/>
  <c r="X116" i="8"/>
  <c r="X99" i="8"/>
  <c r="X105" i="8" s="1"/>
  <c r="X106" i="8" s="1"/>
  <c r="X108" i="8" s="1"/>
  <c r="X122" i="8" s="1"/>
  <c r="X123" i="8" s="1"/>
  <c r="X124" i="8" s="1"/>
  <c r="X126" i="8" s="1"/>
  <c r="X132" i="8" s="1"/>
  <c r="E116" i="8"/>
  <c r="E99" i="8"/>
  <c r="E105" i="8" s="1"/>
  <c r="E106" i="8" s="1"/>
  <c r="E108" i="8" s="1"/>
  <c r="E122" i="8" s="1"/>
  <c r="Q116" i="8"/>
  <c r="Q99" i="8"/>
  <c r="Q105" i="8" s="1"/>
  <c r="Q106" i="8" s="1"/>
  <c r="Q108" i="8" s="1"/>
  <c r="Q122" i="8" s="1"/>
  <c r="Q123" i="8" s="1"/>
  <c r="Q124" i="8" s="1"/>
  <c r="Q126" i="8" s="1"/>
  <c r="Q132" i="8" s="1"/>
  <c r="P116" i="8"/>
  <c r="P99" i="8"/>
  <c r="P105" i="8" s="1"/>
  <c r="P106" i="8" s="1"/>
  <c r="P108" i="8" s="1"/>
  <c r="P122" i="8" s="1"/>
  <c r="K116" i="8"/>
  <c r="K99" i="8"/>
  <c r="K105" i="8" s="1"/>
  <c r="K106" i="8" s="1"/>
  <c r="K108" i="8" s="1"/>
  <c r="K122" i="8" s="1"/>
  <c r="K123" i="8" s="1"/>
  <c r="K124" i="8" s="1"/>
  <c r="K126" i="8" s="1"/>
  <c r="K132" i="8" s="1"/>
  <c r="T123" i="8" l="1"/>
  <c r="T124" i="8" s="1"/>
  <c r="T126" i="8" s="1"/>
  <c r="T132" i="8" s="1"/>
  <c r="T134" i="8" s="1"/>
  <c r="W123" i="8"/>
  <c r="W124" i="8" s="1"/>
  <c r="W126" i="8" s="1"/>
  <c r="W132" i="8" s="1"/>
  <c r="T145" i="8"/>
  <c r="N134" i="8"/>
  <c r="N145" i="8"/>
  <c r="X134" i="8"/>
  <c r="X145" i="8"/>
  <c r="H134" i="8"/>
  <c r="H145" i="8"/>
  <c r="V134" i="8"/>
  <c r="V145" i="8"/>
  <c r="G123" i="8"/>
  <c r="G124" i="8" s="1"/>
  <c r="G126" i="8" s="1"/>
  <c r="G132" i="8" s="1"/>
  <c r="C111" i="8"/>
  <c r="C108" i="8"/>
  <c r="R123" i="8"/>
  <c r="R124" i="8" s="1"/>
  <c r="R126" i="8" s="1"/>
  <c r="R132" i="8" s="1"/>
  <c r="O123" i="8"/>
  <c r="O124" i="8" s="1"/>
  <c r="O126" i="8" s="1"/>
  <c r="O132" i="8" s="1"/>
  <c r="U134" i="8"/>
  <c r="U145" i="8"/>
  <c r="Q134" i="8"/>
  <c r="Q145" i="8"/>
  <c r="S134" i="8"/>
  <c r="S145" i="8"/>
  <c r="D123" i="8"/>
  <c r="D124" i="8" s="1"/>
  <c r="I134" i="8"/>
  <c r="I145" i="8"/>
  <c r="J134" i="8"/>
  <c r="J145" i="8"/>
  <c r="W134" i="8"/>
  <c r="W145" i="8"/>
  <c r="K134" i="8"/>
  <c r="K145" i="8"/>
  <c r="P123" i="8"/>
  <c r="P124" i="8" s="1"/>
  <c r="P126" i="8" s="1"/>
  <c r="P132" i="8" s="1"/>
  <c r="E123" i="8"/>
  <c r="E124" i="8" s="1"/>
  <c r="E126" i="8" s="1"/>
  <c r="E132" i="8" s="1"/>
  <c r="AA123" i="8"/>
  <c r="AA124" i="8" s="1"/>
  <c r="AA126" i="8" s="1"/>
  <c r="AA132" i="8" s="1"/>
  <c r="L123" i="8"/>
  <c r="L124" i="8" s="1"/>
  <c r="L126" i="8" s="1"/>
  <c r="L132" i="8" s="1"/>
  <c r="F123" i="8"/>
  <c r="F124" i="8" s="1"/>
  <c r="F126" i="8" s="1"/>
  <c r="F132" i="8" s="1"/>
  <c r="Y123" i="8"/>
  <c r="Y124" i="8" s="1"/>
  <c r="Y126" i="8" s="1"/>
  <c r="Y132" i="8" s="1"/>
  <c r="Z123" i="8"/>
  <c r="Z124" i="8" s="1"/>
  <c r="Z126" i="8" s="1"/>
  <c r="Z132" i="8" s="1"/>
  <c r="M123" i="8"/>
  <c r="M124" i="8" s="1"/>
  <c r="M126" i="8" s="1"/>
  <c r="M132" i="8" s="1"/>
  <c r="Y134" i="8" l="1"/>
  <c r="Y145" i="8"/>
  <c r="F134" i="8"/>
  <c r="F145" i="8"/>
  <c r="O134" i="8"/>
  <c r="O145" i="8"/>
  <c r="M134" i="8"/>
  <c r="M145" i="8"/>
  <c r="L134" i="8"/>
  <c r="L145" i="8"/>
  <c r="D126" i="8"/>
  <c r="D132" i="8" s="1"/>
  <c r="R134" i="8"/>
  <c r="R145" i="8"/>
  <c r="E134" i="8"/>
  <c r="E145" i="8"/>
  <c r="C122" i="8"/>
  <c r="C123" i="8" s="1"/>
  <c r="C124" i="8" s="1"/>
  <c r="C126" i="8" s="1"/>
  <c r="C129" i="8" s="1"/>
  <c r="P134" i="8"/>
  <c r="P145" i="8"/>
  <c r="G134" i="8"/>
  <c r="G145" i="8"/>
  <c r="Z134" i="8"/>
  <c r="Z145" i="8"/>
  <c r="AA145" i="8"/>
  <c r="AA134" i="8"/>
  <c r="D134" i="8" l="1"/>
  <c r="D145" i="8"/>
  <c r="C134" i="8"/>
  <c r="C145" i="8"/>
  <c r="C146" i="8" s="1"/>
  <c r="C147" i="8" s="1"/>
  <c r="E7" i="7"/>
  <c r="E8" i="7"/>
  <c r="D146" i="8" l="1"/>
  <c r="C140" i="8"/>
  <c r="C141" i="8" s="1"/>
  <c r="E9" i="7"/>
  <c r="D147" i="8" l="1"/>
  <c r="E146" i="8"/>
  <c r="D140" i="8"/>
  <c r="D141" i="8" l="1"/>
  <c r="E140" i="8"/>
  <c r="E147" i="8"/>
  <c r="F146" i="8"/>
  <c r="F147" i="8" l="1"/>
  <c r="G146" i="8"/>
  <c r="E141" i="8"/>
  <c r="F140" i="8"/>
  <c r="F141" i="8" l="1"/>
  <c r="G140" i="8"/>
  <c r="G147" i="8"/>
  <c r="H146" i="8"/>
  <c r="H147" i="8" l="1"/>
  <c r="I146" i="8"/>
  <c r="G141" i="8"/>
  <c r="H140" i="8"/>
  <c r="H141" i="8" l="1"/>
  <c r="I140" i="8"/>
  <c r="I147" i="8"/>
  <c r="J146" i="8"/>
  <c r="J147" i="8" l="1"/>
  <c r="K146" i="8"/>
  <c r="I141" i="8"/>
  <c r="J140" i="8"/>
  <c r="J141" i="8" l="1"/>
  <c r="K140" i="8"/>
  <c r="K147" i="8"/>
  <c r="L146" i="8"/>
  <c r="L147" i="8" l="1"/>
  <c r="M146" i="8"/>
  <c r="K141" i="8"/>
  <c r="L140" i="8"/>
  <c r="L141" i="8" l="1"/>
  <c r="M140" i="8"/>
  <c r="M147" i="8"/>
  <c r="N146" i="8"/>
  <c r="N147" i="8" l="1"/>
  <c r="O146" i="8"/>
  <c r="M141" i="8"/>
  <c r="N140" i="8"/>
  <c r="N141" i="8" l="1"/>
  <c r="O140" i="8"/>
  <c r="O147" i="8"/>
  <c r="P146" i="8"/>
  <c r="P147" i="8" l="1"/>
  <c r="Q146" i="8"/>
  <c r="O141" i="8"/>
  <c r="P140" i="8"/>
  <c r="P141" i="8" l="1"/>
  <c r="Q140" i="8"/>
  <c r="Q147" i="8"/>
  <c r="R146" i="8"/>
  <c r="R147" i="8" l="1"/>
  <c r="S146" i="8"/>
  <c r="Q141" i="8"/>
  <c r="R140" i="8"/>
  <c r="R141" i="8" l="1"/>
  <c r="S140" i="8"/>
  <c r="S147" i="8"/>
  <c r="T146" i="8"/>
  <c r="T147" i="8" l="1"/>
  <c r="U146" i="8"/>
  <c r="S141" i="8"/>
  <c r="T140" i="8"/>
  <c r="T141" i="8" l="1"/>
  <c r="U140" i="8"/>
  <c r="U147" i="8"/>
  <c r="V146" i="8"/>
  <c r="V147" i="8" l="1"/>
  <c r="W146" i="8"/>
  <c r="U141" i="8"/>
  <c r="V140" i="8"/>
  <c r="V141" i="8" l="1"/>
  <c r="W140" i="8"/>
  <c r="W147" i="8"/>
  <c r="X146" i="8"/>
  <c r="X147" i="8" l="1"/>
  <c r="Y146" i="8"/>
  <c r="W141" i="8"/>
  <c r="X140" i="8"/>
  <c r="X141" i="8" l="1"/>
  <c r="Y140" i="8"/>
  <c r="Y147" i="8"/>
  <c r="Z146" i="8"/>
  <c r="Y141" i="8" l="1"/>
  <c r="Z140" i="8"/>
  <c r="Z147" i="8"/>
  <c r="AA146" i="8"/>
  <c r="AA147" i="8" s="1"/>
  <c r="C148" i="8" s="1"/>
  <c r="E11" i="7" s="1"/>
  <c r="Z141" i="8" l="1"/>
  <c r="AA140" i="8"/>
  <c r="AA141" i="8" s="1"/>
  <c r="C142" i="8" s="1"/>
  <c r="E10" i="7" s="1"/>
</calcChain>
</file>

<file path=xl/sharedStrings.xml><?xml version="1.0" encoding="utf-8"?>
<sst xmlns="http://schemas.openxmlformats.org/spreadsheetml/2006/main" count="372" uniqueCount="249">
  <si>
    <t>Insurance</t>
  </si>
  <si>
    <t>Amount</t>
  </si>
  <si>
    <t>Federal</t>
  </si>
  <si>
    <t>State</t>
  </si>
  <si>
    <t>%</t>
  </si>
  <si>
    <t>Federal CBI</t>
  </si>
  <si>
    <t>State CBI</t>
  </si>
  <si>
    <t>Utility CBI</t>
  </si>
  <si>
    <t>Other CBI</t>
  </si>
  <si>
    <t>Maximum</t>
  </si>
  <si>
    <t>Fixed O&amp;M ($/kW-yr)</t>
  </si>
  <si>
    <t>Income Taxes</t>
  </si>
  <si>
    <t>Federal IBI</t>
  </si>
  <si>
    <t>State IBI</t>
  </si>
  <si>
    <t>Utility IBI</t>
  </si>
  <si>
    <t>Other IBI</t>
  </si>
  <si>
    <t>Federal PBI</t>
  </si>
  <si>
    <t>State PBI</t>
  </si>
  <si>
    <t>Utility PBI</t>
  </si>
  <si>
    <t>Other PBI</t>
  </si>
  <si>
    <t>Variable O&amp;M ($/MWh)</t>
  </si>
  <si>
    <t>Fixed (Annual) O&amp;M ($/yr)</t>
  </si>
  <si>
    <t>Nameplate capacity (kW)</t>
  </si>
  <si>
    <t>SYSTEM DESIGN</t>
  </si>
  <si>
    <t>SYSTEM COSTS</t>
  </si>
  <si>
    <t>Biomass power</t>
  </si>
  <si>
    <t>TAX AND INSURANCE RATES</t>
  </si>
  <si>
    <t>LOAN PARAMETERS</t>
  </si>
  <si>
    <t>ANALYSIS PARAMETERS</t>
  </si>
  <si>
    <t>KEY</t>
  </si>
  <si>
    <t>Calculated</t>
  </si>
  <si>
    <t>Input from SAM</t>
  </si>
  <si>
    <t>TAX CREDITS</t>
  </si>
  <si>
    <t>SALVAGE VALUE</t>
  </si>
  <si>
    <t>As fixed amount</t>
  </si>
  <si>
    <t>As percentage</t>
  </si>
  <si>
    <t>Federal ($/kWh)</t>
  </si>
  <si>
    <t>State ($/kWh)</t>
  </si>
  <si>
    <t>Federal ($)</t>
  </si>
  <si>
    <t>State ($)</t>
  </si>
  <si>
    <t>DIRECT CASH INCENTIVES</t>
  </si>
  <si>
    <t>Utility ($/kWh)</t>
  </si>
  <si>
    <t>Other ($/kWh)</t>
  </si>
  <si>
    <t>Term (years)</t>
  </si>
  <si>
    <t>Utility ($)</t>
  </si>
  <si>
    <t>Other ($)</t>
  </si>
  <si>
    <t>Federal ($/W)</t>
  </si>
  <si>
    <t>State  ($/W)</t>
  </si>
  <si>
    <t>Utility  ($/W)</t>
  </si>
  <si>
    <t>Other  ($/W)</t>
  </si>
  <si>
    <t>RESULTS</t>
  </si>
  <si>
    <t>Payback period, years</t>
  </si>
  <si>
    <t>Depreciation, Commercial only</t>
  </si>
  <si>
    <t>Federal (N/A for residential)</t>
  </si>
  <si>
    <t>State (N/A for residential)</t>
  </si>
  <si>
    <t>Operation and Maintenance (O&amp;M)</t>
  </si>
  <si>
    <t>Or from annual schedule</t>
  </si>
  <si>
    <t>Fuel</t>
  </si>
  <si>
    <t>Total operating expenses</t>
  </si>
  <si>
    <t>Residential and Commercial Cash Flow</t>
  </si>
  <si>
    <t>Property tax payments, Residential only</t>
  </si>
  <si>
    <t>Total deductible expenses</t>
  </si>
  <si>
    <t>Total</t>
  </si>
  <si>
    <t>Fixed annual cost in $</t>
  </si>
  <si>
    <t>Capacity cost in $/kW</t>
  </si>
  <si>
    <t>Variable cost in $/MWh</t>
  </si>
  <si>
    <t>DEPRECIATION AND DEBT INTEREST DEDUCTION</t>
  </si>
  <si>
    <t>Tax deductible debt interest?
 (Residential Mortgage and Commercial Only)</t>
  </si>
  <si>
    <t>Deductions</t>
  </si>
  <si>
    <t>Total taxable income before deductions</t>
  </si>
  <si>
    <t>Total operating expenses, Commercial only</t>
  </si>
  <si>
    <t>Income tax</t>
  </si>
  <si>
    <t>Deductible operating expenses</t>
  </si>
  <si>
    <t>Interest payment, Residential Mortgage and Commercial only</t>
  </si>
  <si>
    <t>Total deductions</t>
  </si>
  <si>
    <t>Investment-based incentives (IBI)</t>
  </si>
  <si>
    <t>Capacity-based incentives (CBI)</t>
  </si>
  <si>
    <t>Performance-based incentives (PBI)</t>
  </si>
  <si>
    <t>Equity</t>
  </si>
  <si>
    <t>Value of electricity savings ($)</t>
  </si>
  <si>
    <t>ANNUAL VALUES</t>
  </si>
  <si>
    <t>State tax savings/liability</t>
  </si>
  <si>
    <t>Federal tax savings/liability</t>
  </si>
  <si>
    <t>Percentage</t>
  </si>
  <si>
    <t>Basis</t>
  </si>
  <si>
    <t>After-tax annual costs</t>
  </si>
  <si>
    <t>After-tax cash flow</t>
  </si>
  <si>
    <t>Federal (% of total installed cost)</t>
  </si>
  <si>
    <t>State (% of total installed cost)</t>
  </si>
  <si>
    <t>Utility (% of total installed cost)</t>
  </si>
  <si>
    <t>Other (% of total installed cost)</t>
  </si>
  <si>
    <t>Investment based incentive (IBI)</t>
  </si>
  <si>
    <t>Capacity based incentive (CBI)</t>
  </si>
  <si>
    <t>Amount ($/W)</t>
  </si>
  <si>
    <t>Amount ($)</t>
  </si>
  <si>
    <t>Maximum ($)</t>
  </si>
  <si>
    <t>Production based incentive (PBI)</t>
  </si>
  <si>
    <t>Amount ($/kWh)</t>
  </si>
  <si>
    <t>Escalation (%/year)</t>
  </si>
  <si>
    <t>Investment tax credit (ITC)</t>
  </si>
  <si>
    <t>Production tax credit (PTC)</t>
  </si>
  <si>
    <t>Escalation (%)</t>
  </si>
  <si>
    <t>Incentive is taxable</t>
  </si>
  <si>
    <t>Annual energy (kWh)</t>
  </si>
  <si>
    <t>Escalation rate (%/year)</t>
  </si>
  <si>
    <t>Debt fraction (% of total installed cost)</t>
  </si>
  <si>
    <t>Loan term (years)</t>
  </si>
  <si>
    <t>Loan rate (%/year)</t>
  </si>
  <si>
    <t>Analysis period (years)</t>
  </si>
  <si>
    <t>Inflation rate (%/year)</t>
  </si>
  <si>
    <t>Real discount rate (%/year)</t>
  </si>
  <si>
    <t>Nominal discount rate (%/year)</t>
  </si>
  <si>
    <t>Year 1 net energy (kWh/year)</t>
  </si>
  <si>
    <t>Total Installed Cost ($)</t>
  </si>
  <si>
    <t>Sales tax (% of direct costs)</t>
  </si>
  <si>
    <t>Insurance rate (%/year)</t>
  </si>
  <si>
    <t>Property Tax (%/year)</t>
  </si>
  <si>
    <t>Assessed value ($)</t>
  </si>
  <si>
    <t>Annual decline (%/year)</t>
  </si>
  <si>
    <t>Property tax rate (% of assessed value)</t>
  </si>
  <si>
    <t>Net Salvage Value (% of total installed cost)</t>
  </si>
  <si>
    <t>Salvage value</t>
  </si>
  <si>
    <t>Annual fuel usage (kWh)</t>
  </si>
  <si>
    <t>Fuel cost ($/MMBtu)</t>
  </si>
  <si>
    <t>Annual biomass feedstock usage (dry ton)</t>
  </si>
  <si>
    <t>Coal feedstock cost ($/dry ton)</t>
  </si>
  <si>
    <t>Biomass feedstock cost ($/dry ton)</t>
  </si>
  <si>
    <t>Property assesed value</t>
  </si>
  <si>
    <t>Property tax</t>
  </si>
  <si>
    <t>Coal feedstock, biopower only</t>
  </si>
  <si>
    <t>Biomass feedstock, biopower only</t>
  </si>
  <si>
    <t>Fuel cost, CSP and generic system only</t>
  </si>
  <si>
    <t>State PTC</t>
  </si>
  <si>
    <t>Federal PTC</t>
  </si>
  <si>
    <t>Total installed cost less IBI and CBI</t>
  </si>
  <si>
    <t>Coal feedstock usage (dry ton)</t>
  </si>
  <si>
    <t>CSP, generic system</t>
  </si>
  <si>
    <t>Heat rate, generic only (MMBTU/MWh)</t>
  </si>
  <si>
    <t>Assessed percentage (% of total installed cost)</t>
  </si>
  <si>
    <t>Yes</t>
  </si>
  <si>
    <t>No</t>
  </si>
  <si>
    <t>NPV</t>
  </si>
  <si>
    <t>Debt amount</t>
  </si>
  <si>
    <t>Debt sizing</t>
  </si>
  <si>
    <t>Debt payments</t>
  </si>
  <si>
    <t>Balance</t>
  </si>
  <si>
    <t>Interest</t>
  </si>
  <si>
    <t>Total P&amp;I Payment</t>
  </si>
  <si>
    <t>Principal</t>
  </si>
  <si>
    <t>Pre-tax cash flow</t>
  </si>
  <si>
    <t>Operating Year</t>
  </si>
  <si>
    <t>Savings</t>
  </si>
  <si>
    <t>Production</t>
  </si>
  <si>
    <t>Annual energy (AC kWh)</t>
  </si>
  <si>
    <t>Operating Expenses</t>
  </si>
  <si>
    <t>Tax Deductible Operating Expenses</t>
  </si>
  <si>
    <t>Project Debt</t>
  </si>
  <si>
    <t>Direct Cash Incentives</t>
  </si>
  <si>
    <t>State Income Tax</t>
  </si>
  <si>
    <t>Federal Income Tax</t>
  </si>
  <si>
    <r>
      <t xml:space="preserve">LCOE (nominal), </t>
    </r>
    <r>
      <rPr>
        <sz val="10"/>
        <rFont val="Calibri"/>
        <family val="2"/>
      </rPr>
      <t>¢/kWh</t>
    </r>
  </si>
  <si>
    <r>
      <t xml:space="preserve">LCOE (real) </t>
    </r>
    <r>
      <rPr>
        <sz val="10"/>
        <rFont val="Calibri"/>
        <family val="2"/>
      </rPr>
      <t>¢/kWh</t>
    </r>
  </si>
  <si>
    <t>Payback period</t>
  </si>
  <si>
    <t>Payback fraction</t>
  </si>
  <si>
    <t>Payback Period Calculation</t>
  </si>
  <si>
    <t>Cumulative cash flow</t>
  </si>
  <si>
    <t>Total taxable income less deductions</t>
  </si>
  <si>
    <t>State income tax</t>
  </si>
  <si>
    <t>Cash flow for payback calculation</t>
  </si>
  <si>
    <t>Initial investment</t>
  </si>
  <si>
    <t>State depreciation percentages (fraction)</t>
  </si>
  <si>
    <t>Federal depreciation percentages (fraction)</t>
  </si>
  <si>
    <t>After-tax value of energy generated by system</t>
  </si>
  <si>
    <t>Reduces depreciation and ITC basis</t>
  </si>
  <si>
    <t>Residential and Commercial Inputs</t>
  </si>
  <si>
    <t>Federal taxable</t>
  </si>
  <si>
    <t>State taxable</t>
  </si>
  <si>
    <t>Battery replacement cost ($)</t>
  </si>
  <si>
    <t>Battery replacement</t>
  </si>
  <si>
    <t>Battery capacity</t>
  </si>
  <si>
    <t>Battery replacement cost ($/kWh)</t>
  </si>
  <si>
    <t>Battery replacement cost escalation (%/year)</t>
  </si>
  <si>
    <t>Battery replacement option</t>
  </si>
  <si>
    <t>Battery replacements per year</t>
  </si>
  <si>
    <t>Battery replacement cost if required ($)</t>
  </si>
  <si>
    <t>Depreciation (Commercial only)</t>
  </si>
  <si>
    <t>Operation and maintenance costs specified as annual values</t>
  </si>
  <si>
    <t>Fixed rate per capacity ($/kW)</t>
  </si>
  <si>
    <t>Fixed cost  per capacity ($)</t>
  </si>
  <si>
    <t>Variable rate by production ($/MWh)</t>
  </si>
  <si>
    <t>Variable cost by production ($)</t>
  </si>
  <si>
    <t>Fixed cost ($)</t>
  </si>
  <si>
    <t>Income tax rates specified as annual values</t>
  </si>
  <si>
    <t>Federal income tax rate (%/year)</t>
  </si>
  <si>
    <t>State income tax rate (%/year)</t>
  </si>
  <si>
    <t>Income tax rate (%/year)</t>
  </si>
  <si>
    <t xml:space="preserve"> See Row 98 below for annual depreciation rates</t>
  </si>
  <si>
    <t>Production Based Incentive (PBI) specified as annual values</t>
  </si>
  <si>
    <t>Utility</t>
  </si>
  <si>
    <t>Other</t>
  </si>
  <si>
    <t>Production Tax Credit (PTC) specified as annual values</t>
  </si>
  <si>
    <t>Cash flow for discounted payback calculation</t>
  </si>
  <si>
    <t>Discounted savings</t>
  </si>
  <si>
    <t>Discounted costs</t>
  </si>
  <si>
    <t>Cumulative discounted cash flow</t>
  </si>
  <si>
    <t>Discounted payback period</t>
  </si>
  <si>
    <t>Discounted payback fraction</t>
  </si>
  <si>
    <t>Discounted payback,yrs</t>
  </si>
  <si>
    <t>Effective tax rate factor</t>
  </si>
  <si>
    <t>5-yr MACRS</t>
  </si>
  <si>
    <t>Federal income tax rate in Year 1(%)</t>
  </si>
  <si>
    <t>State income tax rate in Year 1 (%)</t>
  </si>
  <si>
    <t>Battery replacements</t>
  </si>
  <si>
    <t>Battery replacement at specified schedule</t>
  </si>
  <si>
    <t>Battery replacements as calculated</t>
  </si>
  <si>
    <t>Annual values from SAM</t>
  </si>
  <si>
    <t>Investment Tax Credit (ITC) specified as annual values</t>
  </si>
  <si>
    <t>Federal ITC as fixed amount</t>
  </si>
  <si>
    <t>State ITC as fixed amount</t>
  </si>
  <si>
    <t>Federal ITC  percentage (%)</t>
  </si>
  <si>
    <t>Federal ITC as percentage maximum amount</t>
  </si>
  <si>
    <t>State ITC percentage (%)</t>
  </si>
  <si>
    <t>State ITC as percentage maximum amount</t>
  </si>
  <si>
    <t>Investment Tax Credit (ITC)</t>
  </si>
  <si>
    <t>ITC as fixed amount</t>
  </si>
  <si>
    <t>ITC  percentage (%)</t>
  </si>
  <si>
    <t>ITC as percentage maximum</t>
  </si>
  <si>
    <t>ITC as percentage amount</t>
  </si>
  <si>
    <t>ITC percentage (%)</t>
  </si>
  <si>
    <t>ITC basis</t>
  </si>
  <si>
    <t>State ITC</t>
  </si>
  <si>
    <t>Federal ITC</t>
  </si>
  <si>
    <t>Investment Tax Credit</t>
  </si>
  <si>
    <t>Operating costs specific to battery systems</t>
  </si>
  <si>
    <t>Battery fixed</t>
  </si>
  <si>
    <t>Battery capacity-based</t>
  </si>
  <si>
    <t>Battery variable</t>
  </si>
  <si>
    <t>Operating costs specific to fuel cell systems</t>
  </si>
  <si>
    <t>Fuel cell fixed</t>
  </si>
  <si>
    <t>Fuel cell capacity-based</t>
  </si>
  <si>
    <t>Fuel cell variable</t>
  </si>
  <si>
    <t>Fuel cell replacement</t>
  </si>
  <si>
    <t>Fuel cell fuel</t>
  </si>
  <si>
    <t>Battery operating costs</t>
  </si>
  <si>
    <t>Fixed</t>
  </si>
  <si>
    <t>Variable</t>
  </si>
  <si>
    <t>Fuel cell operating costs</t>
  </si>
  <si>
    <t>Capacity-based</t>
  </si>
  <si>
    <t>Replacement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</si>
</sst>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4" formatCode="_(&quot;$&quot;* #,##0.00_);_(&quot;$&quot;* \(#,##0.00\);_(&quot;$&quot;* &quot;-&quot;??_);_(@_)"/>
    <numFmt numFmtId="164" formatCode="&quot;$&quot;#,##0.00"/>
    <numFmt numFmtId="165" formatCode="#,##0.00000"/>
    <numFmt numFmtId="166" formatCode="#,##0.0"/>
    <numFmt numFmtId="167" formatCode="#,##0.000"/>
    <numFmt numFmtId="168" formatCode="#,##0.0000"/>
  </numFmts>
  <fonts count="34" x14ac:knownFonts="1">
    <font>
      <sz val="10"/>
      <name val="Arial"/>
    </font>
    <font>
      <sz val="10"/>
      <name val="Arial"/>
      <family val="2"/>
    </font>
    <font>
      <b/>
      <sz val="10"/>
      <name val="Arial"/>
      <family val="2"/>
    </font>
    <font>
      <sz val="10"/>
      <name val="Arial"/>
      <family val="2"/>
    </font>
    <font>
      <sz val="10"/>
      <name val="Times"/>
      <family val="1"/>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color theme="0"/>
      <name val="Arial"/>
      <family val="2"/>
    </font>
    <font>
      <sz val="10"/>
      <name val="Calibri"/>
      <family val="2"/>
      <scheme val="minor"/>
    </font>
    <font>
      <b/>
      <sz val="12"/>
      <name val="Calibri"/>
      <family val="2"/>
      <scheme val="minor"/>
    </font>
    <font>
      <b/>
      <sz val="10"/>
      <color indexed="9"/>
      <name val="Calibri"/>
      <family val="2"/>
      <scheme val="minor"/>
    </font>
    <font>
      <b/>
      <sz val="10"/>
      <name val="Calibri"/>
      <family val="2"/>
      <scheme val="minor"/>
    </font>
    <font>
      <b/>
      <sz val="10"/>
      <color theme="1"/>
      <name val="Calibri"/>
      <family val="2"/>
      <scheme val="minor"/>
    </font>
    <font>
      <sz val="10"/>
      <color theme="1"/>
      <name val="Calibri"/>
      <family val="2"/>
      <scheme val="minor"/>
    </font>
    <font>
      <sz val="10"/>
      <color indexed="9"/>
      <name val="Calibri"/>
      <family val="2"/>
      <scheme val="minor"/>
    </font>
    <font>
      <sz val="10"/>
      <color indexed="8"/>
      <name val="Calibri"/>
      <family val="2"/>
      <scheme val="minor"/>
    </font>
    <font>
      <b/>
      <sz val="14"/>
      <color theme="0"/>
      <name val="Segoe UI"/>
      <family val="2"/>
    </font>
    <font>
      <b/>
      <sz val="10"/>
      <color theme="0"/>
      <name val="Arial"/>
      <family val="2"/>
    </font>
    <font>
      <sz val="10"/>
      <name val="Calibri"/>
      <family val="2"/>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theme="4" tint="0.59999389629810485"/>
        <bgColor indexed="64"/>
      </patternFill>
    </fill>
    <fill>
      <patternFill patternType="solid">
        <fgColor theme="0" tint="-0.249977111117893"/>
        <bgColor indexed="64"/>
      </patternFill>
    </fill>
    <fill>
      <patternFill patternType="solid">
        <fgColor theme="4" tint="0.39997558519241921"/>
        <bgColor indexed="64"/>
      </patternFill>
    </fill>
    <fill>
      <patternFill patternType="solid">
        <fgColor theme="0"/>
        <bgColor indexed="64"/>
      </patternFill>
    </fill>
    <fill>
      <patternFill patternType="solid">
        <fgColor theme="0" tint="-0.34998626667073579"/>
        <bgColor indexed="64"/>
      </patternFill>
    </fill>
    <fill>
      <patternFill patternType="solid">
        <fgColor theme="1"/>
        <bgColor indexed="64"/>
      </patternFill>
    </fill>
    <fill>
      <patternFill patternType="lightDown"/>
    </fill>
    <fill>
      <patternFill patternType="solid">
        <fgColor theme="6" tint="0.39997558519241921"/>
        <bgColor indexed="64"/>
      </patternFill>
    </fill>
  </fills>
  <borders count="34">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medium">
        <color indexed="64"/>
      </bottom>
      <diagonal/>
    </border>
    <border>
      <left/>
      <right style="thin">
        <color indexed="64"/>
      </right>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thin">
        <color indexed="64"/>
      </top>
      <bottom/>
      <diagonal/>
    </border>
    <border>
      <left style="thin">
        <color indexed="64"/>
      </left>
      <right/>
      <top/>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60">
    <xf numFmtId="0" fontId="0"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3" fillId="0" borderId="0"/>
    <xf numFmtId="0" fontId="3" fillId="0" borderId="0"/>
    <xf numFmtId="0" fontId="3" fillId="23" borderId="7" applyNumberFormat="0" applyFont="0" applyAlignment="0" applyProtection="0"/>
    <xf numFmtId="0" fontId="18" fillId="20" borderId="8" applyNumberFormat="0" applyAlignment="0" applyProtection="0"/>
    <xf numFmtId="9" fontId="1"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23" borderId="7" applyNumberFormat="0" applyFont="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cellStyleXfs>
  <cellXfs count="254">
    <xf numFmtId="0" fontId="0" fillId="0" borderId="0" xfId="0"/>
    <xf numFmtId="4" fontId="0" fillId="0" borderId="0" xfId="0" applyNumberFormat="1"/>
    <xf numFmtId="0" fontId="4" fillId="0" borderId="0" xfId="0" applyFont="1"/>
    <xf numFmtId="0" fontId="0" fillId="0" borderId="0" xfId="0" applyAlignment="1">
      <alignment horizontal="right"/>
    </xf>
    <xf numFmtId="4" fontId="0" fillId="0" borderId="0" xfId="0" applyNumberFormat="1" applyAlignment="1">
      <alignment horizontal="right"/>
    </xf>
    <xf numFmtId="0" fontId="3" fillId="0" borderId="0" xfId="40" applyAlignment="1">
      <alignment horizontal="right"/>
    </xf>
    <xf numFmtId="4" fontId="3" fillId="0" borderId="0" xfId="40" applyNumberFormat="1" applyAlignment="1">
      <alignment horizontal="right"/>
    </xf>
    <xf numFmtId="0" fontId="2" fillId="0" borderId="0" xfId="40" applyFont="1" applyAlignment="1">
      <alignment horizontal="left"/>
    </xf>
    <xf numFmtId="0" fontId="2" fillId="0" borderId="0" xfId="40" applyFont="1" applyAlignment="1">
      <alignment horizontal="right"/>
    </xf>
    <xf numFmtId="0" fontId="3" fillId="0" borderId="0" xfId="40"/>
    <xf numFmtId="0" fontId="2" fillId="0" borderId="0" xfId="40" applyFont="1"/>
    <xf numFmtId="0" fontId="23" fillId="0" borderId="0" xfId="0" applyFont="1" applyAlignment="1">
      <alignment horizontal="center"/>
    </xf>
    <xf numFmtId="0" fontId="23" fillId="0" borderId="0" xfId="0" applyFont="1"/>
    <xf numFmtId="0" fontId="24" fillId="0" borderId="0" xfId="0" applyFont="1"/>
    <xf numFmtId="164" fontId="23" fillId="0" borderId="0" xfId="40" applyNumberFormat="1" applyFont="1" applyAlignment="1">
      <alignment horizontal="center"/>
    </xf>
    <xf numFmtId="0" fontId="23" fillId="0" borderId="0" xfId="40" applyFont="1" applyAlignment="1">
      <alignment horizontal="center"/>
    </xf>
    <xf numFmtId="0" fontId="23" fillId="0" borderId="0" xfId="40" applyFont="1" applyAlignment="1">
      <alignment horizontal="right"/>
    </xf>
    <xf numFmtId="0" fontId="23" fillId="0" borderId="0" xfId="40" applyFont="1"/>
    <xf numFmtId="0" fontId="25" fillId="0" borderId="0" xfId="40" applyFont="1" applyAlignment="1">
      <alignment horizontal="center"/>
    </xf>
    <xf numFmtId="0" fontId="25" fillId="0" borderId="0" xfId="40" applyFont="1"/>
    <xf numFmtId="0" fontId="26" fillId="0" borderId="0" xfId="40" applyFont="1"/>
    <xf numFmtId="0" fontId="26" fillId="0" borderId="0" xfId="40" applyFont="1" applyAlignment="1">
      <alignment horizontal="center"/>
    </xf>
    <xf numFmtId="0" fontId="23" fillId="0" borderId="13" xfId="40" applyFont="1" applyBorder="1" applyAlignment="1">
      <alignment horizontal="center"/>
    </xf>
    <xf numFmtId="0" fontId="23" fillId="0" borderId="13" xfId="40" applyFont="1" applyBorder="1" applyAlignment="1">
      <alignment horizontal="left"/>
    </xf>
    <xf numFmtId="0" fontId="23" fillId="0" borderId="16" xfId="40" applyFont="1" applyBorder="1" applyAlignment="1">
      <alignment horizontal="center"/>
    </xf>
    <xf numFmtId="0" fontId="26" fillId="25" borderId="10" xfId="40" applyFont="1" applyFill="1" applyBorder="1" applyAlignment="1">
      <alignment horizontal="left"/>
    </xf>
    <xf numFmtId="0" fontId="26" fillId="25" borderId="12" xfId="40" applyFont="1" applyFill="1" applyBorder="1" applyAlignment="1">
      <alignment horizontal="center"/>
    </xf>
    <xf numFmtId="0" fontId="23" fillId="0" borderId="0" xfId="40" applyFont="1" applyAlignment="1">
      <alignment horizontal="left"/>
    </xf>
    <xf numFmtId="0" fontId="23" fillId="0" borderId="13" xfId="40" applyFont="1" applyBorder="1" applyAlignment="1">
      <alignment horizontal="left" indent="1"/>
    </xf>
    <xf numFmtId="164" fontId="23" fillId="0" borderId="13" xfId="40" applyNumberFormat="1" applyFont="1" applyBorder="1" applyAlignment="1">
      <alignment horizontal="center"/>
    </xf>
    <xf numFmtId="0" fontId="23" fillId="0" borderId="13" xfId="40" applyFont="1" applyBorder="1" applyAlignment="1">
      <alignment horizontal="left" indent="2"/>
    </xf>
    <xf numFmtId="0" fontId="23" fillId="0" borderId="13" xfId="0" applyFont="1" applyBorder="1" applyAlignment="1">
      <alignment horizontal="left" indent="1"/>
    </xf>
    <xf numFmtId="0" fontId="23" fillId="0" borderId="13" xfId="40" applyFont="1" applyBorder="1" applyAlignment="1">
      <alignment horizontal="left" indent="3"/>
    </xf>
    <xf numFmtId="0" fontId="23" fillId="0" borderId="16" xfId="40" applyFont="1" applyBorder="1" applyAlignment="1">
      <alignment horizontal="left" indent="2"/>
    </xf>
    <xf numFmtId="0" fontId="23" fillId="0" borderId="10" xfId="0" applyFont="1" applyBorder="1" applyAlignment="1">
      <alignment horizontal="left" indent="1"/>
    </xf>
    <xf numFmtId="0" fontId="23" fillId="0" borderId="12" xfId="0" applyFont="1" applyBorder="1"/>
    <xf numFmtId="0" fontId="23" fillId="0" borderId="14" xfId="0" applyFont="1" applyBorder="1"/>
    <xf numFmtId="164" fontId="23" fillId="0" borderId="14" xfId="40" applyNumberFormat="1" applyFont="1" applyBorder="1" applyAlignment="1">
      <alignment horizontal="center"/>
    </xf>
    <xf numFmtId="0" fontId="23" fillId="0" borderId="16" xfId="40" applyFont="1" applyBorder="1" applyAlignment="1">
      <alignment horizontal="left" indent="1"/>
    </xf>
    <xf numFmtId="164" fontId="23" fillId="0" borderId="16" xfId="40" applyNumberFormat="1" applyFont="1" applyBorder="1" applyAlignment="1">
      <alignment horizontal="center"/>
    </xf>
    <xf numFmtId="0" fontId="26" fillId="0" borderId="10" xfId="0" applyFont="1" applyBorder="1"/>
    <xf numFmtId="0" fontId="23" fillId="0" borderId="0" xfId="0" applyFont="1" applyAlignment="1">
      <alignment horizontal="left"/>
    </xf>
    <xf numFmtId="0" fontId="26" fillId="25" borderId="17" xfId="40" applyFont="1" applyFill="1" applyBorder="1" applyAlignment="1">
      <alignment horizontal="left"/>
    </xf>
    <xf numFmtId="0" fontId="27" fillId="25" borderId="13" xfId="0" applyFont="1" applyFill="1" applyBorder="1"/>
    <xf numFmtId="0" fontId="28" fillId="24" borderId="13" xfId="0" applyFont="1" applyFill="1" applyBorder="1"/>
    <xf numFmtId="0" fontId="23" fillId="27" borderId="13" xfId="0" applyFont="1" applyFill="1" applyBorder="1"/>
    <xf numFmtId="165" fontId="0" fillId="0" borderId="0" xfId="0" applyNumberFormat="1" applyAlignment="1">
      <alignment horizontal="right"/>
    </xf>
    <xf numFmtId="164" fontId="23" fillId="0" borderId="0" xfId="40" applyNumberFormat="1" applyFont="1" applyAlignment="1">
      <alignment horizontal="left"/>
    </xf>
    <xf numFmtId="0" fontId="23" fillId="0" borderId="13" xfId="0" applyFont="1" applyBorder="1" applyAlignment="1">
      <alignment horizontal="left" indent="2"/>
    </xf>
    <xf numFmtId="164" fontId="23" fillId="0" borderId="13" xfId="40" applyNumberFormat="1" applyFont="1" applyBorder="1" applyAlignment="1">
      <alignment horizontal="left" indent="2"/>
    </xf>
    <xf numFmtId="0" fontId="23" fillId="27" borderId="13" xfId="40" applyFont="1" applyFill="1" applyBorder="1" applyAlignment="1">
      <alignment horizontal="center"/>
    </xf>
    <xf numFmtId="0" fontId="26" fillId="25" borderId="15" xfId="40" applyFont="1" applyFill="1" applyBorder="1" applyAlignment="1">
      <alignment horizontal="center"/>
    </xf>
    <xf numFmtId="0" fontId="23" fillId="0" borderId="10" xfId="40" applyFont="1" applyBorder="1" applyAlignment="1">
      <alignment horizontal="left"/>
    </xf>
    <xf numFmtId="0" fontId="23" fillId="0" borderId="11" xfId="40" applyFont="1" applyBorder="1" applyAlignment="1">
      <alignment horizontal="center"/>
    </xf>
    <xf numFmtId="0" fontId="1" fillId="0" borderId="0" xfId="40" applyFont="1"/>
    <xf numFmtId="0" fontId="1" fillId="0" borderId="0" xfId="40" applyFont="1" applyAlignment="1">
      <alignment horizontal="left"/>
    </xf>
    <xf numFmtId="0" fontId="0" fillId="28" borderId="11" xfId="0" applyFill="1" applyBorder="1"/>
    <xf numFmtId="4" fontId="0" fillId="28" borderId="11" xfId="0" applyNumberFormat="1" applyFill="1" applyBorder="1"/>
    <xf numFmtId="4" fontId="0" fillId="28" borderId="12" xfId="0" applyNumberFormat="1" applyFill="1" applyBorder="1"/>
    <xf numFmtId="0" fontId="2" fillId="28" borderId="10" xfId="40" applyFont="1" applyFill="1" applyBorder="1"/>
    <xf numFmtId="0" fontId="1" fillId="0" borderId="0" xfId="40" applyFont="1" applyAlignment="1">
      <alignment horizontal="left" indent="1"/>
    </xf>
    <xf numFmtId="0" fontId="1" fillId="0" borderId="0" xfId="40" applyFont="1" applyAlignment="1">
      <alignment horizontal="left" indent="2"/>
    </xf>
    <xf numFmtId="0" fontId="3" fillId="0" borderId="0" xfId="40" applyAlignment="1">
      <alignment horizontal="left" indent="1"/>
    </xf>
    <xf numFmtId="0" fontId="3" fillId="0" borderId="0" xfId="40" applyAlignment="1">
      <alignment horizontal="left"/>
    </xf>
    <xf numFmtId="0" fontId="3" fillId="0" borderId="11" xfId="40" applyBorder="1" applyAlignment="1">
      <alignment horizontal="right"/>
    </xf>
    <xf numFmtId="0" fontId="1" fillId="0" borderId="11" xfId="40" applyFont="1" applyBorder="1" applyAlignment="1">
      <alignment horizontal="left"/>
    </xf>
    <xf numFmtId="0" fontId="3" fillId="28" borderId="11" xfId="40" applyFill="1" applyBorder="1" applyAlignment="1">
      <alignment horizontal="right"/>
    </xf>
    <xf numFmtId="4" fontId="3" fillId="28" borderId="11" xfId="40" applyNumberFormat="1" applyFill="1" applyBorder="1" applyAlignment="1">
      <alignment horizontal="right"/>
    </xf>
    <xf numFmtId="4" fontId="3" fillId="28" borderId="12" xfId="40" applyNumberFormat="1" applyFill="1" applyBorder="1" applyAlignment="1">
      <alignment horizontal="right"/>
    </xf>
    <xf numFmtId="0" fontId="1" fillId="0" borderId="11" xfId="40" applyFont="1" applyBorder="1"/>
    <xf numFmtId="0" fontId="0" fillId="0" borderId="0" xfId="0" applyAlignment="1">
      <alignment horizontal="center"/>
    </xf>
    <xf numFmtId="0" fontId="22" fillId="28" borderId="11" xfId="40" applyFont="1" applyFill="1" applyBorder="1" applyAlignment="1">
      <alignment horizontal="right"/>
    </xf>
    <xf numFmtId="4" fontId="22" fillId="28" borderId="11" xfId="40" applyNumberFormat="1" applyFont="1" applyFill="1" applyBorder="1" applyAlignment="1">
      <alignment horizontal="right"/>
    </xf>
    <xf numFmtId="0" fontId="23" fillId="0" borderId="13" xfId="40" applyFont="1" applyBorder="1" applyAlignment="1">
      <alignment horizontal="left" wrapText="1"/>
    </xf>
    <xf numFmtId="0" fontId="1" fillId="0" borderId="0" xfId="0" applyFont="1"/>
    <xf numFmtId="4" fontId="1" fillId="0" borderId="0" xfId="40" applyNumberFormat="1" applyFont="1" applyAlignment="1">
      <alignment horizontal="right"/>
    </xf>
    <xf numFmtId="3" fontId="3" fillId="0" borderId="0" xfId="40" applyNumberFormat="1" applyAlignment="1">
      <alignment horizontal="right"/>
    </xf>
    <xf numFmtId="3" fontId="3" fillId="0" borderId="11" xfId="40" applyNumberFormat="1" applyBorder="1" applyAlignment="1">
      <alignment horizontal="right"/>
    </xf>
    <xf numFmtId="3" fontId="3" fillId="0" borderId="19" xfId="40" applyNumberFormat="1" applyBorder="1" applyAlignment="1">
      <alignment horizontal="right"/>
    </xf>
    <xf numFmtId="0" fontId="23" fillId="0" borderId="13" xfId="0" applyFont="1" applyBorder="1" applyAlignment="1">
      <alignment horizontal="left"/>
    </xf>
    <xf numFmtId="0" fontId="26" fillId="28" borderId="10" xfId="0" applyFont="1" applyFill="1" applyBorder="1" applyAlignment="1">
      <alignment horizontal="left"/>
    </xf>
    <xf numFmtId="0" fontId="1" fillId="0" borderId="0" xfId="40" applyFont="1" applyAlignment="1">
      <alignment horizontal="right"/>
    </xf>
    <xf numFmtId="3" fontId="1" fillId="0" borderId="0" xfId="40" applyNumberFormat="1" applyFont="1" applyAlignment="1">
      <alignment horizontal="right"/>
    </xf>
    <xf numFmtId="3" fontId="1" fillId="0" borderId="0" xfId="40" applyNumberFormat="1" applyFont="1" applyAlignment="1">
      <alignment horizontal="left" indent="2"/>
    </xf>
    <xf numFmtId="3" fontId="1" fillId="0" borderId="0" xfId="40" applyNumberFormat="1" applyFont="1" applyAlignment="1">
      <alignment horizontal="left" indent="1"/>
    </xf>
    <xf numFmtId="3" fontId="1" fillId="0" borderId="0" xfId="40" applyNumberFormat="1" applyFont="1" applyAlignment="1">
      <alignment horizontal="left"/>
    </xf>
    <xf numFmtId="3" fontId="1" fillId="0" borderId="11" xfId="40" applyNumberFormat="1" applyFont="1" applyBorder="1" applyAlignment="1">
      <alignment horizontal="left"/>
    </xf>
    <xf numFmtId="3" fontId="1" fillId="0" borderId="19" xfId="0" applyNumberFormat="1" applyFont="1" applyBorder="1"/>
    <xf numFmtId="0" fontId="23" fillId="0" borderId="14" xfId="40" applyFont="1" applyBorder="1" applyAlignment="1">
      <alignment horizontal="center"/>
    </xf>
    <xf numFmtId="0" fontId="23" fillId="0" borderId="20" xfId="40" applyFont="1" applyBorder="1" applyAlignment="1">
      <alignment horizontal="center"/>
    </xf>
    <xf numFmtId="0" fontId="26" fillId="0" borderId="10" xfId="40" applyFont="1" applyBorder="1" applyAlignment="1">
      <alignment horizontal="left"/>
    </xf>
    <xf numFmtId="0" fontId="23" fillId="0" borderId="21" xfId="40" applyFont="1" applyBorder="1" applyAlignment="1">
      <alignment horizontal="left" indent="2"/>
    </xf>
    <xf numFmtId="0" fontId="23" fillId="0" borderId="21" xfId="40" applyFont="1" applyBorder="1" applyAlignment="1">
      <alignment horizontal="center"/>
    </xf>
    <xf numFmtId="0" fontId="26" fillId="0" borderId="18" xfId="40" applyFont="1" applyBorder="1" applyAlignment="1">
      <alignment horizontal="left"/>
    </xf>
    <xf numFmtId="0" fontId="26" fillId="0" borderId="16" xfId="0" applyFont="1" applyBorder="1"/>
    <xf numFmtId="164" fontId="23" fillId="0" borderId="23" xfId="40" applyNumberFormat="1" applyFont="1" applyBorder="1" applyAlignment="1">
      <alignment horizontal="center"/>
    </xf>
    <xf numFmtId="0" fontId="26" fillId="25" borderId="24" xfId="40" applyFont="1" applyFill="1" applyBorder="1" applyAlignment="1">
      <alignment horizontal="center"/>
    </xf>
    <xf numFmtId="0" fontId="23" fillId="0" borderId="18" xfId="40" applyFont="1" applyBorder="1" applyAlignment="1">
      <alignment horizontal="center"/>
    </xf>
    <xf numFmtId="164" fontId="23" fillId="0" borderId="22" xfId="40" applyNumberFormat="1" applyFont="1" applyBorder="1" applyAlignment="1">
      <alignment horizontal="center"/>
    </xf>
    <xf numFmtId="0" fontId="23" fillId="0" borderId="16" xfId="0" applyFont="1" applyBorder="1" applyAlignment="1">
      <alignment horizontal="left" indent="1"/>
    </xf>
    <xf numFmtId="0" fontId="23" fillId="0" borderId="16" xfId="0" applyFont="1" applyBorder="1" applyAlignment="1">
      <alignment horizontal="center"/>
    </xf>
    <xf numFmtId="164" fontId="23" fillId="0" borderId="14" xfId="40" applyNumberFormat="1" applyFont="1" applyBorder="1" applyAlignment="1">
      <alignment horizontal="left" indent="2"/>
    </xf>
    <xf numFmtId="164" fontId="23" fillId="0" borderId="16" xfId="40" applyNumberFormat="1" applyFont="1" applyBorder="1" applyAlignment="1">
      <alignment horizontal="left" indent="2"/>
    </xf>
    <xf numFmtId="164" fontId="23" fillId="0" borderId="10" xfId="40" applyNumberFormat="1" applyFont="1" applyBorder="1" applyAlignment="1">
      <alignment horizontal="center"/>
    </xf>
    <xf numFmtId="0" fontId="23" fillId="0" borderId="25" xfId="0" applyFont="1" applyBorder="1"/>
    <xf numFmtId="0" fontId="23" fillId="0" borderId="13" xfId="0" applyFont="1" applyBorder="1" applyAlignment="1">
      <alignment horizontal="center"/>
    </xf>
    <xf numFmtId="0" fontId="26" fillId="0" borderId="25" xfId="40" applyFont="1" applyBorder="1" applyAlignment="1">
      <alignment horizontal="center"/>
    </xf>
    <xf numFmtId="0" fontId="0" fillId="29" borderId="11" xfId="0" applyFill="1" applyBorder="1" applyAlignment="1">
      <alignment horizontal="right"/>
    </xf>
    <xf numFmtId="4" fontId="0" fillId="29" borderId="11" xfId="0" applyNumberFormat="1" applyFill="1" applyBorder="1" applyAlignment="1">
      <alignment horizontal="right"/>
    </xf>
    <xf numFmtId="4" fontId="0" fillId="29" borderId="12" xfId="0" applyNumberFormat="1" applyFill="1" applyBorder="1" applyAlignment="1">
      <alignment horizontal="right"/>
    </xf>
    <xf numFmtId="0" fontId="32" fillId="29" borderId="10" xfId="0" applyFont="1" applyFill="1" applyBorder="1"/>
    <xf numFmtId="0" fontId="23" fillId="0" borderId="21" xfId="0" applyFont="1" applyBorder="1" applyAlignment="1">
      <alignment horizontal="center"/>
    </xf>
    <xf numFmtId="0" fontId="23" fillId="0" borderId="12" xfId="40" applyFont="1" applyBorder="1" applyAlignment="1">
      <alignment horizontal="center"/>
    </xf>
    <xf numFmtId="0" fontId="23" fillId="0" borderId="10" xfId="0" applyFont="1" applyBorder="1" applyAlignment="1">
      <alignment horizontal="center"/>
    </xf>
    <xf numFmtId="0" fontId="26" fillId="0" borderId="17" xfId="0" applyFont="1" applyBorder="1"/>
    <xf numFmtId="4" fontId="23" fillId="0" borderId="24" xfId="46" applyNumberFormat="1" applyFont="1" applyBorder="1" applyAlignment="1">
      <alignment horizontal="center"/>
    </xf>
    <xf numFmtId="3" fontId="23" fillId="0" borderId="12" xfId="46" applyNumberFormat="1" applyFont="1" applyBorder="1" applyAlignment="1">
      <alignment horizontal="center"/>
    </xf>
    <xf numFmtId="3" fontId="3" fillId="0" borderId="0" xfId="40" applyNumberFormat="1"/>
    <xf numFmtId="164" fontId="23" fillId="0" borderId="0" xfId="40" applyNumberFormat="1" applyFont="1"/>
    <xf numFmtId="0" fontId="26" fillId="0" borderId="0" xfId="40" applyFont="1" applyAlignment="1">
      <alignment horizontal="left"/>
    </xf>
    <xf numFmtId="9" fontId="23" fillId="0" borderId="0" xfId="0" applyNumberFormat="1" applyFont="1" applyAlignment="1">
      <alignment horizontal="center"/>
    </xf>
    <xf numFmtId="0" fontId="2" fillId="28" borderId="27" xfId="40" applyFont="1" applyFill="1" applyBorder="1" applyAlignment="1">
      <alignment horizontal="right"/>
    </xf>
    <xf numFmtId="0" fontId="2" fillId="28" borderId="28" xfId="40" applyFont="1" applyFill="1" applyBorder="1" applyAlignment="1">
      <alignment horizontal="right"/>
    </xf>
    <xf numFmtId="0" fontId="2" fillId="28" borderId="29" xfId="40" applyFont="1" applyFill="1" applyBorder="1" applyAlignment="1">
      <alignment horizontal="right"/>
    </xf>
    <xf numFmtId="0" fontId="27" fillId="28" borderId="26" xfId="0" applyFont="1" applyFill="1" applyBorder="1"/>
    <xf numFmtId="3" fontId="3" fillId="28" borderId="28" xfId="40" applyNumberFormat="1" applyFill="1" applyBorder="1"/>
    <xf numFmtId="3" fontId="3" fillId="28" borderId="29" xfId="40" applyNumberFormat="1" applyFill="1" applyBorder="1"/>
    <xf numFmtId="0" fontId="29" fillId="0" borderId="0" xfId="40" applyFont="1" applyAlignment="1">
      <alignment horizontal="center"/>
    </xf>
    <xf numFmtId="0" fontId="23" fillId="0" borderId="0" xfId="0" applyFont="1" applyAlignment="1">
      <alignment horizontal="left" indent="1"/>
    </xf>
    <xf numFmtId="4" fontId="30" fillId="0" borderId="0" xfId="40" applyNumberFormat="1" applyFont="1" applyAlignment="1">
      <alignment horizontal="center"/>
    </xf>
    <xf numFmtId="0" fontId="23" fillId="0" borderId="10" xfId="0" applyFont="1" applyBorder="1" applyAlignment="1">
      <alignment horizontal="left"/>
    </xf>
    <xf numFmtId="0" fontId="23" fillId="0" borderId="26" xfId="0" applyFont="1" applyBorder="1"/>
    <xf numFmtId="2" fontId="30" fillId="24" borderId="13" xfId="40" applyNumberFormat="1" applyFont="1" applyFill="1" applyBorder="1" applyAlignment="1">
      <alignment horizontal="center"/>
    </xf>
    <xf numFmtId="3" fontId="30" fillId="24" borderId="13" xfId="40" applyNumberFormat="1" applyFont="1" applyFill="1" applyBorder="1" applyAlignment="1">
      <alignment horizontal="center"/>
    </xf>
    <xf numFmtId="4" fontId="30" fillId="24" borderId="26" xfId="40" applyNumberFormat="1" applyFont="1" applyFill="1" applyBorder="1" applyAlignment="1">
      <alignment horizontal="center"/>
    </xf>
    <xf numFmtId="10" fontId="23" fillId="0" borderId="0" xfId="40" applyNumberFormat="1" applyFont="1" applyAlignment="1">
      <alignment horizontal="center"/>
    </xf>
    <xf numFmtId="164" fontId="23" fillId="0" borderId="27" xfId="40" applyNumberFormat="1" applyFont="1" applyBorder="1" applyAlignment="1">
      <alignment horizontal="left"/>
    </xf>
    <xf numFmtId="0" fontId="23" fillId="0" borderId="29" xfId="40" applyFont="1" applyBorder="1" applyAlignment="1">
      <alignment horizontal="center"/>
    </xf>
    <xf numFmtId="0" fontId="23" fillId="0" borderId="29" xfId="0" applyFont="1" applyBorder="1"/>
    <xf numFmtId="164" fontId="23" fillId="0" borderId="31" xfId="40" applyNumberFormat="1" applyFont="1" applyBorder="1" applyAlignment="1">
      <alignment horizontal="left"/>
    </xf>
    <xf numFmtId="0" fontId="23" fillId="0" borderId="32" xfId="40" applyFont="1" applyBorder="1" applyAlignment="1">
      <alignment horizontal="center"/>
    </xf>
    <xf numFmtId="0" fontId="23" fillId="0" borderId="32" xfId="0" applyFont="1" applyBorder="1"/>
    <xf numFmtId="4" fontId="23" fillId="0" borderId="13" xfId="0" applyNumberFormat="1" applyFont="1" applyBorder="1"/>
    <xf numFmtId="2" fontId="23" fillId="0" borderId="13" xfId="40" applyNumberFormat="1" applyFont="1" applyBorder="1" applyAlignment="1">
      <alignment horizontal="right"/>
    </xf>
    <xf numFmtId="0" fontId="23" fillId="0" borderId="13" xfId="40" applyFont="1" applyBorder="1" applyAlignment="1">
      <alignment horizontal="right"/>
    </xf>
    <xf numFmtId="2" fontId="23" fillId="26" borderId="13" xfId="44" applyNumberFormat="1" applyFont="1" applyFill="1" applyBorder="1" applyAlignment="1">
      <alignment horizontal="right"/>
    </xf>
    <xf numFmtId="2" fontId="23" fillId="26" borderId="13" xfId="40" applyNumberFormat="1" applyFont="1" applyFill="1" applyBorder="1" applyAlignment="1">
      <alignment horizontal="right"/>
    </xf>
    <xf numFmtId="3" fontId="23" fillId="26" borderId="13" xfId="40" applyNumberFormat="1" applyFont="1" applyFill="1" applyBorder="1" applyAlignment="1">
      <alignment horizontal="right"/>
    </xf>
    <xf numFmtId="1" fontId="23" fillId="0" borderId="13" xfId="40" applyNumberFormat="1" applyFont="1" applyBorder="1" applyAlignment="1">
      <alignment horizontal="right"/>
    </xf>
    <xf numFmtId="0" fontId="23" fillId="27" borderId="13" xfId="40" applyFont="1" applyFill="1" applyBorder="1" applyAlignment="1">
      <alignment horizontal="right"/>
    </xf>
    <xf numFmtId="0" fontId="23" fillId="0" borderId="16" xfId="40" applyFont="1" applyBorder="1" applyAlignment="1">
      <alignment horizontal="right"/>
    </xf>
    <xf numFmtId="0" fontId="23" fillId="0" borderId="10" xfId="40" applyFont="1" applyBorder="1" applyAlignment="1">
      <alignment horizontal="right"/>
    </xf>
    <xf numFmtId="0" fontId="23" fillId="0" borderId="21" xfId="40" applyFont="1" applyBorder="1" applyAlignment="1">
      <alignment horizontal="right"/>
    </xf>
    <xf numFmtId="0" fontId="23" fillId="0" borderId="26" xfId="40" applyFont="1" applyBorder="1" applyAlignment="1">
      <alignment horizontal="right"/>
    </xf>
    <xf numFmtId="3" fontId="23" fillId="0" borderId="26" xfId="40" applyNumberFormat="1" applyFont="1" applyBorder="1" applyAlignment="1">
      <alignment horizontal="right"/>
    </xf>
    <xf numFmtId="3" fontId="23" fillId="0" borderId="14" xfId="40" applyNumberFormat="1" applyFont="1" applyBorder="1" applyAlignment="1">
      <alignment horizontal="right"/>
    </xf>
    <xf numFmtId="3" fontId="23" fillId="0" borderId="13" xfId="29" applyNumberFormat="1" applyFont="1" applyBorder="1" applyAlignment="1">
      <alignment horizontal="right"/>
    </xf>
    <xf numFmtId="4" fontId="23" fillId="0" borderId="13" xfId="46" applyNumberFormat="1" applyFont="1" applyBorder="1" applyAlignment="1">
      <alignment horizontal="right"/>
    </xf>
    <xf numFmtId="3" fontId="23" fillId="0" borderId="13" xfId="40" applyNumberFormat="1" applyFont="1" applyBorder="1" applyAlignment="1">
      <alignment horizontal="right"/>
    </xf>
    <xf numFmtId="3" fontId="23" fillId="0" borderId="20" xfId="46" applyNumberFormat="1" applyFont="1" applyBorder="1" applyAlignment="1">
      <alignment horizontal="right"/>
    </xf>
    <xf numFmtId="166" fontId="23" fillId="0" borderId="13" xfId="40" applyNumberFormat="1" applyFont="1" applyBorder="1" applyAlignment="1">
      <alignment horizontal="right"/>
    </xf>
    <xf numFmtId="3" fontId="23" fillId="0" borderId="14" xfId="46" applyNumberFormat="1" applyFont="1" applyBorder="1" applyAlignment="1">
      <alignment horizontal="right"/>
    </xf>
    <xf numFmtId="4" fontId="23" fillId="0" borderId="14" xfId="46" applyNumberFormat="1" applyFont="1" applyBorder="1" applyAlignment="1">
      <alignment horizontal="right"/>
    </xf>
    <xf numFmtId="0" fontId="23" fillId="29" borderId="0" xfId="0" applyFont="1" applyFill="1"/>
    <xf numFmtId="0" fontId="23" fillId="0" borderId="14" xfId="40" applyFont="1" applyBorder="1" applyAlignment="1">
      <alignment horizontal="left"/>
    </xf>
    <xf numFmtId="2" fontId="23" fillId="0" borderId="14" xfId="40" applyNumberFormat="1" applyFont="1" applyBorder="1" applyAlignment="1">
      <alignment horizontal="right"/>
    </xf>
    <xf numFmtId="2" fontId="23" fillId="0" borderId="16" xfId="40" applyNumberFormat="1" applyFont="1" applyBorder="1" applyAlignment="1">
      <alignment horizontal="right"/>
    </xf>
    <xf numFmtId="0" fontId="23" fillId="0" borderId="27" xfId="40" applyFont="1" applyBorder="1" applyAlignment="1">
      <alignment horizontal="left"/>
    </xf>
    <xf numFmtId="0" fontId="26" fillId="0" borderId="29" xfId="40" applyFont="1" applyBorder="1" applyAlignment="1">
      <alignment horizontal="center"/>
    </xf>
    <xf numFmtId="0" fontId="31" fillId="29" borderId="33" xfId="40" applyFont="1" applyFill="1" applyBorder="1" applyAlignment="1">
      <alignment horizontal="left"/>
    </xf>
    <xf numFmtId="0" fontId="31" fillId="29" borderId="30" xfId="40" applyFont="1" applyFill="1" applyBorder="1" applyAlignment="1">
      <alignment horizontal="left"/>
    </xf>
    <xf numFmtId="11" fontId="23" fillId="0" borderId="13" xfId="40" applyNumberFormat="1" applyFont="1" applyBorder="1" applyAlignment="1">
      <alignment horizontal="right"/>
    </xf>
    <xf numFmtId="11" fontId="23" fillId="0" borderId="21" xfId="40" applyNumberFormat="1" applyFont="1" applyBorder="1" applyAlignment="1">
      <alignment horizontal="right"/>
    </xf>
    <xf numFmtId="11" fontId="23" fillId="0" borderId="14" xfId="40" applyNumberFormat="1" applyFont="1" applyBorder="1" applyAlignment="1">
      <alignment horizontal="right"/>
    </xf>
    <xf numFmtId="0" fontId="23" fillId="0" borderId="26" xfId="0" applyFont="1" applyBorder="1" applyAlignment="1">
      <alignment horizontal="left" indent="1"/>
    </xf>
    <xf numFmtId="4" fontId="23" fillId="24" borderId="26" xfId="0" applyNumberFormat="1" applyFont="1" applyFill="1" applyBorder="1"/>
    <xf numFmtId="0" fontId="26" fillId="28" borderId="11" xfId="0" applyFont="1" applyFill="1" applyBorder="1" applyAlignment="1">
      <alignment horizontal="center"/>
    </xf>
    <xf numFmtId="4" fontId="23" fillId="30" borderId="13" xfId="0" applyNumberFormat="1" applyFont="1" applyFill="1" applyBorder="1"/>
    <xf numFmtId="0" fontId="26" fillId="0" borderId="27" xfId="0" applyFont="1" applyBorder="1" applyAlignment="1">
      <alignment horizontal="left"/>
    </xf>
    <xf numFmtId="4" fontId="23" fillId="30" borderId="14" xfId="0" applyNumberFormat="1" applyFont="1" applyFill="1" applyBorder="1"/>
    <xf numFmtId="4" fontId="23" fillId="24" borderId="14" xfId="0" applyNumberFormat="1" applyFont="1" applyFill="1" applyBorder="1"/>
    <xf numFmtId="4" fontId="23" fillId="30" borderId="16" xfId="0" applyNumberFormat="1" applyFont="1" applyFill="1" applyBorder="1"/>
    <xf numFmtId="4" fontId="23" fillId="0" borderId="28" xfId="0" applyNumberFormat="1" applyFont="1" applyBorder="1"/>
    <xf numFmtId="4" fontId="23" fillId="0" borderId="29" xfId="0" applyNumberFormat="1" applyFont="1" applyBorder="1"/>
    <xf numFmtId="1" fontId="23" fillId="0" borderId="24" xfId="46" applyNumberFormat="1" applyFont="1" applyBorder="1" applyAlignment="1">
      <alignment horizontal="right"/>
    </xf>
    <xf numFmtId="4" fontId="23" fillId="30" borderId="26" xfId="0" applyNumberFormat="1" applyFont="1" applyFill="1" applyBorder="1"/>
    <xf numFmtId="4" fontId="23" fillId="0" borderId="26" xfId="0" applyNumberFormat="1" applyFont="1" applyBorder="1"/>
    <xf numFmtId="0" fontId="23" fillId="0" borderId="14" xfId="0" applyFont="1" applyBorder="1" applyAlignment="1">
      <alignment horizontal="left"/>
    </xf>
    <xf numFmtId="4" fontId="23" fillId="0" borderId="16" xfId="0" applyNumberFormat="1" applyFont="1" applyBorder="1"/>
    <xf numFmtId="0" fontId="23" fillId="0" borderId="14" xfId="0" applyFont="1" applyBorder="1" applyAlignment="1">
      <alignment horizontal="left" indent="1"/>
    </xf>
    <xf numFmtId="4" fontId="23" fillId="0" borderId="14" xfId="0" applyNumberFormat="1" applyFont="1" applyBorder="1"/>
    <xf numFmtId="0" fontId="23" fillId="0" borderId="0" xfId="40" quotePrefix="1" applyFont="1"/>
    <xf numFmtId="0" fontId="28" fillId="0" borderId="0" xfId="0" applyFont="1"/>
    <xf numFmtId="3" fontId="27" fillId="0" borderId="27" xfId="0" applyNumberFormat="1" applyFont="1" applyBorder="1"/>
    <xf numFmtId="0" fontId="2" fillId="0" borderId="19" xfId="40" applyFont="1" applyBorder="1" applyAlignment="1">
      <alignment horizontal="left"/>
    </xf>
    <xf numFmtId="0" fontId="2" fillId="0" borderId="19" xfId="40" applyFont="1" applyBorder="1" applyAlignment="1">
      <alignment horizontal="right"/>
    </xf>
    <xf numFmtId="4" fontId="2" fillId="0" borderId="19" xfId="40" applyNumberFormat="1" applyFont="1" applyBorder="1" applyAlignment="1">
      <alignment horizontal="right"/>
    </xf>
    <xf numFmtId="4" fontId="3" fillId="0" borderId="19" xfId="40" applyNumberFormat="1" applyBorder="1" applyAlignment="1">
      <alignment horizontal="right"/>
    </xf>
    <xf numFmtId="4" fontId="1" fillId="0" borderId="0" xfId="54" applyNumberFormat="1" applyAlignment="1">
      <alignment horizontal="right"/>
    </xf>
    <xf numFmtId="3" fontId="1" fillId="0" borderId="0" xfId="54" applyNumberFormat="1" applyAlignment="1">
      <alignment horizontal="right"/>
    </xf>
    <xf numFmtId="0" fontId="1" fillId="0" borderId="0" xfId="54" applyAlignment="1">
      <alignment horizontal="left"/>
    </xf>
    <xf numFmtId="4" fontId="2" fillId="0" borderId="0" xfId="40" applyNumberFormat="1" applyFont="1" applyAlignment="1">
      <alignment horizontal="right"/>
    </xf>
    <xf numFmtId="0" fontId="2" fillId="0" borderId="0" xfId="54" applyFont="1" applyAlignment="1">
      <alignment horizontal="left"/>
    </xf>
    <xf numFmtId="0" fontId="23" fillId="0" borderId="18" xfId="0" applyFont="1" applyBorder="1" applyAlignment="1">
      <alignment horizontal="left" indent="1"/>
    </xf>
    <xf numFmtId="4" fontId="23" fillId="31" borderId="26" xfId="0" applyNumberFormat="1" applyFont="1" applyFill="1" applyBorder="1"/>
    <xf numFmtId="0" fontId="23" fillId="0" borderId="25" xfId="0" applyFont="1" applyBorder="1" applyAlignment="1">
      <alignment horizontal="left" indent="1"/>
    </xf>
    <xf numFmtId="1" fontId="23" fillId="27" borderId="13" xfId="40" applyNumberFormat="1" applyFont="1" applyFill="1" applyBorder="1" applyAlignment="1">
      <alignment horizontal="right"/>
    </xf>
    <xf numFmtId="1" fontId="23" fillId="0" borderId="14" xfId="40" applyNumberFormat="1" applyFont="1" applyBorder="1" applyAlignment="1">
      <alignment horizontal="right"/>
    </xf>
    <xf numFmtId="0" fontId="26" fillId="0" borderId="18" xfId="0" applyFont="1" applyBorder="1"/>
    <xf numFmtId="0" fontId="23" fillId="0" borderId="19" xfId="0" applyFont="1" applyBorder="1"/>
    <xf numFmtId="0" fontId="26" fillId="25" borderId="27" xfId="40" applyFont="1" applyFill="1" applyBorder="1" applyAlignment="1">
      <alignment horizontal="left"/>
    </xf>
    <xf numFmtId="0" fontId="26" fillId="25" borderId="28" xfId="40" applyFont="1" applyFill="1" applyBorder="1" applyAlignment="1">
      <alignment horizontal="center"/>
    </xf>
    <xf numFmtId="0" fontId="26" fillId="25" borderId="29" xfId="40" applyFont="1" applyFill="1" applyBorder="1" applyAlignment="1">
      <alignment horizontal="center"/>
    </xf>
    <xf numFmtId="0" fontId="2" fillId="28" borderId="27" xfId="40" applyFont="1" applyFill="1" applyBorder="1"/>
    <xf numFmtId="0" fontId="3" fillId="28" borderId="28" xfId="40" applyFill="1" applyBorder="1" applyAlignment="1">
      <alignment horizontal="right"/>
    </xf>
    <xf numFmtId="3" fontId="3" fillId="28" borderId="28" xfId="40" applyNumberFormat="1" applyFill="1" applyBorder="1" applyAlignment="1">
      <alignment horizontal="right"/>
    </xf>
    <xf numFmtId="3" fontId="3" fillId="28" borderId="29" xfId="40" applyNumberFormat="1" applyFill="1" applyBorder="1" applyAlignment="1">
      <alignment horizontal="right"/>
    </xf>
    <xf numFmtId="0" fontId="27" fillId="0" borderId="0" xfId="0" applyFont="1"/>
    <xf numFmtId="0" fontId="28" fillId="0" borderId="0" xfId="0" applyFont="1" applyAlignment="1">
      <alignment horizontal="left"/>
    </xf>
    <xf numFmtId="0" fontId="28" fillId="0" borderId="0" xfId="0" applyFont="1" applyAlignment="1">
      <alignment horizontal="left" indent="1"/>
    </xf>
    <xf numFmtId="0" fontId="28" fillId="0" borderId="0" xfId="0" applyFont="1" applyAlignment="1">
      <alignment horizontal="left" indent="2"/>
    </xf>
    <xf numFmtId="167" fontId="3" fillId="0" borderId="0" xfId="40" applyNumberFormat="1" applyAlignment="1">
      <alignment horizontal="right"/>
    </xf>
    <xf numFmtId="11" fontId="3" fillId="0" borderId="0" xfId="40" applyNumberFormat="1" applyAlignment="1">
      <alignment horizontal="right"/>
    </xf>
    <xf numFmtId="0" fontId="23" fillId="0" borderId="18" xfId="0" applyFont="1" applyBorder="1" applyAlignment="1">
      <alignment horizontal="center"/>
    </xf>
    <xf numFmtId="0" fontId="23" fillId="0" borderId="22" xfId="0" applyFont="1" applyBorder="1" applyAlignment="1">
      <alignment horizontal="center"/>
    </xf>
    <xf numFmtId="164" fontId="23" fillId="0" borderId="27" xfId="40" applyNumberFormat="1" applyFont="1" applyBorder="1" applyAlignment="1">
      <alignment horizontal="center"/>
    </xf>
    <xf numFmtId="164" fontId="23" fillId="0" borderId="29" xfId="40" applyNumberFormat="1" applyFont="1" applyBorder="1" applyAlignment="1">
      <alignment horizontal="center"/>
    </xf>
    <xf numFmtId="0" fontId="23" fillId="0" borderId="27" xfId="0" applyFont="1" applyBorder="1" applyAlignment="1">
      <alignment horizontal="left" indent="1"/>
    </xf>
    <xf numFmtId="0" fontId="23" fillId="0" borderId="17" xfId="0" applyFont="1" applyBorder="1" applyAlignment="1">
      <alignment horizontal="left" indent="1"/>
    </xf>
    <xf numFmtId="0" fontId="26" fillId="0" borderId="27" xfId="0" applyFont="1" applyFill="1" applyBorder="1" applyAlignment="1">
      <alignment horizontal="left"/>
    </xf>
    <xf numFmtId="4" fontId="23" fillId="30" borderId="13" xfId="0" applyNumberFormat="1" applyFont="1" applyFill="1" applyBorder="1" applyAlignment="1">
      <alignment horizontal="right"/>
    </xf>
    <xf numFmtId="4" fontId="23" fillId="0" borderId="13" xfId="0" applyNumberFormat="1" applyFont="1" applyBorder="1" applyAlignment="1">
      <alignment horizontal="right"/>
    </xf>
    <xf numFmtId="4" fontId="23" fillId="30" borderId="14" xfId="0" applyNumberFormat="1" applyFont="1" applyFill="1" applyBorder="1" applyAlignment="1">
      <alignment horizontal="right"/>
    </xf>
    <xf numFmtId="4" fontId="23" fillId="0" borderId="14" xfId="0" applyNumberFormat="1" applyFont="1" applyBorder="1" applyAlignment="1">
      <alignment horizontal="right"/>
    </xf>
    <xf numFmtId="4" fontId="23" fillId="0" borderId="28" xfId="0" applyNumberFormat="1" applyFont="1" applyBorder="1" applyAlignment="1">
      <alignment horizontal="right"/>
    </xf>
    <xf numFmtId="4" fontId="23" fillId="0" borderId="29" xfId="0" applyNumberFormat="1" applyFont="1" applyBorder="1" applyAlignment="1">
      <alignment horizontal="right"/>
    </xf>
    <xf numFmtId="4" fontId="23" fillId="27" borderId="16" xfId="40" applyNumberFormat="1" applyFont="1" applyFill="1" applyBorder="1" applyAlignment="1">
      <alignment horizontal="right"/>
    </xf>
    <xf numFmtId="4" fontId="23" fillId="27" borderId="13" xfId="40" applyNumberFormat="1" applyFont="1" applyFill="1" applyBorder="1" applyAlignment="1">
      <alignment horizontal="right"/>
    </xf>
    <xf numFmtId="4" fontId="23" fillId="0" borderId="24" xfId="0" applyNumberFormat="1" applyFont="1" applyBorder="1"/>
    <xf numFmtId="4" fontId="23" fillId="0" borderId="28" xfId="0" applyNumberFormat="1" applyFont="1" applyFill="1" applyBorder="1"/>
    <xf numFmtId="4" fontId="23" fillId="0" borderId="29" xfId="0" applyNumberFormat="1" applyFont="1" applyFill="1" applyBorder="1"/>
    <xf numFmtId="4" fontId="28" fillId="27" borderId="19" xfId="0" applyNumberFormat="1" applyFont="1" applyFill="1" applyBorder="1"/>
    <xf numFmtId="4" fontId="28" fillId="0" borderId="0" xfId="0" applyNumberFormat="1" applyFont="1"/>
    <xf numFmtId="4" fontId="28" fillId="0" borderId="16" xfId="0" applyNumberFormat="1" applyFont="1" applyBorder="1"/>
    <xf numFmtId="4" fontId="28" fillId="0" borderId="26" xfId="0" applyNumberFormat="1" applyFont="1" applyBorder="1"/>
    <xf numFmtId="4" fontId="28" fillId="0" borderId="14" xfId="0" applyNumberFormat="1" applyFont="1" applyBorder="1"/>
    <xf numFmtId="4" fontId="28" fillId="27" borderId="28" xfId="0" applyNumberFormat="1" applyFont="1" applyFill="1" applyBorder="1"/>
    <xf numFmtId="4" fontId="28" fillId="0" borderId="28" xfId="0" applyNumberFormat="1" applyFont="1" applyBorder="1"/>
    <xf numFmtId="4" fontId="23" fillId="0" borderId="0" xfId="0" applyNumberFormat="1" applyFont="1"/>
    <xf numFmtId="168" fontId="23" fillId="30" borderId="26" xfId="0" applyNumberFormat="1" applyFont="1" applyFill="1" applyBorder="1"/>
    <xf numFmtId="168" fontId="23" fillId="0" borderId="26" xfId="0" applyNumberFormat="1" applyFont="1" applyBorder="1"/>
    <xf numFmtId="168" fontId="23" fillId="27" borderId="13" xfId="40" applyNumberFormat="1" applyFont="1" applyFill="1" applyBorder="1" applyAlignment="1">
      <alignment horizontal="right"/>
    </xf>
    <xf numFmtId="168" fontId="23" fillId="30" borderId="13" xfId="0" applyNumberFormat="1" applyFont="1" applyFill="1" applyBorder="1"/>
    <xf numFmtId="168" fontId="23" fillId="0" borderId="13" xfId="0" applyNumberFormat="1" applyFont="1" applyBorder="1"/>
  </cellXfs>
  <cellStyles count="60">
    <cellStyle name="20% - Accent1 2" xfId="1" xr:uid="{00000000-0005-0000-0000-000000000000}"/>
    <cellStyle name="20% - Accent2 2" xfId="2" xr:uid="{00000000-0005-0000-0000-000001000000}"/>
    <cellStyle name="20% - Accent3 2" xfId="3" xr:uid="{00000000-0005-0000-0000-000002000000}"/>
    <cellStyle name="20% - Accent4 2" xfId="4" xr:uid="{00000000-0005-0000-0000-000003000000}"/>
    <cellStyle name="20% - Accent5 2" xfId="5" xr:uid="{00000000-0005-0000-0000-000004000000}"/>
    <cellStyle name="20% - Accent6 2" xfId="6" xr:uid="{00000000-0005-0000-0000-000005000000}"/>
    <cellStyle name="40% - Accent1 2" xfId="7" xr:uid="{00000000-0005-0000-0000-000006000000}"/>
    <cellStyle name="40% - Accent2 2" xfId="8" xr:uid="{00000000-0005-0000-0000-000007000000}"/>
    <cellStyle name="40% - Accent3 2" xfId="9" xr:uid="{00000000-0005-0000-0000-000008000000}"/>
    <cellStyle name="40% - Accent4 2" xfId="10" xr:uid="{00000000-0005-0000-0000-000009000000}"/>
    <cellStyle name="40% - Accent5 2" xfId="11" xr:uid="{00000000-0005-0000-0000-00000A000000}"/>
    <cellStyle name="40% - Accent6 2" xfId="12" xr:uid="{00000000-0005-0000-0000-00000B000000}"/>
    <cellStyle name="60% - Accent1 2" xfId="13" xr:uid="{00000000-0005-0000-0000-00000C000000}"/>
    <cellStyle name="60% - Accent2 2" xfId="14" xr:uid="{00000000-0005-0000-0000-00000D000000}"/>
    <cellStyle name="60% - Accent3 2" xfId="15" xr:uid="{00000000-0005-0000-0000-00000E000000}"/>
    <cellStyle name="60% - Accent4 2" xfId="16" xr:uid="{00000000-0005-0000-0000-00000F000000}"/>
    <cellStyle name="60% - Accent5 2" xfId="17" xr:uid="{00000000-0005-0000-0000-000010000000}"/>
    <cellStyle name="60% - Accent6 2" xfId="18" xr:uid="{00000000-0005-0000-0000-000011000000}"/>
    <cellStyle name="Accent1 2" xfId="19" xr:uid="{00000000-0005-0000-0000-000012000000}"/>
    <cellStyle name="Accent2 2" xfId="20" xr:uid="{00000000-0005-0000-0000-000013000000}"/>
    <cellStyle name="Accent3 2" xfId="21" xr:uid="{00000000-0005-0000-0000-000014000000}"/>
    <cellStyle name="Accent4 2" xfId="22" xr:uid="{00000000-0005-0000-0000-000015000000}"/>
    <cellStyle name="Accent5 2" xfId="23" xr:uid="{00000000-0005-0000-0000-000016000000}"/>
    <cellStyle name="Accent6 2" xfId="24" xr:uid="{00000000-0005-0000-0000-000017000000}"/>
    <cellStyle name="Bad 2" xfId="25" xr:uid="{00000000-0005-0000-0000-000018000000}"/>
    <cellStyle name="Calculation 2" xfId="26" xr:uid="{00000000-0005-0000-0000-000019000000}"/>
    <cellStyle name="Check Cell 2" xfId="27" xr:uid="{00000000-0005-0000-0000-00001A000000}"/>
    <cellStyle name="Currency 2" xfId="28" xr:uid="{00000000-0005-0000-0000-00001B000000}"/>
    <cellStyle name="Currency 2 2" xfId="29" xr:uid="{00000000-0005-0000-0000-00001C000000}"/>
    <cellStyle name="Currency 2 2 2" xfId="52" xr:uid="{00000000-0005-0000-0000-00001C000000}"/>
    <cellStyle name="Currency 2 3" xfId="51" xr:uid="{00000000-0005-0000-0000-00001B000000}"/>
    <cellStyle name="Currency 3" xfId="30" xr:uid="{00000000-0005-0000-0000-00001D000000}"/>
    <cellStyle name="Currency 3 2" xfId="53" xr:uid="{00000000-0005-0000-0000-00001D000000}"/>
    <cellStyle name="Explanatory Text 2" xfId="31" xr:uid="{00000000-0005-0000-0000-00001E000000}"/>
    <cellStyle name="Good 2" xfId="32" xr:uid="{00000000-0005-0000-0000-00001F000000}"/>
    <cellStyle name="Heading 1 2" xfId="33" xr:uid="{00000000-0005-0000-0000-000020000000}"/>
    <cellStyle name="Heading 2 2" xfId="34" xr:uid="{00000000-0005-0000-0000-000021000000}"/>
    <cellStyle name="Heading 3 2" xfId="35" xr:uid="{00000000-0005-0000-0000-000022000000}"/>
    <cellStyle name="Heading 4 2" xfId="36" xr:uid="{00000000-0005-0000-0000-000023000000}"/>
    <cellStyle name="Input 2" xfId="37" xr:uid="{00000000-0005-0000-0000-000024000000}"/>
    <cellStyle name="Linked Cell 2" xfId="38" xr:uid="{00000000-0005-0000-0000-000025000000}"/>
    <cellStyle name="Neutral 2" xfId="39" xr:uid="{00000000-0005-0000-0000-000026000000}"/>
    <cellStyle name="Normal" xfId="0" builtinId="0"/>
    <cellStyle name="Normal 2" xfId="40" xr:uid="{00000000-0005-0000-0000-000028000000}"/>
    <cellStyle name="Normal 2 2" xfId="54" xr:uid="{00000000-0005-0000-0000-000028000000}"/>
    <cellStyle name="Normal 3" xfId="41" xr:uid="{00000000-0005-0000-0000-000029000000}"/>
    <cellStyle name="Normal 3 2" xfId="55" xr:uid="{00000000-0005-0000-0000-000029000000}"/>
    <cellStyle name="Note 2" xfId="42" xr:uid="{00000000-0005-0000-0000-00002A000000}"/>
    <cellStyle name="Note 2 2" xfId="56" xr:uid="{00000000-0005-0000-0000-00002A000000}"/>
    <cellStyle name="Output 2" xfId="43" xr:uid="{00000000-0005-0000-0000-00002B000000}"/>
    <cellStyle name="Percent" xfId="44" builtinId="5"/>
    <cellStyle name="Percent 2" xfId="45" xr:uid="{00000000-0005-0000-0000-00002D000000}"/>
    <cellStyle name="Percent 2 2" xfId="46" xr:uid="{00000000-0005-0000-0000-00002E000000}"/>
    <cellStyle name="Percent 2 2 2" xfId="58" xr:uid="{00000000-0005-0000-0000-00002E000000}"/>
    <cellStyle name="Percent 2 3" xfId="57" xr:uid="{00000000-0005-0000-0000-00002D000000}"/>
    <cellStyle name="Percent 3" xfId="47" xr:uid="{00000000-0005-0000-0000-00002F000000}"/>
    <cellStyle name="Percent 3 2" xfId="59" xr:uid="{00000000-0005-0000-0000-00002F000000}"/>
    <cellStyle name="Title 2" xfId="48" xr:uid="{00000000-0005-0000-0000-000030000000}"/>
    <cellStyle name="Total 2" xfId="49" xr:uid="{00000000-0005-0000-0000-000031000000}"/>
    <cellStyle name="Warning Text 2" xfId="50" xr:uid="{00000000-0005-0000-0000-000032000000}"/>
  </cellStyles>
  <dxfs count="9">
    <dxf>
      <fill>
        <patternFill>
          <bgColor indexed="55"/>
        </patternFill>
      </fill>
    </dxf>
    <dxf>
      <fill>
        <patternFill>
          <bgColor indexed="55"/>
        </patternFill>
      </fill>
    </dxf>
    <dxf>
      <fill>
        <patternFill>
          <bgColor indexed="55"/>
        </patternFill>
      </fill>
    </dxf>
    <dxf>
      <fill>
        <patternFill>
          <bgColor indexed="55"/>
        </patternFill>
      </fill>
    </dxf>
    <dxf>
      <fill>
        <patternFill>
          <bgColor indexed="55"/>
        </patternFill>
      </fill>
    </dxf>
    <dxf>
      <fill>
        <patternFill>
          <bgColor indexed="55"/>
        </patternFill>
      </fill>
    </dxf>
    <dxf>
      <fill>
        <patternFill>
          <bgColor indexed="55"/>
        </patternFill>
      </fill>
    </dxf>
    <dxf>
      <fill>
        <patternFill>
          <bgColor indexed="55"/>
        </patternFill>
      </fill>
    </dxf>
    <dxf>
      <fill>
        <patternFill>
          <bgColor indexed="5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xdr:col>
      <xdr:colOff>76200</xdr:colOff>
      <xdr:row>41</xdr:row>
      <xdr:rowOff>9524</xdr:rowOff>
    </xdr:from>
    <xdr:to>
      <xdr:col>4</xdr:col>
      <xdr:colOff>1234019</xdr:colOff>
      <xdr:row>50</xdr:row>
      <xdr:rowOff>104774</xdr:rowOff>
    </xdr:to>
    <xdr:sp macro="" textlink="">
      <xdr:nvSpPr>
        <xdr:cNvPr id="3" name="TextBox 2">
          <a:extLst>
            <a:ext uri="{FF2B5EF4-FFF2-40B4-BE49-F238E27FC236}">
              <a16:creationId xmlns:a16="http://schemas.microsoft.com/office/drawing/2014/main" id="{54347F10-3423-495A-9924-8A4A8617F3FC}"/>
            </a:ext>
          </a:extLst>
        </xdr:cNvPr>
        <xdr:cNvSpPr txBox="1"/>
      </xdr:nvSpPr>
      <xdr:spPr>
        <a:xfrm>
          <a:off x="4257675" y="6734174"/>
          <a:ext cx="3424769" cy="1552575"/>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Cash flow reads the annual income tax rate from the table under </a:t>
          </a:r>
          <a:r>
            <a:rPr lang="en-US" sz="1100" baseline="0"/>
            <a:t>"ANNUAL VALUES" below. Year 1 tax rates are shown here for reference.</a:t>
          </a: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 sales tax rate is shown here for reference, but is not used in the workbook calculations. SAM passes the total installed cost value to the spreadsheet. That value includes the sales tax, which is calculated on SAM's System Costs input page.</a:t>
          </a:r>
          <a:endParaRPr lang="en-US">
            <a:effectLst/>
          </a:endParaRPr>
        </a:p>
        <a:p>
          <a:endParaRPr lang="en-US" sz="1100"/>
        </a:p>
      </xdr:txBody>
    </xdr:sp>
    <xdr:clientData/>
  </xdr:twoCellAnchor>
  <xdr:twoCellAnchor>
    <xdr:from>
      <xdr:col>0</xdr:col>
      <xdr:colOff>1704975</xdr:colOff>
      <xdr:row>8</xdr:row>
      <xdr:rowOff>114300</xdr:rowOff>
    </xdr:from>
    <xdr:to>
      <xdr:col>0</xdr:col>
      <xdr:colOff>3171825</xdr:colOff>
      <xdr:row>13</xdr:row>
      <xdr:rowOff>45510</xdr:rowOff>
    </xdr:to>
    <xdr:sp macro="" textlink="">
      <xdr:nvSpPr>
        <xdr:cNvPr id="4" name="TextBox 3">
          <a:extLst>
            <a:ext uri="{FF2B5EF4-FFF2-40B4-BE49-F238E27FC236}">
              <a16:creationId xmlns:a16="http://schemas.microsoft.com/office/drawing/2014/main" id="{511BF068-3FCD-4099-9D27-21A1A6D0CF58}"/>
            </a:ext>
          </a:extLst>
        </xdr:cNvPr>
        <xdr:cNvSpPr txBox="1"/>
      </xdr:nvSpPr>
      <xdr:spPr>
        <a:xfrm>
          <a:off x="1704975" y="1514475"/>
          <a:ext cx="1466850" cy="740835"/>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indicates O&amp;M costs entered as annual values. </a:t>
          </a:r>
          <a:r>
            <a:rPr lang="en-US" sz="1100" baseline="0"/>
            <a:t>See "ANNUAL VALUES" below.</a:t>
          </a:r>
          <a:endParaRPr lang="en-US" sz="1100"/>
        </a:p>
      </xdr:txBody>
    </xdr:sp>
    <xdr:clientData/>
  </xdr:twoCellAnchor>
  <xdr:twoCellAnchor>
    <xdr:from>
      <xdr:col>4</xdr:col>
      <xdr:colOff>57149</xdr:colOff>
      <xdr:row>62</xdr:row>
      <xdr:rowOff>47624</xdr:rowOff>
    </xdr:from>
    <xdr:to>
      <xdr:col>5</xdr:col>
      <xdr:colOff>923924</xdr:colOff>
      <xdr:row>65</xdr:row>
      <xdr:rowOff>114300</xdr:rowOff>
    </xdr:to>
    <xdr:sp macro="" textlink="">
      <xdr:nvSpPr>
        <xdr:cNvPr id="6" name="TextBox 5">
          <a:extLst>
            <a:ext uri="{FF2B5EF4-FFF2-40B4-BE49-F238E27FC236}">
              <a16:creationId xmlns:a16="http://schemas.microsoft.com/office/drawing/2014/main" id="{8313D132-22BC-41F4-B152-7BEF4521CCB4}"/>
            </a:ext>
          </a:extLst>
        </xdr:cNvPr>
        <xdr:cNvSpPr txBox="1"/>
      </xdr:nvSpPr>
      <xdr:spPr>
        <a:xfrm>
          <a:off x="6505574" y="10172699"/>
          <a:ext cx="2181225" cy="552451"/>
        </a:xfrm>
        <a:prstGeom prst="rect">
          <a:avLst/>
        </a:prstGeom>
        <a:solidFill>
          <a:schemeClr val="accent2">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for a PTC amount indicates amounts entered as annual values. </a:t>
          </a:r>
          <a:r>
            <a:rPr lang="en-US" sz="1100" baseline="0"/>
            <a:t>See "ANNUAL VALUES" below.</a:t>
          </a:r>
          <a:endParaRPr lang="en-US" sz="1100"/>
        </a:p>
      </xdr:txBody>
    </xdr:sp>
    <xdr:clientData/>
  </xdr:twoCellAnchor>
  <xdr:twoCellAnchor>
    <xdr:from>
      <xdr:col>0</xdr:col>
      <xdr:colOff>1209675</xdr:colOff>
      <xdr:row>84</xdr:row>
      <xdr:rowOff>66675</xdr:rowOff>
    </xdr:from>
    <xdr:to>
      <xdr:col>0</xdr:col>
      <xdr:colOff>3190875</xdr:colOff>
      <xdr:row>88</xdr:row>
      <xdr:rowOff>104775</xdr:rowOff>
    </xdr:to>
    <xdr:sp macro="" textlink="">
      <xdr:nvSpPr>
        <xdr:cNvPr id="7" name="TextBox 6">
          <a:extLst>
            <a:ext uri="{FF2B5EF4-FFF2-40B4-BE49-F238E27FC236}">
              <a16:creationId xmlns:a16="http://schemas.microsoft.com/office/drawing/2014/main" id="{46F97119-C887-40DF-9B94-4D345230FB7B}"/>
            </a:ext>
          </a:extLst>
        </xdr:cNvPr>
        <xdr:cNvSpPr txBox="1"/>
      </xdr:nvSpPr>
      <xdr:spPr>
        <a:xfrm>
          <a:off x="1209675" y="13754100"/>
          <a:ext cx="1981200" cy="685800"/>
        </a:xfrm>
        <a:prstGeom prst="rect">
          <a:avLst/>
        </a:prstGeom>
        <a:solidFill>
          <a:schemeClr val="accent2">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for a PBI amount indicates amounts entered as annual values. </a:t>
          </a:r>
          <a:r>
            <a:rPr lang="en-US" sz="1100" baseline="0"/>
            <a:t>See "ANNUAL VALUES" below.</a:t>
          </a:r>
          <a:endParaRPr lang="en-US" sz="1100"/>
        </a:p>
      </xdr:txBody>
    </xdr:sp>
    <xdr:clientData/>
  </xdr:twoCellAnchor>
  <xdr:twoCellAnchor>
    <xdr:from>
      <xdr:col>5</xdr:col>
      <xdr:colOff>47624</xdr:colOff>
      <xdr:row>55</xdr:row>
      <xdr:rowOff>28574</xdr:rowOff>
    </xdr:from>
    <xdr:to>
      <xdr:col>6</xdr:col>
      <xdr:colOff>914399</xdr:colOff>
      <xdr:row>59</xdr:row>
      <xdr:rowOff>104775</xdr:rowOff>
    </xdr:to>
    <xdr:sp macro="" textlink="">
      <xdr:nvSpPr>
        <xdr:cNvPr id="2" name="TextBox 1">
          <a:extLst>
            <a:ext uri="{FF2B5EF4-FFF2-40B4-BE49-F238E27FC236}">
              <a16:creationId xmlns:a16="http://schemas.microsoft.com/office/drawing/2014/main" id="{2D43DA59-E355-43BF-B8AE-86B8F0705C8B}"/>
            </a:ext>
          </a:extLst>
        </xdr:cNvPr>
        <xdr:cNvSpPr txBox="1"/>
      </xdr:nvSpPr>
      <xdr:spPr>
        <a:xfrm>
          <a:off x="7810499" y="9020174"/>
          <a:ext cx="2181225" cy="723901"/>
        </a:xfrm>
        <a:prstGeom prst="rect">
          <a:avLst/>
        </a:prstGeom>
        <a:solidFill>
          <a:schemeClr val="accent2">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For ITC allocated to multiple years, see "ANNUAL VALUES" below: Values here are shown as sums of annual values for reference.</a:t>
          </a: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5"/>
  <dimension ref="A1:CX168"/>
  <sheetViews>
    <sheetView tabSelected="1" zoomScaleNormal="100" workbookViewId="0"/>
  </sheetViews>
  <sheetFormatPr defaultColWidth="15.7109375" defaultRowHeight="12.75" x14ac:dyDescent="0.2"/>
  <cols>
    <col min="1" max="1" width="48.42578125" style="11" customWidth="1"/>
    <col min="2" max="2" width="14.28515625" style="12" customWidth="1"/>
    <col min="3" max="3" width="14.28515625" style="11" customWidth="1"/>
    <col min="4" max="5" width="19.7109375" style="12" customWidth="1"/>
    <col min="6" max="6" width="19.7109375" style="11" customWidth="1"/>
    <col min="7" max="7" width="19.7109375" style="12" customWidth="1"/>
    <col min="8" max="8" width="14.42578125" style="12" customWidth="1"/>
    <col min="9" max="9" width="15.42578125" style="12" customWidth="1"/>
    <col min="10" max="10" width="21.85546875" style="12" customWidth="1"/>
    <col min="11" max="33" width="16" style="12" customWidth="1"/>
    <col min="34" max="34" width="15.7109375" style="12" customWidth="1"/>
    <col min="35" max="16384" width="15.7109375" style="12"/>
  </cols>
  <sheetData>
    <row r="1" spans="1:13" ht="21" thickBot="1" x14ac:dyDescent="0.4">
      <c r="A1" s="169" t="s">
        <v>174</v>
      </c>
      <c r="B1" s="163"/>
      <c r="D1" s="43" t="s">
        <v>29</v>
      </c>
    </row>
    <row r="2" spans="1:13" x14ac:dyDescent="0.2">
      <c r="A2" s="25" t="s">
        <v>23</v>
      </c>
      <c r="B2" s="26"/>
      <c r="C2" s="12"/>
      <c r="D2" s="44" t="s">
        <v>30</v>
      </c>
      <c r="F2" s="12"/>
    </row>
    <row r="3" spans="1:13" x14ac:dyDescent="0.2">
      <c r="A3" s="131" t="s">
        <v>22</v>
      </c>
      <c r="B3" s="153">
        <v>0</v>
      </c>
      <c r="C3" s="12"/>
      <c r="D3" s="45" t="s">
        <v>31</v>
      </c>
      <c r="F3" s="12"/>
    </row>
    <row r="4" spans="1:13" x14ac:dyDescent="0.2">
      <c r="A4" s="131" t="s">
        <v>112</v>
      </c>
      <c r="B4" s="154">
        <v>0</v>
      </c>
      <c r="C4" s="12"/>
      <c r="D4" s="204" t="s">
        <v>215</v>
      </c>
      <c r="F4" s="12"/>
    </row>
    <row r="5" spans="1:13" x14ac:dyDescent="0.2">
      <c r="A5" s="27"/>
      <c r="B5" s="135"/>
      <c r="C5" s="12"/>
      <c r="F5" s="12"/>
    </row>
    <row r="6" spans="1:13" x14ac:dyDescent="0.2">
      <c r="A6" s="25" t="s">
        <v>24</v>
      </c>
      <c r="B6" s="26"/>
      <c r="C6" s="12"/>
      <c r="D6" s="25" t="s">
        <v>50</v>
      </c>
      <c r="E6" s="26"/>
      <c r="F6" s="12"/>
      <c r="G6" s="119"/>
      <c r="H6" s="21"/>
    </row>
    <row r="7" spans="1:13" x14ac:dyDescent="0.2">
      <c r="A7" s="36" t="s">
        <v>113</v>
      </c>
      <c r="B7" s="155">
        <v>0</v>
      </c>
      <c r="C7" s="12"/>
      <c r="D7" s="130" t="s">
        <v>161</v>
      </c>
      <c r="E7" s="132" t="e">
        <f>(-'Cash Flow'!B132-NPV(NominalDiscountRate/100,'Cash Flow'!C132:CX132))/NPV(real_discount_rate/100,'Cash Flow'!C5:CX5)*100</f>
        <v>#DIV/0!</v>
      </c>
      <c r="F7" s="12"/>
      <c r="H7" s="120"/>
    </row>
    <row r="8" spans="1:13" x14ac:dyDescent="0.2">
      <c r="A8" s="40" t="s">
        <v>55</v>
      </c>
      <c r="B8" s="35"/>
      <c r="C8" s="12"/>
      <c r="D8" s="130" t="s">
        <v>160</v>
      </c>
      <c r="E8" s="132" t="e">
        <f>(-'Cash Flow'!B132-NPV(NominalDiscountRate/100,'Cash Flow'!C132:CX132))/NPV(NominalDiscountRate/100,'Cash Flow'!C5:CX5)*100</f>
        <v>#DIV/0!</v>
      </c>
      <c r="F8" s="12"/>
      <c r="H8" s="14"/>
    </row>
    <row r="9" spans="1:13" x14ac:dyDescent="0.2">
      <c r="A9" s="28" t="s">
        <v>21</v>
      </c>
      <c r="B9" s="156">
        <v>0</v>
      </c>
      <c r="C9" s="12"/>
      <c r="D9" s="130" t="s">
        <v>141</v>
      </c>
      <c r="E9" s="133">
        <f>'Cash Flow'!B134+NPV(NominalDiscountRate/100,'Cash Flow'!C134:CX134)</f>
        <v>0</v>
      </c>
      <c r="F9" s="12"/>
      <c r="H9" s="14"/>
    </row>
    <row r="10" spans="1:13" x14ac:dyDescent="0.2">
      <c r="A10" s="30" t="s">
        <v>104</v>
      </c>
      <c r="B10" s="157">
        <v>0</v>
      </c>
      <c r="C10" s="12"/>
      <c r="D10" s="131" t="s">
        <v>51</v>
      </c>
      <c r="E10" s="134" t="str">
        <f>IF('Cash Flow'!C142&gt;analysis_period,"&gt; analysis period",'Cash Flow'!C142)</f>
        <v>&gt; analysis period</v>
      </c>
      <c r="F10" s="12"/>
      <c r="H10" s="14"/>
    </row>
    <row r="11" spans="1:13" x14ac:dyDescent="0.2">
      <c r="A11" s="28" t="s">
        <v>10</v>
      </c>
      <c r="B11" s="158">
        <v>0</v>
      </c>
      <c r="C11" s="12"/>
      <c r="D11" s="131" t="s">
        <v>207</v>
      </c>
      <c r="E11" s="134" t="str">
        <f>IF('Cash Flow'!C148&gt;analysis_period,"&gt; analysis period",'Cash Flow'!C148)</f>
        <v>&gt; analysis period</v>
      </c>
      <c r="F11" s="12"/>
      <c r="H11" s="14"/>
    </row>
    <row r="12" spans="1:13" x14ac:dyDescent="0.2">
      <c r="A12" s="30" t="s">
        <v>104</v>
      </c>
      <c r="B12" s="157">
        <v>0</v>
      </c>
      <c r="C12" s="12"/>
      <c r="E12" s="127"/>
      <c r="F12" s="12"/>
      <c r="H12" s="14"/>
    </row>
    <row r="13" spans="1:13" x14ac:dyDescent="0.2">
      <c r="A13" s="28" t="s">
        <v>20</v>
      </c>
      <c r="B13" s="156">
        <v>0</v>
      </c>
      <c r="C13" s="12"/>
      <c r="D13" s="128"/>
      <c r="F13" s="12"/>
      <c r="H13" s="14"/>
    </row>
    <row r="14" spans="1:13" ht="12" customHeight="1" x14ac:dyDescent="0.25">
      <c r="A14" s="30" t="s">
        <v>104</v>
      </c>
      <c r="B14" s="157">
        <v>0</v>
      </c>
      <c r="C14" s="12"/>
      <c r="D14" s="128"/>
      <c r="E14" s="129"/>
      <c r="F14" s="12"/>
      <c r="H14" s="14"/>
      <c r="M14" s="13"/>
    </row>
    <row r="15" spans="1:13" ht="12" customHeight="1" x14ac:dyDescent="0.25">
      <c r="A15" s="28" t="s">
        <v>212</v>
      </c>
      <c r="B15" s="184" t="str">
        <f>IF(batt_replacement_option=0,"None",IF(batt_replacement_option=1,"Calculated","See Ann. Val. below"))</f>
        <v>None</v>
      </c>
      <c r="C15" s="12"/>
      <c r="D15" s="128"/>
      <c r="E15" s="129"/>
      <c r="F15" s="12"/>
      <c r="H15" s="14"/>
      <c r="M15" s="13"/>
    </row>
    <row r="16" spans="1:13" x14ac:dyDescent="0.2">
      <c r="A16" s="114" t="s">
        <v>57</v>
      </c>
      <c r="B16" s="115"/>
      <c r="C16" s="12"/>
      <c r="E16" s="14"/>
      <c r="F16" s="12"/>
      <c r="G16" s="16"/>
      <c r="H16" s="118"/>
    </row>
    <row r="17" spans="1:6" x14ac:dyDescent="0.2">
      <c r="A17" s="34" t="s">
        <v>136</v>
      </c>
      <c r="B17" s="116"/>
      <c r="C17" s="12"/>
      <c r="F17" s="12"/>
    </row>
    <row r="18" spans="1:6" x14ac:dyDescent="0.2">
      <c r="A18" s="33" t="s">
        <v>122</v>
      </c>
      <c r="B18" s="159">
        <v>0</v>
      </c>
      <c r="C18" s="12"/>
      <c r="F18" s="12"/>
    </row>
    <row r="19" spans="1:6" x14ac:dyDescent="0.2">
      <c r="A19" s="30" t="s">
        <v>137</v>
      </c>
      <c r="B19" s="160">
        <v>0</v>
      </c>
      <c r="C19" s="12"/>
      <c r="F19" s="12"/>
    </row>
    <row r="20" spans="1:6" x14ac:dyDescent="0.2">
      <c r="A20" s="30" t="s">
        <v>123</v>
      </c>
      <c r="B20" s="161">
        <v>0</v>
      </c>
      <c r="C20" s="12"/>
      <c r="F20" s="12"/>
    </row>
    <row r="21" spans="1:6" x14ac:dyDescent="0.2">
      <c r="A21" s="32" t="s">
        <v>104</v>
      </c>
      <c r="B21" s="157">
        <v>0</v>
      </c>
      <c r="C21" s="12"/>
      <c r="F21" s="12"/>
    </row>
    <row r="22" spans="1:6" x14ac:dyDescent="0.2">
      <c r="A22" s="34" t="s">
        <v>25</v>
      </c>
      <c r="B22" s="35"/>
      <c r="C22" s="12"/>
      <c r="F22" s="12"/>
    </row>
    <row r="23" spans="1:6" x14ac:dyDescent="0.2">
      <c r="A23" s="33" t="s">
        <v>124</v>
      </c>
      <c r="B23" s="161">
        <v>0</v>
      </c>
      <c r="C23" s="12"/>
      <c r="F23" s="12"/>
    </row>
    <row r="24" spans="1:6" x14ac:dyDescent="0.2">
      <c r="A24" s="30" t="s">
        <v>126</v>
      </c>
      <c r="B24" s="161">
        <v>0</v>
      </c>
      <c r="C24" s="12"/>
      <c r="F24" s="12"/>
    </row>
    <row r="25" spans="1:6" x14ac:dyDescent="0.2">
      <c r="A25" s="32" t="s">
        <v>104</v>
      </c>
      <c r="B25" s="162">
        <v>0</v>
      </c>
      <c r="C25" s="12"/>
      <c r="F25" s="12"/>
    </row>
    <row r="26" spans="1:6" x14ac:dyDescent="0.2">
      <c r="A26" s="30" t="s">
        <v>135</v>
      </c>
      <c r="B26" s="161">
        <v>0</v>
      </c>
      <c r="C26" s="12"/>
      <c r="F26" s="12"/>
    </row>
    <row r="27" spans="1:6" x14ac:dyDescent="0.2">
      <c r="A27" s="30" t="s">
        <v>125</v>
      </c>
      <c r="B27" s="161">
        <v>0</v>
      </c>
      <c r="C27" s="17"/>
      <c r="F27" s="12"/>
    </row>
    <row r="28" spans="1:6" x14ac:dyDescent="0.2">
      <c r="A28" s="32" t="s">
        <v>104</v>
      </c>
      <c r="B28" s="157">
        <v>0</v>
      </c>
      <c r="C28" s="17"/>
      <c r="F28" s="12"/>
    </row>
    <row r="29" spans="1:6" x14ac:dyDescent="0.2">
      <c r="A29" s="16"/>
      <c r="B29" s="16"/>
      <c r="C29" s="17"/>
      <c r="F29" s="12"/>
    </row>
    <row r="30" spans="1:6" x14ac:dyDescent="0.2">
      <c r="A30" s="25" t="s">
        <v>27</v>
      </c>
      <c r="B30" s="26"/>
      <c r="C30" s="17"/>
      <c r="F30" s="12"/>
    </row>
    <row r="31" spans="1:6" x14ac:dyDescent="0.2">
      <c r="A31" s="23" t="s">
        <v>105</v>
      </c>
      <c r="B31" s="143">
        <v>0</v>
      </c>
      <c r="C31" s="17"/>
      <c r="F31" s="12"/>
    </row>
    <row r="32" spans="1:6" x14ac:dyDescent="0.2">
      <c r="A32" s="23" t="s">
        <v>106</v>
      </c>
      <c r="B32" s="144">
        <v>0</v>
      </c>
      <c r="C32" s="17"/>
      <c r="F32" s="12"/>
    </row>
    <row r="33" spans="1:5" s="12" customFormat="1" x14ac:dyDescent="0.2">
      <c r="A33" s="23" t="s">
        <v>107</v>
      </c>
      <c r="B33" s="143">
        <v>0</v>
      </c>
      <c r="C33" s="17"/>
    </row>
    <row r="34" spans="1:5" s="12" customFormat="1" x14ac:dyDescent="0.2">
      <c r="C34" s="17"/>
    </row>
    <row r="35" spans="1:5" s="12" customFormat="1" x14ac:dyDescent="0.2">
      <c r="A35" s="25" t="s">
        <v>28</v>
      </c>
      <c r="B35" s="26"/>
      <c r="C35" s="17"/>
    </row>
    <row r="36" spans="1:5" s="12" customFormat="1" x14ac:dyDescent="0.2">
      <c r="A36" s="23" t="s">
        <v>108</v>
      </c>
      <c r="B36" s="144">
        <v>0</v>
      </c>
      <c r="C36" s="17"/>
      <c r="D36" s="16"/>
      <c r="E36" s="15"/>
    </row>
    <row r="37" spans="1:5" s="12" customFormat="1" x14ac:dyDescent="0.2">
      <c r="A37" s="23" t="s">
        <v>109</v>
      </c>
      <c r="B37" s="143">
        <v>0</v>
      </c>
      <c r="D37" s="16"/>
      <c r="E37" s="15"/>
    </row>
    <row r="38" spans="1:5" s="12" customFormat="1" x14ac:dyDescent="0.2">
      <c r="A38" s="23" t="s">
        <v>110</v>
      </c>
      <c r="B38" s="143">
        <v>0</v>
      </c>
      <c r="C38" s="17"/>
    </row>
    <row r="39" spans="1:5" s="12" customFormat="1" x14ac:dyDescent="0.2">
      <c r="A39" s="23" t="s">
        <v>111</v>
      </c>
      <c r="B39" s="145">
        <f>((inflation_rate/100+1)*(real_discount_rate/100+1)-1)*100</f>
        <v>0</v>
      </c>
      <c r="C39" s="17"/>
    </row>
    <row r="40" spans="1:5" s="12" customFormat="1" x14ac:dyDescent="0.2">
      <c r="A40" s="41"/>
      <c r="C40" s="17"/>
    </row>
    <row r="41" spans="1:5" s="12" customFormat="1" x14ac:dyDescent="0.2">
      <c r="A41" s="25" t="s">
        <v>26</v>
      </c>
      <c r="B41" s="26"/>
      <c r="C41" s="17"/>
    </row>
    <row r="42" spans="1:5" s="12" customFormat="1" x14ac:dyDescent="0.2">
      <c r="A42" s="23" t="s">
        <v>210</v>
      </c>
      <c r="B42" s="146">
        <f>AnnualTaxFederal</f>
        <v>0</v>
      </c>
      <c r="C42" s="191"/>
    </row>
    <row r="43" spans="1:5" s="12" customFormat="1" x14ac:dyDescent="0.2">
      <c r="A43" s="23" t="s">
        <v>211</v>
      </c>
      <c r="B43" s="146">
        <f>AnnualTaxState</f>
        <v>0</v>
      </c>
      <c r="C43" s="17"/>
      <c r="D43" s="16"/>
      <c r="E43" s="15"/>
    </row>
    <row r="44" spans="1:5" s="12" customFormat="1" x14ac:dyDescent="0.2">
      <c r="A44" s="23" t="s">
        <v>114</v>
      </c>
      <c r="B44" s="165">
        <v>0</v>
      </c>
      <c r="C44" s="17"/>
      <c r="D44" s="16"/>
      <c r="E44" s="15"/>
    </row>
    <row r="45" spans="1:5" s="12" customFormat="1" x14ac:dyDescent="0.2">
      <c r="A45" s="164" t="s">
        <v>115</v>
      </c>
      <c r="B45" s="165">
        <v>0</v>
      </c>
      <c r="C45" s="17"/>
      <c r="D45" s="16"/>
      <c r="E45" s="15"/>
    </row>
    <row r="46" spans="1:5" s="12" customFormat="1" x14ac:dyDescent="0.2">
      <c r="A46" s="167" t="s">
        <v>116</v>
      </c>
      <c r="B46" s="168"/>
      <c r="C46" s="17"/>
      <c r="D46" s="16"/>
      <c r="E46" s="15"/>
    </row>
    <row r="47" spans="1:5" s="12" customFormat="1" x14ac:dyDescent="0.2">
      <c r="A47" s="38" t="s">
        <v>138</v>
      </c>
      <c r="B47" s="166">
        <v>0</v>
      </c>
      <c r="C47" s="17"/>
      <c r="D47" s="16"/>
      <c r="E47" s="15"/>
    </row>
    <row r="48" spans="1:5" s="12" customFormat="1" x14ac:dyDescent="0.2">
      <c r="A48" s="28" t="s">
        <v>117</v>
      </c>
      <c r="B48" s="147">
        <f>prop_tax_cost_assessed_percent/100*total_installed_cost</f>
        <v>0</v>
      </c>
      <c r="C48" s="17"/>
      <c r="D48" s="16"/>
      <c r="E48" s="15"/>
    </row>
    <row r="49" spans="1:12" x14ac:dyDescent="0.2">
      <c r="A49" s="28" t="s">
        <v>118</v>
      </c>
      <c r="B49" s="148">
        <v>0</v>
      </c>
      <c r="C49" s="17"/>
      <c r="D49" s="16"/>
      <c r="E49" s="15"/>
      <c r="F49" s="12"/>
    </row>
    <row r="50" spans="1:12" x14ac:dyDescent="0.2">
      <c r="A50" s="28" t="s">
        <v>119</v>
      </c>
      <c r="B50" s="148">
        <v>0</v>
      </c>
      <c r="C50" s="17"/>
      <c r="D50" s="16"/>
      <c r="E50" s="15"/>
      <c r="F50" s="12"/>
    </row>
    <row r="51" spans="1:12" x14ac:dyDescent="0.2">
      <c r="A51" s="12"/>
      <c r="C51" s="17"/>
      <c r="D51" s="16"/>
      <c r="E51" s="15"/>
      <c r="F51" s="12"/>
    </row>
    <row r="52" spans="1:12" x14ac:dyDescent="0.2">
      <c r="A52" s="25" t="s">
        <v>33</v>
      </c>
      <c r="B52" s="26"/>
      <c r="C52" s="17"/>
      <c r="D52" s="16"/>
      <c r="E52" s="15"/>
      <c r="F52" s="12"/>
    </row>
    <row r="53" spans="1:12" x14ac:dyDescent="0.2">
      <c r="A53" s="23" t="s">
        <v>120</v>
      </c>
      <c r="B53" s="143">
        <v>0</v>
      </c>
      <c r="C53" s="17"/>
      <c r="D53" s="16"/>
      <c r="E53" s="15"/>
      <c r="F53" s="12"/>
    </row>
    <row r="54" spans="1:12" x14ac:dyDescent="0.2">
      <c r="A54" s="12"/>
      <c r="C54" s="17"/>
      <c r="D54" s="16"/>
      <c r="E54" s="15"/>
      <c r="F54" s="12"/>
    </row>
    <row r="55" spans="1:12" x14ac:dyDescent="0.2">
      <c r="A55" s="210" t="s">
        <v>32</v>
      </c>
      <c r="B55" s="211"/>
      <c r="C55" s="211"/>
      <c r="D55" s="211"/>
      <c r="E55" s="212"/>
      <c r="F55" s="12"/>
    </row>
    <row r="56" spans="1:12" x14ac:dyDescent="0.2">
      <c r="A56" s="208" t="s">
        <v>99</v>
      </c>
      <c r="B56" s="209"/>
      <c r="C56" s="12"/>
      <c r="D56" s="223" t="s">
        <v>173</v>
      </c>
      <c r="E56" s="224"/>
      <c r="F56" s="106"/>
    </row>
    <row r="57" spans="1:12" x14ac:dyDescent="0.2">
      <c r="A57" s="99" t="s">
        <v>34</v>
      </c>
      <c r="B57" s="100" t="s">
        <v>1</v>
      </c>
      <c r="C57" s="12"/>
      <c r="D57" s="37" t="s">
        <v>2</v>
      </c>
      <c r="E57" s="88" t="s">
        <v>3</v>
      </c>
      <c r="F57" s="12"/>
    </row>
    <row r="58" spans="1:12" x14ac:dyDescent="0.2">
      <c r="A58" s="48" t="s">
        <v>38</v>
      </c>
      <c r="B58" s="206">
        <f>SUM(C131:CX131)</f>
        <v>0</v>
      </c>
      <c r="C58" s="12"/>
      <c r="D58" s="105" t="s">
        <v>139</v>
      </c>
      <c r="E58" s="105" t="s">
        <v>139</v>
      </c>
      <c r="F58" s="12"/>
    </row>
    <row r="59" spans="1:12" x14ac:dyDescent="0.2">
      <c r="A59" s="48" t="s">
        <v>39</v>
      </c>
      <c r="B59" s="206">
        <f>SUM(C132:CX132)</f>
        <v>0</v>
      </c>
      <c r="C59" s="12"/>
      <c r="D59" s="105" t="s">
        <v>140</v>
      </c>
      <c r="E59" s="22" t="s">
        <v>140</v>
      </c>
      <c r="F59" s="12"/>
    </row>
    <row r="60" spans="1:12" x14ac:dyDescent="0.2">
      <c r="A60" s="31" t="s">
        <v>35</v>
      </c>
      <c r="B60" s="105" t="s">
        <v>4</v>
      </c>
      <c r="C60" s="105" t="s">
        <v>9</v>
      </c>
      <c r="D60" s="113"/>
      <c r="E60" s="112"/>
      <c r="F60" s="12"/>
    </row>
    <row r="61" spans="1:12" ht="12.75" customHeight="1" x14ac:dyDescent="0.2">
      <c r="A61" s="49" t="s">
        <v>2</v>
      </c>
      <c r="B61" s="148">
        <f>SUM(C133:CX133)</f>
        <v>0</v>
      </c>
      <c r="C61" s="171">
        <f>SUM(C134:CX134)</f>
        <v>0</v>
      </c>
      <c r="D61" s="105" t="s">
        <v>139</v>
      </c>
      <c r="E61" s="105" t="s">
        <v>139</v>
      </c>
      <c r="F61" s="15"/>
      <c r="G61" s="20"/>
      <c r="H61" s="15"/>
      <c r="I61" s="17"/>
      <c r="J61" s="15"/>
      <c r="K61" s="17"/>
      <c r="L61" s="21"/>
    </row>
    <row r="62" spans="1:12" ht="12.75" customHeight="1" x14ac:dyDescent="0.2">
      <c r="A62" s="101" t="s">
        <v>3</v>
      </c>
      <c r="B62" s="207">
        <f>SUM(C135:CX135)</f>
        <v>0</v>
      </c>
      <c r="C62" s="173">
        <f>SUM(C136:CX136)</f>
        <v>0</v>
      </c>
      <c r="D62" s="105" t="s">
        <v>140</v>
      </c>
      <c r="E62" s="105" t="s">
        <v>140</v>
      </c>
      <c r="G62" s="47"/>
      <c r="H62" s="47"/>
      <c r="I62" s="14"/>
      <c r="J62" s="14"/>
      <c r="K62" s="19"/>
      <c r="L62" s="18"/>
    </row>
    <row r="63" spans="1:12" ht="12.75" customHeight="1" x14ac:dyDescent="0.2">
      <c r="A63" s="40" t="s">
        <v>100</v>
      </c>
      <c r="B63" s="29" t="s">
        <v>97</v>
      </c>
      <c r="C63" s="105" t="s">
        <v>43</v>
      </c>
      <c r="D63" s="103" t="s">
        <v>101</v>
      </c>
      <c r="E63" s="104"/>
      <c r="G63" s="47"/>
      <c r="H63" s="47"/>
      <c r="I63" s="14"/>
      <c r="J63" s="14"/>
      <c r="K63" s="19"/>
      <c r="L63" s="18"/>
    </row>
    <row r="64" spans="1:12" ht="12.75" customHeight="1" x14ac:dyDescent="0.2">
      <c r="A64" s="102" t="s">
        <v>36</v>
      </c>
      <c r="B64" s="150">
        <v>0</v>
      </c>
      <c r="C64" s="150">
        <v>0</v>
      </c>
      <c r="D64" s="150">
        <v>0</v>
      </c>
      <c r="F64" s="15"/>
      <c r="G64" s="47"/>
      <c r="H64" s="47"/>
      <c r="I64" s="14"/>
      <c r="J64" s="14"/>
      <c r="K64" s="19"/>
      <c r="L64" s="18"/>
    </row>
    <row r="65" spans="1:12" ht="12.75" customHeight="1" x14ac:dyDescent="0.2">
      <c r="A65" s="49" t="s">
        <v>37</v>
      </c>
      <c r="B65" s="144">
        <v>0</v>
      </c>
      <c r="C65" s="144">
        <v>0</v>
      </c>
      <c r="D65" s="144">
        <v>0</v>
      </c>
      <c r="E65" s="15"/>
      <c r="F65" s="47"/>
      <c r="G65" s="47"/>
      <c r="H65" s="47"/>
      <c r="I65" s="14"/>
      <c r="J65" s="14"/>
      <c r="K65" s="19"/>
      <c r="L65" s="18"/>
    </row>
    <row r="66" spans="1:12" ht="12.75" customHeight="1" x14ac:dyDescent="0.2">
      <c r="F66" s="47"/>
      <c r="G66" s="47"/>
      <c r="H66" s="47"/>
      <c r="I66" s="14"/>
      <c r="J66" s="14"/>
      <c r="K66" s="19"/>
      <c r="L66" s="18"/>
    </row>
    <row r="67" spans="1:12" ht="12.75" customHeight="1" x14ac:dyDescent="0.2">
      <c r="A67" s="42" t="s">
        <v>40</v>
      </c>
      <c r="B67" s="51"/>
      <c r="C67" s="51"/>
      <c r="D67" s="51"/>
      <c r="E67" s="51"/>
      <c r="F67" s="51"/>
      <c r="G67" s="96"/>
      <c r="H67" s="47"/>
      <c r="I67" s="14"/>
      <c r="J67" s="14"/>
      <c r="K67" s="19"/>
      <c r="L67" s="18"/>
    </row>
    <row r="68" spans="1:12" ht="12.75" customHeight="1" x14ac:dyDescent="0.2">
      <c r="A68" s="90" t="s">
        <v>91</v>
      </c>
      <c r="B68" s="53"/>
      <c r="C68" s="53"/>
      <c r="D68" s="225" t="s">
        <v>102</v>
      </c>
      <c r="E68" s="226"/>
      <c r="F68" s="225" t="s">
        <v>173</v>
      </c>
      <c r="G68" s="226"/>
      <c r="H68" s="14"/>
      <c r="I68" s="14"/>
      <c r="J68" s="15"/>
      <c r="K68" s="19"/>
      <c r="L68" s="18"/>
    </row>
    <row r="69" spans="1:12" ht="12.75" customHeight="1" x14ac:dyDescent="0.2">
      <c r="A69" s="38" t="s">
        <v>34</v>
      </c>
      <c r="B69" s="97" t="s">
        <v>94</v>
      </c>
      <c r="C69" s="89"/>
      <c r="D69" s="98" t="s">
        <v>2</v>
      </c>
      <c r="E69" s="24" t="s">
        <v>3</v>
      </c>
      <c r="F69" s="39" t="s">
        <v>2</v>
      </c>
      <c r="G69" s="39" t="s">
        <v>3</v>
      </c>
      <c r="H69" s="47"/>
      <c r="I69" s="14"/>
      <c r="J69" s="14"/>
      <c r="K69" s="19"/>
      <c r="L69" s="18"/>
    </row>
    <row r="70" spans="1:12" ht="12.75" customHeight="1" x14ac:dyDescent="0.2">
      <c r="A70" s="30" t="s">
        <v>38</v>
      </c>
      <c r="B70" s="151">
        <v>0</v>
      </c>
      <c r="C70" s="89"/>
      <c r="D70" s="105" t="s">
        <v>139</v>
      </c>
      <c r="E70" s="22" t="s">
        <v>139</v>
      </c>
      <c r="F70" s="22" t="s">
        <v>140</v>
      </c>
      <c r="G70" s="22" t="s">
        <v>140</v>
      </c>
      <c r="H70" s="47"/>
      <c r="I70" s="14"/>
      <c r="J70" s="14"/>
      <c r="K70" s="19"/>
      <c r="L70" s="18"/>
    </row>
    <row r="71" spans="1:12" ht="12.75" customHeight="1" x14ac:dyDescent="0.2">
      <c r="A71" s="30" t="s">
        <v>39</v>
      </c>
      <c r="B71" s="151">
        <v>0</v>
      </c>
      <c r="C71" s="89"/>
      <c r="D71" s="105" t="s">
        <v>139</v>
      </c>
      <c r="E71" s="22" t="s">
        <v>139</v>
      </c>
      <c r="F71" s="22" t="s">
        <v>140</v>
      </c>
      <c r="G71" s="22" t="s">
        <v>140</v>
      </c>
      <c r="H71" s="47"/>
      <c r="I71" s="14"/>
      <c r="J71" s="14"/>
      <c r="K71" s="19"/>
      <c r="L71" s="18"/>
    </row>
    <row r="72" spans="1:12" ht="12.75" customHeight="1" x14ac:dyDescent="0.2">
      <c r="A72" s="30" t="s">
        <v>44</v>
      </c>
      <c r="B72" s="151">
        <v>0</v>
      </c>
      <c r="C72" s="89"/>
      <c r="D72" s="105" t="s">
        <v>139</v>
      </c>
      <c r="E72" s="22" t="s">
        <v>139</v>
      </c>
      <c r="F72" s="22" t="s">
        <v>140</v>
      </c>
      <c r="G72" s="22" t="s">
        <v>140</v>
      </c>
      <c r="H72" s="47"/>
      <c r="I72" s="14"/>
      <c r="J72" s="14"/>
      <c r="K72" s="19"/>
      <c r="L72" s="18"/>
    </row>
    <row r="73" spans="1:12" ht="12.75" customHeight="1" x14ac:dyDescent="0.2">
      <c r="A73" s="30" t="s">
        <v>45</v>
      </c>
      <c r="B73" s="151">
        <v>0</v>
      </c>
      <c r="C73" s="24"/>
      <c r="D73" s="112" t="s">
        <v>139</v>
      </c>
      <c r="E73" s="22" t="s">
        <v>139</v>
      </c>
      <c r="F73" s="22" t="s">
        <v>140</v>
      </c>
      <c r="G73" s="22" t="s">
        <v>140</v>
      </c>
      <c r="H73" s="47"/>
      <c r="I73" s="14"/>
      <c r="J73" s="14"/>
      <c r="K73" s="20"/>
      <c r="L73" s="21"/>
    </row>
    <row r="74" spans="1:12" ht="12.75" customHeight="1" x14ac:dyDescent="0.2">
      <c r="A74" s="28" t="s">
        <v>35</v>
      </c>
      <c r="B74" s="22" t="s">
        <v>4</v>
      </c>
      <c r="C74" s="24" t="s">
        <v>95</v>
      </c>
      <c r="D74" s="136"/>
      <c r="E74" s="137"/>
      <c r="F74" s="136"/>
      <c r="G74" s="138"/>
      <c r="H74" s="47"/>
      <c r="I74" s="14"/>
      <c r="J74" s="14"/>
      <c r="K74" s="17"/>
      <c r="L74" s="15"/>
    </row>
    <row r="75" spans="1:12" ht="12.75" customHeight="1" x14ac:dyDescent="0.2">
      <c r="A75" s="30" t="s">
        <v>87</v>
      </c>
      <c r="B75" s="144">
        <v>0</v>
      </c>
      <c r="C75" s="171">
        <v>9.9999996802856906E+37</v>
      </c>
      <c r="D75" s="22" t="s">
        <v>139</v>
      </c>
      <c r="E75" s="22" t="s">
        <v>139</v>
      </c>
      <c r="F75" s="105" t="s">
        <v>140</v>
      </c>
      <c r="G75" s="22" t="s">
        <v>140</v>
      </c>
      <c r="H75" s="47"/>
      <c r="I75" s="14"/>
      <c r="J75" s="14"/>
      <c r="K75" s="17"/>
      <c r="L75" s="15"/>
    </row>
    <row r="76" spans="1:12" ht="12.75" customHeight="1" x14ac:dyDescent="0.2">
      <c r="A76" s="30" t="s">
        <v>88</v>
      </c>
      <c r="B76" s="144">
        <v>0</v>
      </c>
      <c r="C76" s="171">
        <v>9.9999996802856906E+37</v>
      </c>
      <c r="D76" s="22" t="s">
        <v>139</v>
      </c>
      <c r="E76" s="22" t="s">
        <v>139</v>
      </c>
      <c r="F76" s="105" t="s">
        <v>140</v>
      </c>
      <c r="G76" s="22" t="s">
        <v>140</v>
      </c>
      <c r="H76" s="47"/>
      <c r="I76" s="14"/>
      <c r="J76" s="14"/>
      <c r="K76" s="17"/>
      <c r="L76" s="15"/>
    </row>
    <row r="77" spans="1:12" ht="12.75" customHeight="1" x14ac:dyDescent="0.2">
      <c r="A77" s="30" t="s">
        <v>89</v>
      </c>
      <c r="B77" s="144">
        <v>0</v>
      </c>
      <c r="C77" s="171">
        <v>9.9999996802856906E+37</v>
      </c>
      <c r="D77" s="22" t="s">
        <v>139</v>
      </c>
      <c r="E77" s="22" t="s">
        <v>139</v>
      </c>
      <c r="F77" s="105" t="s">
        <v>140</v>
      </c>
      <c r="G77" s="22" t="s">
        <v>140</v>
      </c>
      <c r="H77" s="47"/>
      <c r="I77" s="14"/>
      <c r="J77" s="14"/>
      <c r="K77" s="17"/>
      <c r="L77" s="15"/>
    </row>
    <row r="78" spans="1:12" ht="12.75" customHeight="1" thickBot="1" x14ac:dyDescent="0.25">
      <c r="A78" s="91" t="s">
        <v>90</v>
      </c>
      <c r="B78" s="152">
        <v>0</v>
      </c>
      <c r="C78" s="172">
        <v>9.9999996802856906E+37</v>
      </c>
      <c r="D78" s="92" t="s">
        <v>139</v>
      </c>
      <c r="E78" s="92" t="s">
        <v>139</v>
      </c>
      <c r="F78" s="111" t="s">
        <v>140</v>
      </c>
      <c r="G78" s="92" t="s">
        <v>140</v>
      </c>
      <c r="H78" s="47"/>
      <c r="I78" s="14"/>
      <c r="J78" s="14"/>
      <c r="K78" s="17"/>
      <c r="L78" s="15"/>
    </row>
    <row r="79" spans="1:12" ht="12.75" customHeight="1" x14ac:dyDescent="0.2">
      <c r="A79" s="93" t="s">
        <v>92</v>
      </c>
      <c r="B79" s="24" t="s">
        <v>93</v>
      </c>
      <c r="C79" s="24" t="s">
        <v>95</v>
      </c>
      <c r="D79" s="139"/>
      <c r="E79" s="140"/>
      <c r="F79" s="139"/>
      <c r="G79" s="141"/>
      <c r="H79" s="47"/>
      <c r="I79" s="14"/>
      <c r="J79" s="14"/>
      <c r="K79" s="17"/>
      <c r="L79" s="15"/>
    </row>
    <row r="80" spans="1:12" ht="12.75" customHeight="1" x14ac:dyDescent="0.2">
      <c r="A80" s="30" t="s">
        <v>46</v>
      </c>
      <c r="B80" s="144">
        <v>0</v>
      </c>
      <c r="C80" s="171">
        <v>9.9999996802856906E+37</v>
      </c>
      <c r="D80" s="22" t="s">
        <v>139</v>
      </c>
      <c r="E80" s="22" t="s">
        <v>139</v>
      </c>
      <c r="F80" s="105" t="s">
        <v>140</v>
      </c>
      <c r="G80" s="22" t="s">
        <v>140</v>
      </c>
      <c r="H80" s="47"/>
      <c r="I80" s="14"/>
      <c r="J80" s="14"/>
      <c r="K80" s="17"/>
      <c r="L80" s="15"/>
    </row>
    <row r="81" spans="1:102" ht="12.75" customHeight="1" x14ac:dyDescent="0.2">
      <c r="A81" s="30" t="s">
        <v>47</v>
      </c>
      <c r="B81" s="144">
        <v>0</v>
      </c>
      <c r="C81" s="171">
        <v>9.9999996802856906E+37</v>
      </c>
      <c r="D81" s="22" t="s">
        <v>139</v>
      </c>
      <c r="E81" s="22" t="s">
        <v>139</v>
      </c>
      <c r="F81" s="105" t="s">
        <v>140</v>
      </c>
      <c r="G81" s="22" t="s">
        <v>140</v>
      </c>
      <c r="H81" s="11"/>
      <c r="I81" s="14"/>
      <c r="J81" s="14"/>
      <c r="K81" s="17"/>
      <c r="L81" s="15"/>
    </row>
    <row r="82" spans="1:102" ht="12.75" customHeight="1" x14ac:dyDescent="0.2">
      <c r="A82" s="30" t="s">
        <v>48</v>
      </c>
      <c r="B82" s="144">
        <v>0</v>
      </c>
      <c r="C82" s="171">
        <v>9.9999996802856906E+37</v>
      </c>
      <c r="D82" s="22" t="s">
        <v>139</v>
      </c>
      <c r="E82" s="22" t="s">
        <v>139</v>
      </c>
      <c r="F82" s="105" t="s">
        <v>140</v>
      </c>
      <c r="G82" s="22" t="s">
        <v>140</v>
      </c>
      <c r="H82" s="14"/>
      <c r="I82" s="14"/>
      <c r="J82" s="14"/>
      <c r="K82" s="17"/>
      <c r="L82" s="15"/>
    </row>
    <row r="83" spans="1:102" ht="12.75" customHeight="1" thickBot="1" x14ac:dyDescent="0.25">
      <c r="A83" s="91" t="s">
        <v>49</v>
      </c>
      <c r="B83" s="152">
        <v>0</v>
      </c>
      <c r="C83" s="172">
        <v>9.9999996802856906E+37</v>
      </c>
      <c r="D83" s="92" t="s">
        <v>139</v>
      </c>
      <c r="E83" s="92" t="s">
        <v>139</v>
      </c>
      <c r="F83" s="111" t="s">
        <v>140</v>
      </c>
      <c r="G83" s="22" t="s">
        <v>140</v>
      </c>
      <c r="H83" s="14"/>
      <c r="I83" s="14"/>
      <c r="J83" s="14"/>
      <c r="K83" s="17"/>
      <c r="L83" s="15"/>
    </row>
    <row r="84" spans="1:102" ht="12.75" customHeight="1" x14ac:dyDescent="0.2">
      <c r="A84" s="94" t="s">
        <v>96</v>
      </c>
      <c r="B84" s="39" t="s">
        <v>97</v>
      </c>
      <c r="C84" s="39" t="s">
        <v>43</v>
      </c>
      <c r="D84" s="39" t="s">
        <v>98</v>
      </c>
      <c r="E84" s="39" t="s">
        <v>175</v>
      </c>
      <c r="F84" s="95" t="s">
        <v>176</v>
      </c>
      <c r="G84" s="15"/>
      <c r="H84" s="14"/>
      <c r="I84" s="14"/>
      <c r="J84" s="14"/>
      <c r="K84" s="17"/>
      <c r="L84" s="15"/>
    </row>
    <row r="85" spans="1:102" ht="12.75" customHeight="1" x14ac:dyDescent="0.2">
      <c r="A85" s="49" t="s">
        <v>36</v>
      </c>
      <c r="B85" s="149">
        <v>0</v>
      </c>
      <c r="C85" s="149">
        <v>0</v>
      </c>
      <c r="D85" s="149">
        <v>0</v>
      </c>
      <c r="E85" s="50" t="s">
        <v>139</v>
      </c>
      <c r="F85" s="50" t="s">
        <v>139</v>
      </c>
      <c r="G85" s="15"/>
      <c r="H85" s="14"/>
      <c r="I85" s="14"/>
      <c r="J85" s="14"/>
      <c r="K85" s="17"/>
      <c r="L85" s="15"/>
    </row>
    <row r="86" spans="1:102" ht="12.75" customHeight="1" x14ac:dyDescent="0.2">
      <c r="A86" s="49" t="s">
        <v>37</v>
      </c>
      <c r="B86" s="149">
        <v>0</v>
      </c>
      <c r="C86" s="149">
        <v>0</v>
      </c>
      <c r="D86" s="149">
        <v>0</v>
      </c>
      <c r="E86" s="50" t="s">
        <v>139</v>
      </c>
      <c r="F86" s="50" t="s">
        <v>139</v>
      </c>
      <c r="G86" s="15"/>
      <c r="H86" s="14"/>
      <c r="I86" s="14"/>
      <c r="J86" s="14"/>
      <c r="K86" s="17"/>
      <c r="L86" s="15"/>
    </row>
    <row r="87" spans="1:102" ht="12.75" customHeight="1" x14ac:dyDescent="0.2">
      <c r="A87" s="49" t="s">
        <v>41</v>
      </c>
      <c r="B87" s="149">
        <v>0</v>
      </c>
      <c r="C87" s="149">
        <v>0</v>
      </c>
      <c r="D87" s="149">
        <v>0</v>
      </c>
      <c r="E87" s="50" t="s">
        <v>139</v>
      </c>
      <c r="F87" s="50" t="s">
        <v>139</v>
      </c>
      <c r="G87" s="15"/>
      <c r="H87" s="14"/>
      <c r="I87" s="14"/>
      <c r="J87" s="14"/>
      <c r="K87" s="17"/>
      <c r="L87" s="15"/>
    </row>
    <row r="88" spans="1:102" ht="12.75" customHeight="1" x14ac:dyDescent="0.2">
      <c r="A88" s="49" t="s">
        <v>42</v>
      </c>
      <c r="B88" s="149">
        <v>0</v>
      </c>
      <c r="C88" s="149">
        <v>0</v>
      </c>
      <c r="D88" s="149">
        <v>0</v>
      </c>
      <c r="E88" s="50" t="s">
        <v>139</v>
      </c>
      <c r="F88" s="50" t="s">
        <v>139</v>
      </c>
      <c r="G88" s="15"/>
      <c r="H88" s="14"/>
      <c r="I88" s="14"/>
      <c r="J88" s="14"/>
      <c r="K88" s="17"/>
      <c r="L88" s="15"/>
    </row>
    <row r="89" spans="1:102" ht="12.75" customHeight="1" x14ac:dyDescent="0.2">
      <c r="H89" s="14"/>
      <c r="I89" s="14"/>
      <c r="J89" s="14"/>
      <c r="K89" s="17"/>
      <c r="L89" s="15"/>
    </row>
    <row r="90" spans="1:102" ht="12.75" customHeight="1" x14ac:dyDescent="0.2">
      <c r="A90" s="42" t="s">
        <v>66</v>
      </c>
      <c r="B90" s="26"/>
      <c r="G90" s="15"/>
      <c r="H90" s="14"/>
      <c r="I90" s="14"/>
      <c r="J90" s="15"/>
      <c r="K90" s="20"/>
      <c r="L90" s="21"/>
    </row>
    <row r="91" spans="1:102" ht="12.75" customHeight="1" x14ac:dyDescent="0.2">
      <c r="A91" s="52" t="s">
        <v>53</v>
      </c>
      <c r="B91" s="50" t="s">
        <v>209</v>
      </c>
      <c r="C91" s="41" t="s">
        <v>196</v>
      </c>
      <c r="H91" s="47"/>
      <c r="K91" s="20"/>
      <c r="L91" s="21"/>
    </row>
    <row r="92" spans="1:102" ht="12.75" customHeight="1" x14ac:dyDescent="0.2">
      <c r="A92" s="52" t="s">
        <v>54</v>
      </c>
      <c r="B92" s="50" t="s">
        <v>209</v>
      </c>
      <c r="H92" s="47"/>
      <c r="K92" s="20"/>
      <c r="L92" s="21"/>
    </row>
    <row r="93" spans="1:102" ht="12.75" customHeight="1" x14ac:dyDescent="0.2">
      <c r="A93" s="73" t="s">
        <v>67</v>
      </c>
      <c r="B93" s="29" t="s">
        <v>139</v>
      </c>
      <c r="H93" s="47"/>
      <c r="K93" s="20"/>
      <c r="L93" s="21"/>
    </row>
    <row r="94" spans="1:102" ht="12.75" customHeight="1" x14ac:dyDescent="0.2">
      <c r="H94" s="47"/>
      <c r="K94" s="20"/>
      <c r="L94" s="21"/>
    </row>
    <row r="95" spans="1:102" x14ac:dyDescent="0.2">
      <c r="A95" s="80" t="s">
        <v>80</v>
      </c>
      <c r="B95" s="176">
        <v>0</v>
      </c>
      <c r="C95" s="176">
        <f>B95+1</f>
        <v>1</v>
      </c>
      <c r="D95" s="176">
        <f t="shared" ref="D95:BO95" si="0">C95+1</f>
        <v>2</v>
      </c>
      <c r="E95" s="176">
        <f t="shared" si="0"/>
        <v>3</v>
      </c>
      <c r="F95" s="176">
        <f t="shared" si="0"/>
        <v>4</v>
      </c>
      <c r="G95" s="176">
        <f t="shared" si="0"/>
        <v>5</v>
      </c>
      <c r="H95" s="176">
        <f t="shared" si="0"/>
        <v>6</v>
      </c>
      <c r="I95" s="176">
        <f t="shared" si="0"/>
        <v>7</v>
      </c>
      <c r="J95" s="176">
        <f t="shared" si="0"/>
        <v>8</v>
      </c>
      <c r="K95" s="176">
        <f t="shared" si="0"/>
        <v>9</v>
      </c>
      <c r="L95" s="176">
        <f t="shared" si="0"/>
        <v>10</v>
      </c>
      <c r="M95" s="176">
        <f t="shared" si="0"/>
        <v>11</v>
      </c>
      <c r="N95" s="176">
        <f t="shared" si="0"/>
        <v>12</v>
      </c>
      <c r="O95" s="176">
        <f t="shared" si="0"/>
        <v>13</v>
      </c>
      <c r="P95" s="176">
        <f t="shared" si="0"/>
        <v>14</v>
      </c>
      <c r="Q95" s="176">
        <f t="shared" si="0"/>
        <v>15</v>
      </c>
      <c r="R95" s="176">
        <f t="shared" si="0"/>
        <v>16</v>
      </c>
      <c r="S95" s="176">
        <f t="shared" si="0"/>
        <v>17</v>
      </c>
      <c r="T95" s="176">
        <f t="shared" si="0"/>
        <v>18</v>
      </c>
      <c r="U95" s="176">
        <f t="shared" si="0"/>
        <v>19</v>
      </c>
      <c r="V95" s="176">
        <f t="shared" si="0"/>
        <v>20</v>
      </c>
      <c r="W95" s="176">
        <f t="shared" si="0"/>
        <v>21</v>
      </c>
      <c r="X95" s="176">
        <f t="shared" si="0"/>
        <v>22</v>
      </c>
      <c r="Y95" s="176">
        <f t="shared" si="0"/>
        <v>23</v>
      </c>
      <c r="Z95" s="176">
        <f t="shared" si="0"/>
        <v>24</v>
      </c>
      <c r="AA95" s="176">
        <f t="shared" si="0"/>
        <v>25</v>
      </c>
      <c r="AB95" s="176">
        <f t="shared" si="0"/>
        <v>26</v>
      </c>
      <c r="AC95" s="176">
        <f t="shared" si="0"/>
        <v>27</v>
      </c>
      <c r="AD95" s="176">
        <f t="shared" si="0"/>
        <v>28</v>
      </c>
      <c r="AE95" s="176">
        <f t="shared" si="0"/>
        <v>29</v>
      </c>
      <c r="AF95" s="176">
        <f t="shared" si="0"/>
        <v>30</v>
      </c>
      <c r="AG95" s="176">
        <f t="shared" si="0"/>
        <v>31</v>
      </c>
      <c r="AH95" s="176">
        <f t="shared" si="0"/>
        <v>32</v>
      </c>
      <c r="AI95" s="176">
        <f t="shared" si="0"/>
        <v>33</v>
      </c>
      <c r="AJ95" s="176">
        <f t="shared" si="0"/>
        <v>34</v>
      </c>
      <c r="AK95" s="176">
        <f t="shared" si="0"/>
        <v>35</v>
      </c>
      <c r="AL95" s="176">
        <f t="shared" si="0"/>
        <v>36</v>
      </c>
      <c r="AM95" s="176">
        <f t="shared" si="0"/>
        <v>37</v>
      </c>
      <c r="AN95" s="176">
        <f t="shared" si="0"/>
        <v>38</v>
      </c>
      <c r="AO95" s="176">
        <f t="shared" si="0"/>
        <v>39</v>
      </c>
      <c r="AP95" s="176">
        <f t="shared" si="0"/>
        <v>40</v>
      </c>
      <c r="AQ95" s="176">
        <f t="shared" si="0"/>
        <v>41</v>
      </c>
      <c r="AR95" s="176">
        <f t="shared" si="0"/>
        <v>42</v>
      </c>
      <c r="AS95" s="176">
        <f t="shared" si="0"/>
        <v>43</v>
      </c>
      <c r="AT95" s="176">
        <f t="shared" si="0"/>
        <v>44</v>
      </c>
      <c r="AU95" s="176">
        <f t="shared" si="0"/>
        <v>45</v>
      </c>
      <c r="AV95" s="176">
        <f t="shared" si="0"/>
        <v>46</v>
      </c>
      <c r="AW95" s="176">
        <f t="shared" si="0"/>
        <v>47</v>
      </c>
      <c r="AX95" s="176">
        <f t="shared" si="0"/>
        <v>48</v>
      </c>
      <c r="AY95" s="176">
        <f t="shared" si="0"/>
        <v>49</v>
      </c>
      <c r="AZ95" s="176">
        <f t="shared" si="0"/>
        <v>50</v>
      </c>
      <c r="BA95" s="176">
        <f t="shared" si="0"/>
        <v>51</v>
      </c>
      <c r="BB95" s="176">
        <f t="shared" si="0"/>
        <v>52</v>
      </c>
      <c r="BC95" s="176">
        <f t="shared" si="0"/>
        <v>53</v>
      </c>
      <c r="BD95" s="176">
        <f t="shared" si="0"/>
        <v>54</v>
      </c>
      <c r="BE95" s="176">
        <f t="shared" si="0"/>
        <v>55</v>
      </c>
      <c r="BF95" s="176">
        <f t="shared" si="0"/>
        <v>56</v>
      </c>
      <c r="BG95" s="176">
        <f t="shared" si="0"/>
        <v>57</v>
      </c>
      <c r="BH95" s="176">
        <f t="shared" si="0"/>
        <v>58</v>
      </c>
      <c r="BI95" s="176">
        <f t="shared" si="0"/>
        <v>59</v>
      </c>
      <c r="BJ95" s="176">
        <f t="shared" si="0"/>
        <v>60</v>
      </c>
      <c r="BK95" s="176">
        <f t="shared" si="0"/>
        <v>61</v>
      </c>
      <c r="BL95" s="176">
        <f t="shared" si="0"/>
        <v>62</v>
      </c>
      <c r="BM95" s="176">
        <f t="shared" si="0"/>
        <v>63</v>
      </c>
      <c r="BN95" s="176">
        <f t="shared" si="0"/>
        <v>64</v>
      </c>
      <c r="BO95" s="176">
        <f t="shared" si="0"/>
        <v>65</v>
      </c>
      <c r="BP95" s="176">
        <f t="shared" ref="BP95:CX95" si="1">BO95+1</f>
        <v>66</v>
      </c>
      <c r="BQ95" s="176">
        <f t="shared" si="1"/>
        <v>67</v>
      </c>
      <c r="BR95" s="176">
        <f t="shared" si="1"/>
        <v>68</v>
      </c>
      <c r="BS95" s="176">
        <f t="shared" si="1"/>
        <v>69</v>
      </c>
      <c r="BT95" s="176">
        <f t="shared" si="1"/>
        <v>70</v>
      </c>
      <c r="BU95" s="176">
        <f t="shared" si="1"/>
        <v>71</v>
      </c>
      <c r="BV95" s="176">
        <f t="shared" si="1"/>
        <v>72</v>
      </c>
      <c r="BW95" s="176">
        <f t="shared" si="1"/>
        <v>73</v>
      </c>
      <c r="BX95" s="176">
        <f t="shared" si="1"/>
        <v>74</v>
      </c>
      <c r="BY95" s="176">
        <f t="shared" si="1"/>
        <v>75</v>
      </c>
      <c r="BZ95" s="176">
        <f t="shared" si="1"/>
        <v>76</v>
      </c>
      <c r="CA95" s="176">
        <f t="shared" si="1"/>
        <v>77</v>
      </c>
      <c r="CB95" s="176">
        <f t="shared" si="1"/>
        <v>78</v>
      </c>
      <c r="CC95" s="176">
        <f t="shared" si="1"/>
        <v>79</v>
      </c>
      <c r="CD95" s="176">
        <f t="shared" si="1"/>
        <v>80</v>
      </c>
      <c r="CE95" s="176">
        <f t="shared" si="1"/>
        <v>81</v>
      </c>
      <c r="CF95" s="176">
        <f t="shared" si="1"/>
        <v>82</v>
      </c>
      <c r="CG95" s="176">
        <f t="shared" si="1"/>
        <v>83</v>
      </c>
      <c r="CH95" s="176">
        <f t="shared" si="1"/>
        <v>84</v>
      </c>
      <c r="CI95" s="176">
        <f t="shared" si="1"/>
        <v>85</v>
      </c>
      <c r="CJ95" s="176">
        <f t="shared" si="1"/>
        <v>86</v>
      </c>
      <c r="CK95" s="176">
        <f t="shared" si="1"/>
        <v>87</v>
      </c>
      <c r="CL95" s="176">
        <f t="shared" si="1"/>
        <v>88</v>
      </c>
      <c r="CM95" s="176">
        <f t="shared" si="1"/>
        <v>89</v>
      </c>
      <c r="CN95" s="176">
        <f t="shared" si="1"/>
        <v>90</v>
      </c>
      <c r="CO95" s="176">
        <f t="shared" si="1"/>
        <v>91</v>
      </c>
      <c r="CP95" s="176">
        <f t="shared" si="1"/>
        <v>92</v>
      </c>
      <c r="CQ95" s="176">
        <f t="shared" si="1"/>
        <v>93</v>
      </c>
      <c r="CR95" s="176">
        <f t="shared" si="1"/>
        <v>94</v>
      </c>
      <c r="CS95" s="176">
        <f t="shared" si="1"/>
        <v>95</v>
      </c>
      <c r="CT95" s="176">
        <f t="shared" si="1"/>
        <v>96</v>
      </c>
      <c r="CU95" s="176">
        <f t="shared" si="1"/>
        <v>97</v>
      </c>
      <c r="CV95" s="176">
        <f t="shared" si="1"/>
        <v>98</v>
      </c>
      <c r="CW95" s="176">
        <f t="shared" si="1"/>
        <v>99</v>
      </c>
      <c r="CX95" s="176">
        <f t="shared" si="1"/>
        <v>100</v>
      </c>
    </row>
    <row r="96" spans="1:102" x14ac:dyDescent="0.2">
      <c r="A96" s="79" t="s">
        <v>103</v>
      </c>
      <c r="B96" s="230">
        <v>0</v>
      </c>
      <c r="C96" s="231"/>
      <c r="D96" s="231"/>
      <c r="E96" s="231"/>
      <c r="F96" s="231"/>
      <c r="G96" s="231"/>
      <c r="H96" s="231"/>
      <c r="I96" s="231"/>
      <c r="J96" s="231"/>
      <c r="K96" s="231"/>
      <c r="L96" s="231"/>
      <c r="M96" s="231"/>
      <c r="N96" s="231"/>
      <c r="O96" s="231"/>
      <c r="P96" s="231"/>
      <c r="Q96" s="231"/>
      <c r="R96" s="231"/>
      <c r="S96" s="231"/>
      <c r="T96" s="231"/>
      <c r="U96" s="231"/>
      <c r="V96" s="231"/>
      <c r="W96" s="231"/>
      <c r="X96" s="231"/>
      <c r="Y96" s="231"/>
      <c r="Z96" s="231"/>
      <c r="AA96" s="231"/>
      <c r="AB96" s="231"/>
      <c r="AC96" s="231"/>
      <c r="AD96" s="231"/>
      <c r="AE96" s="231"/>
      <c r="AF96" s="231"/>
      <c r="AG96" s="231"/>
      <c r="AH96" s="231"/>
      <c r="AI96" s="231"/>
      <c r="AJ96" s="231"/>
      <c r="AK96" s="231"/>
      <c r="AL96" s="231"/>
      <c r="AM96" s="231"/>
      <c r="AN96" s="231"/>
      <c r="AO96" s="231"/>
      <c r="AP96" s="231"/>
      <c r="AQ96" s="231"/>
      <c r="AR96" s="231"/>
      <c r="AS96" s="231"/>
      <c r="AT96" s="231"/>
      <c r="AU96" s="231"/>
      <c r="AV96" s="231"/>
      <c r="AW96" s="231"/>
      <c r="AX96" s="231"/>
      <c r="AY96" s="231"/>
      <c r="AZ96" s="231"/>
      <c r="BA96" s="231"/>
      <c r="BB96" s="231"/>
      <c r="BC96" s="231"/>
      <c r="BD96" s="231"/>
      <c r="BE96" s="231"/>
      <c r="BF96" s="231"/>
      <c r="BG96" s="231"/>
      <c r="BH96" s="231"/>
      <c r="BI96" s="231"/>
      <c r="BJ96" s="231"/>
      <c r="BK96" s="231"/>
      <c r="BL96" s="231"/>
      <c r="BM96" s="231"/>
      <c r="BN96" s="231"/>
      <c r="BO96" s="231"/>
      <c r="BP96" s="231"/>
      <c r="BQ96" s="231"/>
      <c r="BR96" s="231"/>
      <c r="BS96" s="231"/>
      <c r="BT96" s="231"/>
      <c r="BU96" s="231"/>
      <c r="BV96" s="231"/>
      <c r="BW96" s="231"/>
      <c r="BX96" s="231"/>
      <c r="BY96" s="231"/>
      <c r="BZ96" s="231"/>
      <c r="CA96" s="231"/>
      <c r="CB96" s="231"/>
      <c r="CC96" s="231"/>
      <c r="CD96" s="231"/>
      <c r="CE96" s="231"/>
      <c r="CF96" s="231"/>
      <c r="CG96" s="231"/>
      <c r="CH96" s="231"/>
      <c r="CI96" s="231"/>
      <c r="CJ96" s="231"/>
      <c r="CK96" s="231"/>
      <c r="CL96" s="231"/>
      <c r="CM96" s="231"/>
      <c r="CN96" s="231"/>
      <c r="CO96" s="231"/>
      <c r="CP96" s="231"/>
      <c r="CQ96" s="231"/>
      <c r="CR96" s="231"/>
      <c r="CS96" s="231"/>
      <c r="CT96" s="231"/>
      <c r="CU96" s="231"/>
      <c r="CV96" s="231"/>
      <c r="CW96" s="231"/>
      <c r="CX96" s="231"/>
    </row>
    <row r="97" spans="1:102" x14ac:dyDescent="0.2">
      <c r="A97" s="187" t="s">
        <v>79</v>
      </c>
      <c r="B97" s="232">
        <v>0</v>
      </c>
      <c r="C97" s="233"/>
      <c r="D97" s="233"/>
      <c r="E97" s="233"/>
      <c r="F97" s="233"/>
      <c r="G97" s="233"/>
      <c r="H97" s="233"/>
      <c r="I97" s="233"/>
      <c r="J97" s="233"/>
      <c r="K97" s="233"/>
      <c r="L97" s="233"/>
      <c r="M97" s="233"/>
      <c r="N97" s="233"/>
      <c r="O97" s="233"/>
      <c r="P97" s="233"/>
      <c r="Q97" s="233"/>
      <c r="R97" s="233"/>
      <c r="S97" s="233"/>
      <c r="T97" s="233"/>
      <c r="U97" s="233"/>
      <c r="V97" s="233"/>
      <c r="W97" s="233"/>
      <c r="X97" s="233"/>
      <c r="Y97" s="233"/>
      <c r="Z97" s="233"/>
      <c r="AA97" s="233"/>
      <c r="AB97" s="233"/>
      <c r="AC97" s="233"/>
      <c r="AD97" s="233"/>
      <c r="AE97" s="233"/>
      <c r="AF97" s="233"/>
      <c r="AG97" s="233"/>
      <c r="AH97" s="233"/>
      <c r="AI97" s="233"/>
      <c r="AJ97" s="233"/>
      <c r="AK97" s="233"/>
      <c r="AL97" s="233"/>
      <c r="AM97" s="233"/>
      <c r="AN97" s="233"/>
      <c r="AO97" s="233"/>
      <c r="AP97" s="233"/>
      <c r="AQ97" s="233"/>
      <c r="AR97" s="233"/>
      <c r="AS97" s="233"/>
      <c r="AT97" s="233"/>
      <c r="AU97" s="233"/>
      <c r="AV97" s="233"/>
      <c r="AW97" s="233"/>
      <c r="AX97" s="233"/>
      <c r="AY97" s="233"/>
      <c r="AZ97" s="233"/>
      <c r="BA97" s="233"/>
      <c r="BB97" s="233"/>
      <c r="BC97" s="233"/>
      <c r="BD97" s="233"/>
      <c r="BE97" s="233"/>
      <c r="BF97" s="233"/>
      <c r="BG97" s="233"/>
      <c r="BH97" s="233"/>
      <c r="BI97" s="233"/>
      <c r="BJ97" s="233"/>
      <c r="BK97" s="233"/>
      <c r="BL97" s="233"/>
      <c r="BM97" s="233"/>
      <c r="BN97" s="233"/>
      <c r="BO97" s="233"/>
      <c r="BP97" s="233"/>
      <c r="BQ97" s="233"/>
      <c r="BR97" s="233"/>
      <c r="BS97" s="233"/>
      <c r="BT97" s="233"/>
      <c r="BU97" s="233"/>
      <c r="BV97" s="233"/>
      <c r="BW97" s="233"/>
      <c r="BX97" s="233"/>
      <c r="BY97" s="233"/>
      <c r="BZ97" s="233"/>
      <c r="CA97" s="233"/>
      <c r="CB97" s="233"/>
      <c r="CC97" s="233"/>
      <c r="CD97" s="233"/>
      <c r="CE97" s="233"/>
      <c r="CF97" s="233"/>
      <c r="CG97" s="233"/>
      <c r="CH97" s="233"/>
      <c r="CI97" s="233"/>
      <c r="CJ97" s="233"/>
      <c r="CK97" s="233"/>
      <c r="CL97" s="233"/>
      <c r="CM97" s="233"/>
      <c r="CN97" s="233"/>
      <c r="CO97" s="233"/>
      <c r="CP97" s="233"/>
      <c r="CQ97" s="233"/>
      <c r="CR97" s="233"/>
      <c r="CS97" s="233"/>
      <c r="CT97" s="233"/>
      <c r="CU97" s="233"/>
      <c r="CV97" s="233"/>
      <c r="CW97" s="233"/>
      <c r="CX97" s="233"/>
    </row>
    <row r="98" spans="1:102" x14ac:dyDescent="0.2">
      <c r="A98" s="178" t="s">
        <v>185</v>
      </c>
      <c r="B98" s="234"/>
      <c r="C98" s="234"/>
      <c r="D98" s="234"/>
      <c r="E98" s="234"/>
      <c r="F98" s="234"/>
      <c r="G98" s="234"/>
      <c r="H98" s="234"/>
      <c r="I98" s="234"/>
      <c r="J98" s="234"/>
      <c r="K98" s="234"/>
      <c r="L98" s="234"/>
      <c r="M98" s="234"/>
      <c r="N98" s="234"/>
      <c r="O98" s="234"/>
      <c r="P98" s="234"/>
      <c r="Q98" s="234"/>
      <c r="R98" s="234"/>
      <c r="S98" s="234"/>
      <c r="T98" s="234"/>
      <c r="U98" s="234"/>
      <c r="V98" s="234"/>
      <c r="W98" s="234"/>
      <c r="X98" s="234"/>
      <c r="Y98" s="234"/>
      <c r="Z98" s="234"/>
      <c r="AA98" s="234"/>
      <c r="AB98" s="234"/>
      <c r="AC98" s="234"/>
      <c r="AD98" s="234"/>
      <c r="AE98" s="234"/>
      <c r="AF98" s="234"/>
      <c r="AG98" s="234"/>
      <c r="AH98" s="234"/>
      <c r="AI98" s="234"/>
      <c r="AJ98" s="234"/>
      <c r="AK98" s="234"/>
      <c r="AL98" s="234"/>
      <c r="AM98" s="234"/>
      <c r="AN98" s="234"/>
      <c r="AO98" s="234"/>
      <c r="AP98" s="234"/>
      <c r="AQ98" s="234"/>
      <c r="AR98" s="234"/>
      <c r="AS98" s="234"/>
      <c r="AT98" s="234"/>
      <c r="AU98" s="234"/>
      <c r="AV98" s="234"/>
      <c r="AW98" s="234"/>
      <c r="AX98" s="234"/>
      <c r="AY98" s="234"/>
      <c r="AZ98" s="234"/>
      <c r="BA98" s="234"/>
      <c r="BB98" s="234"/>
      <c r="BC98" s="234"/>
      <c r="BD98" s="234"/>
      <c r="BE98" s="234"/>
      <c r="BF98" s="234"/>
      <c r="BG98" s="234"/>
      <c r="BH98" s="234"/>
      <c r="BI98" s="234"/>
      <c r="BJ98" s="234"/>
      <c r="BK98" s="234"/>
      <c r="BL98" s="234"/>
      <c r="BM98" s="234"/>
      <c r="BN98" s="234"/>
      <c r="BO98" s="234"/>
      <c r="BP98" s="234"/>
      <c r="BQ98" s="234"/>
      <c r="BR98" s="234"/>
      <c r="BS98" s="234"/>
      <c r="BT98" s="234"/>
      <c r="BU98" s="234"/>
      <c r="BV98" s="234"/>
      <c r="BW98" s="234"/>
      <c r="BX98" s="234"/>
      <c r="BY98" s="234"/>
      <c r="BZ98" s="234"/>
      <c r="CA98" s="234"/>
      <c r="CB98" s="234"/>
      <c r="CC98" s="234"/>
      <c r="CD98" s="234"/>
      <c r="CE98" s="234"/>
      <c r="CF98" s="234"/>
      <c r="CG98" s="234"/>
      <c r="CH98" s="234"/>
      <c r="CI98" s="234"/>
      <c r="CJ98" s="234"/>
      <c r="CK98" s="234"/>
      <c r="CL98" s="234"/>
      <c r="CM98" s="234"/>
      <c r="CN98" s="234"/>
      <c r="CO98" s="234"/>
      <c r="CP98" s="234"/>
      <c r="CQ98" s="234"/>
      <c r="CR98" s="234"/>
      <c r="CS98" s="234"/>
      <c r="CT98" s="234"/>
      <c r="CU98" s="234"/>
      <c r="CV98" s="234"/>
      <c r="CW98" s="234"/>
      <c r="CX98" s="235"/>
    </row>
    <row r="99" spans="1:102" x14ac:dyDescent="0.2">
      <c r="A99" s="99" t="s">
        <v>170</v>
      </c>
      <c r="B99" s="181">
        <v>0</v>
      </c>
      <c r="C99" s="188"/>
      <c r="D99" s="188"/>
      <c r="E99" s="188"/>
      <c r="F99" s="188"/>
      <c r="G99" s="188"/>
      <c r="H99" s="188"/>
      <c r="I99" s="188"/>
      <c r="J99" s="188"/>
      <c r="K99" s="188"/>
      <c r="L99" s="188"/>
      <c r="M99" s="188"/>
      <c r="N99" s="188"/>
      <c r="O99" s="188"/>
      <c r="P99" s="188"/>
      <c r="Q99" s="188"/>
      <c r="R99" s="188"/>
      <c r="S99" s="188"/>
      <c r="T99" s="188"/>
      <c r="U99" s="188"/>
      <c r="V99" s="188"/>
      <c r="W99" s="188"/>
      <c r="X99" s="188"/>
      <c r="Y99" s="188"/>
      <c r="Z99" s="188"/>
      <c r="AA99" s="188"/>
      <c r="AB99" s="188"/>
      <c r="AC99" s="188"/>
      <c r="AD99" s="188"/>
      <c r="AE99" s="188"/>
      <c r="AF99" s="188"/>
      <c r="AG99" s="188"/>
      <c r="AH99" s="188"/>
      <c r="AI99" s="188"/>
      <c r="AJ99" s="188"/>
      <c r="AK99" s="188"/>
      <c r="AL99" s="188"/>
      <c r="AM99" s="188"/>
      <c r="AN99" s="188"/>
      <c r="AO99" s="188"/>
      <c r="AP99" s="188"/>
      <c r="AQ99" s="188"/>
      <c r="AR99" s="188"/>
      <c r="AS99" s="188"/>
      <c r="AT99" s="188"/>
      <c r="AU99" s="188"/>
      <c r="AV99" s="188"/>
      <c r="AW99" s="188"/>
      <c r="AX99" s="188"/>
      <c r="AY99" s="188"/>
      <c r="AZ99" s="188"/>
      <c r="BA99" s="188"/>
      <c r="BB99" s="188"/>
      <c r="BC99" s="188"/>
      <c r="BD99" s="188"/>
      <c r="BE99" s="188"/>
      <c r="BF99" s="188"/>
      <c r="BG99" s="188"/>
      <c r="BH99" s="188"/>
      <c r="BI99" s="188"/>
      <c r="BJ99" s="188"/>
      <c r="BK99" s="188"/>
      <c r="BL99" s="188"/>
      <c r="BM99" s="188"/>
      <c r="BN99" s="188"/>
      <c r="BO99" s="188"/>
      <c r="BP99" s="188"/>
      <c r="BQ99" s="188"/>
      <c r="BR99" s="188"/>
      <c r="BS99" s="188"/>
      <c r="BT99" s="188"/>
      <c r="BU99" s="188"/>
      <c r="BV99" s="188"/>
      <c r="BW99" s="188"/>
      <c r="BX99" s="188"/>
      <c r="BY99" s="188"/>
      <c r="BZ99" s="188"/>
      <c r="CA99" s="188"/>
      <c r="CB99" s="188"/>
      <c r="CC99" s="188"/>
      <c r="CD99" s="188"/>
      <c r="CE99" s="188"/>
      <c r="CF99" s="188"/>
      <c r="CG99" s="188"/>
      <c r="CH99" s="188"/>
      <c r="CI99" s="188"/>
      <c r="CJ99" s="188"/>
      <c r="CK99" s="188"/>
      <c r="CL99" s="188"/>
      <c r="CM99" s="188"/>
      <c r="CN99" s="188"/>
      <c r="CO99" s="188"/>
      <c r="CP99" s="188"/>
      <c r="CQ99" s="188"/>
      <c r="CR99" s="188"/>
      <c r="CS99" s="188"/>
      <c r="CT99" s="188"/>
      <c r="CU99" s="188"/>
      <c r="CV99" s="188"/>
      <c r="CW99" s="188"/>
      <c r="CX99" s="188"/>
    </row>
    <row r="100" spans="1:102" x14ac:dyDescent="0.2">
      <c r="A100" s="189" t="s">
        <v>171</v>
      </c>
      <c r="B100" s="179">
        <v>0</v>
      </c>
      <c r="C100" s="190"/>
      <c r="D100" s="190"/>
      <c r="E100" s="190"/>
      <c r="F100" s="190"/>
      <c r="G100" s="190"/>
      <c r="H100" s="190"/>
      <c r="I100" s="190"/>
      <c r="J100" s="190"/>
      <c r="K100" s="190"/>
      <c r="L100" s="190"/>
      <c r="M100" s="190"/>
      <c r="N100" s="190"/>
      <c r="O100" s="190"/>
      <c r="P100" s="190"/>
      <c r="Q100" s="190"/>
      <c r="R100" s="190"/>
      <c r="S100" s="190"/>
      <c r="T100" s="190"/>
      <c r="U100" s="190"/>
      <c r="V100" s="190"/>
      <c r="W100" s="190"/>
      <c r="X100" s="190"/>
      <c r="Y100" s="190"/>
      <c r="Z100" s="190"/>
      <c r="AA100" s="190"/>
      <c r="AB100" s="190"/>
      <c r="AC100" s="190"/>
      <c r="AD100" s="190"/>
      <c r="AE100" s="190"/>
      <c r="AF100" s="190"/>
      <c r="AG100" s="190"/>
      <c r="AH100" s="190"/>
      <c r="AI100" s="190"/>
      <c r="AJ100" s="190"/>
      <c r="AK100" s="190"/>
      <c r="AL100" s="190"/>
      <c r="AM100" s="190"/>
      <c r="AN100" s="190"/>
      <c r="AO100" s="190"/>
      <c r="AP100" s="190"/>
      <c r="AQ100" s="190"/>
      <c r="AR100" s="190"/>
      <c r="AS100" s="190"/>
      <c r="AT100" s="190"/>
      <c r="AU100" s="190"/>
      <c r="AV100" s="190"/>
      <c r="AW100" s="190"/>
      <c r="AX100" s="190"/>
      <c r="AY100" s="190"/>
      <c r="AZ100" s="190"/>
      <c r="BA100" s="190"/>
      <c r="BB100" s="190"/>
      <c r="BC100" s="190"/>
      <c r="BD100" s="190"/>
      <c r="BE100" s="190"/>
      <c r="BF100" s="190"/>
      <c r="BG100" s="190"/>
      <c r="BH100" s="190"/>
      <c r="BI100" s="190"/>
      <c r="BJ100" s="190"/>
      <c r="BK100" s="190"/>
      <c r="BL100" s="190"/>
      <c r="BM100" s="190"/>
      <c r="BN100" s="190"/>
      <c r="BO100" s="190"/>
      <c r="BP100" s="190"/>
      <c r="BQ100" s="190"/>
      <c r="BR100" s="190"/>
      <c r="BS100" s="190"/>
      <c r="BT100" s="190"/>
      <c r="BU100" s="190"/>
      <c r="BV100" s="190"/>
      <c r="BW100" s="190"/>
      <c r="BX100" s="190"/>
      <c r="BY100" s="190"/>
      <c r="BZ100" s="190"/>
      <c r="CA100" s="190"/>
      <c r="CB100" s="190"/>
      <c r="CC100" s="190"/>
      <c r="CD100" s="190"/>
      <c r="CE100" s="190"/>
      <c r="CF100" s="190"/>
      <c r="CG100" s="190"/>
      <c r="CH100" s="190"/>
      <c r="CI100" s="190"/>
      <c r="CJ100" s="190"/>
      <c r="CK100" s="190"/>
      <c r="CL100" s="190"/>
      <c r="CM100" s="190"/>
      <c r="CN100" s="190"/>
      <c r="CO100" s="190"/>
      <c r="CP100" s="190"/>
      <c r="CQ100" s="190"/>
      <c r="CR100" s="190"/>
      <c r="CS100" s="190"/>
      <c r="CT100" s="190"/>
      <c r="CU100" s="190"/>
      <c r="CV100" s="190"/>
      <c r="CW100" s="190"/>
      <c r="CX100" s="190"/>
    </row>
    <row r="101" spans="1:102" x14ac:dyDescent="0.2">
      <c r="A101" s="178" t="s">
        <v>192</v>
      </c>
      <c r="B101" s="182"/>
      <c r="C101" s="182"/>
      <c r="D101" s="182"/>
      <c r="E101" s="182"/>
      <c r="F101" s="182"/>
      <c r="G101" s="182"/>
      <c r="H101" s="182"/>
      <c r="I101" s="182"/>
      <c r="J101" s="182"/>
      <c r="K101" s="182"/>
      <c r="L101" s="182"/>
      <c r="M101" s="182"/>
      <c r="N101" s="182"/>
      <c r="O101" s="182"/>
      <c r="P101" s="182"/>
      <c r="Q101" s="182"/>
      <c r="R101" s="182"/>
      <c r="S101" s="182"/>
      <c r="T101" s="182"/>
      <c r="U101" s="182"/>
      <c r="V101" s="182"/>
      <c r="W101" s="182"/>
      <c r="X101" s="182"/>
      <c r="Y101" s="182"/>
      <c r="Z101" s="182"/>
      <c r="AA101" s="182"/>
      <c r="AB101" s="182"/>
      <c r="AC101" s="182"/>
      <c r="AD101" s="182"/>
      <c r="AE101" s="182"/>
      <c r="AF101" s="182"/>
      <c r="AG101" s="182"/>
      <c r="AH101" s="182"/>
      <c r="AI101" s="182"/>
      <c r="AJ101" s="182"/>
      <c r="AK101" s="182"/>
      <c r="AL101" s="182"/>
      <c r="AM101" s="182"/>
      <c r="AN101" s="182"/>
      <c r="AO101" s="182"/>
      <c r="AP101" s="182"/>
      <c r="AQ101" s="182"/>
      <c r="AR101" s="182"/>
      <c r="AS101" s="182"/>
      <c r="AT101" s="182"/>
      <c r="AU101" s="182"/>
      <c r="AV101" s="182"/>
      <c r="AW101" s="182"/>
      <c r="AX101" s="182"/>
      <c r="AY101" s="182"/>
      <c r="AZ101" s="182"/>
      <c r="BA101" s="182"/>
      <c r="BB101" s="182"/>
      <c r="BC101" s="182"/>
      <c r="BD101" s="182"/>
      <c r="BE101" s="182"/>
      <c r="BF101" s="182"/>
      <c r="BG101" s="182"/>
      <c r="BH101" s="182"/>
      <c r="BI101" s="182"/>
      <c r="BJ101" s="182"/>
      <c r="BK101" s="182"/>
      <c r="BL101" s="182"/>
      <c r="BM101" s="182"/>
      <c r="BN101" s="182"/>
      <c r="BO101" s="182"/>
      <c r="BP101" s="182"/>
      <c r="BQ101" s="182"/>
      <c r="BR101" s="182"/>
      <c r="BS101" s="182"/>
      <c r="BT101" s="182"/>
      <c r="BU101" s="182"/>
      <c r="BV101" s="182"/>
      <c r="BW101" s="182"/>
      <c r="BX101" s="182"/>
      <c r="BY101" s="182"/>
      <c r="BZ101" s="182"/>
      <c r="CA101" s="182"/>
      <c r="CB101" s="182"/>
      <c r="CC101" s="182"/>
      <c r="CD101" s="182"/>
      <c r="CE101" s="182"/>
      <c r="CF101" s="182"/>
      <c r="CG101" s="182"/>
      <c r="CH101" s="182"/>
      <c r="CI101" s="182"/>
      <c r="CJ101" s="182"/>
      <c r="CK101" s="182"/>
      <c r="CL101" s="182"/>
      <c r="CM101" s="182"/>
      <c r="CN101" s="182"/>
      <c r="CO101" s="182"/>
      <c r="CP101" s="182"/>
      <c r="CQ101" s="182"/>
      <c r="CR101" s="182"/>
      <c r="CS101" s="182"/>
      <c r="CT101" s="182"/>
      <c r="CU101" s="182"/>
      <c r="CV101" s="182"/>
      <c r="CW101" s="182"/>
      <c r="CX101" s="183"/>
    </row>
    <row r="102" spans="1:102" x14ac:dyDescent="0.2">
      <c r="A102" s="174" t="s">
        <v>194</v>
      </c>
      <c r="B102" s="249"/>
      <c r="C102" s="250"/>
      <c r="D102" s="250"/>
      <c r="E102" s="250"/>
      <c r="F102" s="250"/>
      <c r="G102" s="250"/>
      <c r="H102" s="250"/>
      <c r="I102" s="250"/>
      <c r="J102" s="250"/>
      <c r="K102" s="250"/>
      <c r="L102" s="250"/>
      <c r="M102" s="250"/>
      <c r="N102" s="250"/>
      <c r="O102" s="250"/>
      <c r="P102" s="250"/>
      <c r="Q102" s="250"/>
      <c r="R102" s="250"/>
      <c r="S102" s="250"/>
      <c r="T102" s="250"/>
      <c r="U102" s="250"/>
      <c r="V102" s="250"/>
      <c r="W102" s="250"/>
      <c r="X102" s="250"/>
      <c r="Y102" s="250"/>
      <c r="Z102" s="250"/>
      <c r="AA102" s="250"/>
      <c r="AB102" s="250"/>
      <c r="AC102" s="250"/>
      <c r="AD102" s="250"/>
      <c r="AE102" s="250"/>
      <c r="AF102" s="250"/>
      <c r="AG102" s="250"/>
      <c r="AH102" s="250"/>
      <c r="AI102" s="250"/>
      <c r="AJ102" s="250"/>
      <c r="AK102" s="250"/>
      <c r="AL102" s="250"/>
      <c r="AM102" s="250"/>
      <c r="AN102" s="250"/>
      <c r="AO102" s="250"/>
      <c r="AP102" s="250"/>
      <c r="AQ102" s="250"/>
      <c r="AR102" s="250"/>
      <c r="AS102" s="250"/>
      <c r="AT102" s="250"/>
      <c r="AU102" s="250"/>
      <c r="AV102" s="250"/>
      <c r="AW102" s="250"/>
      <c r="AX102" s="250"/>
      <c r="AY102" s="250"/>
      <c r="AZ102" s="250"/>
      <c r="BA102" s="250"/>
      <c r="BB102" s="250"/>
      <c r="BC102" s="250"/>
      <c r="BD102" s="250"/>
      <c r="BE102" s="250"/>
      <c r="BF102" s="250"/>
      <c r="BG102" s="250"/>
      <c r="BH102" s="250"/>
      <c r="BI102" s="250"/>
      <c r="BJ102" s="250"/>
      <c r="BK102" s="250"/>
      <c r="BL102" s="250"/>
      <c r="BM102" s="250"/>
      <c r="BN102" s="250"/>
      <c r="BO102" s="250"/>
      <c r="BP102" s="250"/>
      <c r="BQ102" s="250"/>
      <c r="BR102" s="250"/>
      <c r="BS102" s="250"/>
      <c r="BT102" s="250"/>
      <c r="BU102" s="250"/>
      <c r="BV102" s="250"/>
      <c r="BW102" s="250"/>
      <c r="BX102" s="250"/>
      <c r="BY102" s="250"/>
      <c r="BZ102" s="250"/>
      <c r="CA102" s="250"/>
      <c r="CB102" s="250"/>
      <c r="CC102" s="250"/>
      <c r="CD102" s="250"/>
      <c r="CE102" s="250"/>
      <c r="CF102" s="250"/>
      <c r="CG102" s="250"/>
      <c r="CH102" s="250"/>
      <c r="CI102" s="250"/>
      <c r="CJ102" s="250"/>
      <c r="CK102" s="250"/>
      <c r="CL102" s="250"/>
      <c r="CM102" s="250"/>
      <c r="CN102" s="250"/>
      <c r="CO102" s="250"/>
      <c r="CP102" s="250"/>
      <c r="CQ102" s="250"/>
      <c r="CR102" s="250"/>
      <c r="CS102" s="250"/>
      <c r="CT102" s="250"/>
      <c r="CU102" s="250"/>
      <c r="CV102" s="250"/>
      <c r="CW102" s="250"/>
      <c r="CX102" s="250"/>
    </row>
    <row r="103" spans="1:102" x14ac:dyDescent="0.2">
      <c r="A103" s="174" t="s">
        <v>193</v>
      </c>
      <c r="B103" s="249"/>
      <c r="C103" s="250"/>
      <c r="D103" s="250"/>
      <c r="E103" s="250"/>
      <c r="F103" s="250"/>
      <c r="G103" s="250"/>
      <c r="H103" s="250"/>
      <c r="I103" s="250"/>
      <c r="J103" s="250"/>
      <c r="K103" s="250"/>
      <c r="L103" s="250"/>
      <c r="M103" s="250"/>
      <c r="N103" s="250"/>
      <c r="O103" s="250"/>
      <c r="P103" s="250"/>
      <c r="Q103" s="250"/>
      <c r="R103" s="250"/>
      <c r="S103" s="250"/>
      <c r="T103" s="250"/>
      <c r="U103" s="250"/>
      <c r="V103" s="250"/>
      <c r="W103" s="250"/>
      <c r="X103" s="250"/>
      <c r="Y103" s="250"/>
      <c r="Z103" s="250"/>
      <c r="AA103" s="250"/>
      <c r="AB103" s="250"/>
      <c r="AC103" s="250"/>
      <c r="AD103" s="250"/>
      <c r="AE103" s="250"/>
      <c r="AF103" s="250"/>
      <c r="AG103" s="250"/>
      <c r="AH103" s="250"/>
      <c r="AI103" s="250"/>
      <c r="AJ103" s="250"/>
      <c r="AK103" s="250"/>
      <c r="AL103" s="250"/>
      <c r="AM103" s="250"/>
      <c r="AN103" s="250"/>
      <c r="AO103" s="250"/>
      <c r="AP103" s="250"/>
      <c r="AQ103" s="250"/>
      <c r="AR103" s="250"/>
      <c r="AS103" s="250"/>
      <c r="AT103" s="250"/>
      <c r="AU103" s="250"/>
      <c r="AV103" s="250"/>
      <c r="AW103" s="250"/>
      <c r="AX103" s="250"/>
      <c r="AY103" s="250"/>
      <c r="AZ103" s="250"/>
      <c r="BA103" s="250"/>
      <c r="BB103" s="250"/>
      <c r="BC103" s="250"/>
      <c r="BD103" s="250"/>
      <c r="BE103" s="250"/>
      <c r="BF103" s="250"/>
      <c r="BG103" s="250"/>
      <c r="BH103" s="250"/>
      <c r="BI103" s="250"/>
      <c r="BJ103" s="250"/>
      <c r="BK103" s="250"/>
      <c r="BL103" s="250"/>
      <c r="BM103" s="250"/>
      <c r="BN103" s="250"/>
      <c r="BO103" s="250"/>
      <c r="BP103" s="250"/>
      <c r="BQ103" s="250"/>
      <c r="BR103" s="250"/>
      <c r="BS103" s="250"/>
      <c r="BT103" s="250"/>
      <c r="BU103" s="250"/>
      <c r="BV103" s="250"/>
      <c r="BW103" s="250"/>
      <c r="BX103" s="250"/>
      <c r="BY103" s="250"/>
      <c r="BZ103" s="250"/>
      <c r="CA103" s="250"/>
      <c r="CB103" s="250"/>
      <c r="CC103" s="250"/>
      <c r="CD103" s="250"/>
      <c r="CE103" s="250"/>
      <c r="CF103" s="250"/>
      <c r="CG103" s="250"/>
      <c r="CH103" s="250"/>
      <c r="CI103" s="250"/>
      <c r="CJ103" s="250"/>
      <c r="CK103" s="250"/>
      <c r="CL103" s="250"/>
      <c r="CM103" s="250"/>
      <c r="CN103" s="250"/>
      <c r="CO103" s="250"/>
      <c r="CP103" s="250"/>
      <c r="CQ103" s="250"/>
      <c r="CR103" s="250"/>
      <c r="CS103" s="250"/>
      <c r="CT103" s="250"/>
      <c r="CU103" s="250"/>
      <c r="CV103" s="250"/>
      <c r="CW103" s="250"/>
      <c r="CX103" s="250"/>
    </row>
    <row r="104" spans="1:102" x14ac:dyDescent="0.2">
      <c r="A104" s="178" t="s">
        <v>186</v>
      </c>
      <c r="B104" s="182"/>
      <c r="C104" s="182"/>
      <c r="D104" s="182"/>
      <c r="E104" s="182"/>
      <c r="F104" s="182"/>
      <c r="G104" s="182"/>
      <c r="H104" s="182"/>
      <c r="I104" s="182"/>
      <c r="J104" s="182"/>
      <c r="K104" s="182"/>
      <c r="L104" s="182"/>
      <c r="M104" s="182"/>
      <c r="N104" s="182"/>
      <c r="O104" s="182"/>
      <c r="P104" s="182"/>
      <c r="Q104" s="182"/>
      <c r="R104" s="182"/>
      <c r="S104" s="182"/>
      <c r="T104" s="182"/>
      <c r="U104" s="182"/>
      <c r="V104" s="182"/>
      <c r="W104" s="182"/>
      <c r="X104" s="182"/>
      <c r="Y104" s="182"/>
      <c r="Z104" s="182"/>
      <c r="AA104" s="182"/>
      <c r="AB104" s="182"/>
      <c r="AC104" s="182"/>
      <c r="AD104" s="182"/>
      <c r="AE104" s="182"/>
      <c r="AF104" s="182"/>
      <c r="AG104" s="182"/>
      <c r="AH104" s="182"/>
      <c r="AI104" s="182"/>
      <c r="AJ104" s="182"/>
      <c r="AK104" s="182"/>
      <c r="AL104" s="182"/>
      <c r="AM104" s="182"/>
      <c r="AN104" s="182"/>
      <c r="AO104" s="182"/>
      <c r="AP104" s="182"/>
      <c r="AQ104" s="182"/>
      <c r="AR104" s="182"/>
      <c r="AS104" s="182"/>
      <c r="AT104" s="182"/>
      <c r="AU104" s="182"/>
      <c r="AV104" s="182"/>
      <c r="AW104" s="182"/>
      <c r="AX104" s="182"/>
      <c r="AY104" s="182"/>
      <c r="AZ104" s="182"/>
      <c r="BA104" s="182"/>
      <c r="BB104" s="182"/>
      <c r="BC104" s="182"/>
      <c r="BD104" s="182"/>
      <c r="BE104" s="182"/>
      <c r="BF104" s="182"/>
      <c r="BG104" s="182"/>
      <c r="BH104" s="182"/>
      <c r="BI104" s="182"/>
      <c r="BJ104" s="182"/>
      <c r="BK104" s="182"/>
      <c r="BL104" s="182"/>
      <c r="BM104" s="182"/>
      <c r="BN104" s="182"/>
      <c r="BO104" s="182"/>
      <c r="BP104" s="182"/>
      <c r="BQ104" s="182"/>
      <c r="BR104" s="182"/>
      <c r="BS104" s="182"/>
      <c r="BT104" s="182"/>
      <c r="BU104" s="182"/>
      <c r="BV104" s="182"/>
      <c r="BW104" s="182"/>
      <c r="BX104" s="182"/>
      <c r="BY104" s="182"/>
      <c r="BZ104" s="182"/>
      <c r="CA104" s="182"/>
      <c r="CB104" s="182"/>
      <c r="CC104" s="182"/>
      <c r="CD104" s="182"/>
      <c r="CE104" s="182"/>
      <c r="CF104" s="182"/>
      <c r="CG104" s="182"/>
      <c r="CH104" s="182"/>
      <c r="CI104" s="182"/>
      <c r="CJ104" s="182"/>
      <c r="CK104" s="182"/>
      <c r="CL104" s="182"/>
      <c r="CM104" s="182"/>
      <c r="CN104" s="182"/>
      <c r="CO104" s="182"/>
      <c r="CP104" s="182"/>
      <c r="CQ104" s="182"/>
      <c r="CR104" s="182"/>
      <c r="CS104" s="182"/>
      <c r="CT104" s="182"/>
      <c r="CU104" s="182"/>
      <c r="CV104" s="182"/>
      <c r="CW104" s="182"/>
      <c r="CX104" s="183"/>
    </row>
    <row r="105" spans="1:102" x14ac:dyDescent="0.2">
      <c r="A105" s="128" t="s">
        <v>191</v>
      </c>
      <c r="B105" s="181"/>
      <c r="C105" s="188"/>
      <c r="D105" s="188"/>
      <c r="E105" s="188"/>
      <c r="F105" s="188"/>
      <c r="G105" s="188"/>
      <c r="H105" s="188"/>
      <c r="I105" s="188"/>
      <c r="J105" s="188"/>
      <c r="K105" s="188"/>
      <c r="L105" s="188"/>
      <c r="M105" s="188"/>
      <c r="N105" s="188"/>
      <c r="O105" s="188"/>
      <c r="P105" s="188"/>
      <c r="Q105" s="188"/>
      <c r="R105" s="188"/>
      <c r="S105" s="188"/>
      <c r="T105" s="188"/>
      <c r="U105" s="188"/>
      <c r="V105" s="188"/>
      <c r="W105" s="188"/>
      <c r="X105" s="188"/>
      <c r="Y105" s="188"/>
      <c r="Z105" s="188"/>
      <c r="AA105" s="188"/>
      <c r="AB105" s="188">
        <v>0</v>
      </c>
      <c r="AC105" s="188">
        <v>0</v>
      </c>
      <c r="AD105" s="188">
        <v>0</v>
      </c>
      <c r="AE105" s="188">
        <v>0</v>
      </c>
      <c r="AF105" s="188">
        <v>0</v>
      </c>
      <c r="AG105" s="188">
        <v>0</v>
      </c>
      <c r="AH105" s="188">
        <v>0</v>
      </c>
      <c r="AI105" s="188">
        <v>0</v>
      </c>
      <c r="AJ105" s="188">
        <v>0</v>
      </c>
      <c r="AK105" s="188">
        <v>0</v>
      </c>
      <c r="AL105" s="188">
        <v>0</v>
      </c>
      <c r="AM105" s="188">
        <v>0</v>
      </c>
      <c r="AN105" s="188">
        <v>0</v>
      </c>
      <c r="AO105" s="188">
        <v>0</v>
      </c>
      <c r="AP105" s="188">
        <v>0</v>
      </c>
      <c r="AQ105" s="188">
        <v>0</v>
      </c>
      <c r="AR105" s="188">
        <v>0</v>
      </c>
      <c r="AS105" s="188">
        <v>0</v>
      </c>
      <c r="AT105" s="188">
        <v>0</v>
      </c>
      <c r="AU105" s="188">
        <v>0</v>
      </c>
      <c r="AV105" s="188">
        <v>0</v>
      </c>
      <c r="AW105" s="188">
        <v>0</v>
      </c>
      <c r="AX105" s="188">
        <v>0</v>
      </c>
      <c r="AY105" s="188">
        <v>0</v>
      </c>
      <c r="AZ105" s="188">
        <v>0</v>
      </c>
      <c r="BA105" s="188"/>
      <c r="BB105" s="188"/>
      <c r="BC105" s="188"/>
      <c r="BD105" s="188"/>
      <c r="BE105" s="188"/>
      <c r="BF105" s="188"/>
      <c r="BG105" s="188"/>
      <c r="BH105" s="188"/>
      <c r="BI105" s="188"/>
      <c r="BJ105" s="188"/>
      <c r="BK105" s="188"/>
      <c r="BL105" s="188"/>
      <c r="BM105" s="188"/>
      <c r="BN105" s="188"/>
      <c r="BO105" s="188"/>
      <c r="BP105" s="188"/>
      <c r="BQ105" s="188"/>
      <c r="BR105" s="188"/>
      <c r="BS105" s="188"/>
      <c r="BT105" s="188"/>
      <c r="BU105" s="188"/>
      <c r="BV105" s="188"/>
      <c r="BW105" s="188"/>
      <c r="BX105" s="188"/>
      <c r="BY105" s="188"/>
      <c r="BZ105" s="188"/>
      <c r="CA105" s="188"/>
      <c r="CB105" s="188"/>
      <c r="CC105" s="188"/>
      <c r="CD105" s="188"/>
      <c r="CE105" s="188"/>
      <c r="CF105" s="188"/>
      <c r="CG105" s="188"/>
      <c r="CH105" s="188"/>
      <c r="CI105" s="188"/>
      <c r="CJ105" s="188"/>
      <c r="CK105" s="188"/>
      <c r="CL105" s="188"/>
      <c r="CM105" s="188"/>
      <c r="CN105" s="188"/>
      <c r="CO105" s="188"/>
      <c r="CP105" s="188"/>
      <c r="CQ105" s="188"/>
      <c r="CR105" s="188"/>
      <c r="CS105" s="188"/>
      <c r="CT105" s="188"/>
      <c r="CU105" s="188"/>
      <c r="CV105" s="188"/>
      <c r="CW105" s="188"/>
      <c r="CX105" s="188"/>
    </row>
    <row r="106" spans="1:102" x14ac:dyDescent="0.2">
      <c r="A106" s="31" t="s">
        <v>187</v>
      </c>
      <c r="B106" s="177"/>
      <c r="C106" s="142"/>
      <c r="D106" s="142"/>
      <c r="E106" s="142"/>
      <c r="F106" s="142"/>
      <c r="G106" s="142"/>
      <c r="H106" s="142"/>
      <c r="I106" s="142"/>
      <c r="J106" s="142"/>
      <c r="K106" s="142"/>
      <c r="L106" s="142"/>
      <c r="M106" s="142"/>
      <c r="N106" s="142"/>
      <c r="O106" s="142"/>
      <c r="P106" s="142"/>
      <c r="Q106" s="142"/>
      <c r="R106" s="142"/>
      <c r="S106" s="142"/>
      <c r="T106" s="142"/>
      <c r="U106" s="142"/>
      <c r="V106" s="142"/>
      <c r="W106" s="142"/>
      <c r="X106" s="142"/>
      <c r="Y106" s="142"/>
      <c r="Z106" s="142"/>
      <c r="AA106" s="142"/>
      <c r="AB106" s="142"/>
      <c r="AC106" s="142"/>
      <c r="AD106" s="142"/>
      <c r="AE106" s="142"/>
      <c r="AF106" s="142"/>
      <c r="AG106" s="142"/>
      <c r="AH106" s="142"/>
      <c r="AI106" s="142"/>
      <c r="AJ106" s="142"/>
      <c r="AK106" s="142"/>
      <c r="AL106" s="142"/>
      <c r="AM106" s="142"/>
      <c r="AN106" s="142"/>
      <c r="AO106" s="142"/>
      <c r="AP106" s="142"/>
      <c r="AQ106" s="142"/>
      <c r="AR106" s="142"/>
      <c r="AS106" s="142"/>
      <c r="AT106" s="142"/>
      <c r="AU106" s="142"/>
      <c r="AV106" s="142"/>
      <c r="AW106" s="142"/>
      <c r="AX106" s="142"/>
      <c r="AY106" s="142"/>
      <c r="AZ106" s="142"/>
      <c r="BA106" s="142"/>
      <c r="BB106" s="142"/>
      <c r="BC106" s="142"/>
      <c r="BD106" s="142"/>
      <c r="BE106" s="142"/>
      <c r="BF106" s="142"/>
      <c r="BG106" s="142"/>
      <c r="BH106" s="142"/>
      <c r="BI106" s="142"/>
      <c r="BJ106" s="142"/>
      <c r="BK106" s="142"/>
      <c r="BL106" s="142"/>
      <c r="BM106" s="142"/>
      <c r="BN106" s="142"/>
      <c r="BO106" s="142"/>
      <c r="BP106" s="142"/>
      <c r="BQ106" s="142"/>
      <c r="BR106" s="142"/>
      <c r="BS106" s="142"/>
      <c r="BT106" s="142"/>
      <c r="BU106" s="142"/>
      <c r="BV106" s="142"/>
      <c r="BW106" s="142"/>
      <c r="BX106" s="142"/>
      <c r="BY106" s="142"/>
      <c r="BZ106" s="142"/>
      <c r="CA106" s="142"/>
      <c r="CB106" s="142"/>
      <c r="CC106" s="142"/>
      <c r="CD106" s="142"/>
      <c r="CE106" s="142"/>
      <c r="CF106" s="142"/>
      <c r="CG106" s="142"/>
      <c r="CH106" s="142"/>
      <c r="CI106" s="142"/>
      <c r="CJ106" s="142"/>
      <c r="CK106" s="142"/>
      <c r="CL106" s="142"/>
      <c r="CM106" s="142"/>
      <c r="CN106" s="142"/>
      <c r="CO106" s="142"/>
      <c r="CP106" s="142"/>
      <c r="CQ106" s="142"/>
      <c r="CR106" s="142"/>
      <c r="CS106" s="142"/>
      <c r="CT106" s="142"/>
      <c r="CU106" s="142"/>
      <c r="CV106" s="142"/>
      <c r="CW106" s="142"/>
      <c r="CX106" s="142"/>
    </row>
    <row r="107" spans="1:102" x14ac:dyDescent="0.2">
      <c r="A107" s="174" t="s">
        <v>188</v>
      </c>
      <c r="B107" s="177"/>
      <c r="C107" s="175">
        <f t="shared" ref="C107:AH107" si="2">C106*system_capacity</f>
        <v>0</v>
      </c>
      <c r="D107" s="175">
        <f t="shared" si="2"/>
        <v>0</v>
      </c>
      <c r="E107" s="175">
        <f t="shared" si="2"/>
        <v>0</v>
      </c>
      <c r="F107" s="175">
        <f t="shared" si="2"/>
        <v>0</v>
      </c>
      <c r="G107" s="175">
        <f t="shared" si="2"/>
        <v>0</v>
      </c>
      <c r="H107" s="175">
        <f t="shared" si="2"/>
        <v>0</v>
      </c>
      <c r="I107" s="175">
        <f t="shared" si="2"/>
        <v>0</v>
      </c>
      <c r="J107" s="175">
        <f t="shared" si="2"/>
        <v>0</v>
      </c>
      <c r="K107" s="175">
        <f t="shared" si="2"/>
        <v>0</v>
      </c>
      <c r="L107" s="175">
        <f t="shared" si="2"/>
        <v>0</v>
      </c>
      <c r="M107" s="175">
        <f t="shared" si="2"/>
        <v>0</v>
      </c>
      <c r="N107" s="175">
        <f t="shared" si="2"/>
        <v>0</v>
      </c>
      <c r="O107" s="175">
        <f t="shared" si="2"/>
        <v>0</v>
      </c>
      <c r="P107" s="175">
        <f t="shared" si="2"/>
        <v>0</v>
      </c>
      <c r="Q107" s="175">
        <f t="shared" si="2"/>
        <v>0</v>
      </c>
      <c r="R107" s="175">
        <f t="shared" si="2"/>
        <v>0</v>
      </c>
      <c r="S107" s="175">
        <f t="shared" si="2"/>
        <v>0</v>
      </c>
      <c r="T107" s="175">
        <f t="shared" si="2"/>
        <v>0</v>
      </c>
      <c r="U107" s="175">
        <f t="shared" si="2"/>
        <v>0</v>
      </c>
      <c r="V107" s="175">
        <f t="shared" si="2"/>
        <v>0</v>
      </c>
      <c r="W107" s="175">
        <f t="shared" si="2"/>
        <v>0</v>
      </c>
      <c r="X107" s="175">
        <f t="shared" si="2"/>
        <v>0</v>
      </c>
      <c r="Y107" s="175">
        <f t="shared" si="2"/>
        <v>0</v>
      </c>
      <c r="Z107" s="175">
        <f t="shared" si="2"/>
        <v>0</v>
      </c>
      <c r="AA107" s="175">
        <f t="shared" si="2"/>
        <v>0</v>
      </c>
      <c r="AB107" s="175">
        <f t="shared" si="2"/>
        <v>0</v>
      </c>
      <c r="AC107" s="175">
        <f t="shared" si="2"/>
        <v>0</v>
      </c>
      <c r="AD107" s="175">
        <f t="shared" si="2"/>
        <v>0</v>
      </c>
      <c r="AE107" s="175">
        <f t="shared" si="2"/>
        <v>0</v>
      </c>
      <c r="AF107" s="175">
        <f t="shared" si="2"/>
        <v>0</v>
      </c>
      <c r="AG107" s="175">
        <f t="shared" si="2"/>
        <v>0</v>
      </c>
      <c r="AH107" s="175">
        <f t="shared" si="2"/>
        <v>0</v>
      </c>
      <c r="AI107" s="175">
        <f t="shared" ref="AI107:BN107" si="3">AI106*system_capacity</f>
        <v>0</v>
      </c>
      <c r="AJ107" s="175">
        <f t="shared" si="3"/>
        <v>0</v>
      </c>
      <c r="AK107" s="175">
        <f t="shared" si="3"/>
        <v>0</v>
      </c>
      <c r="AL107" s="175">
        <f t="shared" si="3"/>
        <v>0</v>
      </c>
      <c r="AM107" s="175">
        <f t="shared" si="3"/>
        <v>0</v>
      </c>
      <c r="AN107" s="175">
        <f t="shared" si="3"/>
        <v>0</v>
      </c>
      <c r="AO107" s="175">
        <f t="shared" si="3"/>
        <v>0</v>
      </c>
      <c r="AP107" s="175">
        <f t="shared" si="3"/>
        <v>0</v>
      </c>
      <c r="AQ107" s="175">
        <f t="shared" si="3"/>
        <v>0</v>
      </c>
      <c r="AR107" s="175">
        <f t="shared" si="3"/>
        <v>0</v>
      </c>
      <c r="AS107" s="175">
        <f t="shared" si="3"/>
        <v>0</v>
      </c>
      <c r="AT107" s="175">
        <f t="shared" si="3"/>
        <v>0</v>
      </c>
      <c r="AU107" s="175">
        <f t="shared" si="3"/>
        <v>0</v>
      </c>
      <c r="AV107" s="175">
        <f t="shared" si="3"/>
        <v>0</v>
      </c>
      <c r="AW107" s="175">
        <f t="shared" si="3"/>
        <v>0</v>
      </c>
      <c r="AX107" s="175">
        <f t="shared" si="3"/>
        <v>0</v>
      </c>
      <c r="AY107" s="175">
        <f t="shared" si="3"/>
        <v>0</v>
      </c>
      <c r="AZ107" s="175">
        <f t="shared" si="3"/>
        <v>0</v>
      </c>
      <c r="BA107" s="175">
        <f t="shared" si="3"/>
        <v>0</v>
      </c>
      <c r="BB107" s="175">
        <f t="shared" si="3"/>
        <v>0</v>
      </c>
      <c r="BC107" s="175">
        <f t="shared" si="3"/>
        <v>0</v>
      </c>
      <c r="BD107" s="175">
        <f t="shared" si="3"/>
        <v>0</v>
      </c>
      <c r="BE107" s="175">
        <f t="shared" si="3"/>
        <v>0</v>
      </c>
      <c r="BF107" s="175">
        <f t="shared" si="3"/>
        <v>0</v>
      </c>
      <c r="BG107" s="175">
        <f t="shared" si="3"/>
        <v>0</v>
      </c>
      <c r="BH107" s="175">
        <f t="shared" si="3"/>
        <v>0</v>
      </c>
      <c r="BI107" s="175">
        <f t="shared" si="3"/>
        <v>0</v>
      </c>
      <c r="BJ107" s="175">
        <f t="shared" si="3"/>
        <v>0</v>
      </c>
      <c r="BK107" s="175">
        <f t="shared" si="3"/>
        <v>0</v>
      </c>
      <c r="BL107" s="175">
        <f t="shared" si="3"/>
        <v>0</v>
      </c>
      <c r="BM107" s="175">
        <f t="shared" si="3"/>
        <v>0</v>
      </c>
      <c r="BN107" s="175">
        <f t="shared" si="3"/>
        <v>0</v>
      </c>
      <c r="BO107" s="175">
        <f t="shared" ref="BO107:CT107" si="4">BO106*system_capacity</f>
        <v>0</v>
      </c>
      <c r="BP107" s="175">
        <f t="shared" si="4"/>
        <v>0</v>
      </c>
      <c r="BQ107" s="175">
        <f t="shared" si="4"/>
        <v>0</v>
      </c>
      <c r="BR107" s="175">
        <f t="shared" si="4"/>
        <v>0</v>
      </c>
      <c r="BS107" s="175">
        <f t="shared" si="4"/>
        <v>0</v>
      </c>
      <c r="BT107" s="175">
        <f t="shared" si="4"/>
        <v>0</v>
      </c>
      <c r="BU107" s="175">
        <f t="shared" si="4"/>
        <v>0</v>
      </c>
      <c r="BV107" s="175">
        <f t="shared" si="4"/>
        <v>0</v>
      </c>
      <c r="BW107" s="175">
        <f t="shared" si="4"/>
        <v>0</v>
      </c>
      <c r="BX107" s="175">
        <f t="shared" si="4"/>
        <v>0</v>
      </c>
      <c r="BY107" s="175">
        <f t="shared" si="4"/>
        <v>0</v>
      </c>
      <c r="BZ107" s="175">
        <f t="shared" si="4"/>
        <v>0</v>
      </c>
      <c r="CA107" s="175">
        <f t="shared" si="4"/>
        <v>0</v>
      </c>
      <c r="CB107" s="175">
        <f t="shared" si="4"/>
        <v>0</v>
      </c>
      <c r="CC107" s="175">
        <f t="shared" si="4"/>
        <v>0</v>
      </c>
      <c r="CD107" s="175">
        <f t="shared" si="4"/>
        <v>0</v>
      </c>
      <c r="CE107" s="175">
        <f t="shared" si="4"/>
        <v>0</v>
      </c>
      <c r="CF107" s="175">
        <f t="shared" si="4"/>
        <v>0</v>
      </c>
      <c r="CG107" s="175">
        <f t="shared" si="4"/>
        <v>0</v>
      </c>
      <c r="CH107" s="175">
        <f t="shared" si="4"/>
        <v>0</v>
      </c>
      <c r="CI107" s="175">
        <f t="shared" si="4"/>
        <v>0</v>
      </c>
      <c r="CJ107" s="175">
        <f t="shared" si="4"/>
        <v>0</v>
      </c>
      <c r="CK107" s="175">
        <f t="shared" si="4"/>
        <v>0</v>
      </c>
      <c r="CL107" s="175">
        <f t="shared" si="4"/>
        <v>0</v>
      </c>
      <c r="CM107" s="175">
        <f t="shared" si="4"/>
        <v>0</v>
      </c>
      <c r="CN107" s="175">
        <f t="shared" si="4"/>
        <v>0</v>
      </c>
      <c r="CO107" s="175">
        <f t="shared" si="4"/>
        <v>0</v>
      </c>
      <c r="CP107" s="175">
        <f t="shared" si="4"/>
        <v>0</v>
      </c>
      <c r="CQ107" s="175">
        <f t="shared" si="4"/>
        <v>0</v>
      </c>
      <c r="CR107" s="175">
        <f t="shared" si="4"/>
        <v>0</v>
      </c>
      <c r="CS107" s="175">
        <f t="shared" si="4"/>
        <v>0</v>
      </c>
      <c r="CT107" s="175">
        <f t="shared" si="4"/>
        <v>0</v>
      </c>
      <c r="CU107" s="175">
        <f t="shared" ref="CU107:CX107" si="5">CU106*system_capacity</f>
        <v>0</v>
      </c>
      <c r="CV107" s="175">
        <f t="shared" si="5"/>
        <v>0</v>
      </c>
      <c r="CW107" s="175">
        <f t="shared" si="5"/>
        <v>0</v>
      </c>
      <c r="CX107" s="175">
        <f t="shared" si="5"/>
        <v>0</v>
      </c>
    </row>
    <row r="108" spans="1:102" x14ac:dyDescent="0.2">
      <c r="A108" s="31" t="s">
        <v>189</v>
      </c>
      <c r="B108" s="177"/>
      <c r="C108" s="142"/>
      <c r="D108" s="142"/>
      <c r="E108" s="142"/>
      <c r="F108" s="142"/>
      <c r="G108" s="142"/>
      <c r="H108" s="142"/>
      <c r="I108" s="142"/>
      <c r="J108" s="142"/>
      <c r="K108" s="142"/>
      <c r="L108" s="142"/>
      <c r="M108" s="142"/>
      <c r="N108" s="142"/>
      <c r="O108" s="142"/>
      <c r="P108" s="142"/>
      <c r="Q108" s="142"/>
      <c r="R108" s="142"/>
      <c r="S108" s="142"/>
      <c r="T108" s="142"/>
      <c r="U108" s="142"/>
      <c r="V108" s="142"/>
      <c r="W108" s="142"/>
      <c r="X108" s="142"/>
      <c r="Y108" s="142"/>
      <c r="Z108" s="142"/>
      <c r="AA108" s="142"/>
      <c r="AB108" s="142"/>
      <c r="AC108" s="142"/>
      <c r="AD108" s="142"/>
      <c r="AE108" s="142"/>
      <c r="AF108" s="142"/>
      <c r="AG108" s="142"/>
      <c r="AH108" s="142"/>
      <c r="AI108" s="142"/>
      <c r="AJ108" s="142"/>
      <c r="AK108" s="142"/>
      <c r="AL108" s="142"/>
      <c r="AM108" s="142"/>
      <c r="AN108" s="142"/>
      <c r="AO108" s="142"/>
      <c r="AP108" s="142"/>
      <c r="AQ108" s="142"/>
      <c r="AR108" s="142"/>
      <c r="AS108" s="142"/>
      <c r="AT108" s="142"/>
      <c r="AU108" s="142"/>
      <c r="AV108" s="142"/>
      <c r="AW108" s="142"/>
      <c r="AX108" s="142"/>
      <c r="AY108" s="142"/>
      <c r="AZ108" s="142"/>
      <c r="BA108" s="142"/>
      <c r="BB108" s="142"/>
      <c r="BC108" s="142"/>
      <c r="BD108" s="142"/>
      <c r="BE108" s="142"/>
      <c r="BF108" s="142"/>
      <c r="BG108" s="142"/>
      <c r="BH108" s="142"/>
      <c r="BI108" s="142"/>
      <c r="BJ108" s="142"/>
      <c r="BK108" s="142"/>
      <c r="BL108" s="142"/>
      <c r="BM108" s="142"/>
      <c r="BN108" s="142"/>
      <c r="BO108" s="142"/>
      <c r="BP108" s="142"/>
      <c r="BQ108" s="142"/>
      <c r="BR108" s="142"/>
      <c r="BS108" s="142"/>
      <c r="BT108" s="142"/>
      <c r="BU108" s="142"/>
      <c r="BV108" s="142"/>
      <c r="BW108" s="142"/>
      <c r="BX108" s="142"/>
      <c r="BY108" s="142"/>
      <c r="BZ108" s="142"/>
      <c r="CA108" s="142"/>
      <c r="CB108" s="142"/>
      <c r="CC108" s="142"/>
      <c r="CD108" s="142"/>
      <c r="CE108" s="142"/>
      <c r="CF108" s="142"/>
      <c r="CG108" s="142"/>
      <c r="CH108" s="142"/>
      <c r="CI108" s="142"/>
      <c r="CJ108" s="142"/>
      <c r="CK108" s="142"/>
      <c r="CL108" s="142"/>
      <c r="CM108" s="142"/>
      <c r="CN108" s="142"/>
      <c r="CO108" s="142"/>
      <c r="CP108" s="142"/>
      <c r="CQ108" s="142"/>
      <c r="CR108" s="142"/>
      <c r="CS108" s="142"/>
      <c r="CT108" s="142"/>
      <c r="CU108" s="142"/>
      <c r="CV108" s="142"/>
      <c r="CW108" s="142"/>
      <c r="CX108" s="142"/>
    </row>
    <row r="109" spans="1:102" x14ac:dyDescent="0.2">
      <c r="A109" s="31" t="s">
        <v>190</v>
      </c>
      <c r="B109" s="179"/>
      <c r="C109" s="180">
        <f>C108*C96/1000</f>
        <v>0</v>
      </c>
      <c r="D109" s="180">
        <f t="shared" ref="D109:BO109" si="6">D108*D96/1000</f>
        <v>0</v>
      </c>
      <c r="E109" s="180">
        <f t="shared" si="6"/>
        <v>0</v>
      </c>
      <c r="F109" s="180">
        <f t="shared" si="6"/>
        <v>0</v>
      </c>
      <c r="G109" s="180">
        <f t="shared" si="6"/>
        <v>0</v>
      </c>
      <c r="H109" s="180">
        <f t="shared" si="6"/>
        <v>0</v>
      </c>
      <c r="I109" s="180">
        <f t="shared" si="6"/>
        <v>0</v>
      </c>
      <c r="J109" s="180">
        <f t="shared" si="6"/>
        <v>0</v>
      </c>
      <c r="K109" s="180">
        <f t="shared" si="6"/>
        <v>0</v>
      </c>
      <c r="L109" s="180">
        <f t="shared" si="6"/>
        <v>0</v>
      </c>
      <c r="M109" s="180">
        <f t="shared" si="6"/>
        <v>0</v>
      </c>
      <c r="N109" s="180">
        <f t="shared" si="6"/>
        <v>0</v>
      </c>
      <c r="O109" s="180">
        <f t="shared" si="6"/>
        <v>0</v>
      </c>
      <c r="P109" s="180">
        <f t="shared" si="6"/>
        <v>0</v>
      </c>
      <c r="Q109" s="180">
        <f t="shared" si="6"/>
        <v>0</v>
      </c>
      <c r="R109" s="180">
        <f t="shared" si="6"/>
        <v>0</v>
      </c>
      <c r="S109" s="180">
        <f t="shared" si="6"/>
        <v>0</v>
      </c>
      <c r="T109" s="180">
        <f t="shared" si="6"/>
        <v>0</v>
      </c>
      <c r="U109" s="180">
        <f t="shared" si="6"/>
        <v>0</v>
      </c>
      <c r="V109" s="180">
        <f t="shared" si="6"/>
        <v>0</v>
      </c>
      <c r="W109" s="180">
        <f t="shared" si="6"/>
        <v>0</v>
      </c>
      <c r="X109" s="180">
        <f t="shared" si="6"/>
        <v>0</v>
      </c>
      <c r="Y109" s="180">
        <f t="shared" si="6"/>
        <v>0</v>
      </c>
      <c r="Z109" s="180">
        <f t="shared" si="6"/>
        <v>0</v>
      </c>
      <c r="AA109" s="180">
        <f t="shared" si="6"/>
        <v>0</v>
      </c>
      <c r="AB109" s="180">
        <f t="shared" si="6"/>
        <v>0</v>
      </c>
      <c r="AC109" s="180">
        <f t="shared" si="6"/>
        <v>0</v>
      </c>
      <c r="AD109" s="180">
        <f t="shared" si="6"/>
        <v>0</v>
      </c>
      <c r="AE109" s="180">
        <f t="shared" si="6"/>
        <v>0</v>
      </c>
      <c r="AF109" s="180">
        <f t="shared" si="6"/>
        <v>0</v>
      </c>
      <c r="AG109" s="180">
        <f t="shared" si="6"/>
        <v>0</v>
      </c>
      <c r="AH109" s="180">
        <f t="shared" si="6"/>
        <v>0</v>
      </c>
      <c r="AI109" s="180">
        <f t="shared" si="6"/>
        <v>0</v>
      </c>
      <c r="AJ109" s="180">
        <f t="shared" si="6"/>
        <v>0</v>
      </c>
      <c r="AK109" s="180">
        <f t="shared" si="6"/>
        <v>0</v>
      </c>
      <c r="AL109" s="180">
        <f t="shared" si="6"/>
        <v>0</v>
      </c>
      <c r="AM109" s="180">
        <f t="shared" si="6"/>
        <v>0</v>
      </c>
      <c r="AN109" s="180">
        <f t="shared" si="6"/>
        <v>0</v>
      </c>
      <c r="AO109" s="180">
        <f t="shared" si="6"/>
        <v>0</v>
      </c>
      <c r="AP109" s="180">
        <f t="shared" si="6"/>
        <v>0</v>
      </c>
      <c r="AQ109" s="180">
        <f t="shared" si="6"/>
        <v>0</v>
      </c>
      <c r="AR109" s="180">
        <f t="shared" si="6"/>
        <v>0</v>
      </c>
      <c r="AS109" s="180">
        <f t="shared" si="6"/>
        <v>0</v>
      </c>
      <c r="AT109" s="180">
        <f t="shared" si="6"/>
        <v>0</v>
      </c>
      <c r="AU109" s="180">
        <f t="shared" si="6"/>
        <v>0</v>
      </c>
      <c r="AV109" s="180">
        <f t="shared" si="6"/>
        <v>0</v>
      </c>
      <c r="AW109" s="180">
        <f t="shared" si="6"/>
        <v>0</v>
      </c>
      <c r="AX109" s="180">
        <f t="shared" si="6"/>
        <v>0</v>
      </c>
      <c r="AY109" s="180">
        <f t="shared" si="6"/>
        <v>0</v>
      </c>
      <c r="AZ109" s="180">
        <f t="shared" si="6"/>
        <v>0</v>
      </c>
      <c r="BA109" s="180">
        <f t="shared" si="6"/>
        <v>0</v>
      </c>
      <c r="BB109" s="180">
        <f t="shared" si="6"/>
        <v>0</v>
      </c>
      <c r="BC109" s="180">
        <f t="shared" si="6"/>
        <v>0</v>
      </c>
      <c r="BD109" s="180">
        <f t="shared" si="6"/>
        <v>0</v>
      </c>
      <c r="BE109" s="180">
        <f t="shared" si="6"/>
        <v>0</v>
      </c>
      <c r="BF109" s="180">
        <f t="shared" si="6"/>
        <v>0</v>
      </c>
      <c r="BG109" s="180">
        <f t="shared" si="6"/>
        <v>0</v>
      </c>
      <c r="BH109" s="180">
        <f t="shared" si="6"/>
        <v>0</v>
      </c>
      <c r="BI109" s="180">
        <f t="shared" si="6"/>
        <v>0</v>
      </c>
      <c r="BJ109" s="180">
        <f t="shared" si="6"/>
        <v>0</v>
      </c>
      <c r="BK109" s="180">
        <f t="shared" si="6"/>
        <v>0</v>
      </c>
      <c r="BL109" s="180">
        <f t="shared" si="6"/>
        <v>0</v>
      </c>
      <c r="BM109" s="180">
        <f t="shared" si="6"/>
        <v>0</v>
      </c>
      <c r="BN109" s="180">
        <f t="shared" si="6"/>
        <v>0</v>
      </c>
      <c r="BO109" s="180">
        <f t="shared" si="6"/>
        <v>0</v>
      </c>
      <c r="BP109" s="180">
        <f t="shared" ref="BP109:CX109" si="7">BP108*BP96/1000</f>
        <v>0</v>
      </c>
      <c r="BQ109" s="180">
        <f t="shared" si="7"/>
        <v>0</v>
      </c>
      <c r="BR109" s="180">
        <f t="shared" si="7"/>
        <v>0</v>
      </c>
      <c r="BS109" s="180">
        <f t="shared" si="7"/>
        <v>0</v>
      </c>
      <c r="BT109" s="180">
        <f t="shared" si="7"/>
        <v>0</v>
      </c>
      <c r="BU109" s="180">
        <f t="shared" si="7"/>
        <v>0</v>
      </c>
      <c r="BV109" s="180">
        <f t="shared" si="7"/>
        <v>0</v>
      </c>
      <c r="BW109" s="180">
        <f t="shared" si="7"/>
        <v>0</v>
      </c>
      <c r="BX109" s="180">
        <f t="shared" si="7"/>
        <v>0</v>
      </c>
      <c r="BY109" s="180">
        <f t="shared" si="7"/>
        <v>0</v>
      </c>
      <c r="BZ109" s="180">
        <f t="shared" si="7"/>
        <v>0</v>
      </c>
      <c r="CA109" s="180">
        <f t="shared" si="7"/>
        <v>0</v>
      </c>
      <c r="CB109" s="180">
        <f t="shared" si="7"/>
        <v>0</v>
      </c>
      <c r="CC109" s="180">
        <f t="shared" si="7"/>
        <v>0</v>
      </c>
      <c r="CD109" s="180">
        <f t="shared" si="7"/>
        <v>0</v>
      </c>
      <c r="CE109" s="180">
        <f t="shared" si="7"/>
        <v>0</v>
      </c>
      <c r="CF109" s="180">
        <f t="shared" si="7"/>
        <v>0</v>
      </c>
      <c r="CG109" s="180">
        <f t="shared" si="7"/>
        <v>0</v>
      </c>
      <c r="CH109" s="180">
        <f t="shared" si="7"/>
        <v>0</v>
      </c>
      <c r="CI109" s="180">
        <f t="shared" si="7"/>
        <v>0</v>
      </c>
      <c r="CJ109" s="180">
        <f t="shared" si="7"/>
        <v>0</v>
      </c>
      <c r="CK109" s="180">
        <f t="shared" si="7"/>
        <v>0</v>
      </c>
      <c r="CL109" s="180">
        <f t="shared" si="7"/>
        <v>0</v>
      </c>
      <c r="CM109" s="180">
        <f t="shared" si="7"/>
        <v>0</v>
      </c>
      <c r="CN109" s="180">
        <f t="shared" si="7"/>
        <v>0</v>
      </c>
      <c r="CO109" s="180">
        <f t="shared" si="7"/>
        <v>0</v>
      </c>
      <c r="CP109" s="180">
        <f t="shared" si="7"/>
        <v>0</v>
      </c>
      <c r="CQ109" s="180">
        <f t="shared" si="7"/>
        <v>0</v>
      </c>
      <c r="CR109" s="180">
        <f t="shared" si="7"/>
        <v>0</v>
      </c>
      <c r="CS109" s="180">
        <f t="shared" si="7"/>
        <v>0</v>
      </c>
      <c r="CT109" s="180">
        <f t="shared" si="7"/>
        <v>0</v>
      </c>
      <c r="CU109" s="180">
        <f t="shared" si="7"/>
        <v>0</v>
      </c>
      <c r="CV109" s="180">
        <f t="shared" si="7"/>
        <v>0</v>
      </c>
      <c r="CW109" s="180">
        <f t="shared" si="7"/>
        <v>0</v>
      </c>
      <c r="CX109" s="180">
        <f t="shared" si="7"/>
        <v>0</v>
      </c>
    </row>
    <row r="110" spans="1:102" x14ac:dyDescent="0.2">
      <c r="A110" s="178" t="s">
        <v>213</v>
      </c>
      <c r="B110" s="182"/>
      <c r="C110" s="182"/>
      <c r="D110" s="182"/>
      <c r="E110" s="182"/>
      <c r="F110" s="182"/>
      <c r="G110" s="182"/>
      <c r="H110" s="182"/>
      <c r="I110" s="182"/>
      <c r="J110" s="182"/>
      <c r="K110" s="182"/>
      <c r="L110" s="182"/>
      <c r="M110" s="182"/>
      <c r="N110" s="182"/>
      <c r="O110" s="182"/>
      <c r="P110" s="182"/>
      <c r="Q110" s="182"/>
      <c r="R110" s="182"/>
      <c r="S110" s="182"/>
      <c r="T110" s="182"/>
      <c r="U110" s="182"/>
      <c r="V110" s="182"/>
      <c r="W110" s="182"/>
      <c r="X110" s="182"/>
      <c r="Y110" s="182"/>
      <c r="Z110" s="182"/>
      <c r="AA110" s="182"/>
      <c r="AB110" s="182"/>
      <c r="AC110" s="182"/>
      <c r="AD110" s="182"/>
      <c r="AE110" s="182"/>
      <c r="AF110" s="182"/>
      <c r="AG110" s="182"/>
      <c r="AH110" s="182"/>
      <c r="AI110" s="182"/>
      <c r="AJ110" s="182"/>
      <c r="AK110" s="182"/>
      <c r="AL110" s="182"/>
      <c r="AM110" s="182"/>
      <c r="AN110" s="182"/>
      <c r="AO110" s="182"/>
      <c r="AP110" s="182"/>
      <c r="AQ110" s="182"/>
      <c r="AR110" s="182"/>
      <c r="AS110" s="182"/>
      <c r="AT110" s="182"/>
      <c r="AU110" s="182"/>
      <c r="AV110" s="182"/>
      <c r="AW110" s="182"/>
      <c r="AX110" s="182"/>
      <c r="AY110" s="182"/>
      <c r="AZ110" s="182"/>
      <c r="BA110" s="182"/>
      <c r="BB110" s="182"/>
      <c r="BC110" s="182"/>
      <c r="BD110" s="182"/>
      <c r="BE110" s="182"/>
      <c r="BF110" s="182"/>
      <c r="BG110" s="182"/>
      <c r="BH110" s="182"/>
      <c r="BI110" s="182"/>
      <c r="BJ110" s="182"/>
      <c r="BK110" s="182"/>
      <c r="BL110" s="182"/>
      <c r="BM110" s="182"/>
      <c r="BN110" s="182"/>
      <c r="BO110" s="182"/>
      <c r="BP110" s="182"/>
      <c r="BQ110" s="182"/>
      <c r="BR110" s="182"/>
      <c r="BS110" s="182"/>
      <c r="BT110" s="182"/>
      <c r="BU110" s="182"/>
      <c r="BV110" s="182"/>
      <c r="BW110" s="182"/>
      <c r="BX110" s="182"/>
      <c r="BY110" s="182"/>
      <c r="BZ110" s="182"/>
      <c r="CA110" s="182"/>
      <c r="CB110" s="182"/>
      <c r="CC110" s="182"/>
      <c r="CD110" s="182"/>
      <c r="CE110" s="182"/>
      <c r="CF110" s="182"/>
      <c r="CG110" s="182"/>
      <c r="CH110" s="182"/>
      <c r="CI110" s="182"/>
      <c r="CJ110" s="182"/>
      <c r="CK110" s="182"/>
      <c r="CL110" s="182"/>
      <c r="CM110" s="182"/>
      <c r="CN110" s="182"/>
      <c r="CO110" s="182"/>
      <c r="CP110" s="182"/>
      <c r="CQ110" s="182"/>
      <c r="CR110" s="182"/>
      <c r="CS110" s="182"/>
      <c r="CT110" s="182"/>
      <c r="CU110" s="182"/>
      <c r="CV110" s="182"/>
      <c r="CW110" s="182"/>
      <c r="CX110" s="183"/>
    </row>
    <row r="111" spans="1:102" x14ac:dyDescent="0.2">
      <c r="A111" s="31" t="s">
        <v>179</v>
      </c>
      <c r="B111" s="236"/>
      <c r="C111" s="181"/>
      <c r="D111" s="181"/>
      <c r="E111" s="181"/>
      <c r="F111" s="181"/>
      <c r="G111" s="181"/>
      <c r="H111" s="181"/>
      <c r="I111" s="181"/>
      <c r="J111" s="181"/>
      <c r="K111" s="181"/>
      <c r="L111" s="181"/>
      <c r="M111" s="181"/>
      <c r="N111" s="181"/>
      <c r="O111" s="181"/>
      <c r="P111" s="181"/>
      <c r="Q111" s="181"/>
      <c r="R111" s="181"/>
      <c r="S111" s="181"/>
      <c r="T111" s="181"/>
      <c r="U111" s="181"/>
      <c r="V111" s="181"/>
      <c r="W111" s="181"/>
      <c r="X111" s="181"/>
      <c r="Y111" s="181"/>
      <c r="Z111" s="181"/>
      <c r="AA111" s="181"/>
      <c r="AB111" s="181"/>
      <c r="AC111" s="181"/>
      <c r="AD111" s="181"/>
      <c r="AE111" s="181"/>
      <c r="AF111" s="181"/>
      <c r="AG111" s="181"/>
      <c r="AH111" s="181"/>
      <c r="AI111" s="181"/>
      <c r="AJ111" s="181"/>
      <c r="AK111" s="181"/>
      <c r="AL111" s="181"/>
      <c r="AM111" s="181"/>
      <c r="AN111" s="181"/>
      <c r="AO111" s="181"/>
      <c r="AP111" s="181"/>
      <c r="AQ111" s="181"/>
      <c r="AR111" s="181"/>
      <c r="AS111" s="181"/>
      <c r="AT111" s="181"/>
      <c r="AU111" s="181"/>
      <c r="AV111" s="181"/>
      <c r="AW111" s="181"/>
      <c r="AX111" s="181"/>
      <c r="AY111" s="181"/>
      <c r="AZ111" s="181"/>
      <c r="BA111" s="181"/>
      <c r="BB111" s="181"/>
      <c r="BC111" s="181"/>
      <c r="BD111" s="181"/>
      <c r="BE111" s="181"/>
      <c r="BF111" s="181"/>
      <c r="BG111" s="181"/>
      <c r="BH111" s="181"/>
      <c r="BI111" s="181"/>
      <c r="BJ111" s="181"/>
      <c r="BK111" s="181"/>
      <c r="BL111" s="181"/>
      <c r="BM111" s="181"/>
      <c r="BN111" s="181"/>
      <c r="BO111" s="181"/>
      <c r="BP111" s="181"/>
      <c r="BQ111" s="181"/>
      <c r="BR111" s="181"/>
      <c r="BS111" s="181"/>
      <c r="BT111" s="181"/>
      <c r="BU111" s="181"/>
      <c r="BV111" s="181"/>
      <c r="BW111" s="181"/>
      <c r="BX111" s="181"/>
      <c r="BY111" s="181"/>
      <c r="BZ111" s="181"/>
      <c r="CA111" s="181"/>
      <c r="CB111" s="181"/>
      <c r="CC111" s="181"/>
      <c r="CD111" s="181"/>
      <c r="CE111" s="181"/>
      <c r="CF111" s="181"/>
      <c r="CG111" s="181"/>
      <c r="CH111" s="181"/>
      <c r="CI111" s="181"/>
      <c r="CJ111" s="181"/>
      <c r="CK111" s="181"/>
      <c r="CL111" s="181"/>
      <c r="CM111" s="181"/>
      <c r="CN111" s="181"/>
      <c r="CO111" s="181"/>
      <c r="CP111" s="181"/>
      <c r="CQ111" s="181"/>
      <c r="CR111" s="181"/>
      <c r="CS111" s="181"/>
      <c r="CT111" s="181"/>
      <c r="CU111" s="181"/>
      <c r="CV111" s="181"/>
      <c r="CW111" s="181"/>
      <c r="CX111" s="181"/>
    </row>
    <row r="112" spans="1:102" x14ac:dyDescent="0.2">
      <c r="A112" s="174" t="s">
        <v>182</v>
      </c>
      <c r="B112" s="237"/>
      <c r="C112" s="177"/>
      <c r="D112" s="177"/>
      <c r="E112" s="177"/>
      <c r="F112" s="177"/>
      <c r="G112" s="177"/>
      <c r="H112" s="177"/>
      <c r="I112" s="177"/>
      <c r="J112" s="177"/>
      <c r="K112" s="177"/>
      <c r="L112" s="177"/>
      <c r="M112" s="177"/>
      <c r="N112" s="177"/>
      <c r="O112" s="177"/>
      <c r="P112" s="177"/>
      <c r="Q112" s="177"/>
      <c r="R112" s="177"/>
      <c r="S112" s="177"/>
      <c r="T112" s="177"/>
      <c r="U112" s="177"/>
      <c r="V112" s="177"/>
      <c r="W112" s="177"/>
      <c r="X112" s="177"/>
      <c r="Y112" s="177"/>
      <c r="Z112" s="177"/>
      <c r="AA112" s="177"/>
      <c r="AB112" s="177"/>
      <c r="AC112" s="177"/>
      <c r="AD112" s="177"/>
      <c r="AE112" s="177"/>
      <c r="AF112" s="177"/>
      <c r="AG112" s="177"/>
      <c r="AH112" s="177"/>
      <c r="AI112" s="177"/>
      <c r="AJ112" s="177"/>
      <c r="AK112" s="177"/>
      <c r="AL112" s="177"/>
      <c r="AM112" s="177"/>
      <c r="AN112" s="177"/>
      <c r="AO112" s="177"/>
      <c r="AP112" s="177"/>
      <c r="AQ112" s="177"/>
      <c r="AR112" s="177"/>
      <c r="AS112" s="177"/>
      <c r="AT112" s="177"/>
      <c r="AU112" s="177"/>
      <c r="AV112" s="177"/>
      <c r="AW112" s="177"/>
      <c r="AX112" s="177"/>
      <c r="AY112" s="177"/>
      <c r="AZ112" s="177"/>
      <c r="BA112" s="177"/>
      <c r="BB112" s="177"/>
      <c r="BC112" s="177"/>
      <c r="BD112" s="177"/>
      <c r="BE112" s="177"/>
      <c r="BF112" s="177"/>
      <c r="BG112" s="177"/>
      <c r="BH112" s="177"/>
      <c r="BI112" s="177"/>
      <c r="BJ112" s="177"/>
      <c r="BK112" s="177"/>
      <c r="BL112" s="177"/>
      <c r="BM112" s="177"/>
      <c r="BN112" s="177"/>
      <c r="BO112" s="177"/>
      <c r="BP112" s="177"/>
      <c r="BQ112" s="177"/>
      <c r="BR112" s="177"/>
      <c r="BS112" s="177"/>
      <c r="BT112" s="177"/>
      <c r="BU112" s="177"/>
      <c r="BV112" s="177"/>
      <c r="BW112" s="177"/>
      <c r="BX112" s="177"/>
      <c r="BY112" s="177"/>
      <c r="BZ112" s="177"/>
      <c r="CA112" s="177"/>
      <c r="CB112" s="177"/>
      <c r="CC112" s="177"/>
      <c r="CD112" s="177"/>
      <c r="CE112" s="177"/>
      <c r="CF112" s="177"/>
      <c r="CG112" s="177"/>
      <c r="CH112" s="177"/>
      <c r="CI112" s="177"/>
      <c r="CJ112" s="177"/>
      <c r="CK112" s="177"/>
      <c r="CL112" s="177"/>
      <c r="CM112" s="177"/>
      <c r="CN112" s="177"/>
      <c r="CO112" s="177"/>
      <c r="CP112" s="177"/>
      <c r="CQ112" s="177"/>
      <c r="CR112" s="177"/>
      <c r="CS112" s="177"/>
      <c r="CT112" s="177"/>
      <c r="CU112" s="177"/>
      <c r="CV112" s="177"/>
      <c r="CW112" s="177"/>
      <c r="CX112" s="177"/>
    </row>
    <row r="113" spans="1:102" x14ac:dyDescent="0.2">
      <c r="A113" s="31" t="s">
        <v>180</v>
      </c>
      <c r="B113" s="237"/>
      <c r="C113" s="177"/>
      <c r="D113" s="177"/>
      <c r="E113" s="177"/>
      <c r="F113" s="177"/>
      <c r="G113" s="177"/>
      <c r="H113" s="177"/>
      <c r="I113" s="177"/>
      <c r="J113" s="177"/>
      <c r="K113" s="177"/>
      <c r="L113" s="177"/>
      <c r="M113" s="177"/>
      <c r="N113" s="177"/>
      <c r="O113" s="177"/>
      <c r="P113" s="177"/>
      <c r="Q113" s="177"/>
      <c r="R113" s="177"/>
      <c r="S113" s="177"/>
      <c r="T113" s="177"/>
      <c r="U113" s="177"/>
      <c r="V113" s="177"/>
      <c r="W113" s="177"/>
      <c r="X113" s="177"/>
      <c r="Y113" s="177"/>
      <c r="Z113" s="177"/>
      <c r="AA113" s="177"/>
      <c r="AB113" s="177"/>
      <c r="AC113" s="177"/>
      <c r="AD113" s="177"/>
      <c r="AE113" s="177"/>
      <c r="AF113" s="177"/>
      <c r="AG113" s="177"/>
      <c r="AH113" s="177"/>
      <c r="AI113" s="177"/>
      <c r="AJ113" s="177"/>
      <c r="AK113" s="177"/>
      <c r="AL113" s="177"/>
      <c r="AM113" s="177"/>
      <c r="AN113" s="177"/>
      <c r="AO113" s="177"/>
      <c r="AP113" s="177"/>
      <c r="AQ113" s="177"/>
      <c r="AR113" s="177"/>
      <c r="AS113" s="177"/>
      <c r="AT113" s="177"/>
      <c r="AU113" s="177"/>
      <c r="AV113" s="177"/>
      <c r="AW113" s="177"/>
      <c r="AX113" s="177"/>
      <c r="AY113" s="177"/>
      <c r="AZ113" s="177"/>
      <c r="BA113" s="177"/>
      <c r="BB113" s="177"/>
      <c r="BC113" s="177"/>
      <c r="BD113" s="177"/>
      <c r="BE113" s="177"/>
      <c r="BF113" s="177"/>
      <c r="BG113" s="177"/>
      <c r="BH113" s="177"/>
      <c r="BI113" s="177"/>
      <c r="BJ113" s="177"/>
      <c r="BK113" s="177"/>
      <c r="BL113" s="177"/>
      <c r="BM113" s="177"/>
      <c r="BN113" s="177"/>
      <c r="BO113" s="177"/>
      <c r="BP113" s="177"/>
      <c r="BQ113" s="177"/>
      <c r="BR113" s="177"/>
      <c r="BS113" s="177"/>
      <c r="BT113" s="177"/>
      <c r="BU113" s="177"/>
      <c r="BV113" s="177"/>
      <c r="BW113" s="177"/>
      <c r="BX113" s="177"/>
      <c r="BY113" s="177"/>
      <c r="BZ113" s="177"/>
      <c r="CA113" s="177"/>
      <c r="CB113" s="177"/>
      <c r="CC113" s="177"/>
      <c r="CD113" s="177"/>
      <c r="CE113" s="177"/>
      <c r="CF113" s="177"/>
      <c r="CG113" s="177"/>
      <c r="CH113" s="177"/>
      <c r="CI113" s="177"/>
      <c r="CJ113" s="177"/>
      <c r="CK113" s="177"/>
      <c r="CL113" s="177"/>
      <c r="CM113" s="177"/>
      <c r="CN113" s="177"/>
      <c r="CO113" s="177"/>
      <c r="CP113" s="177"/>
      <c r="CQ113" s="177"/>
      <c r="CR113" s="177"/>
      <c r="CS113" s="177"/>
      <c r="CT113" s="177"/>
      <c r="CU113" s="177"/>
      <c r="CV113" s="177"/>
      <c r="CW113" s="177"/>
      <c r="CX113" s="177"/>
    </row>
    <row r="114" spans="1:102" x14ac:dyDescent="0.2">
      <c r="A114" s="31" t="s">
        <v>181</v>
      </c>
      <c r="B114" s="251"/>
      <c r="C114" s="252"/>
      <c r="D114" s="252"/>
      <c r="E114" s="252"/>
      <c r="F114" s="252"/>
      <c r="G114" s="252"/>
      <c r="H114" s="252"/>
      <c r="I114" s="252"/>
      <c r="J114" s="252"/>
      <c r="K114" s="252"/>
      <c r="L114" s="252"/>
      <c r="M114" s="252"/>
      <c r="N114" s="252"/>
      <c r="O114" s="252"/>
      <c r="P114" s="252"/>
      <c r="Q114" s="252"/>
      <c r="R114" s="252"/>
      <c r="S114" s="252"/>
      <c r="T114" s="252"/>
      <c r="U114" s="252"/>
      <c r="V114" s="252"/>
      <c r="W114" s="252"/>
      <c r="X114" s="252"/>
      <c r="Y114" s="252"/>
      <c r="Z114" s="252"/>
      <c r="AA114" s="252"/>
      <c r="AB114" s="252"/>
      <c r="AC114" s="252"/>
      <c r="AD114" s="252"/>
      <c r="AE114" s="252"/>
      <c r="AF114" s="252"/>
      <c r="AG114" s="252"/>
      <c r="AH114" s="252"/>
      <c r="AI114" s="252"/>
      <c r="AJ114" s="252"/>
      <c r="AK114" s="252"/>
      <c r="AL114" s="252"/>
      <c r="AM114" s="252"/>
      <c r="AN114" s="252"/>
      <c r="AO114" s="252"/>
      <c r="AP114" s="252"/>
      <c r="AQ114" s="252"/>
      <c r="AR114" s="252"/>
      <c r="AS114" s="252"/>
      <c r="AT114" s="252"/>
      <c r="AU114" s="252"/>
      <c r="AV114" s="252"/>
      <c r="AW114" s="252"/>
      <c r="AX114" s="252"/>
      <c r="AY114" s="252"/>
      <c r="AZ114" s="252"/>
      <c r="BA114" s="252"/>
      <c r="BB114" s="252"/>
      <c r="BC114" s="252"/>
      <c r="BD114" s="252"/>
      <c r="BE114" s="252"/>
      <c r="BF114" s="252"/>
      <c r="BG114" s="252"/>
      <c r="BH114" s="252"/>
      <c r="BI114" s="252"/>
      <c r="BJ114" s="252"/>
      <c r="BK114" s="252"/>
      <c r="BL114" s="252"/>
      <c r="BM114" s="252"/>
      <c r="BN114" s="252"/>
      <c r="BO114" s="252"/>
      <c r="BP114" s="252"/>
      <c r="BQ114" s="252"/>
      <c r="BR114" s="252"/>
      <c r="BS114" s="252"/>
      <c r="BT114" s="252"/>
      <c r="BU114" s="252"/>
      <c r="BV114" s="252"/>
      <c r="BW114" s="252"/>
      <c r="BX114" s="252"/>
      <c r="BY114" s="252"/>
      <c r="BZ114" s="252"/>
      <c r="CA114" s="252"/>
      <c r="CB114" s="252"/>
      <c r="CC114" s="252"/>
      <c r="CD114" s="252"/>
      <c r="CE114" s="252"/>
      <c r="CF114" s="252"/>
      <c r="CG114" s="252"/>
      <c r="CH114" s="252"/>
      <c r="CI114" s="252"/>
      <c r="CJ114" s="252"/>
      <c r="CK114" s="252"/>
      <c r="CL114" s="252"/>
      <c r="CM114" s="252"/>
      <c r="CN114" s="252"/>
      <c r="CO114" s="252"/>
      <c r="CP114" s="252"/>
      <c r="CQ114" s="252"/>
      <c r="CR114" s="252"/>
      <c r="CS114" s="252"/>
      <c r="CT114" s="252"/>
      <c r="CU114" s="252"/>
      <c r="CV114" s="252"/>
      <c r="CW114" s="252"/>
      <c r="CX114" s="252"/>
    </row>
    <row r="115" spans="1:102" x14ac:dyDescent="0.2">
      <c r="A115" s="174" t="s">
        <v>184</v>
      </c>
      <c r="B115" s="237"/>
      <c r="C115" s="175">
        <f t="shared" ref="C115:AH115" si="8">batt_computed_bank_capacity*batt_replacement_cost*(1+batt_replacement_cost_escal/100+inflation_rate/100)^(C95-1)</f>
        <v>0</v>
      </c>
      <c r="D115" s="175">
        <f t="shared" si="8"/>
        <v>0</v>
      </c>
      <c r="E115" s="175">
        <f t="shared" si="8"/>
        <v>0</v>
      </c>
      <c r="F115" s="175">
        <f t="shared" si="8"/>
        <v>0</v>
      </c>
      <c r="G115" s="175">
        <f t="shared" si="8"/>
        <v>0</v>
      </c>
      <c r="H115" s="175">
        <f t="shared" si="8"/>
        <v>0</v>
      </c>
      <c r="I115" s="175">
        <f t="shared" si="8"/>
        <v>0</v>
      </c>
      <c r="J115" s="175">
        <f t="shared" si="8"/>
        <v>0</v>
      </c>
      <c r="K115" s="175">
        <f t="shared" si="8"/>
        <v>0</v>
      </c>
      <c r="L115" s="175">
        <f t="shared" si="8"/>
        <v>0</v>
      </c>
      <c r="M115" s="175">
        <f t="shared" si="8"/>
        <v>0</v>
      </c>
      <c r="N115" s="175">
        <f t="shared" si="8"/>
        <v>0</v>
      </c>
      <c r="O115" s="175">
        <f t="shared" si="8"/>
        <v>0</v>
      </c>
      <c r="P115" s="175">
        <f t="shared" si="8"/>
        <v>0</v>
      </c>
      <c r="Q115" s="175">
        <f t="shared" si="8"/>
        <v>0</v>
      </c>
      <c r="R115" s="175">
        <f t="shared" si="8"/>
        <v>0</v>
      </c>
      <c r="S115" s="175">
        <f t="shared" si="8"/>
        <v>0</v>
      </c>
      <c r="T115" s="175">
        <f t="shared" si="8"/>
        <v>0</v>
      </c>
      <c r="U115" s="175">
        <f t="shared" si="8"/>
        <v>0</v>
      </c>
      <c r="V115" s="175">
        <f t="shared" si="8"/>
        <v>0</v>
      </c>
      <c r="W115" s="175">
        <f t="shared" si="8"/>
        <v>0</v>
      </c>
      <c r="X115" s="175">
        <f t="shared" si="8"/>
        <v>0</v>
      </c>
      <c r="Y115" s="175">
        <f t="shared" si="8"/>
        <v>0</v>
      </c>
      <c r="Z115" s="175">
        <f t="shared" si="8"/>
        <v>0</v>
      </c>
      <c r="AA115" s="175">
        <f t="shared" si="8"/>
        <v>0</v>
      </c>
      <c r="AB115" s="175">
        <f t="shared" si="8"/>
        <v>0</v>
      </c>
      <c r="AC115" s="175">
        <f t="shared" si="8"/>
        <v>0</v>
      </c>
      <c r="AD115" s="175">
        <f t="shared" si="8"/>
        <v>0</v>
      </c>
      <c r="AE115" s="175">
        <f t="shared" si="8"/>
        <v>0</v>
      </c>
      <c r="AF115" s="175">
        <f t="shared" si="8"/>
        <v>0</v>
      </c>
      <c r="AG115" s="175">
        <f t="shared" si="8"/>
        <v>0</v>
      </c>
      <c r="AH115" s="175">
        <f t="shared" si="8"/>
        <v>0</v>
      </c>
      <c r="AI115" s="175">
        <f t="shared" ref="AI115:BN115" si="9">batt_computed_bank_capacity*batt_replacement_cost*(1+batt_replacement_cost_escal/100+inflation_rate/100)^(AI95-1)</f>
        <v>0</v>
      </c>
      <c r="AJ115" s="175">
        <f t="shared" si="9"/>
        <v>0</v>
      </c>
      <c r="AK115" s="175">
        <f t="shared" si="9"/>
        <v>0</v>
      </c>
      <c r="AL115" s="175">
        <f t="shared" si="9"/>
        <v>0</v>
      </c>
      <c r="AM115" s="175">
        <f t="shared" si="9"/>
        <v>0</v>
      </c>
      <c r="AN115" s="175">
        <f t="shared" si="9"/>
        <v>0</v>
      </c>
      <c r="AO115" s="175">
        <f t="shared" si="9"/>
        <v>0</v>
      </c>
      <c r="AP115" s="175">
        <f t="shared" si="9"/>
        <v>0</v>
      </c>
      <c r="AQ115" s="175">
        <f t="shared" si="9"/>
        <v>0</v>
      </c>
      <c r="AR115" s="175">
        <f t="shared" si="9"/>
        <v>0</v>
      </c>
      <c r="AS115" s="175">
        <f t="shared" si="9"/>
        <v>0</v>
      </c>
      <c r="AT115" s="175">
        <f t="shared" si="9"/>
        <v>0</v>
      </c>
      <c r="AU115" s="175">
        <f t="shared" si="9"/>
        <v>0</v>
      </c>
      <c r="AV115" s="175">
        <f t="shared" si="9"/>
        <v>0</v>
      </c>
      <c r="AW115" s="175">
        <f t="shared" si="9"/>
        <v>0</v>
      </c>
      <c r="AX115" s="175">
        <f t="shared" si="9"/>
        <v>0</v>
      </c>
      <c r="AY115" s="175">
        <f t="shared" si="9"/>
        <v>0</v>
      </c>
      <c r="AZ115" s="175">
        <f t="shared" si="9"/>
        <v>0</v>
      </c>
      <c r="BA115" s="175">
        <f t="shared" si="9"/>
        <v>0</v>
      </c>
      <c r="BB115" s="175">
        <f t="shared" si="9"/>
        <v>0</v>
      </c>
      <c r="BC115" s="175">
        <f t="shared" si="9"/>
        <v>0</v>
      </c>
      <c r="BD115" s="175">
        <f t="shared" si="9"/>
        <v>0</v>
      </c>
      <c r="BE115" s="175">
        <f t="shared" si="9"/>
        <v>0</v>
      </c>
      <c r="BF115" s="175">
        <f t="shared" si="9"/>
        <v>0</v>
      </c>
      <c r="BG115" s="175">
        <f t="shared" si="9"/>
        <v>0</v>
      </c>
      <c r="BH115" s="175">
        <f t="shared" si="9"/>
        <v>0</v>
      </c>
      <c r="BI115" s="175">
        <f t="shared" si="9"/>
        <v>0</v>
      </c>
      <c r="BJ115" s="175">
        <f t="shared" si="9"/>
        <v>0</v>
      </c>
      <c r="BK115" s="175">
        <f t="shared" si="9"/>
        <v>0</v>
      </c>
      <c r="BL115" s="175">
        <f t="shared" si="9"/>
        <v>0</v>
      </c>
      <c r="BM115" s="175">
        <f t="shared" si="9"/>
        <v>0</v>
      </c>
      <c r="BN115" s="175">
        <f t="shared" si="9"/>
        <v>0</v>
      </c>
      <c r="BO115" s="175">
        <f t="shared" ref="BO115:CX115" si="10">batt_computed_bank_capacity*batt_replacement_cost*(1+batt_replacement_cost_escal/100+inflation_rate/100)^(BO95-1)</f>
        <v>0</v>
      </c>
      <c r="BP115" s="175">
        <f t="shared" si="10"/>
        <v>0</v>
      </c>
      <c r="BQ115" s="175">
        <f t="shared" si="10"/>
        <v>0</v>
      </c>
      <c r="BR115" s="175">
        <f t="shared" si="10"/>
        <v>0</v>
      </c>
      <c r="BS115" s="175">
        <f t="shared" si="10"/>
        <v>0</v>
      </c>
      <c r="BT115" s="175">
        <f t="shared" si="10"/>
        <v>0</v>
      </c>
      <c r="BU115" s="175">
        <f t="shared" si="10"/>
        <v>0</v>
      </c>
      <c r="BV115" s="175">
        <f t="shared" si="10"/>
        <v>0</v>
      </c>
      <c r="BW115" s="175">
        <f t="shared" si="10"/>
        <v>0</v>
      </c>
      <c r="BX115" s="175">
        <f t="shared" si="10"/>
        <v>0</v>
      </c>
      <c r="BY115" s="175">
        <f t="shared" si="10"/>
        <v>0</v>
      </c>
      <c r="BZ115" s="175">
        <f t="shared" si="10"/>
        <v>0</v>
      </c>
      <c r="CA115" s="175">
        <f t="shared" si="10"/>
        <v>0</v>
      </c>
      <c r="CB115" s="175">
        <f t="shared" si="10"/>
        <v>0</v>
      </c>
      <c r="CC115" s="175">
        <f t="shared" si="10"/>
        <v>0</v>
      </c>
      <c r="CD115" s="175">
        <f t="shared" si="10"/>
        <v>0</v>
      </c>
      <c r="CE115" s="175">
        <f t="shared" si="10"/>
        <v>0</v>
      </c>
      <c r="CF115" s="175">
        <f t="shared" si="10"/>
        <v>0</v>
      </c>
      <c r="CG115" s="175">
        <f t="shared" si="10"/>
        <v>0</v>
      </c>
      <c r="CH115" s="175">
        <f t="shared" si="10"/>
        <v>0</v>
      </c>
      <c r="CI115" s="175">
        <f t="shared" si="10"/>
        <v>0</v>
      </c>
      <c r="CJ115" s="175">
        <f t="shared" si="10"/>
        <v>0</v>
      </c>
      <c r="CK115" s="175">
        <f t="shared" si="10"/>
        <v>0</v>
      </c>
      <c r="CL115" s="175">
        <f t="shared" si="10"/>
        <v>0</v>
      </c>
      <c r="CM115" s="175">
        <f t="shared" si="10"/>
        <v>0</v>
      </c>
      <c r="CN115" s="175">
        <f t="shared" si="10"/>
        <v>0</v>
      </c>
      <c r="CO115" s="175">
        <f t="shared" si="10"/>
        <v>0</v>
      </c>
      <c r="CP115" s="175">
        <f t="shared" si="10"/>
        <v>0</v>
      </c>
      <c r="CQ115" s="175">
        <f t="shared" si="10"/>
        <v>0</v>
      </c>
      <c r="CR115" s="175">
        <f t="shared" si="10"/>
        <v>0</v>
      </c>
      <c r="CS115" s="175">
        <f t="shared" si="10"/>
        <v>0</v>
      </c>
      <c r="CT115" s="175">
        <f t="shared" si="10"/>
        <v>0</v>
      </c>
      <c r="CU115" s="175">
        <f t="shared" si="10"/>
        <v>0</v>
      </c>
      <c r="CV115" s="175">
        <f t="shared" si="10"/>
        <v>0</v>
      </c>
      <c r="CW115" s="175">
        <f t="shared" si="10"/>
        <v>0</v>
      </c>
      <c r="CX115" s="175">
        <f t="shared" si="10"/>
        <v>0</v>
      </c>
    </row>
    <row r="116" spans="1:102" x14ac:dyDescent="0.2">
      <c r="A116" s="31" t="s">
        <v>183</v>
      </c>
      <c r="B116" s="177"/>
      <c r="C116" s="142"/>
      <c r="D116" s="142"/>
      <c r="E116" s="142"/>
      <c r="F116" s="142"/>
      <c r="G116" s="142"/>
      <c r="H116" s="142"/>
      <c r="I116" s="142"/>
      <c r="J116" s="142"/>
      <c r="K116" s="142"/>
      <c r="L116" s="142"/>
      <c r="M116" s="142"/>
      <c r="N116" s="142"/>
      <c r="O116" s="142"/>
      <c r="P116" s="142"/>
      <c r="Q116" s="142"/>
      <c r="R116" s="142"/>
      <c r="S116" s="142"/>
      <c r="T116" s="142"/>
      <c r="U116" s="142"/>
      <c r="V116" s="142"/>
      <c r="W116" s="142"/>
      <c r="X116" s="142"/>
      <c r="Y116" s="142"/>
      <c r="Z116" s="142"/>
      <c r="AA116" s="142"/>
      <c r="AB116" s="142"/>
      <c r="AC116" s="142"/>
      <c r="AD116" s="142"/>
      <c r="AE116" s="142"/>
      <c r="AF116" s="142"/>
      <c r="AG116" s="142"/>
      <c r="AH116" s="142"/>
      <c r="AI116" s="142"/>
      <c r="AJ116" s="142"/>
      <c r="AK116" s="142"/>
      <c r="AL116" s="142"/>
      <c r="AM116" s="142"/>
      <c r="AN116" s="142"/>
      <c r="AO116" s="142"/>
      <c r="AP116" s="142"/>
      <c r="AQ116" s="142"/>
      <c r="AR116" s="142"/>
      <c r="AS116" s="142"/>
      <c r="AT116" s="142"/>
      <c r="AU116" s="142"/>
      <c r="AV116" s="142"/>
      <c r="AW116" s="142"/>
      <c r="AX116" s="142"/>
      <c r="AY116" s="142"/>
      <c r="AZ116" s="142"/>
      <c r="BA116" s="142"/>
      <c r="BB116" s="142"/>
      <c r="BC116" s="142"/>
      <c r="BD116" s="142"/>
      <c r="BE116" s="142"/>
      <c r="BF116" s="142"/>
      <c r="BG116" s="142"/>
      <c r="BH116" s="142"/>
      <c r="BI116" s="142"/>
      <c r="BJ116" s="142"/>
      <c r="BK116" s="142"/>
      <c r="BL116" s="142"/>
      <c r="BM116" s="142"/>
      <c r="BN116" s="142"/>
      <c r="BO116" s="142"/>
      <c r="BP116" s="142"/>
      <c r="BQ116" s="142"/>
      <c r="BR116" s="142"/>
      <c r="BS116" s="142"/>
      <c r="BT116" s="142"/>
      <c r="BU116" s="142"/>
      <c r="BV116" s="142"/>
      <c r="BW116" s="142"/>
      <c r="BX116" s="142"/>
      <c r="BY116" s="142"/>
      <c r="BZ116" s="142"/>
      <c r="CA116" s="142"/>
      <c r="CB116" s="142"/>
      <c r="CC116" s="142"/>
      <c r="CD116" s="142"/>
      <c r="CE116" s="142"/>
      <c r="CF116" s="142"/>
      <c r="CG116" s="142"/>
      <c r="CH116" s="142"/>
      <c r="CI116" s="142"/>
      <c r="CJ116" s="142"/>
      <c r="CK116" s="142"/>
      <c r="CL116" s="142"/>
      <c r="CM116" s="142"/>
      <c r="CN116" s="142"/>
      <c r="CO116" s="142"/>
      <c r="CP116" s="142"/>
      <c r="CQ116" s="142"/>
      <c r="CR116" s="142"/>
      <c r="CS116" s="142"/>
      <c r="CT116" s="142"/>
      <c r="CU116" s="142"/>
      <c r="CV116" s="142"/>
      <c r="CW116" s="142"/>
      <c r="CX116" s="142"/>
    </row>
    <row r="117" spans="1:102" x14ac:dyDescent="0.2">
      <c r="A117" s="31" t="s">
        <v>177</v>
      </c>
      <c r="B117" s="177"/>
      <c r="C117" s="175">
        <f>C115*C116</f>
        <v>0</v>
      </c>
      <c r="D117" s="175">
        <f t="shared" ref="D117:BO117" si="11">D115*D116</f>
        <v>0</v>
      </c>
      <c r="E117" s="175">
        <f t="shared" si="11"/>
        <v>0</v>
      </c>
      <c r="F117" s="175">
        <f t="shared" si="11"/>
        <v>0</v>
      </c>
      <c r="G117" s="175">
        <f t="shared" si="11"/>
        <v>0</v>
      </c>
      <c r="H117" s="175">
        <f t="shared" si="11"/>
        <v>0</v>
      </c>
      <c r="I117" s="175">
        <f t="shared" si="11"/>
        <v>0</v>
      </c>
      <c r="J117" s="175">
        <f t="shared" si="11"/>
        <v>0</v>
      </c>
      <c r="K117" s="175">
        <f t="shared" si="11"/>
        <v>0</v>
      </c>
      <c r="L117" s="175">
        <f t="shared" si="11"/>
        <v>0</v>
      </c>
      <c r="M117" s="175">
        <f t="shared" si="11"/>
        <v>0</v>
      </c>
      <c r="N117" s="175">
        <f t="shared" si="11"/>
        <v>0</v>
      </c>
      <c r="O117" s="175">
        <f t="shared" si="11"/>
        <v>0</v>
      </c>
      <c r="P117" s="175">
        <f t="shared" si="11"/>
        <v>0</v>
      </c>
      <c r="Q117" s="175">
        <f t="shared" si="11"/>
        <v>0</v>
      </c>
      <c r="R117" s="175">
        <f t="shared" si="11"/>
        <v>0</v>
      </c>
      <c r="S117" s="175">
        <f t="shared" si="11"/>
        <v>0</v>
      </c>
      <c r="T117" s="175">
        <f t="shared" si="11"/>
        <v>0</v>
      </c>
      <c r="U117" s="175">
        <f t="shared" si="11"/>
        <v>0</v>
      </c>
      <c r="V117" s="175">
        <f t="shared" si="11"/>
        <v>0</v>
      </c>
      <c r="W117" s="175">
        <f t="shared" si="11"/>
        <v>0</v>
      </c>
      <c r="X117" s="175">
        <f t="shared" si="11"/>
        <v>0</v>
      </c>
      <c r="Y117" s="175">
        <f t="shared" si="11"/>
        <v>0</v>
      </c>
      <c r="Z117" s="175">
        <f t="shared" si="11"/>
        <v>0</v>
      </c>
      <c r="AA117" s="175">
        <f t="shared" si="11"/>
        <v>0</v>
      </c>
      <c r="AB117" s="175">
        <f t="shared" si="11"/>
        <v>0</v>
      </c>
      <c r="AC117" s="175">
        <f t="shared" si="11"/>
        <v>0</v>
      </c>
      <c r="AD117" s="175">
        <f t="shared" si="11"/>
        <v>0</v>
      </c>
      <c r="AE117" s="175">
        <f t="shared" si="11"/>
        <v>0</v>
      </c>
      <c r="AF117" s="175">
        <f t="shared" si="11"/>
        <v>0</v>
      </c>
      <c r="AG117" s="175">
        <f t="shared" si="11"/>
        <v>0</v>
      </c>
      <c r="AH117" s="175">
        <f t="shared" si="11"/>
        <v>0</v>
      </c>
      <c r="AI117" s="175">
        <f t="shared" si="11"/>
        <v>0</v>
      </c>
      <c r="AJ117" s="175">
        <f t="shared" si="11"/>
        <v>0</v>
      </c>
      <c r="AK117" s="175">
        <f t="shared" si="11"/>
        <v>0</v>
      </c>
      <c r="AL117" s="175">
        <f t="shared" si="11"/>
        <v>0</v>
      </c>
      <c r="AM117" s="175">
        <f t="shared" si="11"/>
        <v>0</v>
      </c>
      <c r="AN117" s="175">
        <f t="shared" si="11"/>
        <v>0</v>
      </c>
      <c r="AO117" s="175">
        <f t="shared" si="11"/>
        <v>0</v>
      </c>
      <c r="AP117" s="175">
        <f t="shared" si="11"/>
        <v>0</v>
      </c>
      <c r="AQ117" s="175">
        <f t="shared" si="11"/>
        <v>0</v>
      </c>
      <c r="AR117" s="175">
        <f t="shared" si="11"/>
        <v>0</v>
      </c>
      <c r="AS117" s="175">
        <f t="shared" si="11"/>
        <v>0</v>
      </c>
      <c r="AT117" s="175">
        <f t="shared" si="11"/>
        <v>0</v>
      </c>
      <c r="AU117" s="175">
        <f t="shared" si="11"/>
        <v>0</v>
      </c>
      <c r="AV117" s="175">
        <f t="shared" si="11"/>
        <v>0</v>
      </c>
      <c r="AW117" s="175">
        <f t="shared" si="11"/>
        <v>0</v>
      </c>
      <c r="AX117" s="175">
        <f t="shared" si="11"/>
        <v>0</v>
      </c>
      <c r="AY117" s="175">
        <f t="shared" si="11"/>
        <v>0</v>
      </c>
      <c r="AZ117" s="175">
        <f t="shared" si="11"/>
        <v>0</v>
      </c>
      <c r="BA117" s="175">
        <f t="shared" si="11"/>
        <v>0</v>
      </c>
      <c r="BB117" s="175">
        <f t="shared" si="11"/>
        <v>0</v>
      </c>
      <c r="BC117" s="175">
        <f t="shared" si="11"/>
        <v>0</v>
      </c>
      <c r="BD117" s="175">
        <f t="shared" si="11"/>
        <v>0</v>
      </c>
      <c r="BE117" s="175">
        <f t="shared" si="11"/>
        <v>0</v>
      </c>
      <c r="BF117" s="175">
        <f t="shared" si="11"/>
        <v>0</v>
      </c>
      <c r="BG117" s="175">
        <f t="shared" si="11"/>
        <v>0</v>
      </c>
      <c r="BH117" s="175">
        <f t="shared" si="11"/>
        <v>0</v>
      </c>
      <c r="BI117" s="175">
        <f t="shared" si="11"/>
        <v>0</v>
      </c>
      <c r="BJ117" s="175">
        <f t="shared" si="11"/>
        <v>0</v>
      </c>
      <c r="BK117" s="175">
        <f t="shared" si="11"/>
        <v>0</v>
      </c>
      <c r="BL117" s="175">
        <f t="shared" si="11"/>
        <v>0</v>
      </c>
      <c r="BM117" s="175">
        <f t="shared" si="11"/>
        <v>0</v>
      </c>
      <c r="BN117" s="175">
        <f t="shared" si="11"/>
        <v>0</v>
      </c>
      <c r="BO117" s="175">
        <f t="shared" si="11"/>
        <v>0</v>
      </c>
      <c r="BP117" s="175">
        <f t="shared" ref="BP117:CX117" si="12">BP115*BP116</f>
        <v>0</v>
      </c>
      <c r="BQ117" s="175">
        <f t="shared" si="12"/>
        <v>0</v>
      </c>
      <c r="BR117" s="175">
        <f t="shared" si="12"/>
        <v>0</v>
      </c>
      <c r="BS117" s="175">
        <f t="shared" si="12"/>
        <v>0</v>
      </c>
      <c r="BT117" s="175">
        <f t="shared" si="12"/>
        <v>0</v>
      </c>
      <c r="BU117" s="175">
        <f t="shared" si="12"/>
        <v>0</v>
      </c>
      <c r="BV117" s="175">
        <f t="shared" si="12"/>
        <v>0</v>
      </c>
      <c r="BW117" s="175">
        <f t="shared" si="12"/>
        <v>0</v>
      </c>
      <c r="BX117" s="175">
        <f t="shared" si="12"/>
        <v>0</v>
      </c>
      <c r="BY117" s="175">
        <f t="shared" si="12"/>
        <v>0</v>
      </c>
      <c r="BZ117" s="175">
        <f t="shared" si="12"/>
        <v>0</v>
      </c>
      <c r="CA117" s="175">
        <f t="shared" si="12"/>
        <v>0</v>
      </c>
      <c r="CB117" s="175">
        <f t="shared" si="12"/>
        <v>0</v>
      </c>
      <c r="CC117" s="175">
        <f t="shared" si="12"/>
        <v>0</v>
      </c>
      <c r="CD117" s="175">
        <f t="shared" si="12"/>
        <v>0</v>
      </c>
      <c r="CE117" s="175">
        <f t="shared" si="12"/>
        <v>0</v>
      </c>
      <c r="CF117" s="175">
        <f t="shared" si="12"/>
        <v>0</v>
      </c>
      <c r="CG117" s="175">
        <f t="shared" si="12"/>
        <v>0</v>
      </c>
      <c r="CH117" s="175">
        <f t="shared" si="12"/>
        <v>0</v>
      </c>
      <c r="CI117" s="175">
        <f t="shared" si="12"/>
        <v>0</v>
      </c>
      <c r="CJ117" s="175">
        <f t="shared" si="12"/>
        <v>0</v>
      </c>
      <c r="CK117" s="175">
        <f t="shared" si="12"/>
        <v>0</v>
      </c>
      <c r="CL117" s="175">
        <f t="shared" si="12"/>
        <v>0</v>
      </c>
      <c r="CM117" s="175">
        <f t="shared" si="12"/>
        <v>0</v>
      </c>
      <c r="CN117" s="175">
        <f t="shared" si="12"/>
        <v>0</v>
      </c>
      <c r="CO117" s="175">
        <f t="shared" si="12"/>
        <v>0</v>
      </c>
      <c r="CP117" s="175">
        <f t="shared" si="12"/>
        <v>0</v>
      </c>
      <c r="CQ117" s="175">
        <f t="shared" si="12"/>
        <v>0</v>
      </c>
      <c r="CR117" s="175">
        <f t="shared" si="12"/>
        <v>0</v>
      </c>
      <c r="CS117" s="175">
        <f t="shared" si="12"/>
        <v>0</v>
      </c>
      <c r="CT117" s="175">
        <f t="shared" si="12"/>
        <v>0</v>
      </c>
      <c r="CU117" s="175">
        <f t="shared" si="12"/>
        <v>0</v>
      </c>
      <c r="CV117" s="175">
        <f t="shared" si="12"/>
        <v>0</v>
      </c>
      <c r="CW117" s="175">
        <f t="shared" si="12"/>
        <v>0</v>
      </c>
      <c r="CX117" s="175">
        <f t="shared" si="12"/>
        <v>0</v>
      </c>
    </row>
    <row r="118" spans="1:102" x14ac:dyDescent="0.2">
      <c r="A118" s="178" t="s">
        <v>214</v>
      </c>
      <c r="B118" s="182"/>
      <c r="C118" s="182"/>
      <c r="D118" s="182"/>
      <c r="E118" s="182"/>
      <c r="F118" s="182"/>
      <c r="G118" s="182"/>
      <c r="H118" s="182"/>
      <c r="I118" s="182"/>
      <c r="J118" s="182"/>
      <c r="K118" s="182"/>
      <c r="L118" s="182"/>
      <c r="M118" s="182"/>
      <c r="N118" s="182"/>
      <c r="O118" s="182"/>
      <c r="P118" s="182"/>
      <c r="Q118" s="182"/>
      <c r="R118" s="182"/>
      <c r="S118" s="182"/>
      <c r="T118" s="182"/>
      <c r="U118" s="182"/>
      <c r="V118" s="182"/>
      <c r="W118" s="182"/>
      <c r="X118" s="182"/>
      <c r="Y118" s="182"/>
      <c r="Z118" s="182"/>
      <c r="AA118" s="182"/>
      <c r="AB118" s="182"/>
      <c r="AC118" s="182"/>
      <c r="AD118" s="182"/>
      <c r="AE118" s="182"/>
      <c r="AF118" s="182"/>
      <c r="AG118" s="182"/>
      <c r="AH118" s="182"/>
      <c r="AI118" s="182"/>
      <c r="AJ118" s="182"/>
      <c r="AK118" s="182"/>
      <c r="AL118" s="182"/>
      <c r="AM118" s="182"/>
      <c r="AN118" s="182"/>
      <c r="AO118" s="182"/>
      <c r="AP118" s="182"/>
      <c r="AQ118" s="182"/>
      <c r="AR118" s="182"/>
      <c r="AS118" s="182"/>
      <c r="AT118" s="182"/>
      <c r="AU118" s="182"/>
      <c r="AV118" s="182"/>
      <c r="AW118" s="182"/>
      <c r="AX118" s="182"/>
      <c r="AY118" s="182"/>
      <c r="AZ118" s="182"/>
      <c r="BA118" s="182"/>
      <c r="BB118" s="182"/>
      <c r="BC118" s="182"/>
      <c r="BD118" s="182"/>
      <c r="BE118" s="182"/>
      <c r="BF118" s="182"/>
      <c r="BG118" s="182"/>
      <c r="BH118" s="182"/>
      <c r="BI118" s="182"/>
      <c r="BJ118" s="182"/>
      <c r="BK118" s="182"/>
      <c r="BL118" s="182"/>
      <c r="BM118" s="182"/>
      <c r="BN118" s="182"/>
      <c r="BO118" s="182"/>
      <c r="BP118" s="182"/>
      <c r="BQ118" s="182"/>
      <c r="BR118" s="182"/>
      <c r="BS118" s="182"/>
      <c r="BT118" s="182"/>
      <c r="BU118" s="182"/>
      <c r="BV118" s="182"/>
      <c r="BW118" s="182"/>
      <c r="BX118" s="182"/>
      <c r="BY118" s="182"/>
      <c r="BZ118" s="182"/>
      <c r="CA118" s="182"/>
      <c r="CB118" s="182"/>
      <c r="CC118" s="182"/>
      <c r="CD118" s="182"/>
      <c r="CE118" s="182"/>
      <c r="CF118" s="182"/>
      <c r="CG118" s="182"/>
      <c r="CH118" s="182"/>
      <c r="CI118" s="182"/>
      <c r="CJ118" s="182"/>
      <c r="CK118" s="182"/>
      <c r="CL118" s="182"/>
      <c r="CM118" s="182"/>
      <c r="CN118" s="182"/>
      <c r="CO118" s="182"/>
      <c r="CP118" s="182"/>
      <c r="CQ118" s="182"/>
      <c r="CR118" s="182"/>
      <c r="CS118" s="182"/>
      <c r="CT118" s="182"/>
      <c r="CU118" s="182"/>
      <c r="CV118" s="182"/>
      <c r="CW118" s="182"/>
      <c r="CX118" s="182"/>
    </row>
    <row r="119" spans="1:102" x14ac:dyDescent="0.2">
      <c r="A119" s="205" t="s">
        <v>177</v>
      </c>
      <c r="B119" s="179"/>
      <c r="C119" s="238"/>
      <c r="D119" s="190"/>
      <c r="E119" s="190"/>
      <c r="F119" s="190"/>
      <c r="G119" s="190"/>
      <c r="H119" s="190"/>
      <c r="I119" s="190"/>
      <c r="J119" s="190"/>
      <c r="K119" s="190"/>
      <c r="L119" s="190"/>
      <c r="M119" s="190"/>
      <c r="N119" s="190"/>
      <c r="O119" s="190"/>
      <c r="P119" s="190"/>
      <c r="Q119" s="190"/>
      <c r="R119" s="190"/>
      <c r="S119" s="190"/>
      <c r="T119" s="190"/>
      <c r="U119" s="190"/>
      <c r="V119" s="190"/>
      <c r="W119" s="190"/>
      <c r="X119" s="190"/>
      <c r="Y119" s="190"/>
      <c r="Z119" s="190"/>
      <c r="AA119" s="190"/>
      <c r="AB119" s="190"/>
      <c r="AC119" s="190"/>
      <c r="AD119" s="190"/>
      <c r="AE119" s="190"/>
      <c r="AF119" s="190"/>
      <c r="AG119" s="190"/>
      <c r="AH119" s="190"/>
      <c r="AI119" s="190"/>
      <c r="AJ119" s="190"/>
      <c r="AK119" s="190"/>
      <c r="AL119" s="190"/>
      <c r="AM119" s="190"/>
      <c r="AN119" s="190"/>
      <c r="AO119" s="190"/>
      <c r="AP119" s="190"/>
      <c r="AQ119" s="190"/>
      <c r="AR119" s="190"/>
      <c r="AS119" s="190"/>
      <c r="AT119" s="190"/>
      <c r="AU119" s="190"/>
      <c r="AV119" s="190"/>
      <c r="AW119" s="190"/>
      <c r="AX119" s="190"/>
      <c r="AY119" s="190"/>
      <c r="AZ119" s="190"/>
      <c r="BA119" s="190"/>
      <c r="BB119" s="190"/>
      <c r="BC119" s="190"/>
      <c r="BD119" s="190"/>
      <c r="BE119" s="190"/>
      <c r="BF119" s="190"/>
      <c r="BG119" s="190"/>
      <c r="BH119" s="190"/>
      <c r="BI119" s="190"/>
      <c r="BJ119" s="190"/>
      <c r="BK119" s="190"/>
      <c r="BL119" s="190"/>
      <c r="BM119" s="190"/>
      <c r="BN119" s="190"/>
      <c r="BO119" s="190"/>
      <c r="BP119" s="190"/>
      <c r="BQ119" s="190"/>
      <c r="BR119" s="190"/>
      <c r="BS119" s="190"/>
      <c r="BT119" s="190"/>
      <c r="BU119" s="190"/>
      <c r="BV119" s="190"/>
      <c r="BW119" s="190"/>
      <c r="BX119" s="190"/>
      <c r="BY119" s="190"/>
      <c r="BZ119" s="190"/>
      <c r="CA119" s="190"/>
      <c r="CB119" s="190"/>
      <c r="CC119" s="190"/>
      <c r="CD119" s="190"/>
      <c r="CE119" s="190"/>
      <c r="CF119" s="190"/>
      <c r="CG119" s="190"/>
      <c r="CH119" s="190"/>
      <c r="CI119" s="190"/>
      <c r="CJ119" s="190"/>
      <c r="CK119" s="190"/>
      <c r="CL119" s="190"/>
      <c r="CM119" s="190"/>
      <c r="CN119" s="190"/>
      <c r="CO119" s="190"/>
      <c r="CP119" s="190"/>
      <c r="CQ119" s="190"/>
      <c r="CR119" s="190"/>
      <c r="CS119" s="190"/>
      <c r="CT119" s="190"/>
      <c r="CU119" s="190"/>
      <c r="CV119" s="190"/>
      <c r="CW119" s="190"/>
      <c r="CX119" s="190"/>
    </row>
    <row r="120" spans="1:102" x14ac:dyDescent="0.2">
      <c r="A120" s="229" t="s">
        <v>233</v>
      </c>
      <c r="B120" s="239"/>
      <c r="C120" s="239"/>
      <c r="D120" s="239"/>
      <c r="E120" s="239"/>
      <c r="F120" s="239"/>
      <c r="G120" s="239"/>
      <c r="H120" s="239"/>
      <c r="I120" s="239"/>
      <c r="J120" s="239"/>
      <c r="K120" s="239"/>
      <c r="L120" s="239"/>
      <c r="M120" s="239"/>
      <c r="N120" s="239"/>
      <c r="O120" s="239"/>
      <c r="P120" s="239"/>
      <c r="Q120" s="239"/>
      <c r="R120" s="239"/>
      <c r="S120" s="239"/>
      <c r="T120" s="239"/>
      <c r="U120" s="239"/>
      <c r="V120" s="239"/>
      <c r="W120" s="239"/>
      <c r="X120" s="239"/>
      <c r="Y120" s="239"/>
      <c r="Z120" s="239"/>
      <c r="AA120" s="239"/>
      <c r="AB120" s="239"/>
      <c r="AC120" s="239"/>
      <c r="AD120" s="239"/>
      <c r="AE120" s="239"/>
      <c r="AF120" s="239"/>
      <c r="AG120" s="239"/>
      <c r="AH120" s="239"/>
      <c r="AI120" s="239"/>
      <c r="AJ120" s="239"/>
      <c r="AK120" s="239"/>
      <c r="AL120" s="239"/>
      <c r="AM120" s="239"/>
      <c r="AN120" s="239"/>
      <c r="AO120" s="239"/>
      <c r="AP120" s="239"/>
      <c r="AQ120" s="239"/>
      <c r="AR120" s="239"/>
      <c r="AS120" s="239"/>
      <c r="AT120" s="239"/>
      <c r="AU120" s="239"/>
      <c r="AV120" s="239"/>
      <c r="AW120" s="239"/>
      <c r="AX120" s="239"/>
      <c r="AY120" s="239"/>
      <c r="AZ120" s="239"/>
      <c r="BA120" s="239"/>
      <c r="BB120" s="239"/>
      <c r="BC120" s="239"/>
      <c r="BD120" s="239"/>
      <c r="BE120" s="239"/>
      <c r="BF120" s="239"/>
      <c r="BG120" s="239"/>
      <c r="BH120" s="239"/>
      <c r="BI120" s="239"/>
      <c r="BJ120" s="239"/>
      <c r="BK120" s="239"/>
      <c r="BL120" s="239"/>
      <c r="BM120" s="239"/>
      <c r="BN120" s="239"/>
      <c r="BO120" s="239"/>
      <c r="BP120" s="239"/>
      <c r="BQ120" s="239"/>
      <c r="BR120" s="239"/>
      <c r="BS120" s="239"/>
      <c r="BT120" s="239"/>
      <c r="BU120" s="239"/>
      <c r="BV120" s="239"/>
      <c r="BW120" s="239"/>
      <c r="BX120" s="239"/>
      <c r="BY120" s="239"/>
      <c r="BZ120" s="239"/>
      <c r="CA120" s="239"/>
      <c r="CB120" s="239"/>
      <c r="CC120" s="239"/>
      <c r="CD120" s="239"/>
      <c r="CE120" s="239"/>
      <c r="CF120" s="239"/>
      <c r="CG120" s="239"/>
      <c r="CH120" s="239"/>
      <c r="CI120" s="239"/>
      <c r="CJ120" s="239"/>
      <c r="CK120" s="239"/>
      <c r="CL120" s="239"/>
      <c r="CM120" s="239"/>
      <c r="CN120" s="239"/>
      <c r="CO120" s="239"/>
      <c r="CP120" s="239"/>
      <c r="CQ120" s="239"/>
      <c r="CR120" s="239"/>
      <c r="CS120" s="239"/>
      <c r="CT120" s="239"/>
      <c r="CU120" s="239"/>
      <c r="CV120" s="239"/>
      <c r="CW120" s="239"/>
      <c r="CX120" s="240"/>
    </row>
    <row r="121" spans="1:102" x14ac:dyDescent="0.2">
      <c r="A121" s="203" t="s">
        <v>234</v>
      </c>
      <c r="B121" s="181"/>
      <c r="C121" s="186"/>
      <c r="D121" s="186"/>
      <c r="E121" s="186"/>
      <c r="F121" s="186"/>
      <c r="G121" s="186"/>
      <c r="H121" s="186"/>
      <c r="I121" s="186"/>
      <c r="J121" s="186"/>
      <c r="K121" s="186"/>
      <c r="L121" s="186"/>
      <c r="M121" s="186"/>
      <c r="N121" s="186"/>
      <c r="O121" s="186"/>
      <c r="P121" s="186"/>
      <c r="Q121" s="186"/>
      <c r="R121" s="186"/>
      <c r="S121" s="186"/>
      <c r="T121" s="186"/>
      <c r="U121" s="186"/>
      <c r="V121" s="186"/>
      <c r="W121" s="186"/>
      <c r="X121" s="186"/>
      <c r="Y121" s="186"/>
      <c r="Z121" s="186"/>
      <c r="AA121" s="186"/>
      <c r="AB121" s="186"/>
      <c r="AC121" s="186"/>
      <c r="AD121" s="186"/>
      <c r="AE121" s="186"/>
      <c r="AF121" s="186"/>
      <c r="AG121" s="186"/>
      <c r="AH121" s="186"/>
      <c r="AI121" s="186"/>
      <c r="AJ121" s="186"/>
      <c r="AK121" s="186"/>
      <c r="AL121" s="186"/>
      <c r="AM121" s="186"/>
      <c r="AN121" s="186"/>
      <c r="AO121" s="186"/>
      <c r="AP121" s="186"/>
      <c r="AQ121" s="186"/>
      <c r="AR121" s="186"/>
      <c r="AS121" s="186"/>
      <c r="AT121" s="186"/>
      <c r="AU121" s="186"/>
      <c r="AV121" s="186"/>
      <c r="AW121" s="186"/>
      <c r="AX121" s="186"/>
      <c r="AY121" s="186"/>
      <c r="AZ121" s="186"/>
      <c r="BA121" s="186"/>
      <c r="BB121" s="186"/>
      <c r="BC121" s="186"/>
      <c r="BD121" s="186"/>
      <c r="BE121" s="186"/>
      <c r="BF121" s="186"/>
      <c r="BG121" s="186"/>
      <c r="BH121" s="186"/>
      <c r="BI121" s="186"/>
      <c r="BJ121" s="186"/>
      <c r="BK121" s="186"/>
      <c r="BL121" s="186"/>
      <c r="BM121" s="186"/>
      <c r="BN121" s="186"/>
      <c r="BO121" s="186"/>
      <c r="BP121" s="186"/>
      <c r="BQ121" s="186"/>
      <c r="BR121" s="186"/>
      <c r="BS121" s="186"/>
      <c r="BT121" s="186"/>
      <c r="BU121" s="186"/>
      <c r="BV121" s="186"/>
      <c r="BW121" s="186"/>
      <c r="BX121" s="186"/>
      <c r="BY121" s="186"/>
      <c r="BZ121" s="186"/>
      <c r="CA121" s="186"/>
      <c r="CB121" s="186"/>
      <c r="CC121" s="186"/>
      <c r="CD121" s="186"/>
      <c r="CE121" s="186"/>
      <c r="CF121" s="186"/>
      <c r="CG121" s="186"/>
      <c r="CH121" s="186"/>
      <c r="CI121" s="186"/>
      <c r="CJ121" s="186"/>
      <c r="CK121" s="186"/>
      <c r="CL121" s="186"/>
      <c r="CM121" s="186"/>
      <c r="CN121" s="186"/>
      <c r="CO121" s="186"/>
      <c r="CP121" s="186"/>
      <c r="CQ121" s="186"/>
      <c r="CR121" s="186"/>
      <c r="CS121" s="186"/>
      <c r="CT121" s="186"/>
      <c r="CU121" s="186"/>
      <c r="CV121" s="186"/>
      <c r="CW121" s="186"/>
      <c r="CX121" s="186"/>
    </row>
    <row r="122" spans="1:102" x14ac:dyDescent="0.2">
      <c r="A122" s="227" t="s">
        <v>235</v>
      </c>
      <c r="B122" s="185"/>
      <c r="C122" s="186"/>
      <c r="D122" s="186"/>
      <c r="E122" s="186"/>
      <c r="F122" s="186"/>
      <c r="G122" s="186"/>
      <c r="H122" s="186"/>
      <c r="I122" s="186"/>
      <c r="J122" s="186"/>
      <c r="K122" s="186"/>
      <c r="L122" s="186"/>
      <c r="M122" s="186"/>
      <c r="N122" s="186"/>
      <c r="O122" s="186"/>
      <c r="P122" s="186"/>
      <c r="Q122" s="186"/>
      <c r="R122" s="186"/>
      <c r="S122" s="186"/>
      <c r="T122" s="186"/>
      <c r="U122" s="186"/>
      <c r="V122" s="186"/>
      <c r="W122" s="186"/>
      <c r="X122" s="186"/>
      <c r="Y122" s="186"/>
      <c r="Z122" s="186"/>
      <c r="AA122" s="186"/>
      <c r="AB122" s="186"/>
      <c r="AC122" s="186"/>
      <c r="AD122" s="186"/>
      <c r="AE122" s="186"/>
      <c r="AF122" s="186"/>
      <c r="AG122" s="186"/>
      <c r="AH122" s="186"/>
      <c r="AI122" s="186"/>
      <c r="AJ122" s="186"/>
      <c r="AK122" s="186"/>
      <c r="AL122" s="186"/>
      <c r="AM122" s="186"/>
      <c r="AN122" s="186"/>
      <c r="AO122" s="186"/>
      <c r="AP122" s="186"/>
      <c r="AQ122" s="186"/>
      <c r="AR122" s="186"/>
      <c r="AS122" s="186"/>
      <c r="AT122" s="186"/>
      <c r="AU122" s="186"/>
      <c r="AV122" s="186"/>
      <c r="AW122" s="186"/>
      <c r="AX122" s="186"/>
      <c r="AY122" s="186"/>
      <c r="AZ122" s="186"/>
      <c r="BA122" s="186"/>
      <c r="BB122" s="186"/>
      <c r="BC122" s="186"/>
      <c r="BD122" s="186"/>
      <c r="BE122" s="186"/>
      <c r="BF122" s="186"/>
      <c r="BG122" s="186"/>
      <c r="BH122" s="186"/>
      <c r="BI122" s="186"/>
      <c r="BJ122" s="186"/>
      <c r="BK122" s="186"/>
      <c r="BL122" s="186"/>
      <c r="BM122" s="186"/>
      <c r="BN122" s="186"/>
      <c r="BO122" s="186"/>
      <c r="BP122" s="186"/>
      <c r="BQ122" s="186"/>
      <c r="BR122" s="186"/>
      <c r="BS122" s="186"/>
      <c r="BT122" s="186"/>
      <c r="BU122" s="186"/>
      <c r="BV122" s="186"/>
      <c r="BW122" s="186"/>
      <c r="BX122" s="186"/>
      <c r="BY122" s="186"/>
      <c r="BZ122" s="186"/>
      <c r="CA122" s="186"/>
      <c r="CB122" s="186"/>
      <c r="CC122" s="186"/>
      <c r="CD122" s="186"/>
      <c r="CE122" s="186"/>
      <c r="CF122" s="186"/>
      <c r="CG122" s="186"/>
      <c r="CH122" s="186"/>
      <c r="CI122" s="186"/>
      <c r="CJ122" s="186"/>
      <c r="CK122" s="186"/>
      <c r="CL122" s="186"/>
      <c r="CM122" s="186"/>
      <c r="CN122" s="186"/>
      <c r="CO122" s="186"/>
      <c r="CP122" s="186"/>
      <c r="CQ122" s="186"/>
      <c r="CR122" s="186"/>
      <c r="CS122" s="186"/>
      <c r="CT122" s="186"/>
      <c r="CU122" s="186"/>
      <c r="CV122" s="186"/>
      <c r="CW122" s="186"/>
      <c r="CX122" s="186"/>
    </row>
    <row r="123" spans="1:102" x14ac:dyDescent="0.2">
      <c r="A123" s="228" t="s">
        <v>236</v>
      </c>
      <c r="B123" s="179"/>
      <c r="C123" s="186"/>
      <c r="D123" s="186"/>
      <c r="E123" s="186"/>
      <c r="F123" s="186"/>
      <c r="G123" s="186"/>
      <c r="H123" s="186"/>
      <c r="I123" s="186"/>
      <c r="J123" s="186"/>
      <c r="K123" s="186"/>
      <c r="L123" s="186"/>
      <c r="M123" s="186"/>
      <c r="N123" s="186"/>
      <c r="O123" s="186"/>
      <c r="P123" s="186"/>
      <c r="Q123" s="186"/>
      <c r="R123" s="186"/>
      <c r="S123" s="186"/>
      <c r="T123" s="186"/>
      <c r="U123" s="186"/>
      <c r="V123" s="186"/>
      <c r="W123" s="186"/>
      <c r="X123" s="186"/>
      <c r="Y123" s="186"/>
      <c r="Z123" s="186"/>
      <c r="AA123" s="186"/>
      <c r="AB123" s="186"/>
      <c r="AC123" s="186"/>
      <c r="AD123" s="186"/>
      <c r="AE123" s="186"/>
      <c r="AF123" s="186"/>
      <c r="AG123" s="186"/>
      <c r="AH123" s="186"/>
      <c r="AI123" s="186"/>
      <c r="AJ123" s="186"/>
      <c r="AK123" s="186"/>
      <c r="AL123" s="186"/>
      <c r="AM123" s="186"/>
      <c r="AN123" s="186"/>
      <c r="AO123" s="186"/>
      <c r="AP123" s="186"/>
      <c r="AQ123" s="186"/>
      <c r="AR123" s="186"/>
      <c r="AS123" s="186"/>
      <c r="AT123" s="186"/>
      <c r="AU123" s="186"/>
      <c r="AV123" s="186"/>
      <c r="AW123" s="186"/>
      <c r="AX123" s="186"/>
      <c r="AY123" s="186"/>
      <c r="AZ123" s="186"/>
      <c r="BA123" s="186"/>
      <c r="BB123" s="186"/>
      <c r="BC123" s="186"/>
      <c r="BD123" s="186"/>
      <c r="BE123" s="186"/>
      <c r="BF123" s="186"/>
      <c r="BG123" s="186"/>
      <c r="BH123" s="186"/>
      <c r="BI123" s="186"/>
      <c r="BJ123" s="186"/>
      <c r="BK123" s="186"/>
      <c r="BL123" s="186"/>
      <c r="BM123" s="186"/>
      <c r="BN123" s="186"/>
      <c r="BO123" s="186"/>
      <c r="BP123" s="186"/>
      <c r="BQ123" s="186"/>
      <c r="BR123" s="186"/>
      <c r="BS123" s="186"/>
      <c r="BT123" s="186"/>
      <c r="BU123" s="186"/>
      <c r="BV123" s="186"/>
      <c r="BW123" s="186"/>
      <c r="BX123" s="186"/>
      <c r="BY123" s="186"/>
      <c r="BZ123" s="186"/>
      <c r="CA123" s="186"/>
      <c r="CB123" s="186"/>
      <c r="CC123" s="186"/>
      <c r="CD123" s="186"/>
      <c r="CE123" s="186"/>
      <c r="CF123" s="186"/>
      <c r="CG123" s="186"/>
      <c r="CH123" s="186"/>
      <c r="CI123" s="186"/>
      <c r="CJ123" s="186"/>
      <c r="CK123" s="186"/>
      <c r="CL123" s="186"/>
      <c r="CM123" s="186"/>
      <c r="CN123" s="186"/>
      <c r="CO123" s="186"/>
      <c r="CP123" s="186"/>
      <c r="CQ123" s="186"/>
      <c r="CR123" s="186"/>
      <c r="CS123" s="186"/>
      <c r="CT123" s="186"/>
      <c r="CU123" s="186"/>
      <c r="CV123" s="186"/>
      <c r="CW123" s="186"/>
      <c r="CX123" s="186"/>
    </row>
    <row r="124" spans="1:102" x14ac:dyDescent="0.2">
      <c r="A124" s="229" t="s">
        <v>237</v>
      </c>
      <c r="B124" s="239"/>
      <c r="C124" s="239"/>
      <c r="D124" s="239"/>
      <c r="E124" s="239"/>
      <c r="F124" s="239"/>
      <c r="G124" s="239"/>
      <c r="H124" s="239"/>
      <c r="I124" s="239"/>
      <c r="J124" s="239"/>
      <c r="K124" s="239"/>
      <c r="L124" s="239"/>
      <c r="M124" s="239"/>
      <c r="N124" s="239"/>
      <c r="O124" s="239"/>
      <c r="P124" s="239"/>
      <c r="Q124" s="239"/>
      <c r="R124" s="239"/>
      <c r="S124" s="239"/>
      <c r="T124" s="239"/>
      <c r="U124" s="239"/>
      <c r="V124" s="239"/>
      <c r="W124" s="239"/>
      <c r="X124" s="239"/>
      <c r="Y124" s="239"/>
      <c r="Z124" s="239"/>
      <c r="AA124" s="239"/>
      <c r="AB124" s="239"/>
      <c r="AC124" s="239"/>
      <c r="AD124" s="239"/>
      <c r="AE124" s="239"/>
      <c r="AF124" s="239"/>
      <c r="AG124" s="239"/>
      <c r="AH124" s="239"/>
      <c r="AI124" s="239"/>
      <c r="AJ124" s="239"/>
      <c r="AK124" s="239"/>
      <c r="AL124" s="239"/>
      <c r="AM124" s="239"/>
      <c r="AN124" s="239"/>
      <c r="AO124" s="239"/>
      <c r="AP124" s="239"/>
      <c r="AQ124" s="239"/>
      <c r="AR124" s="239"/>
      <c r="AS124" s="239"/>
      <c r="AT124" s="239"/>
      <c r="AU124" s="239"/>
      <c r="AV124" s="239"/>
      <c r="AW124" s="239"/>
      <c r="AX124" s="239"/>
      <c r="AY124" s="239"/>
      <c r="AZ124" s="239"/>
      <c r="BA124" s="239"/>
      <c r="BB124" s="239"/>
      <c r="BC124" s="239"/>
      <c r="BD124" s="239"/>
      <c r="BE124" s="239"/>
      <c r="BF124" s="239"/>
      <c r="BG124" s="239"/>
      <c r="BH124" s="239"/>
      <c r="BI124" s="239"/>
      <c r="BJ124" s="239"/>
      <c r="BK124" s="239"/>
      <c r="BL124" s="239"/>
      <c r="BM124" s="239"/>
      <c r="BN124" s="239"/>
      <c r="BO124" s="239"/>
      <c r="BP124" s="239"/>
      <c r="BQ124" s="239"/>
      <c r="BR124" s="239"/>
      <c r="BS124" s="239"/>
      <c r="BT124" s="239"/>
      <c r="BU124" s="239"/>
      <c r="BV124" s="239"/>
      <c r="BW124" s="239"/>
      <c r="BX124" s="239"/>
      <c r="BY124" s="239"/>
      <c r="BZ124" s="239"/>
      <c r="CA124" s="239"/>
      <c r="CB124" s="239"/>
      <c r="CC124" s="239"/>
      <c r="CD124" s="239"/>
      <c r="CE124" s="239"/>
      <c r="CF124" s="239"/>
      <c r="CG124" s="239"/>
      <c r="CH124" s="239"/>
      <c r="CI124" s="239"/>
      <c r="CJ124" s="239"/>
      <c r="CK124" s="239"/>
      <c r="CL124" s="239"/>
      <c r="CM124" s="239"/>
      <c r="CN124" s="239"/>
      <c r="CO124" s="239"/>
      <c r="CP124" s="239"/>
      <c r="CQ124" s="239"/>
      <c r="CR124" s="239"/>
      <c r="CS124" s="239"/>
      <c r="CT124" s="239"/>
      <c r="CU124" s="239"/>
      <c r="CV124" s="239"/>
      <c r="CW124" s="239"/>
      <c r="CX124" s="240"/>
    </row>
    <row r="125" spans="1:102" x14ac:dyDescent="0.2">
      <c r="A125" s="203" t="s">
        <v>238</v>
      </c>
      <c r="B125" s="181"/>
      <c r="C125" s="186"/>
      <c r="D125" s="186"/>
      <c r="E125" s="186"/>
      <c r="F125" s="186"/>
      <c r="G125" s="186"/>
      <c r="H125" s="186"/>
      <c r="I125" s="186"/>
      <c r="J125" s="186"/>
      <c r="K125" s="186"/>
      <c r="L125" s="186"/>
      <c r="M125" s="186"/>
      <c r="N125" s="186"/>
      <c r="O125" s="186"/>
      <c r="P125" s="186"/>
      <c r="Q125" s="186"/>
      <c r="R125" s="186"/>
      <c r="S125" s="186"/>
      <c r="T125" s="186"/>
      <c r="U125" s="186"/>
      <c r="V125" s="186"/>
      <c r="W125" s="186"/>
      <c r="X125" s="186"/>
      <c r="Y125" s="186"/>
      <c r="Z125" s="186"/>
      <c r="AA125" s="186"/>
      <c r="AB125" s="186"/>
      <c r="AC125" s="186"/>
      <c r="AD125" s="186"/>
      <c r="AE125" s="186"/>
      <c r="AF125" s="186"/>
      <c r="AG125" s="186"/>
      <c r="AH125" s="186"/>
      <c r="AI125" s="186"/>
      <c r="AJ125" s="186"/>
      <c r="AK125" s="186"/>
      <c r="AL125" s="186"/>
      <c r="AM125" s="186"/>
      <c r="AN125" s="186"/>
      <c r="AO125" s="186"/>
      <c r="AP125" s="186"/>
      <c r="AQ125" s="186"/>
      <c r="AR125" s="186"/>
      <c r="AS125" s="186"/>
      <c r="AT125" s="186"/>
      <c r="AU125" s="186"/>
      <c r="AV125" s="186"/>
      <c r="AW125" s="186"/>
      <c r="AX125" s="186"/>
      <c r="AY125" s="186"/>
      <c r="AZ125" s="186"/>
      <c r="BA125" s="186"/>
      <c r="BB125" s="186"/>
      <c r="BC125" s="186"/>
      <c r="BD125" s="186"/>
      <c r="BE125" s="186"/>
      <c r="BF125" s="186"/>
      <c r="BG125" s="186"/>
      <c r="BH125" s="186"/>
      <c r="BI125" s="186"/>
      <c r="BJ125" s="186"/>
      <c r="BK125" s="186"/>
      <c r="BL125" s="186"/>
      <c r="BM125" s="186"/>
      <c r="BN125" s="186"/>
      <c r="BO125" s="186"/>
      <c r="BP125" s="186"/>
      <c r="BQ125" s="186"/>
      <c r="BR125" s="186"/>
      <c r="BS125" s="186"/>
      <c r="BT125" s="186"/>
      <c r="BU125" s="186"/>
      <c r="BV125" s="186"/>
      <c r="BW125" s="186"/>
      <c r="BX125" s="186"/>
      <c r="BY125" s="186"/>
      <c r="BZ125" s="186"/>
      <c r="CA125" s="186"/>
      <c r="CB125" s="186"/>
      <c r="CC125" s="186"/>
      <c r="CD125" s="186"/>
      <c r="CE125" s="186"/>
      <c r="CF125" s="186"/>
      <c r="CG125" s="186"/>
      <c r="CH125" s="186"/>
      <c r="CI125" s="186"/>
      <c r="CJ125" s="186"/>
      <c r="CK125" s="186"/>
      <c r="CL125" s="186"/>
      <c r="CM125" s="186"/>
      <c r="CN125" s="186"/>
      <c r="CO125" s="186"/>
      <c r="CP125" s="186"/>
      <c r="CQ125" s="186"/>
      <c r="CR125" s="186"/>
      <c r="CS125" s="186"/>
      <c r="CT125" s="186"/>
      <c r="CU125" s="186"/>
      <c r="CV125" s="186"/>
      <c r="CW125" s="186"/>
      <c r="CX125" s="186"/>
    </row>
    <row r="126" spans="1:102" x14ac:dyDescent="0.2">
      <c r="A126" s="227" t="s">
        <v>239</v>
      </c>
      <c r="B126" s="185"/>
      <c r="C126" s="186"/>
      <c r="D126" s="186"/>
      <c r="E126" s="186"/>
      <c r="F126" s="186"/>
      <c r="G126" s="186"/>
      <c r="H126" s="186"/>
      <c r="I126" s="186"/>
      <c r="J126" s="186"/>
      <c r="K126" s="186"/>
      <c r="L126" s="186"/>
      <c r="M126" s="186"/>
      <c r="N126" s="186"/>
      <c r="O126" s="186"/>
      <c r="P126" s="186"/>
      <c r="Q126" s="186"/>
      <c r="R126" s="186"/>
      <c r="S126" s="186"/>
      <c r="T126" s="186"/>
      <c r="U126" s="186"/>
      <c r="V126" s="186"/>
      <c r="W126" s="186"/>
      <c r="X126" s="186"/>
      <c r="Y126" s="186"/>
      <c r="Z126" s="186"/>
      <c r="AA126" s="186"/>
      <c r="AB126" s="186"/>
      <c r="AC126" s="186"/>
      <c r="AD126" s="186"/>
      <c r="AE126" s="186"/>
      <c r="AF126" s="186"/>
      <c r="AG126" s="186"/>
      <c r="AH126" s="186"/>
      <c r="AI126" s="186"/>
      <c r="AJ126" s="186"/>
      <c r="AK126" s="186"/>
      <c r="AL126" s="186"/>
      <c r="AM126" s="186"/>
      <c r="AN126" s="186"/>
      <c r="AO126" s="186"/>
      <c r="AP126" s="186"/>
      <c r="AQ126" s="186"/>
      <c r="AR126" s="186"/>
      <c r="AS126" s="186"/>
      <c r="AT126" s="186"/>
      <c r="AU126" s="186"/>
      <c r="AV126" s="186"/>
      <c r="AW126" s="186"/>
      <c r="AX126" s="186"/>
      <c r="AY126" s="186"/>
      <c r="AZ126" s="186"/>
      <c r="BA126" s="186"/>
      <c r="BB126" s="186"/>
      <c r="BC126" s="186"/>
      <c r="BD126" s="186"/>
      <c r="BE126" s="186"/>
      <c r="BF126" s="186"/>
      <c r="BG126" s="186"/>
      <c r="BH126" s="186"/>
      <c r="BI126" s="186"/>
      <c r="BJ126" s="186"/>
      <c r="BK126" s="186"/>
      <c r="BL126" s="186"/>
      <c r="BM126" s="186"/>
      <c r="BN126" s="186"/>
      <c r="BO126" s="186"/>
      <c r="BP126" s="186"/>
      <c r="BQ126" s="186"/>
      <c r="BR126" s="186"/>
      <c r="BS126" s="186"/>
      <c r="BT126" s="186"/>
      <c r="BU126" s="186"/>
      <c r="BV126" s="186"/>
      <c r="BW126" s="186"/>
      <c r="BX126" s="186"/>
      <c r="BY126" s="186"/>
      <c r="BZ126" s="186"/>
      <c r="CA126" s="186"/>
      <c r="CB126" s="186"/>
      <c r="CC126" s="186"/>
      <c r="CD126" s="186"/>
      <c r="CE126" s="186"/>
      <c r="CF126" s="186"/>
      <c r="CG126" s="186"/>
      <c r="CH126" s="186"/>
      <c r="CI126" s="186"/>
      <c r="CJ126" s="186"/>
      <c r="CK126" s="186"/>
      <c r="CL126" s="186"/>
      <c r="CM126" s="186"/>
      <c r="CN126" s="186"/>
      <c r="CO126" s="186"/>
      <c r="CP126" s="186"/>
      <c r="CQ126" s="186"/>
      <c r="CR126" s="186"/>
      <c r="CS126" s="186"/>
      <c r="CT126" s="186"/>
      <c r="CU126" s="186"/>
      <c r="CV126" s="186"/>
      <c r="CW126" s="186"/>
      <c r="CX126" s="186"/>
    </row>
    <row r="127" spans="1:102" x14ac:dyDescent="0.2">
      <c r="A127" s="227" t="s">
        <v>240</v>
      </c>
      <c r="B127" s="185"/>
      <c r="C127" s="186"/>
      <c r="D127" s="186"/>
      <c r="E127" s="186"/>
      <c r="F127" s="186"/>
      <c r="G127" s="186"/>
      <c r="H127" s="186"/>
      <c r="I127" s="186"/>
      <c r="J127" s="186"/>
      <c r="K127" s="186"/>
      <c r="L127" s="186"/>
      <c r="M127" s="186"/>
      <c r="N127" s="186"/>
      <c r="O127" s="186"/>
      <c r="P127" s="186"/>
      <c r="Q127" s="186"/>
      <c r="R127" s="186"/>
      <c r="S127" s="186"/>
      <c r="T127" s="186"/>
      <c r="U127" s="186"/>
      <c r="V127" s="186"/>
      <c r="W127" s="186"/>
      <c r="X127" s="186"/>
      <c r="Y127" s="186"/>
      <c r="Z127" s="186"/>
      <c r="AA127" s="186"/>
      <c r="AB127" s="186"/>
      <c r="AC127" s="186"/>
      <c r="AD127" s="186"/>
      <c r="AE127" s="186"/>
      <c r="AF127" s="186"/>
      <c r="AG127" s="186"/>
      <c r="AH127" s="186"/>
      <c r="AI127" s="186"/>
      <c r="AJ127" s="186"/>
      <c r="AK127" s="186"/>
      <c r="AL127" s="186"/>
      <c r="AM127" s="186"/>
      <c r="AN127" s="186"/>
      <c r="AO127" s="186"/>
      <c r="AP127" s="186"/>
      <c r="AQ127" s="186"/>
      <c r="AR127" s="186"/>
      <c r="AS127" s="186"/>
      <c r="AT127" s="186"/>
      <c r="AU127" s="186"/>
      <c r="AV127" s="186"/>
      <c r="AW127" s="186"/>
      <c r="AX127" s="186"/>
      <c r="AY127" s="186"/>
      <c r="AZ127" s="186"/>
      <c r="BA127" s="186"/>
      <c r="BB127" s="186"/>
      <c r="BC127" s="186"/>
      <c r="BD127" s="186"/>
      <c r="BE127" s="186"/>
      <c r="BF127" s="186"/>
      <c r="BG127" s="186"/>
      <c r="BH127" s="186"/>
      <c r="BI127" s="186"/>
      <c r="BJ127" s="186"/>
      <c r="BK127" s="186"/>
      <c r="BL127" s="186"/>
      <c r="BM127" s="186"/>
      <c r="BN127" s="186"/>
      <c r="BO127" s="186"/>
      <c r="BP127" s="186"/>
      <c r="BQ127" s="186"/>
      <c r="BR127" s="186"/>
      <c r="BS127" s="186"/>
      <c r="BT127" s="186"/>
      <c r="BU127" s="186"/>
      <c r="BV127" s="186"/>
      <c r="BW127" s="186"/>
      <c r="BX127" s="186"/>
      <c r="BY127" s="186"/>
      <c r="BZ127" s="186"/>
      <c r="CA127" s="186"/>
      <c r="CB127" s="186"/>
      <c r="CC127" s="186"/>
      <c r="CD127" s="186"/>
      <c r="CE127" s="186"/>
      <c r="CF127" s="186"/>
      <c r="CG127" s="186"/>
      <c r="CH127" s="186"/>
      <c r="CI127" s="186"/>
      <c r="CJ127" s="186"/>
      <c r="CK127" s="186"/>
      <c r="CL127" s="186"/>
      <c r="CM127" s="186"/>
      <c r="CN127" s="186"/>
      <c r="CO127" s="186"/>
      <c r="CP127" s="186"/>
      <c r="CQ127" s="186"/>
      <c r="CR127" s="186"/>
      <c r="CS127" s="186"/>
      <c r="CT127" s="186"/>
      <c r="CU127" s="186"/>
      <c r="CV127" s="186"/>
      <c r="CW127" s="186"/>
      <c r="CX127" s="186"/>
    </row>
    <row r="128" spans="1:102" x14ac:dyDescent="0.2">
      <c r="A128" s="227" t="s">
        <v>241</v>
      </c>
      <c r="B128" s="185"/>
      <c r="C128" s="186"/>
      <c r="D128" s="186"/>
      <c r="E128" s="186"/>
      <c r="F128" s="186"/>
      <c r="G128" s="186"/>
      <c r="H128" s="186"/>
      <c r="I128" s="186"/>
      <c r="J128" s="186"/>
      <c r="K128" s="186"/>
      <c r="L128" s="186"/>
      <c r="M128" s="186"/>
      <c r="N128" s="186"/>
      <c r="O128" s="186"/>
      <c r="P128" s="186"/>
      <c r="Q128" s="186"/>
      <c r="R128" s="186"/>
      <c r="S128" s="186"/>
      <c r="T128" s="186"/>
      <c r="U128" s="186"/>
      <c r="V128" s="186"/>
      <c r="W128" s="186"/>
      <c r="X128" s="186"/>
      <c r="Y128" s="186"/>
      <c r="Z128" s="186"/>
      <c r="AA128" s="186"/>
      <c r="AB128" s="186"/>
      <c r="AC128" s="186"/>
      <c r="AD128" s="186"/>
      <c r="AE128" s="186"/>
      <c r="AF128" s="186"/>
      <c r="AG128" s="186"/>
      <c r="AH128" s="186"/>
      <c r="AI128" s="186"/>
      <c r="AJ128" s="186"/>
      <c r="AK128" s="186"/>
      <c r="AL128" s="186"/>
      <c r="AM128" s="186"/>
      <c r="AN128" s="186"/>
      <c r="AO128" s="186"/>
      <c r="AP128" s="186"/>
      <c r="AQ128" s="186"/>
      <c r="AR128" s="186"/>
      <c r="AS128" s="186"/>
      <c r="AT128" s="186"/>
      <c r="AU128" s="186"/>
      <c r="AV128" s="186"/>
      <c r="AW128" s="186"/>
      <c r="AX128" s="186"/>
      <c r="AY128" s="186"/>
      <c r="AZ128" s="186"/>
      <c r="BA128" s="186"/>
      <c r="BB128" s="186"/>
      <c r="BC128" s="186"/>
      <c r="BD128" s="186"/>
      <c r="BE128" s="186"/>
      <c r="BF128" s="186"/>
      <c r="BG128" s="186"/>
      <c r="BH128" s="186"/>
      <c r="BI128" s="186"/>
      <c r="BJ128" s="186"/>
      <c r="BK128" s="186"/>
      <c r="BL128" s="186"/>
      <c r="BM128" s="186"/>
      <c r="BN128" s="186"/>
      <c r="BO128" s="186"/>
      <c r="BP128" s="186"/>
      <c r="BQ128" s="186"/>
      <c r="BR128" s="186"/>
      <c r="BS128" s="186"/>
      <c r="BT128" s="186"/>
      <c r="BU128" s="186"/>
      <c r="BV128" s="186"/>
      <c r="BW128" s="186"/>
      <c r="BX128" s="186"/>
      <c r="BY128" s="186"/>
      <c r="BZ128" s="186"/>
      <c r="CA128" s="186"/>
      <c r="CB128" s="186"/>
      <c r="CC128" s="186"/>
      <c r="CD128" s="186"/>
      <c r="CE128" s="186"/>
      <c r="CF128" s="186"/>
      <c r="CG128" s="186"/>
      <c r="CH128" s="186"/>
      <c r="CI128" s="186"/>
      <c r="CJ128" s="186"/>
      <c r="CK128" s="186"/>
      <c r="CL128" s="186"/>
      <c r="CM128" s="186"/>
      <c r="CN128" s="186"/>
      <c r="CO128" s="186"/>
      <c r="CP128" s="186"/>
      <c r="CQ128" s="186"/>
      <c r="CR128" s="186"/>
      <c r="CS128" s="186"/>
      <c r="CT128" s="186"/>
      <c r="CU128" s="186"/>
      <c r="CV128" s="186"/>
      <c r="CW128" s="186"/>
      <c r="CX128" s="186"/>
    </row>
    <row r="129" spans="1:102" x14ac:dyDescent="0.2">
      <c r="A129" s="228" t="s">
        <v>242</v>
      </c>
      <c r="B129" s="185"/>
      <c r="C129" s="186"/>
      <c r="D129" s="186"/>
      <c r="E129" s="186"/>
      <c r="F129" s="186"/>
      <c r="G129" s="186"/>
      <c r="H129" s="186"/>
      <c r="I129" s="186"/>
      <c r="J129" s="186"/>
      <c r="K129" s="186"/>
      <c r="L129" s="186"/>
      <c r="M129" s="186"/>
      <c r="N129" s="186"/>
      <c r="O129" s="186"/>
      <c r="P129" s="186"/>
      <c r="Q129" s="186"/>
      <c r="R129" s="186"/>
      <c r="S129" s="186"/>
      <c r="T129" s="186"/>
      <c r="U129" s="186"/>
      <c r="V129" s="186"/>
      <c r="W129" s="186"/>
      <c r="X129" s="186"/>
      <c r="Y129" s="186"/>
      <c r="Z129" s="186"/>
      <c r="AA129" s="186"/>
      <c r="AB129" s="186"/>
      <c r="AC129" s="186"/>
      <c r="AD129" s="186"/>
      <c r="AE129" s="186"/>
      <c r="AF129" s="186"/>
      <c r="AG129" s="186"/>
      <c r="AH129" s="186"/>
      <c r="AI129" s="186"/>
      <c r="AJ129" s="186"/>
      <c r="AK129" s="186"/>
      <c r="AL129" s="186"/>
      <c r="AM129" s="186"/>
      <c r="AN129" s="186"/>
      <c r="AO129" s="186"/>
      <c r="AP129" s="186"/>
      <c r="AQ129" s="186"/>
      <c r="AR129" s="186"/>
      <c r="AS129" s="186"/>
      <c r="AT129" s="186"/>
      <c r="AU129" s="186"/>
      <c r="AV129" s="186"/>
      <c r="AW129" s="186"/>
      <c r="AX129" s="186"/>
      <c r="AY129" s="186"/>
      <c r="AZ129" s="186"/>
      <c r="BA129" s="186"/>
      <c r="BB129" s="186"/>
      <c r="BC129" s="186"/>
      <c r="BD129" s="186"/>
      <c r="BE129" s="186"/>
      <c r="BF129" s="186"/>
      <c r="BG129" s="186"/>
      <c r="BH129" s="186"/>
      <c r="BI129" s="186"/>
      <c r="BJ129" s="186"/>
      <c r="BK129" s="186"/>
      <c r="BL129" s="186"/>
      <c r="BM129" s="186"/>
      <c r="BN129" s="186"/>
      <c r="BO129" s="186"/>
      <c r="BP129" s="186"/>
      <c r="BQ129" s="186"/>
      <c r="BR129" s="186"/>
      <c r="BS129" s="186"/>
      <c r="BT129" s="186"/>
      <c r="BU129" s="186"/>
      <c r="BV129" s="186"/>
      <c r="BW129" s="186"/>
      <c r="BX129" s="186"/>
      <c r="BY129" s="186"/>
      <c r="BZ129" s="186"/>
      <c r="CA129" s="186"/>
      <c r="CB129" s="186"/>
      <c r="CC129" s="186"/>
      <c r="CD129" s="186"/>
      <c r="CE129" s="186"/>
      <c r="CF129" s="186"/>
      <c r="CG129" s="186"/>
      <c r="CH129" s="186"/>
      <c r="CI129" s="186"/>
      <c r="CJ129" s="186"/>
      <c r="CK129" s="186"/>
      <c r="CL129" s="186"/>
      <c r="CM129" s="186"/>
      <c r="CN129" s="186"/>
      <c r="CO129" s="186"/>
      <c r="CP129" s="186"/>
      <c r="CQ129" s="186"/>
      <c r="CR129" s="186"/>
      <c r="CS129" s="186"/>
      <c r="CT129" s="186"/>
      <c r="CU129" s="186"/>
      <c r="CV129" s="186"/>
      <c r="CW129" s="186"/>
      <c r="CX129" s="186"/>
    </row>
    <row r="130" spans="1:102" x14ac:dyDescent="0.2">
      <c r="A130" s="193" t="s">
        <v>216</v>
      </c>
      <c r="B130" s="182"/>
      <c r="C130" s="182"/>
      <c r="D130" s="182"/>
      <c r="E130" s="182"/>
      <c r="F130" s="182"/>
      <c r="G130" s="182"/>
      <c r="H130" s="182"/>
      <c r="I130" s="182"/>
      <c r="J130" s="182"/>
      <c r="K130" s="182"/>
      <c r="L130" s="182"/>
      <c r="M130" s="182"/>
      <c r="N130" s="182"/>
      <c r="O130" s="182"/>
      <c r="P130" s="182"/>
      <c r="Q130" s="182"/>
      <c r="R130" s="182"/>
      <c r="S130" s="182"/>
      <c r="T130" s="182"/>
      <c r="U130" s="182"/>
      <c r="V130" s="182"/>
      <c r="W130" s="182"/>
      <c r="X130" s="182"/>
      <c r="Y130" s="182"/>
      <c r="Z130" s="182"/>
      <c r="AA130" s="182"/>
      <c r="AB130" s="182"/>
      <c r="AC130" s="182"/>
      <c r="AD130" s="182"/>
      <c r="AE130" s="182"/>
      <c r="AF130" s="182"/>
      <c r="AG130" s="182"/>
      <c r="AH130" s="182"/>
      <c r="AI130" s="182"/>
      <c r="AJ130" s="182"/>
      <c r="AK130" s="182"/>
      <c r="AL130" s="182"/>
      <c r="AM130" s="182"/>
      <c r="AN130" s="182"/>
      <c r="AO130" s="182"/>
      <c r="AP130" s="182"/>
      <c r="AQ130" s="182"/>
      <c r="AR130" s="182"/>
      <c r="AS130" s="182"/>
      <c r="AT130" s="182"/>
      <c r="AU130" s="182"/>
      <c r="AV130" s="182"/>
      <c r="AW130" s="182"/>
      <c r="AX130" s="182"/>
      <c r="AY130" s="182"/>
      <c r="AZ130" s="182"/>
      <c r="BA130" s="182"/>
      <c r="BB130" s="182"/>
      <c r="BC130" s="182"/>
      <c r="BD130" s="182"/>
      <c r="BE130" s="182"/>
      <c r="BF130" s="182"/>
      <c r="BG130" s="182"/>
      <c r="BH130" s="182"/>
      <c r="BI130" s="182"/>
      <c r="BJ130" s="182"/>
      <c r="BK130" s="182"/>
      <c r="BL130" s="182"/>
      <c r="BM130" s="182"/>
      <c r="BN130" s="182"/>
      <c r="BO130" s="182"/>
      <c r="BP130" s="182"/>
      <c r="BQ130" s="182"/>
      <c r="BR130" s="182"/>
      <c r="BS130" s="182"/>
      <c r="BT130" s="182"/>
      <c r="BU130" s="182"/>
      <c r="BV130" s="182"/>
      <c r="BW130" s="182"/>
      <c r="BX130" s="182"/>
      <c r="BY130" s="182"/>
      <c r="BZ130" s="182"/>
      <c r="CA130" s="182"/>
      <c r="CB130" s="182"/>
      <c r="CC130" s="182"/>
      <c r="CD130" s="182"/>
      <c r="CE130" s="182"/>
      <c r="CF130" s="182"/>
      <c r="CG130" s="182"/>
      <c r="CH130" s="182"/>
      <c r="CI130" s="182"/>
      <c r="CJ130" s="182"/>
      <c r="CK130" s="182"/>
      <c r="CL130" s="182"/>
      <c r="CM130" s="182"/>
      <c r="CN130" s="182"/>
      <c r="CO130" s="182"/>
      <c r="CP130" s="182"/>
      <c r="CQ130" s="182"/>
      <c r="CR130" s="182"/>
      <c r="CS130" s="182"/>
      <c r="CT130" s="182"/>
      <c r="CU130" s="182"/>
      <c r="CV130" s="182"/>
      <c r="CW130" s="182"/>
      <c r="CX130" s="183"/>
    </row>
    <row r="131" spans="1:102" x14ac:dyDescent="0.2">
      <c r="A131" s="203" t="s">
        <v>217</v>
      </c>
      <c r="B131" s="181"/>
      <c r="C131" s="188"/>
      <c r="D131" s="188"/>
      <c r="E131" s="188"/>
      <c r="F131" s="188"/>
      <c r="G131" s="188"/>
      <c r="H131" s="188"/>
      <c r="I131" s="188"/>
      <c r="J131" s="188"/>
      <c r="K131" s="188"/>
      <c r="L131" s="188"/>
      <c r="M131" s="188"/>
      <c r="N131" s="188"/>
      <c r="O131" s="188"/>
      <c r="P131" s="188"/>
      <c r="Q131" s="188"/>
      <c r="R131" s="188"/>
      <c r="S131" s="188"/>
      <c r="T131" s="188"/>
      <c r="U131" s="188"/>
      <c r="V131" s="188"/>
      <c r="W131" s="188"/>
      <c r="X131" s="188"/>
      <c r="Y131" s="188"/>
      <c r="Z131" s="188"/>
      <c r="AA131" s="188"/>
      <c r="AB131" s="188"/>
      <c r="AC131" s="188"/>
      <c r="AD131" s="188"/>
      <c r="AE131" s="188"/>
      <c r="AF131" s="188"/>
      <c r="AG131" s="188"/>
      <c r="AH131" s="188"/>
      <c r="AI131" s="188"/>
      <c r="AJ131" s="188"/>
      <c r="AK131" s="188"/>
      <c r="AL131" s="188"/>
      <c r="AM131" s="188"/>
      <c r="AN131" s="188"/>
      <c r="AO131" s="188"/>
      <c r="AP131" s="188"/>
      <c r="AQ131" s="188"/>
      <c r="AR131" s="188"/>
      <c r="AS131" s="188"/>
      <c r="AT131" s="188"/>
      <c r="AU131" s="188"/>
      <c r="AV131" s="188"/>
      <c r="AW131" s="188"/>
      <c r="AX131" s="188"/>
      <c r="AY131" s="188"/>
      <c r="AZ131" s="188"/>
      <c r="BA131" s="188"/>
      <c r="BB131" s="188"/>
      <c r="BC131" s="188"/>
      <c r="BD131" s="188"/>
      <c r="BE131" s="188"/>
      <c r="BF131" s="188"/>
      <c r="BG131" s="188"/>
      <c r="BH131" s="188"/>
      <c r="BI131" s="188"/>
      <c r="BJ131" s="188"/>
      <c r="BK131" s="188"/>
      <c r="BL131" s="188"/>
      <c r="BM131" s="188"/>
      <c r="BN131" s="188"/>
      <c r="BO131" s="188"/>
      <c r="BP131" s="188"/>
      <c r="BQ131" s="188"/>
      <c r="BR131" s="188"/>
      <c r="BS131" s="188"/>
      <c r="BT131" s="188"/>
      <c r="BU131" s="188"/>
      <c r="BV131" s="188"/>
      <c r="BW131" s="188"/>
      <c r="BX131" s="188"/>
      <c r="BY131" s="188"/>
      <c r="BZ131" s="188"/>
      <c r="CA131" s="188"/>
      <c r="CB131" s="188"/>
      <c r="CC131" s="188"/>
      <c r="CD131" s="188"/>
      <c r="CE131" s="188"/>
      <c r="CF131" s="188"/>
      <c r="CG131" s="188"/>
      <c r="CH131" s="188"/>
      <c r="CI131" s="188"/>
      <c r="CJ131" s="188"/>
      <c r="CK131" s="188"/>
      <c r="CL131" s="188"/>
      <c r="CM131" s="188"/>
      <c r="CN131" s="188"/>
      <c r="CO131" s="188"/>
      <c r="CP131" s="188"/>
      <c r="CQ131" s="188"/>
      <c r="CR131" s="188"/>
      <c r="CS131" s="188"/>
      <c r="CT131" s="188"/>
      <c r="CU131" s="188"/>
      <c r="CV131" s="188"/>
      <c r="CW131" s="188"/>
      <c r="CX131" s="188"/>
    </row>
    <row r="132" spans="1:102" x14ac:dyDescent="0.2">
      <c r="A132" s="203" t="s">
        <v>218</v>
      </c>
      <c r="B132" s="177"/>
      <c r="C132" s="142"/>
      <c r="D132" s="142"/>
      <c r="E132" s="142"/>
      <c r="F132" s="142"/>
      <c r="G132" s="142"/>
      <c r="H132" s="142"/>
      <c r="I132" s="142"/>
      <c r="J132" s="142"/>
      <c r="K132" s="142"/>
      <c r="L132" s="142"/>
      <c r="M132" s="142"/>
      <c r="N132" s="142"/>
      <c r="O132" s="142"/>
      <c r="P132" s="142"/>
      <c r="Q132" s="142"/>
      <c r="R132" s="142"/>
      <c r="S132" s="142"/>
      <c r="T132" s="142"/>
      <c r="U132" s="142"/>
      <c r="V132" s="142"/>
      <c r="W132" s="142"/>
      <c r="X132" s="142"/>
      <c r="Y132" s="142"/>
      <c r="Z132" s="142"/>
      <c r="AA132" s="142"/>
      <c r="AB132" s="142"/>
      <c r="AC132" s="142"/>
      <c r="AD132" s="142"/>
      <c r="AE132" s="142"/>
      <c r="AF132" s="142"/>
      <c r="AG132" s="142"/>
      <c r="AH132" s="142"/>
      <c r="AI132" s="142"/>
      <c r="AJ132" s="142"/>
      <c r="AK132" s="142"/>
      <c r="AL132" s="142"/>
      <c r="AM132" s="142"/>
      <c r="AN132" s="142"/>
      <c r="AO132" s="142"/>
      <c r="AP132" s="142"/>
      <c r="AQ132" s="142"/>
      <c r="AR132" s="142"/>
      <c r="AS132" s="142"/>
      <c r="AT132" s="142"/>
      <c r="AU132" s="142"/>
      <c r="AV132" s="142"/>
      <c r="AW132" s="142"/>
      <c r="AX132" s="142"/>
      <c r="AY132" s="142"/>
      <c r="AZ132" s="142"/>
      <c r="BA132" s="142"/>
      <c r="BB132" s="142"/>
      <c r="BC132" s="142"/>
      <c r="BD132" s="142"/>
      <c r="BE132" s="142"/>
      <c r="BF132" s="142"/>
      <c r="BG132" s="142"/>
      <c r="BH132" s="142"/>
      <c r="BI132" s="142"/>
      <c r="BJ132" s="142"/>
      <c r="BK132" s="142"/>
      <c r="BL132" s="142"/>
      <c r="BM132" s="142"/>
      <c r="BN132" s="142"/>
      <c r="BO132" s="142"/>
      <c r="BP132" s="142"/>
      <c r="BQ132" s="142"/>
      <c r="BR132" s="142"/>
      <c r="BS132" s="142"/>
      <c r="BT132" s="142"/>
      <c r="BU132" s="142"/>
      <c r="BV132" s="142"/>
      <c r="BW132" s="142"/>
      <c r="BX132" s="142"/>
      <c r="BY132" s="142"/>
      <c r="BZ132" s="142"/>
      <c r="CA132" s="142"/>
      <c r="CB132" s="142"/>
      <c r="CC132" s="142"/>
      <c r="CD132" s="142"/>
      <c r="CE132" s="142"/>
      <c r="CF132" s="142"/>
      <c r="CG132" s="142"/>
      <c r="CH132" s="142"/>
      <c r="CI132" s="142"/>
      <c r="CJ132" s="142"/>
      <c r="CK132" s="142"/>
      <c r="CL132" s="142"/>
      <c r="CM132" s="142"/>
      <c r="CN132" s="142"/>
      <c r="CO132" s="142"/>
      <c r="CP132" s="142"/>
      <c r="CQ132" s="142"/>
      <c r="CR132" s="142"/>
      <c r="CS132" s="142"/>
      <c r="CT132" s="142"/>
      <c r="CU132" s="142"/>
      <c r="CV132" s="142"/>
      <c r="CW132" s="142"/>
      <c r="CX132" s="142"/>
    </row>
    <row r="133" spans="1:102" x14ac:dyDescent="0.2">
      <c r="A133" s="203" t="s">
        <v>219</v>
      </c>
      <c r="B133" s="252"/>
      <c r="C133" s="253"/>
      <c r="D133" s="253"/>
      <c r="E133" s="253"/>
      <c r="F133" s="253"/>
      <c r="G133" s="253"/>
      <c r="H133" s="253"/>
      <c r="I133" s="253"/>
      <c r="J133" s="253"/>
      <c r="K133" s="253"/>
      <c r="L133" s="253"/>
      <c r="M133" s="253"/>
      <c r="N133" s="253"/>
      <c r="O133" s="253"/>
      <c r="P133" s="253"/>
      <c r="Q133" s="253"/>
      <c r="R133" s="253"/>
      <c r="S133" s="253"/>
      <c r="T133" s="253"/>
      <c r="U133" s="253"/>
      <c r="V133" s="253"/>
      <c r="W133" s="253"/>
      <c r="X133" s="253"/>
      <c r="Y133" s="253"/>
      <c r="Z133" s="253"/>
      <c r="AA133" s="253"/>
      <c r="AB133" s="253"/>
      <c r="AC133" s="253"/>
      <c r="AD133" s="253"/>
      <c r="AE133" s="253"/>
      <c r="AF133" s="253"/>
      <c r="AG133" s="253"/>
      <c r="AH133" s="253"/>
      <c r="AI133" s="253"/>
      <c r="AJ133" s="253"/>
      <c r="AK133" s="253"/>
      <c r="AL133" s="253"/>
      <c r="AM133" s="253"/>
      <c r="AN133" s="253"/>
      <c r="AO133" s="253"/>
      <c r="AP133" s="253"/>
      <c r="AQ133" s="253"/>
      <c r="AR133" s="253"/>
      <c r="AS133" s="253"/>
      <c r="AT133" s="253"/>
      <c r="AU133" s="253"/>
      <c r="AV133" s="253"/>
      <c r="AW133" s="253"/>
      <c r="AX133" s="253"/>
      <c r="AY133" s="253"/>
      <c r="AZ133" s="253"/>
      <c r="BA133" s="253"/>
      <c r="BB133" s="253"/>
      <c r="BC133" s="253"/>
      <c r="BD133" s="253"/>
      <c r="BE133" s="253"/>
      <c r="BF133" s="253"/>
      <c r="BG133" s="253"/>
      <c r="BH133" s="253"/>
      <c r="BI133" s="253"/>
      <c r="BJ133" s="253"/>
      <c r="BK133" s="253"/>
      <c r="BL133" s="253"/>
      <c r="BM133" s="253"/>
      <c r="BN133" s="253"/>
      <c r="BO133" s="253"/>
      <c r="BP133" s="253"/>
      <c r="BQ133" s="253"/>
      <c r="BR133" s="253"/>
      <c r="BS133" s="253"/>
      <c r="BT133" s="253"/>
      <c r="BU133" s="253"/>
      <c r="BV133" s="253"/>
      <c r="BW133" s="253"/>
      <c r="BX133" s="253"/>
      <c r="BY133" s="253"/>
      <c r="BZ133" s="253"/>
      <c r="CA133" s="253"/>
      <c r="CB133" s="253"/>
      <c r="CC133" s="253"/>
      <c r="CD133" s="253"/>
      <c r="CE133" s="253"/>
      <c r="CF133" s="253"/>
      <c r="CG133" s="253"/>
      <c r="CH133" s="253"/>
      <c r="CI133" s="253"/>
      <c r="CJ133" s="253"/>
      <c r="CK133" s="253"/>
      <c r="CL133" s="253"/>
      <c r="CM133" s="253"/>
      <c r="CN133" s="253"/>
      <c r="CO133" s="253"/>
      <c r="CP133" s="253"/>
      <c r="CQ133" s="253"/>
      <c r="CR133" s="253"/>
      <c r="CS133" s="253"/>
      <c r="CT133" s="253"/>
      <c r="CU133" s="253"/>
      <c r="CV133" s="253"/>
      <c r="CW133" s="253"/>
      <c r="CX133" s="253"/>
    </row>
    <row r="134" spans="1:102" x14ac:dyDescent="0.2">
      <c r="A134" s="203" t="s">
        <v>220</v>
      </c>
      <c r="B134" s="177"/>
      <c r="C134" s="142"/>
      <c r="D134" s="142"/>
      <c r="E134" s="142"/>
      <c r="F134" s="142"/>
      <c r="G134" s="142"/>
      <c r="H134" s="142"/>
      <c r="I134" s="142"/>
      <c r="J134" s="142"/>
      <c r="K134" s="142"/>
      <c r="L134" s="142"/>
      <c r="M134" s="142"/>
      <c r="N134" s="142"/>
      <c r="O134" s="142"/>
      <c r="P134" s="142"/>
      <c r="Q134" s="142"/>
      <c r="R134" s="142"/>
      <c r="S134" s="142"/>
      <c r="T134" s="142"/>
      <c r="U134" s="142"/>
      <c r="V134" s="142"/>
      <c r="W134" s="142"/>
      <c r="X134" s="142"/>
      <c r="Y134" s="142"/>
      <c r="Z134" s="142"/>
      <c r="AA134" s="142"/>
      <c r="AB134" s="142"/>
      <c r="AC134" s="142"/>
      <c r="AD134" s="142"/>
      <c r="AE134" s="142"/>
      <c r="AF134" s="142"/>
      <c r="AG134" s="142"/>
      <c r="AH134" s="142"/>
      <c r="AI134" s="142"/>
      <c r="AJ134" s="142"/>
      <c r="AK134" s="142"/>
      <c r="AL134" s="142"/>
      <c r="AM134" s="142"/>
      <c r="AN134" s="142"/>
      <c r="AO134" s="142"/>
      <c r="AP134" s="142"/>
      <c r="AQ134" s="142"/>
      <c r="AR134" s="142"/>
      <c r="AS134" s="142"/>
      <c r="AT134" s="142"/>
      <c r="AU134" s="142"/>
      <c r="AV134" s="142"/>
      <c r="AW134" s="142"/>
      <c r="AX134" s="142"/>
      <c r="AY134" s="142"/>
      <c r="AZ134" s="142"/>
      <c r="BA134" s="142"/>
      <c r="BB134" s="142"/>
      <c r="BC134" s="142"/>
      <c r="BD134" s="142"/>
      <c r="BE134" s="142"/>
      <c r="BF134" s="142"/>
      <c r="BG134" s="142"/>
      <c r="BH134" s="142"/>
      <c r="BI134" s="142"/>
      <c r="BJ134" s="142"/>
      <c r="BK134" s="142"/>
      <c r="BL134" s="142"/>
      <c r="BM134" s="142"/>
      <c r="BN134" s="142"/>
      <c r="BO134" s="142"/>
      <c r="BP134" s="142"/>
      <c r="BQ134" s="142"/>
      <c r="BR134" s="142"/>
      <c r="BS134" s="142"/>
      <c r="BT134" s="142"/>
      <c r="BU134" s="142"/>
      <c r="BV134" s="142"/>
      <c r="BW134" s="142"/>
      <c r="BX134" s="142"/>
      <c r="BY134" s="142"/>
      <c r="BZ134" s="142"/>
      <c r="CA134" s="142"/>
      <c r="CB134" s="142"/>
      <c r="CC134" s="142"/>
      <c r="CD134" s="142"/>
      <c r="CE134" s="142"/>
      <c r="CF134" s="142"/>
      <c r="CG134" s="142"/>
      <c r="CH134" s="142"/>
      <c r="CI134" s="142"/>
      <c r="CJ134" s="142"/>
      <c r="CK134" s="142"/>
      <c r="CL134" s="142"/>
      <c r="CM134" s="142"/>
      <c r="CN134" s="142"/>
      <c r="CO134" s="142"/>
      <c r="CP134" s="142"/>
      <c r="CQ134" s="142"/>
      <c r="CR134" s="142"/>
      <c r="CS134" s="142"/>
      <c r="CT134" s="142"/>
      <c r="CU134" s="142"/>
      <c r="CV134" s="142"/>
      <c r="CW134" s="142"/>
      <c r="CX134" s="142"/>
    </row>
    <row r="135" spans="1:102" x14ac:dyDescent="0.2">
      <c r="A135" s="203" t="s">
        <v>221</v>
      </c>
      <c r="B135" s="252"/>
      <c r="C135" s="253"/>
      <c r="D135" s="253"/>
      <c r="E135" s="253"/>
      <c r="F135" s="253"/>
      <c r="G135" s="253"/>
      <c r="H135" s="253"/>
      <c r="I135" s="253"/>
      <c r="J135" s="253"/>
      <c r="K135" s="253"/>
      <c r="L135" s="253"/>
      <c r="M135" s="253"/>
      <c r="N135" s="253"/>
      <c r="O135" s="253"/>
      <c r="P135" s="253"/>
      <c r="Q135" s="253"/>
      <c r="R135" s="253"/>
      <c r="S135" s="253"/>
      <c r="T135" s="253"/>
      <c r="U135" s="253"/>
      <c r="V135" s="253"/>
      <c r="W135" s="253"/>
      <c r="X135" s="253"/>
      <c r="Y135" s="253"/>
      <c r="Z135" s="253"/>
      <c r="AA135" s="253"/>
      <c r="AB135" s="253"/>
      <c r="AC135" s="253"/>
      <c r="AD135" s="253"/>
      <c r="AE135" s="253"/>
      <c r="AF135" s="253"/>
      <c r="AG135" s="253"/>
      <c r="AH135" s="253"/>
      <c r="AI135" s="253"/>
      <c r="AJ135" s="253"/>
      <c r="AK135" s="253"/>
      <c r="AL135" s="253"/>
      <c r="AM135" s="253"/>
      <c r="AN135" s="253"/>
      <c r="AO135" s="253"/>
      <c r="AP135" s="253"/>
      <c r="AQ135" s="253"/>
      <c r="AR135" s="253"/>
      <c r="AS135" s="253"/>
      <c r="AT135" s="253"/>
      <c r="AU135" s="253"/>
      <c r="AV135" s="253"/>
      <c r="AW135" s="253"/>
      <c r="AX135" s="253"/>
      <c r="AY135" s="253"/>
      <c r="AZ135" s="253"/>
      <c r="BA135" s="253"/>
      <c r="BB135" s="253"/>
      <c r="BC135" s="253"/>
      <c r="BD135" s="253"/>
      <c r="BE135" s="253"/>
      <c r="BF135" s="253"/>
      <c r="BG135" s="253"/>
      <c r="BH135" s="253"/>
      <c r="BI135" s="253"/>
      <c r="BJ135" s="253"/>
      <c r="BK135" s="253"/>
      <c r="BL135" s="253"/>
      <c r="BM135" s="253"/>
      <c r="BN135" s="253"/>
      <c r="BO135" s="253"/>
      <c r="BP135" s="253"/>
      <c r="BQ135" s="253"/>
      <c r="BR135" s="253"/>
      <c r="BS135" s="253"/>
      <c r="BT135" s="253"/>
      <c r="BU135" s="253"/>
      <c r="BV135" s="253"/>
      <c r="BW135" s="253"/>
      <c r="BX135" s="253"/>
      <c r="BY135" s="253"/>
      <c r="BZ135" s="253"/>
      <c r="CA135" s="253"/>
      <c r="CB135" s="253"/>
      <c r="CC135" s="253"/>
      <c r="CD135" s="253"/>
      <c r="CE135" s="253"/>
      <c r="CF135" s="253"/>
      <c r="CG135" s="253"/>
      <c r="CH135" s="253"/>
      <c r="CI135" s="253"/>
      <c r="CJ135" s="253"/>
      <c r="CK135" s="253"/>
      <c r="CL135" s="253"/>
      <c r="CM135" s="253"/>
      <c r="CN135" s="253"/>
      <c r="CO135" s="253"/>
      <c r="CP135" s="253"/>
      <c r="CQ135" s="253"/>
      <c r="CR135" s="253"/>
      <c r="CS135" s="253"/>
      <c r="CT135" s="253"/>
      <c r="CU135" s="253"/>
      <c r="CV135" s="253"/>
      <c r="CW135" s="253"/>
      <c r="CX135" s="253"/>
    </row>
    <row r="136" spans="1:102" x14ac:dyDescent="0.2">
      <c r="A136" s="203" t="s">
        <v>222</v>
      </c>
      <c r="B136" s="177"/>
      <c r="C136" s="142"/>
      <c r="D136" s="142"/>
      <c r="E136" s="142"/>
      <c r="F136" s="142"/>
      <c r="G136" s="142"/>
      <c r="H136" s="142"/>
      <c r="I136" s="142"/>
      <c r="J136" s="142"/>
      <c r="K136" s="142"/>
      <c r="L136" s="142"/>
      <c r="M136" s="142"/>
      <c r="N136" s="142"/>
      <c r="O136" s="142"/>
      <c r="P136" s="142"/>
      <c r="Q136" s="142"/>
      <c r="R136" s="142"/>
      <c r="S136" s="142"/>
      <c r="T136" s="142"/>
      <c r="U136" s="142"/>
      <c r="V136" s="142"/>
      <c r="W136" s="142"/>
      <c r="X136" s="142"/>
      <c r="Y136" s="142"/>
      <c r="Z136" s="142"/>
      <c r="AA136" s="142"/>
      <c r="AB136" s="142"/>
      <c r="AC136" s="142"/>
      <c r="AD136" s="142"/>
      <c r="AE136" s="142"/>
      <c r="AF136" s="142"/>
      <c r="AG136" s="142"/>
      <c r="AH136" s="142"/>
      <c r="AI136" s="142"/>
      <c r="AJ136" s="142"/>
      <c r="AK136" s="142"/>
      <c r="AL136" s="142"/>
      <c r="AM136" s="142"/>
      <c r="AN136" s="142"/>
      <c r="AO136" s="142"/>
      <c r="AP136" s="142"/>
      <c r="AQ136" s="142"/>
      <c r="AR136" s="142"/>
      <c r="AS136" s="142"/>
      <c r="AT136" s="142"/>
      <c r="AU136" s="142"/>
      <c r="AV136" s="142"/>
      <c r="AW136" s="142"/>
      <c r="AX136" s="142"/>
      <c r="AY136" s="142"/>
      <c r="AZ136" s="142"/>
      <c r="BA136" s="142"/>
      <c r="BB136" s="142"/>
      <c r="BC136" s="142"/>
      <c r="BD136" s="142"/>
      <c r="BE136" s="142"/>
      <c r="BF136" s="142"/>
      <c r="BG136" s="142"/>
      <c r="BH136" s="142"/>
      <c r="BI136" s="142"/>
      <c r="BJ136" s="142"/>
      <c r="BK136" s="142"/>
      <c r="BL136" s="142"/>
      <c r="BM136" s="142"/>
      <c r="BN136" s="142"/>
      <c r="BO136" s="142"/>
      <c r="BP136" s="142"/>
      <c r="BQ136" s="142"/>
      <c r="BR136" s="142"/>
      <c r="BS136" s="142"/>
      <c r="BT136" s="142"/>
      <c r="BU136" s="142"/>
      <c r="BV136" s="142"/>
      <c r="BW136" s="142"/>
      <c r="BX136" s="142"/>
      <c r="BY136" s="142"/>
      <c r="BZ136" s="142"/>
      <c r="CA136" s="142"/>
      <c r="CB136" s="142"/>
      <c r="CC136" s="142"/>
      <c r="CD136" s="142"/>
      <c r="CE136" s="142"/>
      <c r="CF136" s="142"/>
      <c r="CG136" s="142"/>
      <c r="CH136" s="142"/>
      <c r="CI136" s="142"/>
      <c r="CJ136" s="142"/>
      <c r="CK136" s="142"/>
      <c r="CL136" s="142"/>
      <c r="CM136" s="142"/>
      <c r="CN136" s="142"/>
      <c r="CO136" s="142"/>
      <c r="CP136" s="142"/>
      <c r="CQ136" s="142"/>
      <c r="CR136" s="142"/>
      <c r="CS136" s="142"/>
      <c r="CT136" s="142"/>
      <c r="CU136" s="142"/>
      <c r="CV136" s="142"/>
      <c r="CW136" s="142"/>
      <c r="CX136" s="142"/>
    </row>
    <row r="137" spans="1:102" s="192" customFormat="1" x14ac:dyDescent="0.2">
      <c r="A137" s="193" t="s">
        <v>197</v>
      </c>
      <c r="B137" s="241"/>
      <c r="C137" s="241"/>
      <c r="D137" s="241"/>
      <c r="E137" s="241"/>
      <c r="F137" s="241"/>
      <c r="G137" s="241"/>
      <c r="H137" s="241"/>
      <c r="I137" s="241"/>
      <c r="J137" s="241"/>
      <c r="K137" s="241"/>
      <c r="L137" s="241"/>
      <c r="M137" s="241"/>
      <c r="N137" s="241"/>
      <c r="O137" s="241"/>
      <c r="P137" s="241"/>
      <c r="Q137" s="241"/>
      <c r="R137" s="241"/>
      <c r="S137" s="241"/>
      <c r="T137" s="241"/>
      <c r="U137" s="241"/>
      <c r="V137" s="241"/>
      <c r="W137" s="241"/>
      <c r="X137" s="241"/>
      <c r="Y137" s="241"/>
      <c r="Z137" s="241"/>
      <c r="AA137" s="241"/>
      <c r="AB137" s="241"/>
      <c r="AC137" s="241"/>
      <c r="AD137" s="241"/>
      <c r="AE137" s="241"/>
      <c r="AF137" s="241"/>
      <c r="AG137" s="241"/>
      <c r="AH137" s="241"/>
      <c r="AI137" s="241"/>
      <c r="AJ137" s="241"/>
      <c r="AK137" s="241"/>
      <c r="AL137" s="241"/>
      <c r="AM137" s="241"/>
      <c r="AN137" s="241"/>
      <c r="AO137" s="241"/>
      <c r="AP137" s="241"/>
      <c r="AQ137" s="242"/>
      <c r="AR137" s="242"/>
      <c r="AS137" s="242"/>
      <c r="AT137" s="242"/>
      <c r="AU137" s="242"/>
      <c r="AV137" s="242"/>
      <c r="AW137" s="242"/>
      <c r="AX137" s="242"/>
      <c r="AY137" s="242"/>
      <c r="AZ137" s="242"/>
      <c r="BA137" s="242"/>
      <c r="BB137" s="242"/>
      <c r="BC137" s="242"/>
      <c r="BD137" s="242"/>
      <c r="BE137" s="242"/>
      <c r="BF137" s="242"/>
      <c r="BG137" s="242"/>
      <c r="BH137" s="242"/>
      <c r="BI137" s="242"/>
      <c r="BJ137" s="242"/>
      <c r="BK137" s="242"/>
      <c r="BL137" s="242"/>
      <c r="BM137" s="242"/>
      <c r="BN137" s="242"/>
      <c r="BO137" s="242"/>
      <c r="BP137" s="242"/>
      <c r="BQ137" s="242"/>
      <c r="BR137" s="242"/>
      <c r="BS137" s="242"/>
      <c r="BT137" s="242"/>
      <c r="BU137" s="242"/>
      <c r="BV137" s="242"/>
      <c r="BW137" s="242"/>
      <c r="BX137" s="242"/>
      <c r="BY137" s="242"/>
      <c r="BZ137" s="242"/>
      <c r="CA137" s="242"/>
      <c r="CB137" s="242"/>
      <c r="CC137" s="242"/>
      <c r="CD137" s="242"/>
      <c r="CE137" s="242"/>
      <c r="CF137" s="242"/>
      <c r="CG137" s="242"/>
      <c r="CH137" s="242"/>
      <c r="CI137" s="242"/>
      <c r="CJ137" s="242"/>
      <c r="CK137" s="242"/>
      <c r="CL137" s="242"/>
      <c r="CM137" s="242"/>
      <c r="CN137" s="242"/>
      <c r="CO137" s="242"/>
      <c r="CP137" s="242"/>
      <c r="CQ137" s="242"/>
      <c r="CR137" s="242"/>
      <c r="CS137" s="242"/>
      <c r="CT137" s="242"/>
      <c r="CU137" s="242"/>
      <c r="CV137" s="242"/>
      <c r="CW137" s="242"/>
      <c r="CX137" s="242"/>
    </row>
    <row r="138" spans="1:102" s="192" customFormat="1" x14ac:dyDescent="0.2">
      <c r="A138" s="203" t="s">
        <v>2</v>
      </c>
      <c r="B138" s="177"/>
      <c r="C138" s="243"/>
      <c r="D138" s="243"/>
      <c r="E138" s="243"/>
      <c r="F138" s="243"/>
      <c r="G138" s="243"/>
      <c r="H138" s="243"/>
      <c r="I138" s="243"/>
      <c r="J138" s="243"/>
      <c r="K138" s="243"/>
      <c r="L138" s="243"/>
      <c r="M138" s="243"/>
      <c r="N138" s="243"/>
      <c r="O138" s="243"/>
      <c r="P138" s="243"/>
      <c r="Q138" s="243"/>
      <c r="R138" s="243"/>
      <c r="S138" s="243"/>
      <c r="T138" s="243"/>
      <c r="U138" s="243"/>
      <c r="V138" s="243"/>
      <c r="W138" s="243"/>
      <c r="X138" s="243"/>
      <c r="Y138" s="243"/>
      <c r="Z138" s="243"/>
      <c r="AA138" s="243"/>
      <c r="AB138" s="243"/>
      <c r="AC138" s="243"/>
      <c r="AD138" s="243"/>
      <c r="AE138" s="243"/>
      <c r="AF138" s="243"/>
      <c r="AG138" s="243"/>
      <c r="AH138" s="243"/>
      <c r="AI138" s="243"/>
      <c r="AJ138" s="243"/>
      <c r="AK138" s="243"/>
      <c r="AL138" s="243"/>
      <c r="AM138" s="243"/>
      <c r="AN138" s="243"/>
      <c r="AO138" s="243"/>
      <c r="AP138" s="243"/>
      <c r="AQ138" s="244"/>
      <c r="AR138" s="244"/>
      <c r="AS138" s="244"/>
      <c r="AT138" s="244"/>
      <c r="AU138" s="244"/>
      <c r="AV138" s="244"/>
      <c r="AW138" s="244"/>
      <c r="AX138" s="244"/>
      <c r="AY138" s="244"/>
      <c r="AZ138" s="244"/>
      <c r="BA138" s="244"/>
      <c r="BB138" s="244"/>
      <c r="BC138" s="244"/>
      <c r="BD138" s="244"/>
      <c r="BE138" s="244"/>
      <c r="BF138" s="244"/>
      <c r="BG138" s="244"/>
      <c r="BH138" s="244"/>
      <c r="BI138" s="244"/>
      <c r="BJ138" s="244"/>
      <c r="BK138" s="244"/>
      <c r="BL138" s="244"/>
      <c r="BM138" s="244"/>
      <c r="BN138" s="244"/>
      <c r="BO138" s="244"/>
      <c r="BP138" s="244"/>
      <c r="BQ138" s="244"/>
      <c r="BR138" s="244"/>
      <c r="BS138" s="244"/>
      <c r="BT138" s="244"/>
      <c r="BU138" s="244"/>
      <c r="BV138" s="244"/>
      <c r="BW138" s="244"/>
      <c r="BX138" s="244"/>
      <c r="BY138" s="244"/>
      <c r="BZ138" s="244"/>
      <c r="CA138" s="244"/>
      <c r="CB138" s="244"/>
      <c r="CC138" s="244"/>
      <c r="CD138" s="244"/>
      <c r="CE138" s="244"/>
      <c r="CF138" s="244"/>
      <c r="CG138" s="244"/>
      <c r="CH138" s="244"/>
      <c r="CI138" s="244"/>
      <c r="CJ138" s="244"/>
      <c r="CK138" s="244"/>
      <c r="CL138" s="244"/>
      <c r="CM138" s="244"/>
      <c r="CN138" s="244"/>
      <c r="CO138" s="244"/>
      <c r="CP138" s="244"/>
      <c r="CQ138" s="244"/>
      <c r="CR138" s="244"/>
      <c r="CS138" s="244"/>
      <c r="CT138" s="244"/>
      <c r="CU138" s="244"/>
      <c r="CV138" s="244"/>
      <c r="CW138" s="244"/>
      <c r="CX138" s="244"/>
    </row>
    <row r="139" spans="1:102" s="192" customFormat="1" x14ac:dyDescent="0.2">
      <c r="A139" s="203" t="s">
        <v>3</v>
      </c>
      <c r="B139" s="177"/>
      <c r="C139" s="244"/>
      <c r="D139" s="244"/>
      <c r="E139" s="244"/>
      <c r="F139" s="244"/>
      <c r="G139" s="244"/>
      <c r="H139" s="244"/>
      <c r="I139" s="244"/>
      <c r="J139" s="244"/>
      <c r="K139" s="244"/>
      <c r="L139" s="244"/>
      <c r="M139" s="244"/>
      <c r="N139" s="244"/>
      <c r="O139" s="244"/>
      <c r="P139" s="244"/>
      <c r="Q139" s="244"/>
      <c r="R139" s="244"/>
      <c r="S139" s="244"/>
      <c r="T139" s="244"/>
      <c r="U139" s="244"/>
      <c r="V139" s="244"/>
      <c r="W139" s="244"/>
      <c r="X139" s="244"/>
      <c r="Y139" s="244"/>
      <c r="Z139" s="244"/>
      <c r="AA139" s="244"/>
      <c r="AB139" s="244"/>
      <c r="AC139" s="244"/>
      <c r="AD139" s="244"/>
      <c r="AE139" s="244"/>
      <c r="AF139" s="244"/>
      <c r="AG139" s="244"/>
      <c r="AH139" s="244"/>
      <c r="AI139" s="244"/>
      <c r="AJ139" s="244"/>
      <c r="AK139" s="244"/>
      <c r="AL139" s="244"/>
      <c r="AM139" s="244"/>
      <c r="AN139" s="244"/>
      <c r="AO139" s="244"/>
      <c r="AP139" s="244"/>
      <c r="AQ139" s="244"/>
      <c r="AR139" s="244"/>
      <c r="AS139" s="244"/>
      <c r="AT139" s="244"/>
      <c r="AU139" s="244"/>
      <c r="AV139" s="244"/>
      <c r="AW139" s="244"/>
      <c r="AX139" s="244"/>
      <c r="AY139" s="244"/>
      <c r="AZ139" s="244"/>
      <c r="BA139" s="244"/>
      <c r="BB139" s="244"/>
      <c r="BC139" s="244"/>
      <c r="BD139" s="244"/>
      <c r="BE139" s="244"/>
      <c r="BF139" s="244"/>
      <c r="BG139" s="244"/>
      <c r="BH139" s="244"/>
      <c r="BI139" s="244"/>
      <c r="BJ139" s="244"/>
      <c r="BK139" s="244"/>
      <c r="BL139" s="244"/>
      <c r="BM139" s="244"/>
      <c r="BN139" s="244"/>
      <c r="BO139" s="244"/>
      <c r="BP139" s="244"/>
      <c r="BQ139" s="244"/>
      <c r="BR139" s="244"/>
      <c r="BS139" s="244"/>
      <c r="BT139" s="244"/>
      <c r="BU139" s="244"/>
      <c r="BV139" s="244"/>
      <c r="BW139" s="244"/>
      <c r="BX139" s="244"/>
      <c r="BY139" s="244"/>
      <c r="BZ139" s="244"/>
      <c r="CA139" s="244"/>
      <c r="CB139" s="244"/>
      <c r="CC139" s="244"/>
      <c r="CD139" s="244"/>
      <c r="CE139" s="244"/>
      <c r="CF139" s="244"/>
      <c r="CG139" s="244"/>
      <c r="CH139" s="244"/>
      <c r="CI139" s="244"/>
      <c r="CJ139" s="244"/>
      <c r="CK139" s="244"/>
      <c r="CL139" s="244"/>
      <c r="CM139" s="244"/>
      <c r="CN139" s="244"/>
      <c r="CO139" s="244"/>
      <c r="CP139" s="244"/>
      <c r="CQ139" s="244"/>
      <c r="CR139" s="244"/>
      <c r="CS139" s="244"/>
      <c r="CT139" s="244"/>
      <c r="CU139" s="244"/>
      <c r="CV139" s="244"/>
      <c r="CW139" s="244"/>
      <c r="CX139" s="244"/>
    </row>
    <row r="140" spans="1:102" x14ac:dyDescent="0.2">
      <c r="A140" s="203" t="s">
        <v>198</v>
      </c>
      <c r="B140" s="177"/>
      <c r="C140" s="244"/>
      <c r="D140" s="244"/>
      <c r="E140" s="244"/>
      <c r="F140" s="244"/>
      <c r="G140" s="244"/>
      <c r="H140" s="244"/>
      <c r="I140" s="244"/>
      <c r="J140" s="244"/>
      <c r="K140" s="244"/>
      <c r="L140" s="244"/>
      <c r="M140" s="244"/>
      <c r="N140" s="244"/>
      <c r="O140" s="244"/>
      <c r="P140" s="244"/>
      <c r="Q140" s="244"/>
      <c r="R140" s="244"/>
      <c r="S140" s="244"/>
      <c r="T140" s="244"/>
      <c r="U140" s="244"/>
      <c r="V140" s="244"/>
      <c r="W140" s="244"/>
      <c r="X140" s="244"/>
      <c r="Y140" s="244"/>
      <c r="Z140" s="244"/>
      <c r="AA140" s="244"/>
      <c r="AB140" s="244"/>
      <c r="AC140" s="244"/>
      <c r="AD140" s="244"/>
      <c r="AE140" s="244"/>
      <c r="AF140" s="244"/>
      <c r="AG140" s="244"/>
      <c r="AH140" s="244"/>
      <c r="AI140" s="244"/>
      <c r="AJ140" s="244"/>
      <c r="AK140" s="244"/>
      <c r="AL140" s="244"/>
      <c r="AM140" s="244"/>
      <c r="AN140" s="244"/>
      <c r="AO140" s="244"/>
      <c r="AP140" s="244"/>
      <c r="AQ140" s="244"/>
      <c r="AR140" s="244"/>
      <c r="AS140" s="244"/>
      <c r="AT140" s="244"/>
      <c r="AU140" s="244"/>
      <c r="AV140" s="244"/>
      <c r="AW140" s="244"/>
      <c r="AX140" s="244"/>
      <c r="AY140" s="244"/>
      <c r="AZ140" s="244"/>
      <c r="BA140" s="244"/>
      <c r="BB140" s="244"/>
      <c r="BC140" s="244"/>
      <c r="BD140" s="244"/>
      <c r="BE140" s="244"/>
      <c r="BF140" s="244"/>
      <c r="BG140" s="244"/>
      <c r="BH140" s="244"/>
      <c r="BI140" s="244"/>
      <c r="BJ140" s="244"/>
      <c r="BK140" s="244"/>
      <c r="BL140" s="244"/>
      <c r="BM140" s="244"/>
      <c r="BN140" s="244"/>
      <c r="BO140" s="244"/>
      <c r="BP140" s="244"/>
      <c r="BQ140" s="244"/>
      <c r="BR140" s="244"/>
      <c r="BS140" s="244"/>
      <c r="BT140" s="244"/>
      <c r="BU140" s="244"/>
      <c r="BV140" s="244"/>
      <c r="BW140" s="244"/>
      <c r="BX140" s="244"/>
      <c r="BY140" s="244"/>
      <c r="BZ140" s="244"/>
      <c r="CA140" s="244"/>
      <c r="CB140" s="244"/>
      <c r="CC140" s="244"/>
      <c r="CD140" s="244"/>
      <c r="CE140" s="244"/>
      <c r="CF140" s="244"/>
      <c r="CG140" s="244"/>
      <c r="CH140" s="244"/>
      <c r="CI140" s="244"/>
      <c r="CJ140" s="244"/>
      <c r="CK140" s="244"/>
      <c r="CL140" s="244"/>
      <c r="CM140" s="244"/>
      <c r="CN140" s="244"/>
      <c r="CO140" s="244"/>
      <c r="CP140" s="244"/>
      <c r="CQ140" s="244"/>
      <c r="CR140" s="244"/>
      <c r="CS140" s="244"/>
      <c r="CT140" s="244"/>
      <c r="CU140" s="244"/>
      <c r="CV140" s="244"/>
      <c r="CW140" s="244"/>
      <c r="CX140" s="244"/>
    </row>
    <row r="141" spans="1:102" x14ac:dyDescent="0.2">
      <c r="A141" s="203" t="s">
        <v>199</v>
      </c>
      <c r="B141" s="177"/>
      <c r="C141" s="245"/>
      <c r="D141" s="245"/>
      <c r="E141" s="245"/>
      <c r="F141" s="245"/>
      <c r="G141" s="245"/>
      <c r="H141" s="245"/>
      <c r="I141" s="245"/>
      <c r="J141" s="245"/>
      <c r="K141" s="245"/>
      <c r="L141" s="245"/>
      <c r="M141" s="245"/>
      <c r="N141" s="245"/>
      <c r="O141" s="245"/>
      <c r="P141" s="245"/>
      <c r="Q141" s="245"/>
      <c r="R141" s="245"/>
      <c r="S141" s="245"/>
      <c r="T141" s="245"/>
      <c r="U141" s="245"/>
      <c r="V141" s="245"/>
      <c r="W141" s="245"/>
      <c r="X141" s="245"/>
      <c r="Y141" s="245"/>
      <c r="Z141" s="245"/>
      <c r="AA141" s="245"/>
      <c r="AB141" s="245"/>
      <c r="AC141" s="245"/>
      <c r="AD141" s="245"/>
      <c r="AE141" s="245"/>
      <c r="AF141" s="245"/>
      <c r="AG141" s="245"/>
      <c r="AH141" s="245"/>
      <c r="AI141" s="245"/>
      <c r="AJ141" s="245"/>
      <c r="AK141" s="245"/>
      <c r="AL141" s="245"/>
      <c r="AM141" s="245"/>
      <c r="AN141" s="245"/>
      <c r="AO141" s="245"/>
      <c r="AP141" s="245"/>
      <c r="AQ141" s="244"/>
      <c r="AR141" s="244"/>
      <c r="AS141" s="244"/>
      <c r="AT141" s="244"/>
      <c r="AU141" s="244"/>
      <c r="AV141" s="244"/>
      <c r="AW141" s="244"/>
      <c r="AX141" s="244"/>
      <c r="AY141" s="244"/>
      <c r="AZ141" s="244"/>
      <c r="BA141" s="244"/>
      <c r="BB141" s="244"/>
      <c r="BC141" s="244"/>
      <c r="BD141" s="244"/>
      <c r="BE141" s="244"/>
      <c r="BF141" s="244"/>
      <c r="BG141" s="244"/>
      <c r="BH141" s="244"/>
      <c r="BI141" s="244"/>
      <c r="BJ141" s="244"/>
      <c r="BK141" s="244"/>
      <c r="BL141" s="244"/>
      <c r="BM141" s="244"/>
      <c r="BN141" s="244"/>
      <c r="BO141" s="244"/>
      <c r="BP141" s="244"/>
      <c r="BQ141" s="244"/>
      <c r="BR141" s="244"/>
      <c r="BS141" s="244"/>
      <c r="BT141" s="244"/>
      <c r="BU141" s="244"/>
      <c r="BV141" s="244"/>
      <c r="BW141" s="244"/>
      <c r="BX141" s="244"/>
      <c r="BY141" s="244"/>
      <c r="BZ141" s="244"/>
      <c r="CA141" s="244"/>
      <c r="CB141" s="244"/>
      <c r="CC141" s="244"/>
      <c r="CD141" s="244"/>
      <c r="CE141" s="244"/>
      <c r="CF141" s="244"/>
      <c r="CG141" s="244"/>
      <c r="CH141" s="244"/>
      <c r="CI141" s="244"/>
      <c r="CJ141" s="244"/>
      <c r="CK141" s="244"/>
      <c r="CL141" s="244"/>
      <c r="CM141" s="244"/>
      <c r="CN141" s="244"/>
      <c r="CO141" s="244"/>
      <c r="CP141" s="244"/>
      <c r="CQ141" s="244"/>
      <c r="CR141" s="244"/>
      <c r="CS141" s="244"/>
      <c r="CT141" s="244"/>
      <c r="CU141" s="244"/>
      <c r="CV141" s="244"/>
      <c r="CW141" s="244"/>
      <c r="CX141" s="244"/>
    </row>
    <row r="142" spans="1:102" x14ac:dyDescent="0.2">
      <c r="A142" s="193" t="s">
        <v>200</v>
      </c>
      <c r="B142" s="246"/>
      <c r="C142" s="247"/>
      <c r="D142" s="247"/>
      <c r="E142" s="247"/>
      <c r="F142" s="247"/>
      <c r="G142" s="247"/>
      <c r="H142" s="247"/>
      <c r="I142" s="247"/>
      <c r="J142" s="247"/>
      <c r="K142" s="247"/>
      <c r="L142" s="247"/>
      <c r="M142" s="247"/>
      <c r="N142" s="247"/>
      <c r="O142" s="247"/>
      <c r="P142" s="247"/>
      <c r="Q142" s="247"/>
      <c r="R142" s="247"/>
      <c r="S142" s="247"/>
      <c r="T142" s="247"/>
      <c r="U142" s="247"/>
      <c r="V142" s="247"/>
      <c r="W142" s="247"/>
      <c r="X142" s="247"/>
      <c r="Y142" s="247"/>
      <c r="Z142" s="247"/>
      <c r="AA142" s="247"/>
      <c r="AB142" s="247"/>
      <c r="AC142" s="247"/>
      <c r="AD142" s="247"/>
      <c r="AE142" s="247"/>
      <c r="AF142" s="247"/>
      <c r="AG142" s="247"/>
      <c r="AH142" s="247"/>
      <c r="AI142" s="247"/>
      <c r="AJ142" s="247"/>
      <c r="AK142" s="247"/>
      <c r="AL142" s="247"/>
      <c r="AM142" s="247"/>
      <c r="AN142" s="247"/>
      <c r="AO142" s="247"/>
      <c r="AP142" s="246"/>
      <c r="AQ142" s="248"/>
      <c r="AR142" s="248"/>
      <c r="AS142" s="248"/>
      <c r="AT142" s="248"/>
      <c r="AU142" s="248"/>
      <c r="AV142" s="248"/>
      <c r="AW142" s="248"/>
      <c r="AX142" s="248"/>
      <c r="AY142" s="248"/>
      <c r="AZ142" s="248"/>
      <c r="BA142" s="248"/>
      <c r="BB142" s="248"/>
      <c r="BC142" s="248"/>
      <c r="BD142" s="248"/>
      <c r="BE142" s="248"/>
      <c r="BF142" s="248"/>
      <c r="BG142" s="248"/>
      <c r="BH142" s="248"/>
      <c r="BI142" s="248"/>
      <c r="BJ142" s="248"/>
      <c r="BK142" s="248"/>
      <c r="BL142" s="248"/>
      <c r="BM142" s="248"/>
      <c r="BN142" s="248"/>
      <c r="BO142" s="248"/>
      <c r="BP142" s="248"/>
      <c r="BQ142" s="248"/>
      <c r="BR142" s="248"/>
      <c r="BS142" s="248"/>
      <c r="BT142" s="248"/>
      <c r="BU142" s="248"/>
      <c r="BV142" s="248"/>
      <c r="BW142" s="248"/>
      <c r="BX142" s="248"/>
      <c r="BY142" s="248"/>
      <c r="BZ142" s="248"/>
      <c r="CA142" s="248"/>
      <c r="CB142" s="248"/>
      <c r="CC142" s="248"/>
      <c r="CD142" s="248"/>
      <c r="CE142" s="248"/>
      <c r="CF142" s="248"/>
      <c r="CG142" s="248"/>
      <c r="CH142" s="248"/>
      <c r="CI142" s="248"/>
      <c r="CJ142" s="248"/>
      <c r="CK142" s="248"/>
      <c r="CL142" s="248"/>
      <c r="CM142" s="248"/>
      <c r="CN142" s="248"/>
      <c r="CO142" s="248"/>
      <c r="CP142" s="248"/>
      <c r="CQ142" s="248"/>
      <c r="CR142" s="248"/>
      <c r="CS142" s="248"/>
      <c r="CT142" s="248"/>
      <c r="CU142" s="248"/>
      <c r="CV142" s="248"/>
      <c r="CW142" s="248"/>
      <c r="CX142" s="248"/>
    </row>
    <row r="143" spans="1:102" x14ac:dyDescent="0.2">
      <c r="A143" s="203" t="s">
        <v>2</v>
      </c>
      <c r="B143" s="177"/>
      <c r="C143" s="243"/>
      <c r="D143" s="243"/>
      <c r="E143" s="243"/>
      <c r="F143" s="243"/>
      <c r="G143" s="243"/>
      <c r="H143" s="243"/>
      <c r="I143" s="243"/>
      <c r="J143" s="243"/>
      <c r="K143" s="243"/>
      <c r="L143" s="243"/>
      <c r="M143" s="243"/>
      <c r="N143" s="243"/>
      <c r="O143" s="243"/>
      <c r="P143" s="243"/>
      <c r="Q143" s="243"/>
      <c r="R143" s="243"/>
      <c r="S143" s="243"/>
      <c r="T143" s="243"/>
      <c r="U143" s="243"/>
      <c r="V143" s="243"/>
      <c r="W143" s="243"/>
      <c r="X143" s="243"/>
      <c r="Y143" s="243"/>
      <c r="Z143" s="243"/>
      <c r="AA143" s="243"/>
      <c r="AB143" s="243"/>
      <c r="AC143" s="243"/>
      <c r="AD143" s="243"/>
      <c r="AE143" s="243"/>
      <c r="AF143" s="243"/>
      <c r="AG143" s="243"/>
      <c r="AH143" s="243"/>
      <c r="AI143" s="243"/>
      <c r="AJ143" s="243"/>
      <c r="AK143" s="243"/>
      <c r="AL143" s="243"/>
      <c r="AM143" s="243"/>
      <c r="AN143" s="243"/>
      <c r="AO143" s="243"/>
      <c r="AP143" s="243"/>
      <c r="AQ143" s="244"/>
      <c r="AR143" s="244"/>
      <c r="AS143" s="244"/>
      <c r="AT143" s="244"/>
      <c r="AU143" s="244"/>
      <c r="AV143" s="244"/>
      <c r="AW143" s="244"/>
      <c r="AX143" s="244"/>
      <c r="AY143" s="244"/>
      <c r="AZ143" s="244"/>
      <c r="BA143" s="244"/>
      <c r="BB143" s="244"/>
      <c r="BC143" s="244"/>
      <c r="BD143" s="244"/>
      <c r="BE143" s="244"/>
      <c r="BF143" s="244"/>
      <c r="BG143" s="244"/>
      <c r="BH143" s="244"/>
      <c r="BI143" s="244"/>
      <c r="BJ143" s="244"/>
      <c r="BK143" s="244"/>
      <c r="BL143" s="244"/>
      <c r="BM143" s="244"/>
      <c r="BN143" s="244"/>
      <c r="BO143" s="244"/>
      <c r="BP143" s="244"/>
      <c r="BQ143" s="244"/>
      <c r="BR143" s="244"/>
      <c r="BS143" s="244"/>
      <c r="BT143" s="244"/>
      <c r="BU143" s="244"/>
      <c r="BV143" s="244"/>
      <c r="BW143" s="244"/>
      <c r="BX143" s="244"/>
      <c r="BY143" s="244"/>
      <c r="BZ143" s="244"/>
      <c r="CA143" s="244"/>
      <c r="CB143" s="244"/>
      <c r="CC143" s="244"/>
      <c r="CD143" s="244"/>
      <c r="CE143" s="244"/>
      <c r="CF143" s="244"/>
      <c r="CG143" s="244"/>
      <c r="CH143" s="244"/>
      <c r="CI143" s="244"/>
      <c r="CJ143" s="244"/>
      <c r="CK143" s="244"/>
      <c r="CL143" s="244"/>
      <c r="CM143" s="244"/>
      <c r="CN143" s="244"/>
      <c r="CO143" s="244"/>
      <c r="CP143" s="244"/>
      <c r="CQ143" s="244"/>
      <c r="CR143" s="244"/>
      <c r="CS143" s="244"/>
      <c r="CT143" s="244"/>
      <c r="CU143" s="244"/>
      <c r="CV143" s="244"/>
      <c r="CW143" s="244"/>
      <c r="CX143" s="244"/>
    </row>
    <row r="144" spans="1:102" x14ac:dyDescent="0.2">
      <c r="A144" s="203" t="s">
        <v>3</v>
      </c>
      <c r="B144" s="177"/>
      <c r="C144" s="244"/>
      <c r="D144" s="244"/>
      <c r="E144" s="244"/>
      <c r="F144" s="244"/>
      <c r="G144" s="244"/>
      <c r="H144" s="244"/>
      <c r="I144" s="244"/>
      <c r="J144" s="244"/>
      <c r="K144" s="244"/>
      <c r="L144" s="244"/>
      <c r="M144" s="244"/>
      <c r="N144" s="244"/>
      <c r="O144" s="244"/>
      <c r="P144" s="244"/>
      <c r="Q144" s="244"/>
      <c r="R144" s="244"/>
      <c r="S144" s="244"/>
      <c r="T144" s="244"/>
      <c r="U144" s="244"/>
      <c r="V144" s="244"/>
      <c r="W144" s="244"/>
      <c r="X144" s="244"/>
      <c r="Y144" s="244"/>
      <c r="Z144" s="244"/>
      <c r="AA144" s="244"/>
      <c r="AB144" s="244"/>
      <c r="AC144" s="244"/>
      <c r="AD144" s="244"/>
      <c r="AE144" s="244"/>
      <c r="AF144" s="244"/>
      <c r="AG144" s="244"/>
      <c r="AH144" s="244"/>
      <c r="AI144" s="244"/>
      <c r="AJ144" s="244"/>
      <c r="AK144" s="244"/>
      <c r="AL144" s="244"/>
      <c r="AM144" s="244"/>
      <c r="AN144" s="244"/>
      <c r="AO144" s="244"/>
      <c r="AP144" s="244"/>
      <c r="AQ144" s="244"/>
      <c r="AR144" s="244"/>
      <c r="AS144" s="244"/>
      <c r="AT144" s="244"/>
      <c r="AU144" s="244"/>
      <c r="AV144" s="244"/>
      <c r="AW144" s="244"/>
      <c r="AX144" s="244"/>
      <c r="AY144" s="244"/>
      <c r="AZ144" s="244"/>
      <c r="BA144" s="244"/>
      <c r="BB144" s="244"/>
      <c r="BC144" s="244"/>
      <c r="BD144" s="244"/>
      <c r="BE144" s="244"/>
      <c r="BF144" s="244"/>
      <c r="BG144" s="244"/>
      <c r="BH144" s="244"/>
      <c r="BI144" s="244"/>
      <c r="BJ144" s="244"/>
      <c r="BK144" s="244"/>
      <c r="BL144" s="244"/>
      <c r="BM144" s="244"/>
      <c r="BN144" s="244"/>
      <c r="BO144" s="244"/>
      <c r="BP144" s="244"/>
      <c r="BQ144" s="244"/>
      <c r="BR144" s="244"/>
      <c r="BS144" s="244"/>
      <c r="BT144" s="244"/>
      <c r="BU144" s="244"/>
      <c r="BV144" s="244"/>
      <c r="BW144" s="244"/>
      <c r="BX144" s="244"/>
      <c r="BY144" s="244"/>
      <c r="BZ144" s="244"/>
      <c r="CA144" s="244"/>
      <c r="CB144" s="244"/>
      <c r="CC144" s="244"/>
      <c r="CD144" s="244"/>
      <c r="CE144" s="244"/>
      <c r="CF144" s="244"/>
      <c r="CG144" s="244"/>
      <c r="CH144" s="244"/>
      <c r="CI144" s="244"/>
      <c r="CJ144" s="244"/>
      <c r="CK144" s="244"/>
      <c r="CL144" s="244"/>
      <c r="CM144" s="244"/>
      <c r="CN144" s="244"/>
      <c r="CO144" s="244"/>
      <c r="CP144" s="244"/>
      <c r="CQ144" s="244"/>
      <c r="CR144" s="244"/>
      <c r="CS144" s="244"/>
      <c r="CT144" s="244"/>
      <c r="CU144" s="244"/>
      <c r="CV144" s="244"/>
      <c r="CW144" s="244"/>
      <c r="CX144" s="244"/>
    </row>
    <row r="145" spans="3:6" x14ac:dyDescent="0.2">
      <c r="C145" s="12"/>
      <c r="F145" s="12"/>
    </row>
    <row r="146" spans="3:6" x14ac:dyDescent="0.2">
      <c r="C146" s="12"/>
      <c r="F146" s="12"/>
    </row>
    <row r="147" spans="3:6" x14ac:dyDescent="0.2">
      <c r="C147" s="12"/>
      <c r="F147" s="12"/>
    </row>
    <row r="148" spans="3:6" x14ac:dyDescent="0.2">
      <c r="C148" s="12"/>
      <c r="F148" s="12"/>
    </row>
    <row r="149" spans="3:6" x14ac:dyDescent="0.2">
      <c r="C149" s="12"/>
      <c r="F149" s="12"/>
    </row>
    <row r="150" spans="3:6" x14ac:dyDescent="0.2">
      <c r="C150" s="12"/>
      <c r="F150" s="12"/>
    </row>
    <row r="151" spans="3:6" x14ac:dyDescent="0.2">
      <c r="C151" s="12"/>
      <c r="F151" s="12"/>
    </row>
    <row r="152" spans="3:6" x14ac:dyDescent="0.2">
      <c r="C152" s="12"/>
      <c r="F152" s="12"/>
    </row>
    <row r="153" spans="3:6" x14ac:dyDescent="0.2">
      <c r="C153" s="12"/>
      <c r="F153" s="12"/>
    </row>
    <row r="154" spans="3:6" x14ac:dyDescent="0.2">
      <c r="C154" s="12"/>
      <c r="F154" s="12"/>
    </row>
    <row r="155" spans="3:6" x14ac:dyDescent="0.2">
      <c r="C155" s="12"/>
      <c r="F155" s="12"/>
    </row>
    <row r="156" spans="3:6" x14ac:dyDescent="0.2">
      <c r="C156" s="12"/>
      <c r="F156" s="12"/>
    </row>
    <row r="157" spans="3:6" x14ac:dyDescent="0.2">
      <c r="C157" s="12"/>
      <c r="F157" s="12"/>
    </row>
    <row r="158" spans="3:6" x14ac:dyDescent="0.2">
      <c r="C158" s="12"/>
      <c r="F158" s="12"/>
    </row>
    <row r="159" spans="3:6" x14ac:dyDescent="0.2">
      <c r="C159" s="12"/>
      <c r="F159" s="12"/>
    </row>
    <row r="160" spans="3:6" x14ac:dyDescent="0.2">
      <c r="C160" s="12"/>
      <c r="F160" s="12"/>
    </row>
    <row r="161" spans="3:6" x14ac:dyDescent="0.2">
      <c r="C161" s="12"/>
      <c r="F161" s="12"/>
    </row>
    <row r="162" spans="3:6" x14ac:dyDescent="0.2">
      <c r="C162" s="12"/>
      <c r="F162" s="12"/>
    </row>
    <row r="163" spans="3:6" x14ac:dyDescent="0.2">
      <c r="C163" s="12"/>
      <c r="F163" s="12"/>
    </row>
    <row r="164" spans="3:6" x14ac:dyDescent="0.2">
      <c r="C164" s="12"/>
      <c r="F164" s="12"/>
    </row>
    <row r="165" spans="3:6" x14ac:dyDescent="0.2">
      <c r="C165" s="12"/>
      <c r="F165" s="12"/>
    </row>
    <row r="166" spans="3:6" x14ac:dyDescent="0.2">
      <c r="C166" s="12"/>
      <c r="F166" s="12"/>
    </row>
    <row r="167" spans="3:6" x14ac:dyDescent="0.2">
      <c r="C167" s="12"/>
      <c r="F167" s="12"/>
    </row>
    <row r="168" spans="3:6" x14ac:dyDescent="0.2">
      <c r="C168" s="12"/>
      <c r="F168" s="12"/>
    </row>
  </sheetData>
  <mergeCells count="3">
    <mergeCell ref="D56:E56"/>
    <mergeCell ref="D68:E68"/>
    <mergeCell ref="F68:G68"/>
  </mergeCells>
  <phoneticPr fontId="0" type="noConversion"/>
  <conditionalFormatting sqref="B61 B73">
    <cfRule type="expression" dxfId="8" priority="28" stopIfTrue="1">
      <formula>#REF!="Fixed"</formula>
    </cfRule>
  </conditionalFormatting>
  <conditionalFormatting sqref="B62">
    <cfRule type="expression" dxfId="7" priority="30" stopIfTrue="1">
      <formula>#REF!="Fixed"</formula>
    </cfRule>
  </conditionalFormatting>
  <conditionalFormatting sqref="B70">
    <cfRule type="expression" dxfId="6" priority="23" stopIfTrue="1">
      <formula>#REF!="Fixed"</formula>
    </cfRule>
  </conditionalFormatting>
  <conditionalFormatting sqref="B71">
    <cfRule type="expression" dxfId="5" priority="17" stopIfTrue="1">
      <formula>#REF!="Fixed"</formula>
    </cfRule>
  </conditionalFormatting>
  <conditionalFormatting sqref="B72">
    <cfRule type="expression" dxfId="4" priority="18" stopIfTrue="1">
      <formula>#REF!="Fixed"</formula>
    </cfRule>
  </conditionalFormatting>
  <conditionalFormatting sqref="B75">
    <cfRule type="expression" dxfId="3" priority="24" stopIfTrue="1">
      <formula>$H$82="Fixed"</formula>
    </cfRule>
  </conditionalFormatting>
  <conditionalFormatting sqref="B76">
    <cfRule type="expression" dxfId="2" priority="25" stopIfTrue="1">
      <formula>$H$83="Fixed"</formula>
    </cfRule>
  </conditionalFormatting>
  <conditionalFormatting sqref="B77">
    <cfRule type="expression" dxfId="1" priority="26" stopIfTrue="1">
      <formula>$H$84="Fixed"</formula>
    </cfRule>
  </conditionalFormatting>
  <conditionalFormatting sqref="B78">
    <cfRule type="expression" dxfId="0" priority="27" stopIfTrue="1">
      <formula>$H$85="Fixed"</formula>
    </cfRule>
  </conditionalFormatting>
  <dataValidations xWindow="416" yWindow="680" count="2">
    <dataValidation type="list" allowBlank="1" showInputMessage="1" showErrorMessage="1" sqref="B91:B92" xr:uid="{00000000-0002-0000-0000-000000000000}">
      <formula1>"No Depreciation,5-yr MACRS,Straight Line,Custom,N/A"</formula1>
    </dataValidation>
    <dataValidation type="list" allowBlank="1" showInputMessage="1" showErrorMessage="1" sqref="B93" xr:uid="{00000000-0002-0000-0000-000002000000}">
      <formula1>"Yes,No"</formula1>
    </dataValidation>
  </dataValidations>
  <pageMargins left="0.75" right="0.75" top="1" bottom="1" header="0.5" footer="0.5"/>
  <pageSetup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XFD148"/>
  <sheetViews>
    <sheetView zoomScaleNormal="100" workbookViewId="0">
      <pane xSplit="1" ySplit="2" topLeftCell="B3" activePane="bottomRight" state="frozen"/>
      <selection pane="topRight" activeCell="C1" sqref="C1"/>
      <selection pane="bottomLeft" activeCell="A7" sqref="A7"/>
      <selection pane="bottomRight"/>
    </sheetView>
  </sheetViews>
  <sheetFormatPr defaultRowHeight="12.75" x14ac:dyDescent="0.2"/>
  <cols>
    <col min="1" max="1" width="54.42578125" customWidth="1"/>
    <col min="2" max="102" width="15.7109375" customWidth="1"/>
  </cols>
  <sheetData>
    <row r="1" spans="1:102" ht="20.25" x14ac:dyDescent="0.35">
      <c r="A1" s="170" t="s">
        <v>59</v>
      </c>
      <c r="B1" s="3"/>
      <c r="C1" s="4"/>
      <c r="D1" s="46"/>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4"/>
      <c r="BW1" s="4"/>
      <c r="BX1" s="4"/>
      <c r="BY1" s="4"/>
      <c r="BZ1" s="4"/>
      <c r="CA1" s="4"/>
      <c r="CB1" s="4"/>
      <c r="CC1" s="4"/>
      <c r="CD1" s="4"/>
      <c r="CE1" s="4"/>
      <c r="CF1" s="4"/>
      <c r="CG1" s="4"/>
      <c r="CH1" s="4"/>
      <c r="CI1" s="4"/>
      <c r="CJ1" s="4"/>
      <c r="CK1" s="4"/>
      <c r="CL1" s="4"/>
      <c r="CM1" s="4"/>
      <c r="CN1" s="4"/>
      <c r="CO1" s="4"/>
      <c r="CP1" s="4"/>
      <c r="CQ1" s="4"/>
      <c r="CR1" s="4"/>
      <c r="CS1" s="4"/>
      <c r="CT1" s="4"/>
      <c r="CU1" s="4"/>
      <c r="CV1" s="4"/>
      <c r="CW1" s="4"/>
      <c r="CX1" s="4"/>
    </row>
    <row r="2" spans="1:102" x14ac:dyDescent="0.2">
      <c r="A2" s="124" t="s">
        <v>150</v>
      </c>
      <c r="B2" s="122">
        <v>0</v>
      </c>
      <c r="C2" s="122" t="str">
        <f t="shared" ref="C2:AH2" si="0">IF(( (COLUMN(C1) - COLUMN($B1)) &lt;= analysis_period), (COLUMN(C1) - COLUMN($B1)), "")</f>
        <v/>
      </c>
      <c r="D2" s="122" t="str">
        <f t="shared" si="0"/>
        <v/>
      </c>
      <c r="E2" s="122" t="str">
        <f t="shared" si="0"/>
        <v/>
      </c>
      <c r="F2" s="122" t="str">
        <f t="shared" si="0"/>
        <v/>
      </c>
      <c r="G2" s="122" t="str">
        <f t="shared" si="0"/>
        <v/>
      </c>
      <c r="H2" s="122" t="str">
        <f t="shared" si="0"/>
        <v/>
      </c>
      <c r="I2" s="122" t="str">
        <f t="shared" si="0"/>
        <v/>
      </c>
      <c r="J2" s="122" t="str">
        <f t="shared" si="0"/>
        <v/>
      </c>
      <c r="K2" s="122" t="str">
        <f t="shared" si="0"/>
        <v/>
      </c>
      <c r="L2" s="122" t="str">
        <f t="shared" si="0"/>
        <v/>
      </c>
      <c r="M2" s="122" t="str">
        <f t="shared" si="0"/>
        <v/>
      </c>
      <c r="N2" s="122" t="str">
        <f t="shared" si="0"/>
        <v/>
      </c>
      <c r="O2" s="122" t="str">
        <f t="shared" si="0"/>
        <v/>
      </c>
      <c r="P2" s="122" t="str">
        <f t="shared" si="0"/>
        <v/>
      </c>
      <c r="Q2" s="122" t="str">
        <f t="shared" si="0"/>
        <v/>
      </c>
      <c r="R2" s="122" t="str">
        <f t="shared" si="0"/>
        <v/>
      </c>
      <c r="S2" s="122" t="str">
        <f t="shared" si="0"/>
        <v/>
      </c>
      <c r="T2" s="122" t="str">
        <f t="shared" si="0"/>
        <v/>
      </c>
      <c r="U2" s="122" t="str">
        <f t="shared" si="0"/>
        <v/>
      </c>
      <c r="V2" s="122" t="str">
        <f t="shared" si="0"/>
        <v/>
      </c>
      <c r="W2" s="122" t="str">
        <f t="shared" si="0"/>
        <v/>
      </c>
      <c r="X2" s="122" t="str">
        <f t="shared" si="0"/>
        <v/>
      </c>
      <c r="Y2" s="122" t="str">
        <f t="shared" si="0"/>
        <v/>
      </c>
      <c r="Z2" s="122" t="str">
        <f t="shared" si="0"/>
        <v/>
      </c>
      <c r="AA2" s="122" t="str">
        <f t="shared" si="0"/>
        <v/>
      </c>
      <c r="AB2" s="122" t="str">
        <f t="shared" si="0"/>
        <v/>
      </c>
      <c r="AC2" s="122" t="str">
        <f t="shared" si="0"/>
        <v/>
      </c>
      <c r="AD2" s="122" t="str">
        <f t="shared" si="0"/>
        <v/>
      </c>
      <c r="AE2" s="122" t="str">
        <f t="shared" si="0"/>
        <v/>
      </c>
      <c r="AF2" s="122" t="str">
        <f t="shared" si="0"/>
        <v/>
      </c>
      <c r="AG2" s="122" t="str">
        <f t="shared" si="0"/>
        <v/>
      </c>
      <c r="AH2" s="122" t="str">
        <f t="shared" si="0"/>
        <v/>
      </c>
      <c r="AI2" s="122" t="str">
        <f t="shared" ref="AI2:BN2" si="1">IF(( (COLUMN(AI1) - COLUMN($B1)) &lt;= analysis_period), (COLUMN(AI1) - COLUMN($B1)), "")</f>
        <v/>
      </c>
      <c r="AJ2" s="122" t="str">
        <f t="shared" si="1"/>
        <v/>
      </c>
      <c r="AK2" s="122" t="str">
        <f t="shared" si="1"/>
        <v/>
      </c>
      <c r="AL2" s="122" t="str">
        <f t="shared" si="1"/>
        <v/>
      </c>
      <c r="AM2" s="122" t="str">
        <f t="shared" si="1"/>
        <v/>
      </c>
      <c r="AN2" s="122" t="str">
        <f t="shared" si="1"/>
        <v/>
      </c>
      <c r="AO2" s="122" t="str">
        <f t="shared" si="1"/>
        <v/>
      </c>
      <c r="AP2" s="122" t="str">
        <f t="shared" si="1"/>
        <v/>
      </c>
      <c r="AQ2" s="122" t="str">
        <f t="shared" si="1"/>
        <v/>
      </c>
      <c r="AR2" s="122" t="str">
        <f t="shared" si="1"/>
        <v/>
      </c>
      <c r="AS2" s="122" t="str">
        <f t="shared" si="1"/>
        <v/>
      </c>
      <c r="AT2" s="122" t="str">
        <f t="shared" si="1"/>
        <v/>
      </c>
      <c r="AU2" s="122" t="str">
        <f t="shared" si="1"/>
        <v/>
      </c>
      <c r="AV2" s="122" t="str">
        <f t="shared" si="1"/>
        <v/>
      </c>
      <c r="AW2" s="122" t="str">
        <f t="shared" si="1"/>
        <v/>
      </c>
      <c r="AX2" s="122" t="str">
        <f t="shared" si="1"/>
        <v/>
      </c>
      <c r="AY2" s="122" t="str">
        <f t="shared" si="1"/>
        <v/>
      </c>
      <c r="AZ2" s="122" t="str">
        <f t="shared" si="1"/>
        <v/>
      </c>
      <c r="BA2" s="122" t="str">
        <f t="shared" si="1"/>
        <v/>
      </c>
      <c r="BB2" s="122" t="str">
        <f t="shared" si="1"/>
        <v/>
      </c>
      <c r="BC2" s="122" t="str">
        <f t="shared" si="1"/>
        <v/>
      </c>
      <c r="BD2" s="122" t="str">
        <f t="shared" si="1"/>
        <v/>
      </c>
      <c r="BE2" s="122" t="str">
        <f t="shared" si="1"/>
        <v/>
      </c>
      <c r="BF2" s="122" t="str">
        <f t="shared" si="1"/>
        <v/>
      </c>
      <c r="BG2" s="122" t="str">
        <f t="shared" si="1"/>
        <v/>
      </c>
      <c r="BH2" s="122" t="str">
        <f t="shared" si="1"/>
        <v/>
      </c>
      <c r="BI2" s="122" t="str">
        <f t="shared" si="1"/>
        <v/>
      </c>
      <c r="BJ2" s="122" t="str">
        <f t="shared" si="1"/>
        <v/>
      </c>
      <c r="BK2" s="122" t="str">
        <f t="shared" si="1"/>
        <v/>
      </c>
      <c r="BL2" s="122" t="str">
        <f t="shared" si="1"/>
        <v/>
      </c>
      <c r="BM2" s="122" t="str">
        <f t="shared" si="1"/>
        <v/>
      </c>
      <c r="BN2" s="122" t="str">
        <f t="shared" si="1"/>
        <v/>
      </c>
      <c r="BO2" s="122" t="str">
        <f t="shared" ref="BO2:CT2" si="2">IF(( (COLUMN(BO1) - COLUMN($B1)) &lt;= analysis_period), (COLUMN(BO1) - COLUMN($B1)), "")</f>
        <v/>
      </c>
      <c r="BP2" s="122" t="str">
        <f t="shared" si="2"/>
        <v/>
      </c>
      <c r="BQ2" s="122" t="str">
        <f t="shared" si="2"/>
        <v/>
      </c>
      <c r="BR2" s="122" t="str">
        <f t="shared" si="2"/>
        <v/>
      </c>
      <c r="BS2" s="122" t="str">
        <f t="shared" si="2"/>
        <v/>
      </c>
      <c r="BT2" s="122" t="str">
        <f t="shared" si="2"/>
        <v/>
      </c>
      <c r="BU2" s="122" t="str">
        <f t="shared" si="2"/>
        <v/>
      </c>
      <c r="BV2" s="122" t="str">
        <f t="shared" si="2"/>
        <v/>
      </c>
      <c r="BW2" s="122" t="str">
        <f t="shared" si="2"/>
        <v/>
      </c>
      <c r="BX2" s="122" t="str">
        <f t="shared" si="2"/>
        <v/>
      </c>
      <c r="BY2" s="122" t="str">
        <f t="shared" si="2"/>
        <v/>
      </c>
      <c r="BZ2" s="122" t="str">
        <f t="shared" si="2"/>
        <v/>
      </c>
      <c r="CA2" s="122" t="str">
        <f t="shared" si="2"/>
        <v/>
      </c>
      <c r="CB2" s="122" t="str">
        <f t="shared" si="2"/>
        <v/>
      </c>
      <c r="CC2" s="122" t="str">
        <f t="shared" si="2"/>
        <v/>
      </c>
      <c r="CD2" s="122" t="str">
        <f t="shared" si="2"/>
        <v/>
      </c>
      <c r="CE2" s="122" t="str">
        <f t="shared" si="2"/>
        <v/>
      </c>
      <c r="CF2" s="122" t="str">
        <f t="shared" si="2"/>
        <v/>
      </c>
      <c r="CG2" s="122" t="str">
        <f t="shared" si="2"/>
        <v/>
      </c>
      <c r="CH2" s="122" t="str">
        <f t="shared" si="2"/>
        <v/>
      </c>
      <c r="CI2" s="122" t="str">
        <f t="shared" si="2"/>
        <v/>
      </c>
      <c r="CJ2" s="122" t="str">
        <f t="shared" si="2"/>
        <v/>
      </c>
      <c r="CK2" s="122" t="str">
        <f t="shared" si="2"/>
        <v/>
      </c>
      <c r="CL2" s="122" t="str">
        <f t="shared" si="2"/>
        <v/>
      </c>
      <c r="CM2" s="122" t="str">
        <f t="shared" si="2"/>
        <v/>
      </c>
      <c r="CN2" s="122" t="str">
        <f t="shared" si="2"/>
        <v/>
      </c>
      <c r="CO2" s="122" t="str">
        <f t="shared" si="2"/>
        <v/>
      </c>
      <c r="CP2" s="122" t="str">
        <f t="shared" si="2"/>
        <v/>
      </c>
      <c r="CQ2" s="122" t="str">
        <f t="shared" si="2"/>
        <v/>
      </c>
      <c r="CR2" s="122" t="str">
        <f t="shared" si="2"/>
        <v/>
      </c>
      <c r="CS2" s="122" t="str">
        <f t="shared" si="2"/>
        <v/>
      </c>
      <c r="CT2" s="122" t="str">
        <f t="shared" si="2"/>
        <v/>
      </c>
      <c r="CU2" s="122" t="str">
        <f>IF(( (COLUMN(CU1) - COLUMN($B1)) &lt;= analysis_period), (COLUMN(CU1) - COLUMN($B1)), "")</f>
        <v/>
      </c>
      <c r="CV2" s="122" t="str">
        <f>IF(( (COLUMN(CV1) - COLUMN($B1)) &lt;= analysis_period), (COLUMN(CV1) - COLUMN($B1)), "")</f>
        <v/>
      </c>
      <c r="CW2" s="122" t="str">
        <f>IF(( (COLUMN(CW1) - COLUMN($B1)) &lt;= analysis_period), (COLUMN(CW1) - COLUMN($B1)), "")</f>
        <v/>
      </c>
      <c r="CX2" s="123" t="str">
        <f>IF(( (COLUMN(CX1) - COLUMN($B1)) &lt;= analysis_period), (COLUMN(CX1) - COLUMN($B1)), "")</f>
        <v/>
      </c>
    </row>
    <row r="3" spans="1:102" x14ac:dyDescent="0.2">
      <c r="A3" s="7"/>
      <c r="B3" s="8"/>
      <c r="C3" s="8"/>
      <c r="D3" s="8"/>
      <c r="E3" s="8"/>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c r="BX3" s="8"/>
      <c r="BY3" s="8"/>
      <c r="BZ3" s="8"/>
      <c r="CA3" s="8"/>
      <c r="CB3" s="8"/>
      <c r="CC3" s="8"/>
      <c r="CD3" s="8"/>
      <c r="CE3" s="8"/>
      <c r="CF3" s="8"/>
      <c r="CG3" s="8"/>
      <c r="CH3" s="8"/>
      <c r="CI3" s="8"/>
      <c r="CJ3" s="8"/>
      <c r="CK3" s="8"/>
      <c r="CL3" s="8"/>
      <c r="CM3" s="8"/>
      <c r="CN3" s="8"/>
      <c r="CO3" s="8"/>
      <c r="CP3" s="8"/>
      <c r="CQ3" s="8"/>
      <c r="CR3" s="8"/>
      <c r="CS3" s="8"/>
      <c r="CT3" s="8"/>
      <c r="CU3" s="8"/>
      <c r="CV3" s="8"/>
      <c r="CW3" s="8"/>
      <c r="CX3" s="8"/>
    </row>
    <row r="4" spans="1:102" x14ac:dyDescent="0.2">
      <c r="A4" s="124" t="s">
        <v>152</v>
      </c>
      <c r="B4" s="121"/>
      <c r="C4" s="122"/>
      <c r="D4" s="122"/>
      <c r="E4" s="122"/>
      <c r="F4" s="122"/>
      <c r="G4" s="122"/>
      <c r="H4" s="122"/>
      <c r="I4" s="122"/>
      <c r="J4" s="122"/>
      <c r="K4" s="122"/>
      <c r="L4" s="122"/>
      <c r="M4" s="122"/>
      <c r="N4" s="122"/>
      <c r="O4" s="122"/>
      <c r="P4" s="122"/>
      <c r="Q4" s="122"/>
      <c r="R4" s="122"/>
      <c r="S4" s="122"/>
      <c r="T4" s="122"/>
      <c r="U4" s="122"/>
      <c r="V4" s="122"/>
      <c r="W4" s="122"/>
      <c r="X4" s="122"/>
      <c r="Y4" s="122"/>
      <c r="Z4" s="122"/>
      <c r="AA4" s="122"/>
      <c r="AB4" s="122"/>
      <c r="AC4" s="122"/>
      <c r="AD4" s="122"/>
      <c r="AE4" s="122"/>
      <c r="AF4" s="122"/>
      <c r="AG4" s="122"/>
      <c r="AH4" s="122"/>
      <c r="AI4" s="122"/>
      <c r="AJ4" s="122"/>
      <c r="AK4" s="122"/>
      <c r="AL4" s="122"/>
      <c r="AM4" s="122"/>
      <c r="AN4" s="122"/>
      <c r="AO4" s="122"/>
      <c r="AP4" s="122"/>
      <c r="AQ4" s="122"/>
      <c r="AR4" s="122"/>
      <c r="AS4" s="122"/>
      <c r="AT4" s="122"/>
      <c r="AU4" s="122"/>
      <c r="AV4" s="122"/>
      <c r="AW4" s="122"/>
      <c r="AX4" s="122"/>
      <c r="AY4" s="122"/>
      <c r="AZ4" s="122"/>
      <c r="BA4" s="122"/>
      <c r="BB4" s="122"/>
      <c r="BC4" s="122"/>
      <c r="BD4" s="122"/>
      <c r="BE4" s="122"/>
      <c r="BF4" s="122"/>
      <c r="BG4" s="122"/>
      <c r="BH4" s="122"/>
      <c r="BI4" s="122"/>
      <c r="BJ4" s="122"/>
      <c r="BK4" s="122"/>
      <c r="BL4" s="122"/>
      <c r="BM4" s="122"/>
      <c r="BN4" s="122"/>
      <c r="BO4" s="122"/>
      <c r="BP4" s="122"/>
      <c r="BQ4" s="122"/>
      <c r="BR4" s="122"/>
      <c r="BS4" s="122"/>
      <c r="BT4" s="122"/>
      <c r="BU4" s="122"/>
      <c r="BV4" s="122"/>
      <c r="BW4" s="122"/>
      <c r="BX4" s="122"/>
      <c r="BY4" s="122"/>
      <c r="BZ4" s="122"/>
      <c r="CA4" s="122"/>
      <c r="CB4" s="122"/>
      <c r="CC4" s="122"/>
      <c r="CD4" s="122"/>
      <c r="CE4" s="122"/>
      <c r="CF4" s="122"/>
      <c r="CG4" s="122"/>
      <c r="CH4" s="122"/>
      <c r="CI4" s="122"/>
      <c r="CJ4" s="122"/>
      <c r="CK4" s="122"/>
      <c r="CL4" s="122"/>
      <c r="CM4" s="122"/>
      <c r="CN4" s="122"/>
      <c r="CO4" s="122"/>
      <c r="CP4" s="122"/>
      <c r="CQ4" s="122"/>
      <c r="CR4" s="122"/>
      <c r="CS4" s="122"/>
      <c r="CT4" s="122"/>
      <c r="CU4" s="122"/>
      <c r="CV4" s="122"/>
      <c r="CW4" s="122"/>
      <c r="CX4" s="123"/>
    </row>
    <row r="5" spans="1:102" x14ac:dyDescent="0.2">
      <c r="A5" s="54" t="s">
        <v>153</v>
      </c>
      <c r="B5" s="117">
        <f t="array" ref="B5:CX5">'Inputs and Outputs'!B96:CX96</f>
        <v>0</v>
      </c>
      <c r="C5" s="117">
        <v>0</v>
      </c>
      <c r="D5" s="117">
        <v>0</v>
      </c>
      <c r="E5" s="117">
        <v>0</v>
      </c>
      <c r="F5" s="117">
        <v>0</v>
      </c>
      <c r="G5" s="117">
        <v>0</v>
      </c>
      <c r="H5" s="117">
        <v>0</v>
      </c>
      <c r="I5" s="117">
        <v>0</v>
      </c>
      <c r="J5" s="117">
        <v>0</v>
      </c>
      <c r="K5" s="117">
        <v>0</v>
      </c>
      <c r="L5" s="117">
        <v>0</v>
      </c>
      <c r="M5" s="117">
        <v>0</v>
      </c>
      <c r="N5" s="117">
        <v>0</v>
      </c>
      <c r="O5" s="117">
        <v>0</v>
      </c>
      <c r="P5" s="117">
        <v>0</v>
      </c>
      <c r="Q5" s="117">
        <v>0</v>
      </c>
      <c r="R5" s="117">
        <v>0</v>
      </c>
      <c r="S5" s="117">
        <v>0</v>
      </c>
      <c r="T5" s="117">
        <v>0</v>
      </c>
      <c r="U5" s="117">
        <v>0</v>
      </c>
      <c r="V5" s="117">
        <v>0</v>
      </c>
      <c r="W5" s="117">
        <v>0</v>
      </c>
      <c r="X5" s="117">
        <v>0</v>
      </c>
      <c r="Y5" s="117">
        <v>0</v>
      </c>
      <c r="Z5" s="117">
        <v>0</v>
      </c>
      <c r="AA5" s="117">
        <v>0</v>
      </c>
      <c r="AB5" s="117">
        <v>0</v>
      </c>
      <c r="AC5" s="117">
        <v>0</v>
      </c>
      <c r="AD5" s="117">
        <v>0</v>
      </c>
      <c r="AE5" s="117">
        <v>0</v>
      </c>
      <c r="AF5" s="117">
        <v>0</v>
      </c>
      <c r="AG5" s="117">
        <v>0</v>
      </c>
      <c r="AH5" s="117">
        <v>0</v>
      </c>
      <c r="AI5" s="117">
        <v>0</v>
      </c>
      <c r="AJ5" s="117">
        <v>0</v>
      </c>
      <c r="AK5" s="117">
        <v>0</v>
      </c>
      <c r="AL5" s="117">
        <v>0</v>
      </c>
      <c r="AM5" s="117">
        <v>0</v>
      </c>
      <c r="AN5" s="117">
        <v>0</v>
      </c>
      <c r="AO5" s="117">
        <v>0</v>
      </c>
      <c r="AP5" s="117">
        <v>0</v>
      </c>
      <c r="AQ5" s="117">
        <v>0</v>
      </c>
      <c r="AR5" s="117">
        <v>0</v>
      </c>
      <c r="AS5" s="117">
        <v>0</v>
      </c>
      <c r="AT5" s="117">
        <v>0</v>
      </c>
      <c r="AU5" s="117">
        <v>0</v>
      </c>
      <c r="AV5" s="117">
        <v>0</v>
      </c>
      <c r="AW5" s="117">
        <v>0</v>
      </c>
      <c r="AX5" s="117">
        <v>0</v>
      </c>
      <c r="AY5" s="117">
        <v>0</v>
      </c>
      <c r="AZ5" s="117">
        <v>0</v>
      </c>
      <c r="BA5" s="117">
        <v>0</v>
      </c>
      <c r="BB5" s="117">
        <v>0</v>
      </c>
      <c r="BC5" s="117">
        <v>0</v>
      </c>
      <c r="BD5" s="117">
        <v>0</v>
      </c>
      <c r="BE5" s="117">
        <v>0</v>
      </c>
      <c r="BF5" s="117">
        <v>0</v>
      </c>
      <c r="BG5" s="117">
        <v>0</v>
      </c>
      <c r="BH5" s="117">
        <v>0</v>
      </c>
      <c r="BI5" s="117">
        <v>0</v>
      </c>
      <c r="BJ5" s="117">
        <v>0</v>
      </c>
      <c r="BK5" s="117">
        <v>0</v>
      </c>
      <c r="BL5" s="117">
        <v>0</v>
      </c>
      <c r="BM5" s="117">
        <v>0</v>
      </c>
      <c r="BN5" s="117">
        <v>0</v>
      </c>
      <c r="BO5" s="117">
        <v>0</v>
      </c>
      <c r="BP5" s="117">
        <v>0</v>
      </c>
      <c r="BQ5" s="117">
        <v>0</v>
      </c>
      <c r="BR5" s="117">
        <v>0</v>
      </c>
      <c r="BS5" s="117">
        <v>0</v>
      </c>
      <c r="BT5" s="117">
        <v>0</v>
      </c>
      <c r="BU5" s="117">
        <v>0</v>
      </c>
      <c r="BV5" s="117">
        <v>0</v>
      </c>
      <c r="BW5" s="117">
        <v>0</v>
      </c>
      <c r="BX5" s="117">
        <v>0</v>
      </c>
      <c r="BY5" s="117">
        <v>0</v>
      </c>
      <c r="BZ5" s="117">
        <v>0</v>
      </c>
      <c r="CA5" s="117">
        <v>0</v>
      </c>
      <c r="CB5" s="117">
        <v>0</v>
      </c>
      <c r="CC5" s="117">
        <v>0</v>
      </c>
      <c r="CD5" s="117">
        <v>0</v>
      </c>
      <c r="CE5" s="117">
        <v>0</v>
      </c>
      <c r="CF5" s="117">
        <v>0</v>
      </c>
      <c r="CG5" s="117">
        <v>0</v>
      </c>
      <c r="CH5" s="117">
        <v>0</v>
      </c>
      <c r="CI5" s="117">
        <v>0</v>
      </c>
      <c r="CJ5" s="117">
        <v>0</v>
      </c>
      <c r="CK5" s="117">
        <v>0</v>
      </c>
      <c r="CL5" s="117">
        <v>0</v>
      </c>
      <c r="CM5" s="117">
        <v>0</v>
      </c>
      <c r="CN5" s="117">
        <v>0</v>
      </c>
      <c r="CO5" s="117">
        <v>0</v>
      </c>
      <c r="CP5" s="117">
        <v>0</v>
      </c>
      <c r="CQ5" s="117">
        <v>0</v>
      </c>
      <c r="CR5" s="117">
        <v>0</v>
      </c>
      <c r="CS5" s="117">
        <v>0</v>
      </c>
      <c r="CT5" s="117">
        <v>0</v>
      </c>
      <c r="CU5" s="117">
        <v>0</v>
      </c>
      <c r="CV5" s="117">
        <v>0</v>
      </c>
      <c r="CW5" s="117">
        <v>0</v>
      </c>
      <c r="CX5" s="117">
        <v>0</v>
      </c>
    </row>
    <row r="6" spans="1:102" x14ac:dyDescent="0.2">
      <c r="A6" s="54"/>
      <c r="B6" s="117"/>
      <c r="C6" s="117"/>
      <c r="D6" s="117"/>
      <c r="E6" s="117"/>
      <c r="F6" s="117"/>
      <c r="G6" s="117"/>
      <c r="H6" s="117"/>
      <c r="I6" s="117"/>
      <c r="J6" s="117"/>
      <c r="K6" s="117"/>
      <c r="L6" s="117"/>
      <c r="M6" s="117"/>
      <c r="N6" s="117"/>
      <c r="O6" s="117"/>
      <c r="P6" s="117"/>
      <c r="Q6" s="117"/>
      <c r="R6" s="117"/>
      <c r="S6" s="117"/>
      <c r="T6" s="117"/>
      <c r="U6" s="117"/>
      <c r="V6" s="117"/>
      <c r="W6" s="117"/>
      <c r="X6" s="117"/>
      <c r="Y6" s="117"/>
      <c r="Z6" s="117"/>
      <c r="AA6" s="117"/>
      <c r="AB6" s="117"/>
      <c r="AC6" s="117"/>
      <c r="AD6" s="117"/>
      <c r="AE6" s="117"/>
      <c r="AF6" s="117"/>
      <c r="AG6" s="117"/>
      <c r="AH6" s="117"/>
      <c r="AI6" s="117"/>
      <c r="AJ6" s="117"/>
      <c r="AK6" s="117"/>
      <c r="AL6" s="117"/>
      <c r="AM6" s="117"/>
      <c r="AN6" s="117"/>
      <c r="AO6" s="117"/>
      <c r="AP6" s="117"/>
      <c r="AQ6" s="117"/>
      <c r="AR6" s="117"/>
      <c r="AS6" s="117"/>
      <c r="AT6" s="117"/>
      <c r="AU6" s="117"/>
      <c r="AV6" s="117"/>
      <c r="AW6" s="117"/>
      <c r="AX6" s="117"/>
      <c r="AY6" s="117"/>
      <c r="AZ6" s="117"/>
      <c r="BA6" s="117"/>
      <c r="BB6" s="117"/>
      <c r="BC6" s="117"/>
      <c r="BD6" s="117"/>
      <c r="BE6" s="117"/>
      <c r="BF6" s="117"/>
      <c r="BG6" s="117"/>
      <c r="BH6" s="117"/>
      <c r="BI6" s="117"/>
      <c r="BJ6" s="117"/>
      <c r="BK6" s="117"/>
      <c r="BL6" s="117"/>
      <c r="BM6" s="117"/>
      <c r="BN6" s="117"/>
      <c r="BO6" s="117"/>
      <c r="BP6" s="117"/>
      <c r="BQ6" s="117"/>
      <c r="BR6" s="117"/>
      <c r="BS6" s="117"/>
      <c r="BT6" s="117"/>
      <c r="BU6" s="117"/>
      <c r="BV6" s="117"/>
      <c r="BW6" s="117"/>
      <c r="BX6" s="117"/>
      <c r="BY6" s="117"/>
      <c r="BZ6" s="117"/>
      <c r="CA6" s="117"/>
      <c r="CB6" s="117"/>
      <c r="CC6" s="117"/>
      <c r="CD6" s="117"/>
      <c r="CE6" s="117"/>
      <c r="CF6" s="117"/>
      <c r="CG6" s="117"/>
      <c r="CH6" s="117"/>
      <c r="CI6" s="117"/>
      <c r="CJ6" s="117"/>
      <c r="CK6" s="117"/>
      <c r="CL6" s="117"/>
      <c r="CM6" s="117"/>
      <c r="CN6" s="117"/>
      <c r="CO6" s="117"/>
      <c r="CP6" s="117"/>
      <c r="CQ6" s="117"/>
      <c r="CR6" s="117"/>
      <c r="CS6" s="117"/>
      <c r="CT6" s="117"/>
      <c r="CU6" s="117"/>
      <c r="CV6" s="117"/>
      <c r="CW6" s="117"/>
      <c r="CX6" s="117"/>
    </row>
    <row r="7" spans="1:102" x14ac:dyDescent="0.2">
      <c r="A7" s="124" t="s">
        <v>151</v>
      </c>
      <c r="B7" s="125"/>
      <c r="C7" s="125"/>
      <c r="D7" s="125"/>
      <c r="E7" s="125"/>
      <c r="F7" s="125"/>
      <c r="G7" s="125"/>
      <c r="H7" s="125"/>
      <c r="I7" s="125"/>
      <c r="J7" s="125"/>
      <c r="K7" s="125"/>
      <c r="L7" s="125"/>
      <c r="M7" s="125"/>
      <c r="N7" s="125"/>
      <c r="O7" s="125"/>
      <c r="P7" s="125"/>
      <c r="Q7" s="125"/>
      <c r="R7" s="125"/>
      <c r="S7" s="125"/>
      <c r="T7" s="125"/>
      <c r="U7" s="125"/>
      <c r="V7" s="125"/>
      <c r="W7" s="125"/>
      <c r="X7" s="125"/>
      <c r="Y7" s="125"/>
      <c r="Z7" s="125"/>
      <c r="AA7" s="125"/>
      <c r="AB7" s="125"/>
      <c r="AC7" s="125"/>
      <c r="AD7" s="125"/>
      <c r="AE7" s="125"/>
      <c r="AF7" s="125"/>
      <c r="AG7" s="125"/>
      <c r="AH7" s="125"/>
      <c r="AI7" s="125"/>
      <c r="AJ7" s="125"/>
      <c r="AK7" s="125"/>
      <c r="AL7" s="125"/>
      <c r="AM7" s="125"/>
      <c r="AN7" s="125"/>
      <c r="AO7" s="125"/>
      <c r="AP7" s="125"/>
      <c r="AQ7" s="125"/>
      <c r="AR7" s="125"/>
      <c r="AS7" s="125"/>
      <c r="AT7" s="125"/>
      <c r="AU7" s="125"/>
      <c r="AV7" s="125"/>
      <c r="AW7" s="125"/>
      <c r="AX7" s="125"/>
      <c r="AY7" s="125"/>
      <c r="AZ7" s="125"/>
      <c r="BA7" s="125"/>
      <c r="BB7" s="125"/>
      <c r="BC7" s="125"/>
      <c r="BD7" s="125"/>
      <c r="BE7" s="125"/>
      <c r="BF7" s="125"/>
      <c r="BG7" s="125"/>
      <c r="BH7" s="125"/>
      <c r="BI7" s="125"/>
      <c r="BJ7" s="125"/>
      <c r="BK7" s="125"/>
      <c r="BL7" s="125"/>
      <c r="BM7" s="125"/>
      <c r="BN7" s="125"/>
      <c r="BO7" s="125"/>
      <c r="BP7" s="125"/>
      <c r="BQ7" s="125"/>
      <c r="BR7" s="125"/>
      <c r="BS7" s="125"/>
      <c r="BT7" s="125"/>
      <c r="BU7" s="125"/>
      <c r="BV7" s="125"/>
      <c r="BW7" s="125"/>
      <c r="BX7" s="125"/>
      <c r="BY7" s="125"/>
      <c r="BZ7" s="125"/>
      <c r="CA7" s="125"/>
      <c r="CB7" s="125"/>
      <c r="CC7" s="125"/>
      <c r="CD7" s="125"/>
      <c r="CE7" s="125"/>
      <c r="CF7" s="125"/>
      <c r="CG7" s="125"/>
      <c r="CH7" s="125"/>
      <c r="CI7" s="125"/>
      <c r="CJ7" s="125"/>
      <c r="CK7" s="125"/>
      <c r="CL7" s="125"/>
      <c r="CM7" s="125"/>
      <c r="CN7" s="125"/>
      <c r="CO7" s="125"/>
      <c r="CP7" s="125"/>
      <c r="CQ7" s="125"/>
      <c r="CR7" s="125"/>
      <c r="CS7" s="125"/>
      <c r="CT7" s="125"/>
      <c r="CU7" s="125"/>
      <c r="CV7" s="125"/>
      <c r="CW7" s="125"/>
      <c r="CX7" s="126"/>
    </row>
    <row r="8" spans="1:102" x14ac:dyDescent="0.2">
      <c r="A8" s="55" t="s">
        <v>79</v>
      </c>
      <c r="B8" s="76">
        <f t="array" ref="B8:CX8">'Inputs and Outputs'!B97:CX97</f>
        <v>0</v>
      </c>
      <c r="C8" s="76">
        <v>0</v>
      </c>
      <c r="D8" s="76">
        <v>0</v>
      </c>
      <c r="E8" s="76">
        <v>0</v>
      </c>
      <c r="F8" s="76">
        <v>0</v>
      </c>
      <c r="G8" s="76">
        <v>0</v>
      </c>
      <c r="H8" s="76">
        <v>0</v>
      </c>
      <c r="I8" s="76">
        <v>0</v>
      </c>
      <c r="J8" s="76">
        <v>0</v>
      </c>
      <c r="K8" s="76">
        <v>0</v>
      </c>
      <c r="L8" s="76">
        <v>0</v>
      </c>
      <c r="M8" s="76">
        <v>0</v>
      </c>
      <c r="N8" s="76">
        <v>0</v>
      </c>
      <c r="O8" s="76">
        <v>0</v>
      </c>
      <c r="P8" s="76">
        <v>0</v>
      </c>
      <c r="Q8" s="76">
        <v>0</v>
      </c>
      <c r="R8" s="76">
        <v>0</v>
      </c>
      <c r="S8" s="76">
        <v>0</v>
      </c>
      <c r="T8" s="76">
        <v>0</v>
      </c>
      <c r="U8" s="76">
        <v>0</v>
      </c>
      <c r="V8" s="76">
        <v>0</v>
      </c>
      <c r="W8" s="76">
        <v>0</v>
      </c>
      <c r="X8" s="76">
        <v>0</v>
      </c>
      <c r="Y8" s="76">
        <v>0</v>
      </c>
      <c r="Z8" s="76">
        <v>0</v>
      </c>
      <c r="AA8" s="76">
        <v>0</v>
      </c>
      <c r="AB8" s="76">
        <v>0</v>
      </c>
      <c r="AC8" s="76">
        <v>0</v>
      </c>
      <c r="AD8" s="76">
        <v>0</v>
      </c>
      <c r="AE8" s="76">
        <v>0</v>
      </c>
      <c r="AF8" s="76">
        <v>0</v>
      </c>
      <c r="AG8" s="76">
        <v>0</v>
      </c>
      <c r="AH8" s="76">
        <v>0</v>
      </c>
      <c r="AI8" s="76">
        <v>0</v>
      </c>
      <c r="AJ8" s="76">
        <v>0</v>
      </c>
      <c r="AK8" s="76">
        <v>0</v>
      </c>
      <c r="AL8" s="76">
        <v>0</v>
      </c>
      <c r="AM8" s="76">
        <v>0</v>
      </c>
      <c r="AN8" s="76">
        <v>0</v>
      </c>
      <c r="AO8" s="76">
        <v>0</v>
      </c>
      <c r="AP8" s="76">
        <v>0</v>
      </c>
      <c r="AQ8" s="76">
        <v>0</v>
      </c>
      <c r="AR8" s="76">
        <v>0</v>
      </c>
      <c r="AS8" s="76">
        <v>0</v>
      </c>
      <c r="AT8" s="76">
        <v>0</v>
      </c>
      <c r="AU8" s="76">
        <v>0</v>
      </c>
      <c r="AV8" s="76">
        <v>0</v>
      </c>
      <c r="AW8" s="76">
        <v>0</v>
      </c>
      <c r="AX8" s="76">
        <v>0</v>
      </c>
      <c r="AY8" s="76">
        <v>0</v>
      </c>
      <c r="AZ8" s="76">
        <v>0</v>
      </c>
      <c r="BA8" s="76">
        <v>0</v>
      </c>
      <c r="BB8" s="76">
        <v>0</v>
      </c>
      <c r="BC8" s="76">
        <v>0</v>
      </c>
      <c r="BD8" s="76">
        <v>0</v>
      </c>
      <c r="BE8" s="76">
        <v>0</v>
      </c>
      <c r="BF8" s="76">
        <v>0</v>
      </c>
      <c r="BG8" s="76">
        <v>0</v>
      </c>
      <c r="BH8" s="76">
        <v>0</v>
      </c>
      <c r="BI8" s="76">
        <v>0</v>
      </c>
      <c r="BJ8" s="76">
        <v>0</v>
      </c>
      <c r="BK8" s="76">
        <v>0</v>
      </c>
      <c r="BL8" s="76">
        <v>0</v>
      </c>
      <c r="BM8" s="76">
        <v>0</v>
      </c>
      <c r="BN8" s="76">
        <v>0</v>
      </c>
      <c r="BO8" s="76">
        <v>0</v>
      </c>
      <c r="BP8" s="76">
        <v>0</v>
      </c>
      <c r="BQ8" s="76">
        <v>0</v>
      </c>
      <c r="BR8" s="76">
        <v>0</v>
      </c>
      <c r="BS8" s="76">
        <v>0</v>
      </c>
      <c r="BT8" s="76">
        <v>0</v>
      </c>
      <c r="BU8" s="76">
        <v>0</v>
      </c>
      <c r="BV8" s="76">
        <v>0</v>
      </c>
      <c r="BW8" s="76">
        <v>0</v>
      </c>
      <c r="BX8" s="76">
        <v>0</v>
      </c>
      <c r="BY8" s="76">
        <v>0</v>
      </c>
      <c r="BZ8" s="76">
        <v>0</v>
      </c>
      <c r="CA8" s="76">
        <v>0</v>
      </c>
      <c r="CB8" s="76">
        <v>0</v>
      </c>
      <c r="CC8" s="76">
        <v>0</v>
      </c>
      <c r="CD8" s="76">
        <v>0</v>
      </c>
      <c r="CE8" s="76">
        <v>0</v>
      </c>
      <c r="CF8" s="76">
        <v>0</v>
      </c>
      <c r="CG8" s="76">
        <v>0</v>
      </c>
      <c r="CH8" s="76">
        <v>0</v>
      </c>
      <c r="CI8" s="76">
        <v>0</v>
      </c>
      <c r="CJ8" s="76">
        <v>0</v>
      </c>
      <c r="CK8" s="76">
        <v>0</v>
      </c>
      <c r="CL8" s="76">
        <v>0</v>
      </c>
      <c r="CM8" s="76">
        <v>0</v>
      </c>
      <c r="CN8" s="76">
        <v>0</v>
      </c>
      <c r="CO8" s="76">
        <v>0</v>
      </c>
      <c r="CP8" s="76">
        <v>0</v>
      </c>
      <c r="CQ8" s="76">
        <v>0</v>
      </c>
      <c r="CR8" s="76">
        <v>0</v>
      </c>
      <c r="CS8" s="76">
        <v>0</v>
      </c>
      <c r="CT8" s="76">
        <v>0</v>
      </c>
      <c r="CU8" s="76">
        <v>0</v>
      </c>
      <c r="CV8" s="76">
        <v>0</v>
      </c>
      <c r="CW8" s="76">
        <v>0</v>
      </c>
      <c r="CX8" s="76">
        <v>0</v>
      </c>
    </row>
    <row r="9" spans="1:102" x14ac:dyDescent="0.2">
      <c r="A9" s="2"/>
      <c r="C9" s="1"/>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row>
    <row r="10" spans="1:102" x14ac:dyDescent="0.2">
      <c r="A10" s="59" t="s">
        <v>154</v>
      </c>
      <c r="B10" s="56"/>
      <c r="C10" s="57"/>
      <c r="D10" s="57"/>
      <c r="E10" s="57"/>
      <c r="F10" s="57"/>
      <c r="G10" s="57"/>
      <c r="H10" s="57"/>
      <c r="I10" s="57"/>
      <c r="J10" s="57"/>
      <c r="K10" s="57"/>
      <c r="L10" s="57"/>
      <c r="M10" s="57"/>
      <c r="N10" s="57"/>
      <c r="O10" s="57"/>
      <c r="P10" s="57"/>
      <c r="Q10" s="57"/>
      <c r="R10" s="57"/>
      <c r="S10" s="57"/>
      <c r="T10" s="57"/>
      <c r="U10" s="57"/>
      <c r="V10" s="57"/>
      <c r="W10" s="57"/>
      <c r="X10" s="57"/>
      <c r="Y10" s="57"/>
      <c r="Z10" s="57"/>
      <c r="AA10" s="57"/>
      <c r="AB10" s="57"/>
      <c r="AC10" s="57"/>
      <c r="AD10" s="57"/>
      <c r="AE10" s="57"/>
      <c r="AF10" s="57"/>
      <c r="AG10" s="57"/>
      <c r="AH10" s="57"/>
      <c r="AI10" s="57"/>
      <c r="AJ10" s="57"/>
      <c r="AK10" s="57"/>
      <c r="AL10" s="57"/>
      <c r="AM10" s="57"/>
      <c r="AN10" s="57"/>
      <c r="AO10" s="57"/>
      <c r="AP10" s="57"/>
      <c r="AQ10" s="57"/>
      <c r="AR10" s="57"/>
      <c r="AS10" s="57"/>
      <c r="AT10" s="57"/>
      <c r="AU10" s="57"/>
      <c r="AV10" s="57"/>
      <c r="AW10" s="57"/>
      <c r="AX10" s="57"/>
      <c r="AY10" s="57"/>
      <c r="AZ10" s="57"/>
      <c r="BA10" s="57"/>
      <c r="BB10" s="57"/>
      <c r="BC10" s="57"/>
      <c r="BD10" s="57"/>
      <c r="BE10" s="57"/>
      <c r="BF10" s="57"/>
      <c r="BG10" s="57"/>
      <c r="BH10" s="57"/>
      <c r="BI10" s="57"/>
      <c r="BJ10" s="57"/>
      <c r="BK10" s="57"/>
      <c r="BL10" s="57"/>
      <c r="BM10" s="57"/>
      <c r="BN10" s="57"/>
      <c r="BO10" s="57"/>
      <c r="BP10" s="57"/>
      <c r="BQ10" s="57"/>
      <c r="BR10" s="57"/>
      <c r="BS10" s="57"/>
      <c r="BT10" s="57"/>
      <c r="BU10" s="57"/>
      <c r="BV10" s="57"/>
      <c r="BW10" s="57"/>
      <c r="BX10" s="57"/>
      <c r="BY10" s="57"/>
      <c r="BZ10" s="57"/>
      <c r="CA10" s="57"/>
      <c r="CB10" s="57"/>
      <c r="CC10" s="57"/>
      <c r="CD10" s="57"/>
      <c r="CE10" s="57"/>
      <c r="CF10" s="57"/>
      <c r="CG10" s="57"/>
      <c r="CH10" s="57"/>
      <c r="CI10" s="57"/>
      <c r="CJ10" s="57"/>
      <c r="CK10" s="57"/>
      <c r="CL10" s="57"/>
      <c r="CM10" s="57"/>
      <c r="CN10" s="57"/>
      <c r="CO10" s="57"/>
      <c r="CP10" s="57"/>
      <c r="CQ10" s="57"/>
      <c r="CR10" s="57"/>
      <c r="CS10" s="57"/>
      <c r="CT10" s="57"/>
      <c r="CU10" s="57"/>
      <c r="CV10" s="57"/>
      <c r="CW10" s="57"/>
      <c r="CX10" s="58"/>
    </row>
    <row r="11" spans="1:102" x14ac:dyDescent="0.2">
      <c r="A11" s="54" t="s">
        <v>55</v>
      </c>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row>
    <row r="12" spans="1:102" x14ac:dyDescent="0.2">
      <c r="A12" s="60" t="s">
        <v>63</v>
      </c>
      <c r="B12" s="5"/>
      <c r="C12" s="76" t="str">
        <f t="shared" ref="C12:AH12" si="3">IF(AND(ISNUMBER(outYear),ISNUMBER(om_fixed)),om_fixed*(1+inflation_rate/100+om_fixed_escal/100)^B2,"")</f>
        <v/>
      </c>
      <c r="D12" s="76" t="str">
        <f t="shared" si="3"/>
        <v/>
      </c>
      <c r="E12" s="76" t="str">
        <f t="shared" si="3"/>
        <v/>
      </c>
      <c r="F12" s="76" t="str">
        <f t="shared" si="3"/>
        <v/>
      </c>
      <c r="G12" s="76" t="str">
        <f t="shared" si="3"/>
        <v/>
      </c>
      <c r="H12" s="76" t="str">
        <f t="shared" si="3"/>
        <v/>
      </c>
      <c r="I12" s="76" t="str">
        <f t="shared" si="3"/>
        <v/>
      </c>
      <c r="J12" s="76" t="str">
        <f t="shared" si="3"/>
        <v/>
      </c>
      <c r="K12" s="76" t="str">
        <f t="shared" si="3"/>
        <v/>
      </c>
      <c r="L12" s="76" t="str">
        <f t="shared" si="3"/>
        <v/>
      </c>
      <c r="M12" s="76" t="str">
        <f t="shared" si="3"/>
        <v/>
      </c>
      <c r="N12" s="76" t="str">
        <f t="shared" si="3"/>
        <v/>
      </c>
      <c r="O12" s="76" t="str">
        <f t="shared" si="3"/>
        <v/>
      </c>
      <c r="P12" s="76" t="str">
        <f t="shared" si="3"/>
        <v/>
      </c>
      <c r="Q12" s="76" t="str">
        <f t="shared" si="3"/>
        <v/>
      </c>
      <c r="R12" s="76" t="str">
        <f t="shared" si="3"/>
        <v/>
      </c>
      <c r="S12" s="76" t="str">
        <f t="shared" si="3"/>
        <v/>
      </c>
      <c r="T12" s="76" t="str">
        <f t="shared" si="3"/>
        <v/>
      </c>
      <c r="U12" s="76" t="str">
        <f t="shared" si="3"/>
        <v/>
      </c>
      <c r="V12" s="76" t="str">
        <f t="shared" si="3"/>
        <v/>
      </c>
      <c r="W12" s="76" t="str">
        <f t="shared" si="3"/>
        <v/>
      </c>
      <c r="X12" s="76" t="str">
        <f t="shared" si="3"/>
        <v/>
      </c>
      <c r="Y12" s="76" t="str">
        <f t="shared" si="3"/>
        <v/>
      </c>
      <c r="Z12" s="76" t="str">
        <f t="shared" si="3"/>
        <v/>
      </c>
      <c r="AA12" s="76" t="str">
        <f t="shared" si="3"/>
        <v/>
      </c>
      <c r="AB12" s="76" t="str">
        <f t="shared" si="3"/>
        <v/>
      </c>
      <c r="AC12" s="76" t="str">
        <f t="shared" si="3"/>
        <v/>
      </c>
      <c r="AD12" s="76" t="str">
        <f t="shared" si="3"/>
        <v/>
      </c>
      <c r="AE12" s="76" t="str">
        <f t="shared" si="3"/>
        <v/>
      </c>
      <c r="AF12" s="76" t="str">
        <f t="shared" si="3"/>
        <v/>
      </c>
      <c r="AG12" s="76" t="str">
        <f t="shared" si="3"/>
        <v/>
      </c>
      <c r="AH12" s="76" t="str">
        <f t="shared" si="3"/>
        <v/>
      </c>
      <c r="AI12" s="76" t="str">
        <f t="shared" ref="AI12:BN12" si="4">IF(AND(ISNUMBER(outYear),ISNUMBER(om_fixed)),om_fixed*(1+inflation_rate/100+om_fixed_escal/100)^AH2,"")</f>
        <v/>
      </c>
      <c r="AJ12" s="76" t="str">
        <f t="shared" si="4"/>
        <v/>
      </c>
      <c r="AK12" s="76" t="str">
        <f t="shared" si="4"/>
        <v/>
      </c>
      <c r="AL12" s="76" t="str">
        <f t="shared" si="4"/>
        <v/>
      </c>
      <c r="AM12" s="76" t="str">
        <f t="shared" si="4"/>
        <v/>
      </c>
      <c r="AN12" s="76" t="str">
        <f t="shared" si="4"/>
        <v/>
      </c>
      <c r="AO12" s="76" t="str">
        <f t="shared" si="4"/>
        <v/>
      </c>
      <c r="AP12" s="76" t="str">
        <f t="shared" si="4"/>
        <v/>
      </c>
      <c r="AQ12" s="76" t="str">
        <f t="shared" si="4"/>
        <v/>
      </c>
      <c r="AR12" s="76" t="str">
        <f t="shared" si="4"/>
        <v/>
      </c>
      <c r="AS12" s="76" t="str">
        <f t="shared" si="4"/>
        <v/>
      </c>
      <c r="AT12" s="76" t="str">
        <f t="shared" si="4"/>
        <v/>
      </c>
      <c r="AU12" s="76" t="str">
        <f t="shared" si="4"/>
        <v/>
      </c>
      <c r="AV12" s="76" t="str">
        <f t="shared" si="4"/>
        <v/>
      </c>
      <c r="AW12" s="76" t="str">
        <f t="shared" si="4"/>
        <v/>
      </c>
      <c r="AX12" s="76" t="str">
        <f t="shared" si="4"/>
        <v/>
      </c>
      <c r="AY12" s="76" t="str">
        <f t="shared" si="4"/>
        <v/>
      </c>
      <c r="AZ12" s="76" t="str">
        <f t="shared" si="4"/>
        <v/>
      </c>
      <c r="BA12" s="76" t="str">
        <f t="shared" si="4"/>
        <v/>
      </c>
      <c r="BB12" s="76" t="str">
        <f t="shared" si="4"/>
        <v/>
      </c>
      <c r="BC12" s="76" t="str">
        <f t="shared" si="4"/>
        <v/>
      </c>
      <c r="BD12" s="76" t="str">
        <f t="shared" si="4"/>
        <v/>
      </c>
      <c r="BE12" s="76" t="str">
        <f t="shared" si="4"/>
        <v/>
      </c>
      <c r="BF12" s="76" t="str">
        <f t="shared" si="4"/>
        <v/>
      </c>
      <c r="BG12" s="76" t="str">
        <f t="shared" si="4"/>
        <v/>
      </c>
      <c r="BH12" s="76" t="str">
        <f t="shared" si="4"/>
        <v/>
      </c>
      <c r="BI12" s="76" t="str">
        <f t="shared" si="4"/>
        <v/>
      </c>
      <c r="BJ12" s="76" t="str">
        <f t="shared" si="4"/>
        <v/>
      </c>
      <c r="BK12" s="76" t="str">
        <f t="shared" si="4"/>
        <v/>
      </c>
      <c r="BL12" s="76" t="str">
        <f t="shared" si="4"/>
        <v/>
      </c>
      <c r="BM12" s="76" t="str">
        <f t="shared" si="4"/>
        <v/>
      </c>
      <c r="BN12" s="76" t="str">
        <f t="shared" si="4"/>
        <v/>
      </c>
      <c r="BO12" s="76" t="str">
        <f t="shared" ref="BO12:CX12" si="5">IF(AND(ISNUMBER(outYear),ISNUMBER(om_fixed)),om_fixed*(1+inflation_rate/100+om_fixed_escal/100)^BN2,"")</f>
        <v/>
      </c>
      <c r="BP12" s="76" t="str">
        <f t="shared" si="5"/>
        <v/>
      </c>
      <c r="BQ12" s="76" t="str">
        <f t="shared" si="5"/>
        <v/>
      </c>
      <c r="BR12" s="76" t="str">
        <f t="shared" si="5"/>
        <v/>
      </c>
      <c r="BS12" s="76" t="str">
        <f t="shared" si="5"/>
        <v/>
      </c>
      <c r="BT12" s="76" t="str">
        <f t="shared" si="5"/>
        <v/>
      </c>
      <c r="BU12" s="76" t="str">
        <f t="shared" si="5"/>
        <v/>
      </c>
      <c r="BV12" s="76" t="str">
        <f t="shared" si="5"/>
        <v/>
      </c>
      <c r="BW12" s="76" t="str">
        <f t="shared" si="5"/>
        <v/>
      </c>
      <c r="BX12" s="76" t="str">
        <f t="shared" si="5"/>
        <v/>
      </c>
      <c r="BY12" s="76" t="str">
        <f t="shared" si="5"/>
        <v/>
      </c>
      <c r="BZ12" s="76" t="str">
        <f t="shared" si="5"/>
        <v/>
      </c>
      <c r="CA12" s="76" t="str">
        <f t="shared" si="5"/>
        <v/>
      </c>
      <c r="CB12" s="76" t="str">
        <f t="shared" si="5"/>
        <v/>
      </c>
      <c r="CC12" s="76" t="str">
        <f t="shared" si="5"/>
        <v/>
      </c>
      <c r="CD12" s="76" t="str">
        <f t="shared" si="5"/>
        <v/>
      </c>
      <c r="CE12" s="76" t="str">
        <f t="shared" si="5"/>
        <v/>
      </c>
      <c r="CF12" s="76" t="str">
        <f t="shared" si="5"/>
        <v/>
      </c>
      <c r="CG12" s="76" t="str">
        <f t="shared" si="5"/>
        <v/>
      </c>
      <c r="CH12" s="76" t="str">
        <f t="shared" si="5"/>
        <v/>
      </c>
      <c r="CI12" s="76" t="str">
        <f t="shared" si="5"/>
        <v/>
      </c>
      <c r="CJ12" s="76" t="str">
        <f t="shared" si="5"/>
        <v/>
      </c>
      <c r="CK12" s="76" t="str">
        <f t="shared" si="5"/>
        <v/>
      </c>
      <c r="CL12" s="76" t="str">
        <f t="shared" si="5"/>
        <v/>
      </c>
      <c r="CM12" s="76" t="str">
        <f t="shared" si="5"/>
        <v/>
      </c>
      <c r="CN12" s="76" t="str">
        <f t="shared" si="5"/>
        <v/>
      </c>
      <c r="CO12" s="76" t="str">
        <f t="shared" si="5"/>
        <v/>
      </c>
      <c r="CP12" s="76" t="str">
        <f t="shared" si="5"/>
        <v/>
      </c>
      <c r="CQ12" s="76" t="str">
        <f t="shared" si="5"/>
        <v/>
      </c>
      <c r="CR12" s="76" t="str">
        <f t="shared" si="5"/>
        <v/>
      </c>
      <c r="CS12" s="76" t="str">
        <f t="shared" si="5"/>
        <v/>
      </c>
      <c r="CT12" s="76" t="str">
        <f t="shared" si="5"/>
        <v/>
      </c>
      <c r="CU12" s="76" t="str">
        <f t="shared" si="5"/>
        <v/>
      </c>
      <c r="CV12" s="76" t="str">
        <f t="shared" si="5"/>
        <v/>
      </c>
      <c r="CW12" s="76" t="str">
        <f t="shared" si="5"/>
        <v/>
      </c>
      <c r="CX12" s="76" t="str">
        <f t="shared" si="5"/>
        <v/>
      </c>
    </row>
    <row r="13" spans="1:102" x14ac:dyDescent="0.2">
      <c r="A13" s="61" t="s">
        <v>56</v>
      </c>
      <c r="B13" s="5"/>
      <c r="C13" s="76">
        <f t="array" ref="C13:CX13">'Inputs and Outputs'!C105:CX105</f>
        <v>0</v>
      </c>
      <c r="D13" s="76">
        <v>0</v>
      </c>
      <c r="E13" s="76">
        <v>0</v>
      </c>
      <c r="F13" s="76">
        <v>0</v>
      </c>
      <c r="G13" s="76">
        <v>0</v>
      </c>
      <c r="H13" s="76">
        <v>0</v>
      </c>
      <c r="I13" s="76">
        <v>0</v>
      </c>
      <c r="J13" s="76">
        <v>0</v>
      </c>
      <c r="K13" s="76">
        <v>0</v>
      </c>
      <c r="L13" s="76">
        <v>0</v>
      </c>
      <c r="M13" s="76">
        <v>0</v>
      </c>
      <c r="N13" s="76">
        <v>0</v>
      </c>
      <c r="O13" s="76">
        <v>0</v>
      </c>
      <c r="P13" s="76">
        <v>0</v>
      </c>
      <c r="Q13" s="76">
        <v>0</v>
      </c>
      <c r="R13" s="76">
        <v>0</v>
      </c>
      <c r="S13" s="76">
        <v>0</v>
      </c>
      <c r="T13" s="76">
        <v>0</v>
      </c>
      <c r="U13" s="76">
        <v>0</v>
      </c>
      <c r="V13" s="76">
        <v>0</v>
      </c>
      <c r="W13" s="76">
        <v>0</v>
      </c>
      <c r="X13" s="76">
        <v>0</v>
      </c>
      <c r="Y13" s="76">
        <v>0</v>
      </c>
      <c r="Z13" s="76">
        <v>0</v>
      </c>
      <c r="AA13" s="76">
        <v>0</v>
      </c>
      <c r="AB13" s="76">
        <v>0</v>
      </c>
      <c r="AC13" s="76">
        <v>0</v>
      </c>
      <c r="AD13" s="76">
        <v>0</v>
      </c>
      <c r="AE13" s="76">
        <v>0</v>
      </c>
      <c r="AF13" s="76">
        <v>0</v>
      </c>
      <c r="AG13" s="76">
        <v>0</v>
      </c>
      <c r="AH13" s="76">
        <v>0</v>
      </c>
      <c r="AI13" s="76">
        <v>0</v>
      </c>
      <c r="AJ13" s="76">
        <v>0</v>
      </c>
      <c r="AK13" s="76">
        <v>0</v>
      </c>
      <c r="AL13" s="76">
        <v>0</v>
      </c>
      <c r="AM13" s="76">
        <v>0</v>
      </c>
      <c r="AN13" s="76">
        <v>0</v>
      </c>
      <c r="AO13" s="76">
        <v>0</v>
      </c>
      <c r="AP13" s="76">
        <v>0</v>
      </c>
      <c r="AQ13" s="76">
        <v>0</v>
      </c>
      <c r="AR13" s="76">
        <v>0</v>
      </c>
      <c r="AS13" s="76">
        <v>0</v>
      </c>
      <c r="AT13" s="76">
        <v>0</v>
      </c>
      <c r="AU13" s="76">
        <v>0</v>
      </c>
      <c r="AV13" s="76">
        <v>0</v>
      </c>
      <c r="AW13" s="76">
        <v>0</v>
      </c>
      <c r="AX13" s="76">
        <v>0</v>
      </c>
      <c r="AY13" s="76">
        <v>0</v>
      </c>
      <c r="AZ13" s="76">
        <v>0</v>
      </c>
      <c r="BA13" s="76">
        <v>0</v>
      </c>
      <c r="BB13" s="76">
        <v>0</v>
      </c>
      <c r="BC13" s="76">
        <v>0</v>
      </c>
      <c r="BD13" s="76">
        <v>0</v>
      </c>
      <c r="BE13" s="76">
        <v>0</v>
      </c>
      <c r="BF13" s="76">
        <v>0</v>
      </c>
      <c r="BG13" s="76">
        <v>0</v>
      </c>
      <c r="BH13" s="76">
        <v>0</v>
      </c>
      <c r="BI13" s="76">
        <v>0</v>
      </c>
      <c r="BJ13" s="76">
        <v>0</v>
      </c>
      <c r="BK13" s="76">
        <v>0</v>
      </c>
      <c r="BL13" s="76">
        <v>0</v>
      </c>
      <c r="BM13" s="76">
        <v>0</v>
      </c>
      <c r="BN13" s="76">
        <v>0</v>
      </c>
      <c r="BO13" s="76">
        <v>0</v>
      </c>
      <c r="BP13" s="76">
        <v>0</v>
      </c>
      <c r="BQ13" s="76">
        <v>0</v>
      </c>
      <c r="BR13" s="76">
        <v>0</v>
      </c>
      <c r="BS13" s="76">
        <v>0</v>
      </c>
      <c r="BT13" s="76">
        <v>0</v>
      </c>
      <c r="BU13" s="76">
        <v>0</v>
      </c>
      <c r="BV13" s="76">
        <v>0</v>
      </c>
      <c r="BW13" s="76">
        <v>0</v>
      </c>
      <c r="BX13" s="76">
        <v>0</v>
      </c>
      <c r="BY13" s="76">
        <v>0</v>
      </c>
      <c r="BZ13" s="76">
        <v>0</v>
      </c>
      <c r="CA13" s="76">
        <v>0</v>
      </c>
      <c r="CB13" s="76">
        <v>0</v>
      </c>
      <c r="CC13" s="76">
        <v>0</v>
      </c>
      <c r="CD13" s="76">
        <v>0</v>
      </c>
      <c r="CE13" s="76">
        <v>0</v>
      </c>
      <c r="CF13" s="76">
        <v>0</v>
      </c>
      <c r="CG13" s="76">
        <v>0</v>
      </c>
      <c r="CH13" s="76">
        <v>0</v>
      </c>
      <c r="CI13" s="76">
        <v>0</v>
      </c>
      <c r="CJ13" s="76">
        <v>0</v>
      </c>
      <c r="CK13" s="76">
        <v>0</v>
      </c>
      <c r="CL13" s="76">
        <v>0</v>
      </c>
      <c r="CM13" s="76">
        <v>0</v>
      </c>
      <c r="CN13" s="76">
        <v>0</v>
      </c>
      <c r="CO13" s="76">
        <v>0</v>
      </c>
      <c r="CP13" s="76">
        <v>0</v>
      </c>
      <c r="CQ13" s="76">
        <v>0</v>
      </c>
      <c r="CR13" s="76">
        <v>0</v>
      </c>
      <c r="CS13" s="76">
        <v>0</v>
      </c>
      <c r="CT13" s="76">
        <v>0</v>
      </c>
      <c r="CU13" s="76">
        <v>0</v>
      </c>
      <c r="CV13" s="76">
        <v>0</v>
      </c>
      <c r="CW13" s="76">
        <v>0</v>
      </c>
      <c r="CX13" s="76">
        <v>0</v>
      </c>
    </row>
    <row r="14" spans="1:102" x14ac:dyDescent="0.2">
      <c r="A14" s="60" t="s">
        <v>64</v>
      </c>
      <c r="B14" s="5"/>
      <c r="C14" s="76" t="str">
        <f t="shared" ref="C14:AH14" si="6">IF(AND(ISNUMBER(outYear),ISNUMBER(om_capacity)),om_capacity*(1+inflation_rate/100+om_capacity_escal/100)^B2*system_capacity,"")</f>
        <v/>
      </c>
      <c r="D14" s="76" t="str">
        <f t="shared" si="6"/>
        <v/>
      </c>
      <c r="E14" s="76" t="str">
        <f t="shared" si="6"/>
        <v/>
      </c>
      <c r="F14" s="76" t="str">
        <f t="shared" si="6"/>
        <v/>
      </c>
      <c r="G14" s="76" t="str">
        <f t="shared" si="6"/>
        <v/>
      </c>
      <c r="H14" s="76" t="str">
        <f t="shared" si="6"/>
        <v/>
      </c>
      <c r="I14" s="76" t="str">
        <f t="shared" si="6"/>
        <v/>
      </c>
      <c r="J14" s="76" t="str">
        <f t="shared" si="6"/>
        <v/>
      </c>
      <c r="K14" s="76" t="str">
        <f t="shared" si="6"/>
        <v/>
      </c>
      <c r="L14" s="76" t="str">
        <f t="shared" si="6"/>
        <v/>
      </c>
      <c r="M14" s="76" t="str">
        <f t="shared" si="6"/>
        <v/>
      </c>
      <c r="N14" s="76" t="str">
        <f t="shared" si="6"/>
        <v/>
      </c>
      <c r="O14" s="76" t="str">
        <f t="shared" si="6"/>
        <v/>
      </c>
      <c r="P14" s="76" t="str">
        <f t="shared" si="6"/>
        <v/>
      </c>
      <c r="Q14" s="76" t="str">
        <f t="shared" si="6"/>
        <v/>
      </c>
      <c r="R14" s="76" t="str">
        <f t="shared" si="6"/>
        <v/>
      </c>
      <c r="S14" s="76" t="str">
        <f t="shared" si="6"/>
        <v/>
      </c>
      <c r="T14" s="76" t="str">
        <f t="shared" si="6"/>
        <v/>
      </c>
      <c r="U14" s="76" t="str">
        <f t="shared" si="6"/>
        <v/>
      </c>
      <c r="V14" s="76" t="str">
        <f t="shared" si="6"/>
        <v/>
      </c>
      <c r="W14" s="76" t="str">
        <f t="shared" si="6"/>
        <v/>
      </c>
      <c r="X14" s="76" t="str">
        <f t="shared" si="6"/>
        <v/>
      </c>
      <c r="Y14" s="76" t="str">
        <f t="shared" si="6"/>
        <v/>
      </c>
      <c r="Z14" s="76" t="str">
        <f t="shared" si="6"/>
        <v/>
      </c>
      <c r="AA14" s="76" t="str">
        <f t="shared" si="6"/>
        <v/>
      </c>
      <c r="AB14" s="76" t="str">
        <f t="shared" si="6"/>
        <v/>
      </c>
      <c r="AC14" s="76" t="str">
        <f t="shared" si="6"/>
        <v/>
      </c>
      <c r="AD14" s="76" t="str">
        <f t="shared" si="6"/>
        <v/>
      </c>
      <c r="AE14" s="76" t="str">
        <f t="shared" si="6"/>
        <v/>
      </c>
      <c r="AF14" s="76" t="str">
        <f t="shared" si="6"/>
        <v/>
      </c>
      <c r="AG14" s="76" t="str">
        <f t="shared" si="6"/>
        <v/>
      </c>
      <c r="AH14" s="76" t="str">
        <f t="shared" si="6"/>
        <v/>
      </c>
      <c r="AI14" s="76" t="str">
        <f t="shared" ref="AI14:BN14" si="7">IF(AND(ISNUMBER(outYear),ISNUMBER(om_capacity)),om_capacity*(1+inflation_rate/100+om_capacity_escal/100)^AH2*system_capacity,"")</f>
        <v/>
      </c>
      <c r="AJ14" s="76" t="str">
        <f t="shared" si="7"/>
        <v/>
      </c>
      <c r="AK14" s="76" t="str">
        <f t="shared" si="7"/>
        <v/>
      </c>
      <c r="AL14" s="76" t="str">
        <f t="shared" si="7"/>
        <v/>
      </c>
      <c r="AM14" s="76" t="str">
        <f t="shared" si="7"/>
        <v/>
      </c>
      <c r="AN14" s="76" t="str">
        <f t="shared" si="7"/>
        <v/>
      </c>
      <c r="AO14" s="76" t="str">
        <f t="shared" si="7"/>
        <v/>
      </c>
      <c r="AP14" s="76" t="str">
        <f t="shared" si="7"/>
        <v/>
      </c>
      <c r="AQ14" s="76" t="str">
        <f t="shared" si="7"/>
        <v/>
      </c>
      <c r="AR14" s="76" t="str">
        <f t="shared" si="7"/>
        <v/>
      </c>
      <c r="AS14" s="76" t="str">
        <f t="shared" si="7"/>
        <v/>
      </c>
      <c r="AT14" s="76" t="str">
        <f t="shared" si="7"/>
        <v/>
      </c>
      <c r="AU14" s="76" t="str">
        <f t="shared" si="7"/>
        <v/>
      </c>
      <c r="AV14" s="76" t="str">
        <f t="shared" si="7"/>
        <v/>
      </c>
      <c r="AW14" s="76" t="str">
        <f t="shared" si="7"/>
        <v/>
      </c>
      <c r="AX14" s="76" t="str">
        <f t="shared" si="7"/>
        <v/>
      </c>
      <c r="AY14" s="76" t="str">
        <f t="shared" si="7"/>
        <v/>
      </c>
      <c r="AZ14" s="76" t="str">
        <f t="shared" si="7"/>
        <v/>
      </c>
      <c r="BA14" s="76" t="str">
        <f t="shared" si="7"/>
        <v/>
      </c>
      <c r="BB14" s="76" t="str">
        <f t="shared" si="7"/>
        <v/>
      </c>
      <c r="BC14" s="76" t="str">
        <f t="shared" si="7"/>
        <v/>
      </c>
      <c r="BD14" s="76" t="str">
        <f t="shared" si="7"/>
        <v/>
      </c>
      <c r="BE14" s="76" t="str">
        <f t="shared" si="7"/>
        <v/>
      </c>
      <c r="BF14" s="76" t="str">
        <f t="shared" si="7"/>
        <v/>
      </c>
      <c r="BG14" s="76" t="str">
        <f t="shared" si="7"/>
        <v/>
      </c>
      <c r="BH14" s="76" t="str">
        <f t="shared" si="7"/>
        <v/>
      </c>
      <c r="BI14" s="76" t="str">
        <f t="shared" si="7"/>
        <v/>
      </c>
      <c r="BJ14" s="76" t="str">
        <f t="shared" si="7"/>
        <v/>
      </c>
      <c r="BK14" s="76" t="str">
        <f t="shared" si="7"/>
        <v/>
      </c>
      <c r="BL14" s="76" t="str">
        <f t="shared" si="7"/>
        <v/>
      </c>
      <c r="BM14" s="76" t="str">
        <f t="shared" si="7"/>
        <v/>
      </c>
      <c r="BN14" s="76" t="str">
        <f t="shared" si="7"/>
        <v/>
      </c>
      <c r="BO14" s="76" t="str">
        <f t="shared" ref="BO14:CX14" si="8">IF(AND(ISNUMBER(outYear),ISNUMBER(om_capacity)),om_capacity*(1+inflation_rate/100+om_capacity_escal/100)^BN2*system_capacity,"")</f>
        <v/>
      </c>
      <c r="BP14" s="76" t="str">
        <f t="shared" si="8"/>
        <v/>
      </c>
      <c r="BQ14" s="76" t="str">
        <f t="shared" si="8"/>
        <v/>
      </c>
      <c r="BR14" s="76" t="str">
        <f t="shared" si="8"/>
        <v/>
      </c>
      <c r="BS14" s="76" t="str">
        <f t="shared" si="8"/>
        <v/>
      </c>
      <c r="BT14" s="76" t="str">
        <f t="shared" si="8"/>
        <v/>
      </c>
      <c r="BU14" s="76" t="str">
        <f t="shared" si="8"/>
        <v/>
      </c>
      <c r="BV14" s="76" t="str">
        <f t="shared" si="8"/>
        <v/>
      </c>
      <c r="BW14" s="76" t="str">
        <f t="shared" si="8"/>
        <v/>
      </c>
      <c r="BX14" s="76" t="str">
        <f t="shared" si="8"/>
        <v/>
      </c>
      <c r="BY14" s="76" t="str">
        <f t="shared" si="8"/>
        <v/>
      </c>
      <c r="BZ14" s="76" t="str">
        <f t="shared" si="8"/>
        <v/>
      </c>
      <c r="CA14" s="76" t="str">
        <f t="shared" si="8"/>
        <v/>
      </c>
      <c r="CB14" s="76" t="str">
        <f t="shared" si="8"/>
        <v/>
      </c>
      <c r="CC14" s="76" t="str">
        <f t="shared" si="8"/>
        <v/>
      </c>
      <c r="CD14" s="76" t="str">
        <f t="shared" si="8"/>
        <v/>
      </c>
      <c r="CE14" s="76" t="str">
        <f t="shared" si="8"/>
        <v/>
      </c>
      <c r="CF14" s="76" t="str">
        <f t="shared" si="8"/>
        <v/>
      </c>
      <c r="CG14" s="76" t="str">
        <f t="shared" si="8"/>
        <v/>
      </c>
      <c r="CH14" s="76" t="str">
        <f t="shared" si="8"/>
        <v/>
      </c>
      <c r="CI14" s="76" t="str">
        <f t="shared" si="8"/>
        <v/>
      </c>
      <c r="CJ14" s="76" t="str">
        <f t="shared" si="8"/>
        <v/>
      </c>
      <c r="CK14" s="76" t="str">
        <f t="shared" si="8"/>
        <v/>
      </c>
      <c r="CL14" s="76" t="str">
        <f t="shared" si="8"/>
        <v/>
      </c>
      <c r="CM14" s="76" t="str">
        <f t="shared" si="8"/>
        <v/>
      </c>
      <c r="CN14" s="76" t="str">
        <f t="shared" si="8"/>
        <v/>
      </c>
      <c r="CO14" s="76" t="str">
        <f t="shared" si="8"/>
        <v/>
      </c>
      <c r="CP14" s="76" t="str">
        <f t="shared" si="8"/>
        <v/>
      </c>
      <c r="CQ14" s="76" t="str">
        <f t="shared" si="8"/>
        <v/>
      </c>
      <c r="CR14" s="76" t="str">
        <f t="shared" si="8"/>
        <v/>
      </c>
      <c r="CS14" s="76" t="str">
        <f t="shared" si="8"/>
        <v/>
      </c>
      <c r="CT14" s="76" t="str">
        <f t="shared" si="8"/>
        <v/>
      </c>
      <c r="CU14" s="76" t="str">
        <f t="shared" si="8"/>
        <v/>
      </c>
      <c r="CV14" s="76" t="str">
        <f t="shared" si="8"/>
        <v/>
      </c>
      <c r="CW14" s="76" t="str">
        <f t="shared" si="8"/>
        <v/>
      </c>
      <c r="CX14" s="76" t="str">
        <f t="shared" si="8"/>
        <v/>
      </c>
    </row>
    <row r="15" spans="1:102" x14ac:dyDescent="0.2">
      <c r="A15" s="61" t="s">
        <v>56</v>
      </c>
      <c r="B15" s="5"/>
      <c r="C15" s="76">
        <f t="array" ref="C15:CX15">'Inputs and Outputs'!C107:CX107</f>
        <v>0</v>
      </c>
      <c r="D15" s="76">
        <v>0</v>
      </c>
      <c r="E15" s="76">
        <v>0</v>
      </c>
      <c r="F15" s="76">
        <v>0</v>
      </c>
      <c r="G15" s="76">
        <v>0</v>
      </c>
      <c r="H15" s="76">
        <v>0</v>
      </c>
      <c r="I15" s="76">
        <v>0</v>
      </c>
      <c r="J15" s="76">
        <v>0</v>
      </c>
      <c r="K15" s="76">
        <v>0</v>
      </c>
      <c r="L15" s="76">
        <v>0</v>
      </c>
      <c r="M15" s="76">
        <v>0</v>
      </c>
      <c r="N15" s="76">
        <v>0</v>
      </c>
      <c r="O15" s="76">
        <v>0</v>
      </c>
      <c r="P15" s="76">
        <v>0</v>
      </c>
      <c r="Q15" s="76">
        <v>0</v>
      </c>
      <c r="R15" s="76">
        <v>0</v>
      </c>
      <c r="S15" s="76">
        <v>0</v>
      </c>
      <c r="T15" s="76">
        <v>0</v>
      </c>
      <c r="U15" s="76">
        <v>0</v>
      </c>
      <c r="V15" s="76">
        <v>0</v>
      </c>
      <c r="W15" s="76">
        <v>0</v>
      </c>
      <c r="X15" s="76">
        <v>0</v>
      </c>
      <c r="Y15" s="76">
        <v>0</v>
      </c>
      <c r="Z15" s="76">
        <v>0</v>
      </c>
      <c r="AA15" s="76">
        <v>0</v>
      </c>
      <c r="AB15" s="76">
        <v>0</v>
      </c>
      <c r="AC15" s="76">
        <v>0</v>
      </c>
      <c r="AD15" s="76">
        <v>0</v>
      </c>
      <c r="AE15" s="76">
        <v>0</v>
      </c>
      <c r="AF15" s="76">
        <v>0</v>
      </c>
      <c r="AG15" s="76">
        <v>0</v>
      </c>
      <c r="AH15" s="76">
        <v>0</v>
      </c>
      <c r="AI15" s="76">
        <v>0</v>
      </c>
      <c r="AJ15" s="76">
        <v>0</v>
      </c>
      <c r="AK15" s="76">
        <v>0</v>
      </c>
      <c r="AL15" s="76">
        <v>0</v>
      </c>
      <c r="AM15" s="76">
        <v>0</v>
      </c>
      <c r="AN15" s="76">
        <v>0</v>
      </c>
      <c r="AO15" s="76">
        <v>0</v>
      </c>
      <c r="AP15" s="76">
        <v>0</v>
      </c>
      <c r="AQ15" s="76">
        <v>0</v>
      </c>
      <c r="AR15" s="76">
        <v>0</v>
      </c>
      <c r="AS15" s="76">
        <v>0</v>
      </c>
      <c r="AT15" s="76">
        <v>0</v>
      </c>
      <c r="AU15" s="76">
        <v>0</v>
      </c>
      <c r="AV15" s="76">
        <v>0</v>
      </c>
      <c r="AW15" s="76">
        <v>0</v>
      </c>
      <c r="AX15" s="76">
        <v>0</v>
      </c>
      <c r="AY15" s="76">
        <v>0</v>
      </c>
      <c r="AZ15" s="76">
        <v>0</v>
      </c>
      <c r="BA15" s="76">
        <v>0</v>
      </c>
      <c r="BB15" s="76">
        <v>0</v>
      </c>
      <c r="BC15" s="76">
        <v>0</v>
      </c>
      <c r="BD15" s="76">
        <v>0</v>
      </c>
      <c r="BE15" s="76">
        <v>0</v>
      </c>
      <c r="BF15" s="76">
        <v>0</v>
      </c>
      <c r="BG15" s="76">
        <v>0</v>
      </c>
      <c r="BH15" s="76">
        <v>0</v>
      </c>
      <c r="BI15" s="76">
        <v>0</v>
      </c>
      <c r="BJ15" s="76">
        <v>0</v>
      </c>
      <c r="BK15" s="76">
        <v>0</v>
      </c>
      <c r="BL15" s="76">
        <v>0</v>
      </c>
      <c r="BM15" s="76">
        <v>0</v>
      </c>
      <c r="BN15" s="76">
        <v>0</v>
      </c>
      <c r="BO15" s="76">
        <v>0</v>
      </c>
      <c r="BP15" s="76">
        <v>0</v>
      </c>
      <c r="BQ15" s="76">
        <v>0</v>
      </c>
      <c r="BR15" s="76">
        <v>0</v>
      </c>
      <c r="BS15" s="76">
        <v>0</v>
      </c>
      <c r="BT15" s="76">
        <v>0</v>
      </c>
      <c r="BU15" s="76">
        <v>0</v>
      </c>
      <c r="BV15" s="76">
        <v>0</v>
      </c>
      <c r="BW15" s="76">
        <v>0</v>
      </c>
      <c r="BX15" s="76">
        <v>0</v>
      </c>
      <c r="BY15" s="76">
        <v>0</v>
      </c>
      <c r="BZ15" s="76">
        <v>0</v>
      </c>
      <c r="CA15" s="76">
        <v>0</v>
      </c>
      <c r="CB15" s="76">
        <v>0</v>
      </c>
      <c r="CC15" s="76">
        <v>0</v>
      </c>
      <c r="CD15" s="76">
        <v>0</v>
      </c>
      <c r="CE15" s="76">
        <v>0</v>
      </c>
      <c r="CF15" s="76">
        <v>0</v>
      </c>
      <c r="CG15" s="76">
        <v>0</v>
      </c>
      <c r="CH15" s="76">
        <v>0</v>
      </c>
      <c r="CI15" s="76">
        <v>0</v>
      </c>
      <c r="CJ15" s="76">
        <v>0</v>
      </c>
      <c r="CK15" s="76">
        <v>0</v>
      </c>
      <c r="CL15" s="76">
        <v>0</v>
      </c>
      <c r="CM15" s="76">
        <v>0</v>
      </c>
      <c r="CN15" s="76">
        <v>0</v>
      </c>
      <c r="CO15" s="76">
        <v>0</v>
      </c>
      <c r="CP15" s="76">
        <v>0</v>
      </c>
      <c r="CQ15" s="76">
        <v>0</v>
      </c>
      <c r="CR15" s="76">
        <v>0</v>
      </c>
      <c r="CS15" s="76">
        <v>0</v>
      </c>
      <c r="CT15" s="76">
        <v>0</v>
      </c>
      <c r="CU15" s="76">
        <v>0</v>
      </c>
      <c r="CV15" s="76">
        <v>0</v>
      </c>
      <c r="CW15" s="76">
        <v>0</v>
      </c>
      <c r="CX15" s="76">
        <v>0</v>
      </c>
    </row>
    <row r="16" spans="1:102" x14ac:dyDescent="0.2">
      <c r="A16" s="60" t="s">
        <v>65</v>
      </c>
      <c r="B16" s="5"/>
      <c r="C16" s="76" t="str">
        <f t="shared" ref="C16:AH16" si="9">IF(AND(ISNUMBER(outYear),ISNUMBER(om_production)),om_production*(C5/1000)*(1+inflation_rate/100+om_production_escal/100)^B2,"")</f>
        <v/>
      </c>
      <c r="D16" s="76" t="str">
        <f t="shared" si="9"/>
        <v/>
      </c>
      <c r="E16" s="76" t="str">
        <f t="shared" si="9"/>
        <v/>
      </c>
      <c r="F16" s="76" t="str">
        <f t="shared" si="9"/>
        <v/>
      </c>
      <c r="G16" s="76" t="str">
        <f t="shared" si="9"/>
        <v/>
      </c>
      <c r="H16" s="76" t="str">
        <f t="shared" si="9"/>
        <v/>
      </c>
      <c r="I16" s="76" t="str">
        <f t="shared" si="9"/>
        <v/>
      </c>
      <c r="J16" s="76" t="str">
        <f t="shared" si="9"/>
        <v/>
      </c>
      <c r="K16" s="76" t="str">
        <f t="shared" si="9"/>
        <v/>
      </c>
      <c r="L16" s="76" t="str">
        <f t="shared" si="9"/>
        <v/>
      </c>
      <c r="M16" s="76" t="str">
        <f t="shared" si="9"/>
        <v/>
      </c>
      <c r="N16" s="76" t="str">
        <f t="shared" si="9"/>
        <v/>
      </c>
      <c r="O16" s="76" t="str">
        <f t="shared" si="9"/>
        <v/>
      </c>
      <c r="P16" s="76" t="str">
        <f t="shared" si="9"/>
        <v/>
      </c>
      <c r="Q16" s="76" t="str">
        <f t="shared" si="9"/>
        <v/>
      </c>
      <c r="R16" s="76" t="str">
        <f t="shared" si="9"/>
        <v/>
      </c>
      <c r="S16" s="76" t="str">
        <f t="shared" si="9"/>
        <v/>
      </c>
      <c r="T16" s="76" t="str">
        <f t="shared" si="9"/>
        <v/>
      </c>
      <c r="U16" s="76" t="str">
        <f t="shared" si="9"/>
        <v/>
      </c>
      <c r="V16" s="76" t="str">
        <f t="shared" si="9"/>
        <v/>
      </c>
      <c r="W16" s="76" t="str">
        <f t="shared" si="9"/>
        <v/>
      </c>
      <c r="X16" s="76" t="str">
        <f t="shared" si="9"/>
        <v/>
      </c>
      <c r="Y16" s="76" t="str">
        <f t="shared" si="9"/>
        <v/>
      </c>
      <c r="Z16" s="76" t="str">
        <f t="shared" si="9"/>
        <v/>
      </c>
      <c r="AA16" s="76" t="str">
        <f t="shared" si="9"/>
        <v/>
      </c>
      <c r="AB16" s="76" t="str">
        <f t="shared" si="9"/>
        <v/>
      </c>
      <c r="AC16" s="76" t="str">
        <f t="shared" si="9"/>
        <v/>
      </c>
      <c r="AD16" s="76" t="str">
        <f t="shared" si="9"/>
        <v/>
      </c>
      <c r="AE16" s="76" t="str">
        <f t="shared" si="9"/>
        <v/>
      </c>
      <c r="AF16" s="76" t="str">
        <f t="shared" si="9"/>
        <v/>
      </c>
      <c r="AG16" s="76" t="str">
        <f t="shared" si="9"/>
        <v/>
      </c>
      <c r="AH16" s="76" t="str">
        <f t="shared" si="9"/>
        <v/>
      </c>
      <c r="AI16" s="76" t="str">
        <f t="shared" ref="AI16:BN16" si="10">IF(AND(ISNUMBER(outYear),ISNUMBER(om_production)),om_production*(AI5/1000)*(1+inflation_rate/100+om_production_escal/100)^AH2,"")</f>
        <v/>
      </c>
      <c r="AJ16" s="76" t="str">
        <f t="shared" si="10"/>
        <v/>
      </c>
      <c r="AK16" s="76" t="str">
        <f t="shared" si="10"/>
        <v/>
      </c>
      <c r="AL16" s="76" t="str">
        <f t="shared" si="10"/>
        <v/>
      </c>
      <c r="AM16" s="76" t="str">
        <f t="shared" si="10"/>
        <v/>
      </c>
      <c r="AN16" s="76" t="str">
        <f t="shared" si="10"/>
        <v/>
      </c>
      <c r="AO16" s="76" t="str">
        <f t="shared" si="10"/>
        <v/>
      </c>
      <c r="AP16" s="76" t="str">
        <f t="shared" si="10"/>
        <v/>
      </c>
      <c r="AQ16" s="76" t="str">
        <f t="shared" si="10"/>
        <v/>
      </c>
      <c r="AR16" s="76" t="str">
        <f t="shared" si="10"/>
        <v/>
      </c>
      <c r="AS16" s="76" t="str">
        <f t="shared" si="10"/>
        <v/>
      </c>
      <c r="AT16" s="76" t="str">
        <f t="shared" si="10"/>
        <v/>
      </c>
      <c r="AU16" s="76" t="str">
        <f t="shared" si="10"/>
        <v/>
      </c>
      <c r="AV16" s="76" t="str">
        <f t="shared" si="10"/>
        <v/>
      </c>
      <c r="AW16" s="76" t="str">
        <f t="shared" si="10"/>
        <v/>
      </c>
      <c r="AX16" s="76" t="str">
        <f t="shared" si="10"/>
        <v/>
      </c>
      <c r="AY16" s="76" t="str">
        <f t="shared" si="10"/>
        <v/>
      </c>
      <c r="AZ16" s="76" t="str">
        <f t="shared" si="10"/>
        <v/>
      </c>
      <c r="BA16" s="76" t="str">
        <f t="shared" si="10"/>
        <v/>
      </c>
      <c r="BB16" s="76" t="str">
        <f t="shared" si="10"/>
        <v/>
      </c>
      <c r="BC16" s="76" t="str">
        <f t="shared" si="10"/>
        <v/>
      </c>
      <c r="BD16" s="76" t="str">
        <f t="shared" si="10"/>
        <v/>
      </c>
      <c r="BE16" s="76" t="str">
        <f t="shared" si="10"/>
        <v/>
      </c>
      <c r="BF16" s="76" t="str">
        <f t="shared" si="10"/>
        <v/>
      </c>
      <c r="BG16" s="76" t="str">
        <f t="shared" si="10"/>
        <v/>
      </c>
      <c r="BH16" s="76" t="str">
        <f t="shared" si="10"/>
        <v/>
      </c>
      <c r="BI16" s="76" t="str">
        <f t="shared" si="10"/>
        <v/>
      </c>
      <c r="BJ16" s="76" t="str">
        <f t="shared" si="10"/>
        <v/>
      </c>
      <c r="BK16" s="76" t="str">
        <f t="shared" si="10"/>
        <v/>
      </c>
      <c r="BL16" s="76" t="str">
        <f t="shared" si="10"/>
        <v/>
      </c>
      <c r="BM16" s="76" t="str">
        <f t="shared" si="10"/>
        <v/>
      </c>
      <c r="BN16" s="76" t="str">
        <f t="shared" si="10"/>
        <v/>
      </c>
      <c r="BO16" s="76" t="str">
        <f t="shared" ref="BO16:CX16" si="11">IF(AND(ISNUMBER(outYear),ISNUMBER(om_production)),om_production*(BO5/1000)*(1+inflation_rate/100+om_production_escal/100)^BN2,"")</f>
        <v/>
      </c>
      <c r="BP16" s="76" t="str">
        <f t="shared" si="11"/>
        <v/>
      </c>
      <c r="BQ16" s="76" t="str">
        <f t="shared" si="11"/>
        <v/>
      </c>
      <c r="BR16" s="76" t="str">
        <f t="shared" si="11"/>
        <v/>
      </c>
      <c r="BS16" s="76" t="str">
        <f t="shared" si="11"/>
        <v/>
      </c>
      <c r="BT16" s="76" t="str">
        <f t="shared" si="11"/>
        <v/>
      </c>
      <c r="BU16" s="76" t="str">
        <f t="shared" si="11"/>
        <v/>
      </c>
      <c r="BV16" s="76" t="str">
        <f t="shared" si="11"/>
        <v/>
      </c>
      <c r="BW16" s="76" t="str">
        <f t="shared" si="11"/>
        <v/>
      </c>
      <c r="BX16" s="76" t="str">
        <f t="shared" si="11"/>
        <v/>
      </c>
      <c r="BY16" s="76" t="str">
        <f t="shared" si="11"/>
        <v/>
      </c>
      <c r="BZ16" s="76" t="str">
        <f t="shared" si="11"/>
        <v/>
      </c>
      <c r="CA16" s="76" t="str">
        <f t="shared" si="11"/>
        <v/>
      </c>
      <c r="CB16" s="76" t="str">
        <f t="shared" si="11"/>
        <v/>
      </c>
      <c r="CC16" s="76" t="str">
        <f t="shared" si="11"/>
        <v/>
      </c>
      <c r="CD16" s="76" t="str">
        <f t="shared" si="11"/>
        <v/>
      </c>
      <c r="CE16" s="76" t="str">
        <f t="shared" si="11"/>
        <v/>
      </c>
      <c r="CF16" s="76" t="str">
        <f t="shared" si="11"/>
        <v/>
      </c>
      <c r="CG16" s="76" t="str">
        <f t="shared" si="11"/>
        <v/>
      </c>
      <c r="CH16" s="76" t="str">
        <f t="shared" si="11"/>
        <v/>
      </c>
      <c r="CI16" s="76" t="str">
        <f t="shared" si="11"/>
        <v/>
      </c>
      <c r="CJ16" s="76" t="str">
        <f t="shared" si="11"/>
        <v/>
      </c>
      <c r="CK16" s="76" t="str">
        <f t="shared" si="11"/>
        <v/>
      </c>
      <c r="CL16" s="76" t="str">
        <f t="shared" si="11"/>
        <v/>
      </c>
      <c r="CM16" s="76" t="str">
        <f t="shared" si="11"/>
        <v/>
      </c>
      <c r="CN16" s="76" t="str">
        <f t="shared" si="11"/>
        <v/>
      </c>
      <c r="CO16" s="76" t="str">
        <f t="shared" si="11"/>
        <v/>
      </c>
      <c r="CP16" s="76" t="str">
        <f t="shared" si="11"/>
        <v/>
      </c>
      <c r="CQ16" s="76" t="str">
        <f t="shared" si="11"/>
        <v/>
      </c>
      <c r="CR16" s="76" t="str">
        <f t="shared" si="11"/>
        <v/>
      </c>
      <c r="CS16" s="76" t="str">
        <f t="shared" si="11"/>
        <v/>
      </c>
      <c r="CT16" s="76" t="str">
        <f t="shared" si="11"/>
        <v/>
      </c>
      <c r="CU16" s="76" t="str">
        <f t="shared" si="11"/>
        <v/>
      </c>
      <c r="CV16" s="76" t="str">
        <f t="shared" si="11"/>
        <v/>
      </c>
      <c r="CW16" s="76" t="str">
        <f t="shared" si="11"/>
        <v/>
      </c>
      <c r="CX16" s="76" t="str">
        <f t="shared" si="11"/>
        <v/>
      </c>
    </row>
    <row r="17" spans="1:102" x14ac:dyDescent="0.2">
      <c r="A17" s="61" t="s">
        <v>56</v>
      </c>
      <c r="B17" s="5"/>
      <c r="C17" s="76">
        <f t="array" ref="C17:CX17">'Inputs and Outputs'!C109:CX109</f>
        <v>0</v>
      </c>
      <c r="D17" s="76">
        <v>0</v>
      </c>
      <c r="E17" s="76">
        <v>0</v>
      </c>
      <c r="F17" s="76">
        <v>0</v>
      </c>
      <c r="G17" s="76">
        <v>0</v>
      </c>
      <c r="H17" s="76">
        <v>0</v>
      </c>
      <c r="I17" s="76">
        <v>0</v>
      </c>
      <c r="J17" s="76">
        <v>0</v>
      </c>
      <c r="K17" s="76">
        <v>0</v>
      </c>
      <c r="L17" s="76">
        <v>0</v>
      </c>
      <c r="M17" s="76">
        <v>0</v>
      </c>
      <c r="N17" s="76">
        <v>0</v>
      </c>
      <c r="O17" s="76">
        <v>0</v>
      </c>
      <c r="P17" s="76">
        <v>0</v>
      </c>
      <c r="Q17" s="76">
        <v>0</v>
      </c>
      <c r="R17" s="76">
        <v>0</v>
      </c>
      <c r="S17" s="76">
        <v>0</v>
      </c>
      <c r="T17" s="76">
        <v>0</v>
      </c>
      <c r="U17" s="76">
        <v>0</v>
      </c>
      <c r="V17" s="76">
        <v>0</v>
      </c>
      <c r="W17" s="76">
        <v>0</v>
      </c>
      <c r="X17" s="76">
        <v>0</v>
      </c>
      <c r="Y17" s="76">
        <v>0</v>
      </c>
      <c r="Z17" s="76">
        <v>0</v>
      </c>
      <c r="AA17" s="76">
        <v>0</v>
      </c>
      <c r="AB17" s="76">
        <v>0</v>
      </c>
      <c r="AC17" s="76">
        <v>0</v>
      </c>
      <c r="AD17" s="76">
        <v>0</v>
      </c>
      <c r="AE17" s="76">
        <v>0</v>
      </c>
      <c r="AF17" s="76">
        <v>0</v>
      </c>
      <c r="AG17" s="76">
        <v>0</v>
      </c>
      <c r="AH17" s="76">
        <v>0</v>
      </c>
      <c r="AI17" s="76">
        <v>0</v>
      </c>
      <c r="AJ17" s="76">
        <v>0</v>
      </c>
      <c r="AK17" s="76">
        <v>0</v>
      </c>
      <c r="AL17" s="76">
        <v>0</v>
      </c>
      <c r="AM17" s="76">
        <v>0</v>
      </c>
      <c r="AN17" s="76">
        <v>0</v>
      </c>
      <c r="AO17" s="76">
        <v>0</v>
      </c>
      <c r="AP17" s="76">
        <v>0</v>
      </c>
      <c r="AQ17" s="76">
        <v>0</v>
      </c>
      <c r="AR17" s="76">
        <v>0</v>
      </c>
      <c r="AS17" s="76">
        <v>0</v>
      </c>
      <c r="AT17" s="76">
        <v>0</v>
      </c>
      <c r="AU17" s="76">
        <v>0</v>
      </c>
      <c r="AV17" s="76">
        <v>0</v>
      </c>
      <c r="AW17" s="76">
        <v>0</v>
      </c>
      <c r="AX17" s="76">
        <v>0</v>
      </c>
      <c r="AY17" s="76">
        <v>0</v>
      </c>
      <c r="AZ17" s="76">
        <v>0</v>
      </c>
      <c r="BA17" s="76">
        <v>0</v>
      </c>
      <c r="BB17" s="76">
        <v>0</v>
      </c>
      <c r="BC17" s="76">
        <v>0</v>
      </c>
      <c r="BD17" s="76">
        <v>0</v>
      </c>
      <c r="BE17" s="76">
        <v>0</v>
      </c>
      <c r="BF17" s="76">
        <v>0</v>
      </c>
      <c r="BG17" s="76">
        <v>0</v>
      </c>
      <c r="BH17" s="76">
        <v>0</v>
      </c>
      <c r="BI17" s="76">
        <v>0</v>
      </c>
      <c r="BJ17" s="76">
        <v>0</v>
      </c>
      <c r="BK17" s="76">
        <v>0</v>
      </c>
      <c r="BL17" s="76">
        <v>0</v>
      </c>
      <c r="BM17" s="76">
        <v>0</v>
      </c>
      <c r="BN17" s="76">
        <v>0</v>
      </c>
      <c r="BO17" s="76">
        <v>0</v>
      </c>
      <c r="BP17" s="76">
        <v>0</v>
      </c>
      <c r="BQ17" s="76">
        <v>0</v>
      </c>
      <c r="BR17" s="76">
        <v>0</v>
      </c>
      <c r="BS17" s="76">
        <v>0</v>
      </c>
      <c r="BT17" s="76">
        <v>0</v>
      </c>
      <c r="BU17" s="76">
        <v>0</v>
      </c>
      <c r="BV17" s="76">
        <v>0</v>
      </c>
      <c r="BW17" s="76">
        <v>0</v>
      </c>
      <c r="BX17" s="76">
        <v>0</v>
      </c>
      <c r="BY17" s="76">
        <v>0</v>
      </c>
      <c r="BZ17" s="76">
        <v>0</v>
      </c>
      <c r="CA17" s="76">
        <v>0</v>
      </c>
      <c r="CB17" s="76">
        <v>0</v>
      </c>
      <c r="CC17" s="76">
        <v>0</v>
      </c>
      <c r="CD17" s="76">
        <v>0</v>
      </c>
      <c r="CE17" s="76">
        <v>0</v>
      </c>
      <c r="CF17" s="76">
        <v>0</v>
      </c>
      <c r="CG17" s="76">
        <v>0</v>
      </c>
      <c r="CH17" s="76">
        <v>0</v>
      </c>
      <c r="CI17" s="76">
        <v>0</v>
      </c>
      <c r="CJ17" s="76">
        <v>0</v>
      </c>
      <c r="CK17" s="76">
        <v>0</v>
      </c>
      <c r="CL17" s="76">
        <v>0</v>
      </c>
      <c r="CM17" s="76">
        <v>0</v>
      </c>
      <c r="CN17" s="76">
        <v>0</v>
      </c>
      <c r="CO17" s="76">
        <v>0</v>
      </c>
      <c r="CP17" s="76">
        <v>0</v>
      </c>
      <c r="CQ17" s="76">
        <v>0</v>
      </c>
      <c r="CR17" s="76">
        <v>0</v>
      </c>
      <c r="CS17" s="76">
        <v>0</v>
      </c>
      <c r="CT17" s="76">
        <v>0</v>
      </c>
      <c r="CU17" s="76">
        <v>0</v>
      </c>
      <c r="CV17" s="76">
        <v>0</v>
      </c>
      <c r="CW17" s="76">
        <v>0</v>
      </c>
      <c r="CX17" s="76">
        <v>0</v>
      </c>
    </row>
    <row r="18" spans="1:102" x14ac:dyDescent="0.2">
      <c r="A18" s="60" t="s">
        <v>178</v>
      </c>
      <c r="B18" s="5">
        <f t="array" ref="B18:CX18">'Inputs and Outputs'!B119:CX119</f>
        <v>0</v>
      </c>
      <c r="C18" s="76">
        <v>0</v>
      </c>
      <c r="D18" s="76">
        <v>0</v>
      </c>
      <c r="E18" s="76">
        <v>0</v>
      </c>
      <c r="F18" s="76">
        <v>0</v>
      </c>
      <c r="G18" s="76">
        <v>0</v>
      </c>
      <c r="H18" s="76">
        <v>0</v>
      </c>
      <c r="I18" s="76">
        <v>0</v>
      </c>
      <c r="J18" s="76">
        <v>0</v>
      </c>
      <c r="K18" s="76">
        <v>0</v>
      </c>
      <c r="L18" s="76">
        <v>0</v>
      </c>
      <c r="M18" s="76">
        <v>0</v>
      </c>
      <c r="N18" s="76">
        <v>0</v>
      </c>
      <c r="O18" s="76">
        <v>0</v>
      </c>
      <c r="P18" s="76">
        <v>0</v>
      </c>
      <c r="Q18" s="76">
        <v>0</v>
      </c>
      <c r="R18" s="76">
        <v>0</v>
      </c>
      <c r="S18" s="76">
        <v>0</v>
      </c>
      <c r="T18" s="76">
        <v>0</v>
      </c>
      <c r="U18" s="76">
        <v>0</v>
      </c>
      <c r="V18" s="76">
        <v>0</v>
      </c>
      <c r="W18" s="76">
        <v>0</v>
      </c>
      <c r="X18" s="76">
        <v>0</v>
      </c>
      <c r="Y18" s="76">
        <v>0</v>
      </c>
      <c r="Z18" s="76">
        <v>0</v>
      </c>
      <c r="AA18" s="76">
        <v>0</v>
      </c>
      <c r="AB18" s="76">
        <v>0</v>
      </c>
      <c r="AC18" s="76">
        <v>0</v>
      </c>
      <c r="AD18" s="76">
        <v>0</v>
      </c>
      <c r="AE18" s="76">
        <v>0</v>
      </c>
      <c r="AF18" s="76">
        <v>0</v>
      </c>
      <c r="AG18" s="76">
        <v>0</v>
      </c>
      <c r="AH18" s="76">
        <v>0</v>
      </c>
      <c r="AI18" s="76">
        <v>0</v>
      </c>
      <c r="AJ18" s="76">
        <v>0</v>
      </c>
      <c r="AK18" s="76">
        <v>0</v>
      </c>
      <c r="AL18" s="76">
        <v>0</v>
      </c>
      <c r="AM18" s="76">
        <v>0</v>
      </c>
      <c r="AN18" s="76">
        <v>0</v>
      </c>
      <c r="AO18" s="76">
        <v>0</v>
      </c>
      <c r="AP18" s="76">
        <v>0</v>
      </c>
      <c r="AQ18" s="76">
        <v>0</v>
      </c>
      <c r="AR18" s="76">
        <v>0</v>
      </c>
      <c r="AS18" s="76">
        <v>0</v>
      </c>
      <c r="AT18" s="76">
        <v>0</v>
      </c>
      <c r="AU18" s="76">
        <v>0</v>
      </c>
      <c r="AV18" s="76">
        <v>0</v>
      </c>
      <c r="AW18" s="76">
        <v>0</v>
      </c>
      <c r="AX18" s="76">
        <v>0</v>
      </c>
      <c r="AY18" s="76">
        <v>0</v>
      </c>
      <c r="AZ18" s="76">
        <v>0</v>
      </c>
      <c r="BA18" s="76">
        <v>0</v>
      </c>
      <c r="BB18" s="76">
        <v>0</v>
      </c>
      <c r="BC18" s="76">
        <v>0</v>
      </c>
      <c r="BD18" s="76">
        <v>0</v>
      </c>
      <c r="BE18" s="76">
        <v>0</v>
      </c>
      <c r="BF18" s="76">
        <v>0</v>
      </c>
      <c r="BG18" s="76">
        <v>0</v>
      </c>
      <c r="BH18" s="76">
        <v>0</v>
      </c>
      <c r="BI18" s="76">
        <v>0</v>
      </c>
      <c r="BJ18" s="76">
        <v>0</v>
      </c>
      <c r="BK18" s="76">
        <v>0</v>
      </c>
      <c r="BL18" s="76">
        <v>0</v>
      </c>
      <c r="BM18" s="76">
        <v>0</v>
      </c>
      <c r="BN18" s="76">
        <v>0</v>
      </c>
      <c r="BO18" s="76">
        <v>0</v>
      </c>
      <c r="BP18" s="76">
        <v>0</v>
      </c>
      <c r="BQ18" s="76">
        <v>0</v>
      </c>
      <c r="BR18" s="76">
        <v>0</v>
      </c>
      <c r="BS18" s="76">
        <v>0</v>
      </c>
      <c r="BT18" s="76">
        <v>0</v>
      </c>
      <c r="BU18" s="76">
        <v>0</v>
      </c>
      <c r="BV18" s="76">
        <v>0</v>
      </c>
      <c r="BW18" s="76">
        <v>0</v>
      </c>
      <c r="BX18" s="76">
        <v>0</v>
      </c>
      <c r="BY18" s="76">
        <v>0</v>
      </c>
      <c r="BZ18" s="76">
        <v>0</v>
      </c>
      <c r="CA18" s="76">
        <v>0</v>
      </c>
      <c r="CB18" s="76">
        <v>0</v>
      </c>
      <c r="CC18" s="76">
        <v>0</v>
      </c>
      <c r="CD18" s="76">
        <v>0</v>
      </c>
      <c r="CE18" s="76">
        <v>0</v>
      </c>
      <c r="CF18" s="76">
        <v>0</v>
      </c>
      <c r="CG18" s="76">
        <v>0</v>
      </c>
      <c r="CH18" s="76">
        <v>0</v>
      </c>
      <c r="CI18" s="76">
        <v>0</v>
      </c>
      <c r="CJ18" s="76">
        <v>0</v>
      </c>
      <c r="CK18" s="76">
        <v>0</v>
      </c>
      <c r="CL18" s="76">
        <v>0</v>
      </c>
      <c r="CM18" s="76">
        <v>0</v>
      </c>
      <c r="CN18" s="76">
        <v>0</v>
      </c>
      <c r="CO18" s="76">
        <v>0</v>
      </c>
      <c r="CP18" s="76">
        <v>0</v>
      </c>
      <c r="CQ18" s="76">
        <v>0</v>
      </c>
      <c r="CR18" s="76">
        <v>0</v>
      </c>
      <c r="CS18" s="76">
        <v>0</v>
      </c>
      <c r="CT18" s="76">
        <v>0</v>
      </c>
      <c r="CU18" s="76">
        <v>0</v>
      </c>
      <c r="CV18" s="76">
        <v>0</v>
      </c>
      <c r="CW18" s="76">
        <v>0</v>
      </c>
      <c r="CX18" s="76">
        <v>0</v>
      </c>
    </row>
    <row r="19" spans="1:102" x14ac:dyDescent="0.2">
      <c r="A19" s="60" t="s">
        <v>243</v>
      </c>
      <c r="B19" s="5"/>
      <c r="C19" s="76"/>
      <c r="D19" s="76"/>
      <c r="E19" s="76"/>
      <c r="F19" s="76"/>
      <c r="G19" s="76"/>
      <c r="H19" s="76"/>
      <c r="I19" s="76"/>
      <c r="J19" s="76"/>
      <c r="K19" s="76"/>
      <c r="L19" s="76"/>
      <c r="M19" s="76"/>
      <c r="N19" s="76"/>
      <c r="O19" s="76"/>
      <c r="P19" s="76"/>
      <c r="Q19" s="76"/>
      <c r="R19" s="76"/>
      <c r="S19" s="76"/>
      <c r="T19" s="76"/>
      <c r="U19" s="76"/>
      <c r="V19" s="76"/>
      <c r="W19" s="76"/>
      <c r="X19" s="76"/>
      <c r="Y19" s="76"/>
      <c r="Z19" s="76"/>
      <c r="AA19" s="76"/>
      <c r="AB19" s="76"/>
      <c r="AC19" s="76"/>
      <c r="AD19" s="76"/>
      <c r="AE19" s="76"/>
      <c r="AF19" s="76"/>
      <c r="AG19" s="76"/>
      <c r="AH19" s="76"/>
      <c r="AI19" s="76"/>
      <c r="AJ19" s="76"/>
      <c r="AK19" s="76"/>
      <c r="AL19" s="76"/>
      <c r="AM19" s="76"/>
      <c r="AN19" s="76"/>
      <c r="AO19" s="76"/>
      <c r="AP19" s="76"/>
      <c r="AQ19" s="76"/>
      <c r="AR19" s="76"/>
      <c r="AS19" s="76"/>
      <c r="AT19" s="76"/>
      <c r="AU19" s="76"/>
      <c r="AV19" s="76"/>
      <c r="AW19" s="76"/>
      <c r="AX19" s="76"/>
      <c r="AY19" s="76"/>
      <c r="AZ19" s="76"/>
      <c r="BA19" s="76"/>
      <c r="BB19" s="76"/>
      <c r="BC19" s="76"/>
      <c r="BD19" s="76"/>
      <c r="BE19" s="76"/>
      <c r="BF19" s="76"/>
      <c r="BG19" s="76"/>
      <c r="BH19" s="76"/>
      <c r="BI19" s="76"/>
      <c r="BJ19" s="76"/>
      <c r="BK19" s="76"/>
      <c r="BL19" s="76"/>
      <c r="BM19" s="76"/>
      <c r="BN19" s="76"/>
      <c r="BO19" s="76"/>
      <c r="BP19" s="76"/>
      <c r="BQ19" s="76"/>
      <c r="BR19" s="76"/>
      <c r="BS19" s="76"/>
      <c r="BT19" s="76"/>
      <c r="BU19" s="76"/>
      <c r="BV19" s="76"/>
      <c r="BW19" s="76"/>
      <c r="BX19" s="76"/>
      <c r="BY19" s="76"/>
      <c r="BZ19" s="76"/>
      <c r="CA19" s="76"/>
      <c r="CB19" s="76"/>
      <c r="CC19" s="76"/>
      <c r="CD19" s="76"/>
      <c r="CE19" s="76"/>
      <c r="CF19" s="76"/>
      <c r="CG19" s="76"/>
      <c r="CH19" s="76"/>
      <c r="CI19" s="76"/>
      <c r="CJ19" s="76"/>
      <c r="CK19" s="76"/>
      <c r="CL19" s="76"/>
      <c r="CM19" s="76"/>
      <c r="CN19" s="76"/>
      <c r="CO19" s="76"/>
      <c r="CP19" s="76"/>
      <c r="CQ19" s="76"/>
      <c r="CR19" s="76"/>
      <c r="CS19" s="76"/>
      <c r="CT19" s="76"/>
      <c r="CU19" s="76"/>
      <c r="CV19" s="76"/>
      <c r="CW19" s="76"/>
      <c r="CX19" s="76"/>
    </row>
    <row r="20" spans="1:102" x14ac:dyDescent="0.2">
      <c r="A20" s="61" t="s">
        <v>244</v>
      </c>
      <c r="B20" s="5">
        <f t="array" ref="B20:CX20">'Inputs and Outputs'!B121:CX121</f>
        <v>0</v>
      </c>
      <c r="C20" s="5">
        <v>0</v>
      </c>
      <c r="D20" s="5">
        <v>0</v>
      </c>
      <c r="E20" s="5">
        <v>0</v>
      </c>
      <c r="F20" s="5">
        <v>0</v>
      </c>
      <c r="G20" s="5">
        <v>0</v>
      </c>
      <c r="H20" s="5">
        <v>0</v>
      </c>
      <c r="I20" s="5">
        <v>0</v>
      </c>
      <c r="J20" s="5">
        <v>0</v>
      </c>
      <c r="K20" s="5">
        <v>0</v>
      </c>
      <c r="L20" s="5">
        <v>0</v>
      </c>
      <c r="M20" s="5">
        <v>0</v>
      </c>
      <c r="N20" s="5">
        <v>0</v>
      </c>
      <c r="O20" s="5">
        <v>0</v>
      </c>
      <c r="P20" s="5">
        <v>0</v>
      </c>
      <c r="Q20" s="5">
        <v>0</v>
      </c>
      <c r="R20" s="5">
        <v>0</v>
      </c>
      <c r="S20" s="5">
        <v>0</v>
      </c>
      <c r="T20" s="5">
        <v>0</v>
      </c>
      <c r="U20" s="5">
        <v>0</v>
      </c>
      <c r="V20" s="5">
        <v>0</v>
      </c>
      <c r="W20" s="5">
        <v>0</v>
      </c>
      <c r="X20" s="5">
        <v>0</v>
      </c>
      <c r="Y20" s="5">
        <v>0</v>
      </c>
      <c r="Z20" s="5">
        <v>0</v>
      </c>
      <c r="AA20" s="5">
        <v>0</v>
      </c>
      <c r="AB20" s="5">
        <v>0</v>
      </c>
      <c r="AC20" s="5">
        <v>0</v>
      </c>
      <c r="AD20" s="5">
        <v>0</v>
      </c>
      <c r="AE20" s="5">
        <v>0</v>
      </c>
      <c r="AF20" s="5">
        <v>0</v>
      </c>
      <c r="AG20" s="5">
        <v>0</v>
      </c>
      <c r="AH20" s="5">
        <v>0</v>
      </c>
      <c r="AI20" s="5">
        <v>0</v>
      </c>
      <c r="AJ20" s="5">
        <v>0</v>
      </c>
      <c r="AK20" s="5">
        <v>0</v>
      </c>
      <c r="AL20" s="5">
        <v>0</v>
      </c>
      <c r="AM20" s="5">
        <v>0</v>
      </c>
      <c r="AN20" s="5">
        <v>0</v>
      </c>
      <c r="AO20" s="5">
        <v>0</v>
      </c>
      <c r="AP20" s="5">
        <v>0</v>
      </c>
      <c r="AQ20" s="5">
        <v>0</v>
      </c>
      <c r="AR20" s="5">
        <v>0</v>
      </c>
      <c r="AS20" s="5">
        <v>0</v>
      </c>
      <c r="AT20" s="5">
        <v>0</v>
      </c>
      <c r="AU20" s="5">
        <v>0</v>
      </c>
      <c r="AV20" s="5">
        <v>0</v>
      </c>
      <c r="AW20" s="5">
        <v>0</v>
      </c>
      <c r="AX20" s="5">
        <v>0</v>
      </c>
      <c r="AY20" s="5">
        <v>0</v>
      </c>
      <c r="AZ20" s="5">
        <v>0</v>
      </c>
      <c r="BA20" s="5">
        <v>0</v>
      </c>
      <c r="BB20" s="5">
        <v>0</v>
      </c>
      <c r="BC20" s="5">
        <v>0</v>
      </c>
      <c r="BD20" s="5">
        <v>0</v>
      </c>
      <c r="BE20" s="5">
        <v>0</v>
      </c>
      <c r="BF20" s="5">
        <v>0</v>
      </c>
      <c r="BG20" s="5">
        <v>0</v>
      </c>
      <c r="BH20" s="5">
        <v>0</v>
      </c>
      <c r="BI20" s="5">
        <v>0</v>
      </c>
      <c r="BJ20" s="5">
        <v>0</v>
      </c>
      <c r="BK20" s="5">
        <v>0</v>
      </c>
      <c r="BL20" s="5">
        <v>0</v>
      </c>
      <c r="BM20" s="5">
        <v>0</v>
      </c>
      <c r="BN20" s="5">
        <v>0</v>
      </c>
      <c r="BO20" s="5">
        <v>0</v>
      </c>
      <c r="BP20" s="5">
        <v>0</v>
      </c>
      <c r="BQ20" s="5">
        <v>0</v>
      </c>
      <c r="BR20" s="5">
        <v>0</v>
      </c>
      <c r="BS20" s="5">
        <v>0</v>
      </c>
      <c r="BT20" s="5">
        <v>0</v>
      </c>
      <c r="BU20" s="5">
        <v>0</v>
      </c>
      <c r="BV20" s="5">
        <v>0</v>
      </c>
      <c r="BW20" s="5">
        <v>0</v>
      </c>
      <c r="BX20" s="5">
        <v>0</v>
      </c>
      <c r="BY20" s="5">
        <v>0</v>
      </c>
      <c r="BZ20" s="5">
        <v>0</v>
      </c>
      <c r="CA20" s="5">
        <v>0</v>
      </c>
      <c r="CB20" s="5">
        <v>0</v>
      </c>
      <c r="CC20" s="5">
        <v>0</v>
      </c>
      <c r="CD20" s="5">
        <v>0</v>
      </c>
      <c r="CE20" s="5">
        <v>0</v>
      </c>
      <c r="CF20" s="5">
        <v>0</v>
      </c>
      <c r="CG20" s="5">
        <v>0</v>
      </c>
      <c r="CH20" s="5">
        <v>0</v>
      </c>
      <c r="CI20" s="5">
        <v>0</v>
      </c>
      <c r="CJ20" s="5">
        <v>0</v>
      </c>
      <c r="CK20" s="5">
        <v>0</v>
      </c>
      <c r="CL20" s="5">
        <v>0</v>
      </c>
      <c r="CM20" s="5">
        <v>0</v>
      </c>
      <c r="CN20" s="5">
        <v>0</v>
      </c>
      <c r="CO20" s="5">
        <v>0</v>
      </c>
      <c r="CP20" s="5">
        <v>0</v>
      </c>
      <c r="CQ20" s="5">
        <v>0</v>
      </c>
      <c r="CR20" s="5">
        <v>0</v>
      </c>
      <c r="CS20" s="5">
        <v>0</v>
      </c>
      <c r="CT20" s="5">
        <v>0</v>
      </c>
      <c r="CU20" s="5">
        <v>0</v>
      </c>
      <c r="CV20" s="5">
        <v>0</v>
      </c>
      <c r="CW20" s="5">
        <v>0</v>
      </c>
      <c r="CX20" s="5">
        <v>0</v>
      </c>
    </row>
    <row r="21" spans="1:102" x14ac:dyDescent="0.2">
      <c r="A21" s="61" t="s">
        <v>247</v>
      </c>
      <c r="B21" s="5">
        <f t="array" ref="B21:CX21">'Inputs and Outputs'!B122:CX122</f>
        <v>0</v>
      </c>
      <c r="C21" s="5">
        <v>0</v>
      </c>
      <c r="D21" s="5">
        <v>0</v>
      </c>
      <c r="E21" s="5">
        <v>0</v>
      </c>
      <c r="F21" s="5">
        <v>0</v>
      </c>
      <c r="G21" s="5">
        <v>0</v>
      </c>
      <c r="H21" s="5">
        <v>0</v>
      </c>
      <c r="I21" s="5">
        <v>0</v>
      </c>
      <c r="J21" s="5">
        <v>0</v>
      </c>
      <c r="K21" s="5">
        <v>0</v>
      </c>
      <c r="L21" s="5">
        <v>0</v>
      </c>
      <c r="M21" s="5">
        <v>0</v>
      </c>
      <c r="N21" s="5">
        <v>0</v>
      </c>
      <c r="O21" s="5">
        <v>0</v>
      </c>
      <c r="P21" s="5">
        <v>0</v>
      </c>
      <c r="Q21" s="5">
        <v>0</v>
      </c>
      <c r="R21" s="5">
        <v>0</v>
      </c>
      <c r="S21" s="5">
        <v>0</v>
      </c>
      <c r="T21" s="5">
        <v>0</v>
      </c>
      <c r="U21" s="5">
        <v>0</v>
      </c>
      <c r="V21" s="5">
        <v>0</v>
      </c>
      <c r="W21" s="5">
        <v>0</v>
      </c>
      <c r="X21" s="5">
        <v>0</v>
      </c>
      <c r="Y21" s="5">
        <v>0</v>
      </c>
      <c r="Z21" s="5">
        <v>0</v>
      </c>
      <c r="AA21" s="5">
        <v>0</v>
      </c>
      <c r="AB21" s="5">
        <v>0</v>
      </c>
      <c r="AC21" s="5">
        <v>0</v>
      </c>
      <c r="AD21" s="5">
        <v>0</v>
      </c>
      <c r="AE21" s="5">
        <v>0</v>
      </c>
      <c r="AF21" s="5">
        <v>0</v>
      </c>
      <c r="AG21" s="5">
        <v>0</v>
      </c>
      <c r="AH21" s="5">
        <v>0</v>
      </c>
      <c r="AI21" s="5">
        <v>0</v>
      </c>
      <c r="AJ21" s="5">
        <v>0</v>
      </c>
      <c r="AK21" s="5">
        <v>0</v>
      </c>
      <c r="AL21" s="5">
        <v>0</v>
      </c>
      <c r="AM21" s="5">
        <v>0</v>
      </c>
      <c r="AN21" s="5">
        <v>0</v>
      </c>
      <c r="AO21" s="5">
        <v>0</v>
      </c>
      <c r="AP21" s="5">
        <v>0</v>
      </c>
      <c r="AQ21" s="5">
        <v>0</v>
      </c>
      <c r="AR21" s="5">
        <v>0</v>
      </c>
      <c r="AS21" s="5">
        <v>0</v>
      </c>
      <c r="AT21" s="5">
        <v>0</v>
      </c>
      <c r="AU21" s="5">
        <v>0</v>
      </c>
      <c r="AV21" s="5">
        <v>0</v>
      </c>
      <c r="AW21" s="5">
        <v>0</v>
      </c>
      <c r="AX21" s="5">
        <v>0</v>
      </c>
      <c r="AY21" s="5">
        <v>0</v>
      </c>
      <c r="AZ21" s="5">
        <v>0</v>
      </c>
      <c r="BA21" s="5">
        <v>0</v>
      </c>
      <c r="BB21" s="5">
        <v>0</v>
      </c>
      <c r="BC21" s="5">
        <v>0</v>
      </c>
      <c r="BD21" s="5">
        <v>0</v>
      </c>
      <c r="BE21" s="5">
        <v>0</v>
      </c>
      <c r="BF21" s="5">
        <v>0</v>
      </c>
      <c r="BG21" s="5">
        <v>0</v>
      </c>
      <c r="BH21" s="5">
        <v>0</v>
      </c>
      <c r="BI21" s="5">
        <v>0</v>
      </c>
      <c r="BJ21" s="5">
        <v>0</v>
      </c>
      <c r="BK21" s="5">
        <v>0</v>
      </c>
      <c r="BL21" s="5">
        <v>0</v>
      </c>
      <c r="BM21" s="5">
        <v>0</v>
      </c>
      <c r="BN21" s="5">
        <v>0</v>
      </c>
      <c r="BO21" s="5">
        <v>0</v>
      </c>
      <c r="BP21" s="5">
        <v>0</v>
      </c>
      <c r="BQ21" s="5">
        <v>0</v>
      </c>
      <c r="BR21" s="5">
        <v>0</v>
      </c>
      <c r="BS21" s="5">
        <v>0</v>
      </c>
      <c r="BT21" s="5">
        <v>0</v>
      </c>
      <c r="BU21" s="5">
        <v>0</v>
      </c>
      <c r="BV21" s="5">
        <v>0</v>
      </c>
      <c r="BW21" s="5">
        <v>0</v>
      </c>
      <c r="BX21" s="5">
        <v>0</v>
      </c>
      <c r="BY21" s="5">
        <v>0</v>
      </c>
      <c r="BZ21" s="5">
        <v>0</v>
      </c>
      <c r="CA21" s="5">
        <v>0</v>
      </c>
      <c r="CB21" s="5">
        <v>0</v>
      </c>
      <c r="CC21" s="5">
        <v>0</v>
      </c>
      <c r="CD21" s="5">
        <v>0</v>
      </c>
      <c r="CE21" s="5">
        <v>0</v>
      </c>
      <c r="CF21" s="5">
        <v>0</v>
      </c>
      <c r="CG21" s="5">
        <v>0</v>
      </c>
      <c r="CH21" s="5">
        <v>0</v>
      </c>
      <c r="CI21" s="5">
        <v>0</v>
      </c>
      <c r="CJ21" s="5">
        <v>0</v>
      </c>
      <c r="CK21" s="5">
        <v>0</v>
      </c>
      <c r="CL21" s="5">
        <v>0</v>
      </c>
      <c r="CM21" s="5">
        <v>0</v>
      </c>
      <c r="CN21" s="5">
        <v>0</v>
      </c>
      <c r="CO21" s="5">
        <v>0</v>
      </c>
      <c r="CP21" s="5">
        <v>0</v>
      </c>
      <c r="CQ21" s="5">
        <v>0</v>
      </c>
      <c r="CR21" s="5">
        <v>0</v>
      </c>
      <c r="CS21" s="5">
        <v>0</v>
      </c>
      <c r="CT21" s="5">
        <v>0</v>
      </c>
      <c r="CU21" s="5">
        <v>0</v>
      </c>
      <c r="CV21" s="5">
        <v>0</v>
      </c>
      <c r="CW21" s="5">
        <v>0</v>
      </c>
      <c r="CX21" s="5">
        <v>0</v>
      </c>
    </row>
    <row r="22" spans="1:102" x14ac:dyDescent="0.2">
      <c r="A22" s="61" t="s">
        <v>245</v>
      </c>
      <c r="B22" s="5">
        <f t="array" ref="B22:CX22">'Inputs and Outputs'!B123:CX123</f>
        <v>0</v>
      </c>
      <c r="C22" s="5">
        <v>0</v>
      </c>
      <c r="D22" s="5">
        <v>0</v>
      </c>
      <c r="E22" s="5">
        <v>0</v>
      </c>
      <c r="F22" s="5">
        <v>0</v>
      </c>
      <c r="G22" s="5">
        <v>0</v>
      </c>
      <c r="H22" s="5">
        <v>0</v>
      </c>
      <c r="I22" s="5">
        <v>0</v>
      </c>
      <c r="J22" s="5">
        <v>0</v>
      </c>
      <c r="K22" s="5">
        <v>0</v>
      </c>
      <c r="L22" s="5">
        <v>0</v>
      </c>
      <c r="M22" s="5">
        <v>0</v>
      </c>
      <c r="N22" s="5">
        <v>0</v>
      </c>
      <c r="O22" s="5">
        <v>0</v>
      </c>
      <c r="P22" s="5">
        <v>0</v>
      </c>
      <c r="Q22" s="5">
        <v>0</v>
      </c>
      <c r="R22" s="5">
        <v>0</v>
      </c>
      <c r="S22" s="5">
        <v>0</v>
      </c>
      <c r="T22" s="5">
        <v>0</v>
      </c>
      <c r="U22" s="5">
        <v>0</v>
      </c>
      <c r="V22" s="5">
        <v>0</v>
      </c>
      <c r="W22" s="5">
        <v>0</v>
      </c>
      <c r="X22" s="5">
        <v>0</v>
      </c>
      <c r="Y22" s="5">
        <v>0</v>
      </c>
      <c r="Z22" s="5">
        <v>0</v>
      </c>
      <c r="AA22" s="5">
        <v>0</v>
      </c>
      <c r="AB22" s="5">
        <v>0</v>
      </c>
      <c r="AC22" s="5">
        <v>0</v>
      </c>
      <c r="AD22" s="5">
        <v>0</v>
      </c>
      <c r="AE22" s="5">
        <v>0</v>
      </c>
      <c r="AF22" s="5">
        <v>0</v>
      </c>
      <c r="AG22" s="5">
        <v>0</v>
      </c>
      <c r="AH22" s="5">
        <v>0</v>
      </c>
      <c r="AI22" s="5">
        <v>0</v>
      </c>
      <c r="AJ22" s="5">
        <v>0</v>
      </c>
      <c r="AK22" s="5">
        <v>0</v>
      </c>
      <c r="AL22" s="5">
        <v>0</v>
      </c>
      <c r="AM22" s="5">
        <v>0</v>
      </c>
      <c r="AN22" s="5">
        <v>0</v>
      </c>
      <c r="AO22" s="5">
        <v>0</v>
      </c>
      <c r="AP22" s="5">
        <v>0</v>
      </c>
      <c r="AQ22" s="5">
        <v>0</v>
      </c>
      <c r="AR22" s="5">
        <v>0</v>
      </c>
      <c r="AS22" s="5">
        <v>0</v>
      </c>
      <c r="AT22" s="5">
        <v>0</v>
      </c>
      <c r="AU22" s="5">
        <v>0</v>
      </c>
      <c r="AV22" s="5">
        <v>0</v>
      </c>
      <c r="AW22" s="5">
        <v>0</v>
      </c>
      <c r="AX22" s="5">
        <v>0</v>
      </c>
      <c r="AY22" s="5">
        <v>0</v>
      </c>
      <c r="AZ22" s="5">
        <v>0</v>
      </c>
      <c r="BA22" s="5">
        <v>0</v>
      </c>
      <c r="BB22" s="5">
        <v>0</v>
      </c>
      <c r="BC22" s="5">
        <v>0</v>
      </c>
      <c r="BD22" s="5">
        <v>0</v>
      </c>
      <c r="BE22" s="5">
        <v>0</v>
      </c>
      <c r="BF22" s="5">
        <v>0</v>
      </c>
      <c r="BG22" s="5">
        <v>0</v>
      </c>
      <c r="BH22" s="5">
        <v>0</v>
      </c>
      <c r="BI22" s="5">
        <v>0</v>
      </c>
      <c r="BJ22" s="5">
        <v>0</v>
      </c>
      <c r="BK22" s="5">
        <v>0</v>
      </c>
      <c r="BL22" s="5">
        <v>0</v>
      </c>
      <c r="BM22" s="5">
        <v>0</v>
      </c>
      <c r="BN22" s="5">
        <v>0</v>
      </c>
      <c r="BO22" s="5">
        <v>0</v>
      </c>
      <c r="BP22" s="5">
        <v>0</v>
      </c>
      <c r="BQ22" s="5">
        <v>0</v>
      </c>
      <c r="BR22" s="5">
        <v>0</v>
      </c>
      <c r="BS22" s="5">
        <v>0</v>
      </c>
      <c r="BT22" s="5">
        <v>0</v>
      </c>
      <c r="BU22" s="5">
        <v>0</v>
      </c>
      <c r="BV22" s="5">
        <v>0</v>
      </c>
      <c r="BW22" s="5">
        <v>0</v>
      </c>
      <c r="BX22" s="5">
        <v>0</v>
      </c>
      <c r="BY22" s="5">
        <v>0</v>
      </c>
      <c r="BZ22" s="5">
        <v>0</v>
      </c>
      <c r="CA22" s="5">
        <v>0</v>
      </c>
      <c r="CB22" s="5">
        <v>0</v>
      </c>
      <c r="CC22" s="5">
        <v>0</v>
      </c>
      <c r="CD22" s="5">
        <v>0</v>
      </c>
      <c r="CE22" s="5">
        <v>0</v>
      </c>
      <c r="CF22" s="5">
        <v>0</v>
      </c>
      <c r="CG22" s="5">
        <v>0</v>
      </c>
      <c r="CH22" s="5">
        <v>0</v>
      </c>
      <c r="CI22" s="5">
        <v>0</v>
      </c>
      <c r="CJ22" s="5">
        <v>0</v>
      </c>
      <c r="CK22" s="5">
        <v>0</v>
      </c>
      <c r="CL22" s="5">
        <v>0</v>
      </c>
      <c r="CM22" s="5">
        <v>0</v>
      </c>
      <c r="CN22" s="5">
        <v>0</v>
      </c>
      <c r="CO22" s="5">
        <v>0</v>
      </c>
      <c r="CP22" s="5">
        <v>0</v>
      </c>
      <c r="CQ22" s="5">
        <v>0</v>
      </c>
      <c r="CR22" s="5">
        <v>0</v>
      </c>
      <c r="CS22" s="5">
        <v>0</v>
      </c>
      <c r="CT22" s="5">
        <v>0</v>
      </c>
      <c r="CU22" s="5">
        <v>0</v>
      </c>
      <c r="CV22" s="5">
        <v>0</v>
      </c>
      <c r="CW22" s="5">
        <v>0</v>
      </c>
      <c r="CX22" s="5">
        <v>0</v>
      </c>
    </row>
    <row r="23" spans="1:102" x14ac:dyDescent="0.2">
      <c r="A23" s="60" t="s">
        <v>246</v>
      </c>
      <c r="B23" s="5"/>
      <c r="C23" s="76"/>
      <c r="D23" s="76"/>
      <c r="E23" s="76"/>
      <c r="F23" s="76"/>
      <c r="G23" s="76"/>
      <c r="H23" s="76"/>
      <c r="I23" s="76"/>
      <c r="J23" s="76"/>
      <c r="K23" s="76"/>
      <c r="L23" s="76"/>
      <c r="M23" s="76"/>
      <c r="N23" s="76"/>
      <c r="O23" s="76"/>
      <c r="P23" s="76"/>
      <c r="Q23" s="76"/>
      <c r="R23" s="76"/>
      <c r="S23" s="76"/>
      <c r="T23" s="76"/>
      <c r="U23" s="76"/>
      <c r="V23" s="76"/>
      <c r="W23" s="76"/>
      <c r="X23" s="76"/>
      <c r="Y23" s="76"/>
      <c r="Z23" s="76"/>
      <c r="AA23" s="76"/>
      <c r="AB23" s="76"/>
      <c r="AC23" s="76"/>
      <c r="AD23" s="76"/>
      <c r="AE23" s="76"/>
      <c r="AF23" s="76"/>
      <c r="AG23" s="76"/>
      <c r="AH23" s="76"/>
      <c r="AI23" s="76"/>
      <c r="AJ23" s="76"/>
      <c r="AK23" s="76"/>
      <c r="AL23" s="76"/>
      <c r="AM23" s="76"/>
      <c r="AN23" s="76"/>
      <c r="AO23" s="76"/>
      <c r="AP23" s="76"/>
      <c r="AQ23" s="76"/>
      <c r="AR23" s="76"/>
      <c r="AS23" s="76"/>
      <c r="AT23" s="76"/>
      <c r="AU23" s="76"/>
      <c r="AV23" s="76"/>
      <c r="AW23" s="76"/>
      <c r="AX23" s="76"/>
      <c r="AY23" s="76"/>
      <c r="AZ23" s="76"/>
      <c r="BA23" s="76"/>
      <c r="BB23" s="76"/>
      <c r="BC23" s="76"/>
      <c r="BD23" s="76"/>
      <c r="BE23" s="76"/>
      <c r="BF23" s="76"/>
      <c r="BG23" s="76"/>
      <c r="BH23" s="76"/>
      <c r="BI23" s="76"/>
      <c r="BJ23" s="76"/>
      <c r="BK23" s="76"/>
      <c r="BL23" s="76"/>
      <c r="BM23" s="76"/>
      <c r="BN23" s="76"/>
      <c r="BO23" s="76"/>
      <c r="BP23" s="76"/>
      <c r="BQ23" s="76"/>
      <c r="BR23" s="76"/>
      <c r="BS23" s="76"/>
      <c r="BT23" s="76"/>
      <c r="BU23" s="76"/>
      <c r="BV23" s="76"/>
      <c r="BW23" s="76"/>
      <c r="BX23" s="76"/>
      <c r="BY23" s="76"/>
      <c r="BZ23" s="76"/>
      <c r="CA23" s="76"/>
      <c r="CB23" s="76"/>
      <c r="CC23" s="76"/>
      <c r="CD23" s="76"/>
      <c r="CE23" s="76"/>
      <c r="CF23" s="76"/>
      <c r="CG23" s="76"/>
      <c r="CH23" s="76"/>
      <c r="CI23" s="76"/>
      <c r="CJ23" s="76"/>
      <c r="CK23" s="76"/>
      <c r="CL23" s="76"/>
      <c r="CM23" s="76"/>
      <c r="CN23" s="76"/>
      <c r="CO23" s="76"/>
      <c r="CP23" s="76"/>
      <c r="CQ23" s="76"/>
      <c r="CR23" s="76"/>
      <c r="CS23" s="76"/>
      <c r="CT23" s="76"/>
      <c r="CU23" s="76"/>
      <c r="CV23" s="76"/>
      <c r="CW23" s="76"/>
      <c r="CX23" s="76"/>
    </row>
    <row r="24" spans="1:102" x14ac:dyDescent="0.2">
      <c r="A24" s="61" t="s">
        <v>244</v>
      </c>
      <c r="B24" s="5">
        <f t="array" ref="B24:CX24">'Inputs and Outputs'!B125:CX125</f>
        <v>0</v>
      </c>
      <c r="C24" s="5">
        <v>0</v>
      </c>
      <c r="D24" s="5">
        <v>0</v>
      </c>
      <c r="E24" s="5">
        <v>0</v>
      </c>
      <c r="F24" s="5">
        <v>0</v>
      </c>
      <c r="G24" s="5">
        <v>0</v>
      </c>
      <c r="H24" s="5">
        <v>0</v>
      </c>
      <c r="I24" s="5">
        <v>0</v>
      </c>
      <c r="J24" s="5">
        <v>0</v>
      </c>
      <c r="K24" s="5">
        <v>0</v>
      </c>
      <c r="L24" s="5">
        <v>0</v>
      </c>
      <c r="M24" s="5">
        <v>0</v>
      </c>
      <c r="N24" s="5">
        <v>0</v>
      </c>
      <c r="O24" s="5">
        <v>0</v>
      </c>
      <c r="P24" s="5">
        <v>0</v>
      </c>
      <c r="Q24" s="5">
        <v>0</v>
      </c>
      <c r="R24" s="5">
        <v>0</v>
      </c>
      <c r="S24" s="5">
        <v>0</v>
      </c>
      <c r="T24" s="5">
        <v>0</v>
      </c>
      <c r="U24" s="5">
        <v>0</v>
      </c>
      <c r="V24" s="5">
        <v>0</v>
      </c>
      <c r="W24" s="5">
        <v>0</v>
      </c>
      <c r="X24" s="5">
        <v>0</v>
      </c>
      <c r="Y24" s="5">
        <v>0</v>
      </c>
      <c r="Z24" s="5">
        <v>0</v>
      </c>
      <c r="AA24" s="5">
        <v>0</v>
      </c>
      <c r="AB24" s="5">
        <v>0</v>
      </c>
      <c r="AC24" s="5">
        <v>0</v>
      </c>
      <c r="AD24" s="5">
        <v>0</v>
      </c>
      <c r="AE24" s="5">
        <v>0</v>
      </c>
      <c r="AF24" s="5">
        <v>0</v>
      </c>
      <c r="AG24" s="5">
        <v>0</v>
      </c>
      <c r="AH24" s="5">
        <v>0</v>
      </c>
      <c r="AI24" s="5">
        <v>0</v>
      </c>
      <c r="AJ24" s="5">
        <v>0</v>
      </c>
      <c r="AK24" s="5">
        <v>0</v>
      </c>
      <c r="AL24" s="5">
        <v>0</v>
      </c>
      <c r="AM24" s="5">
        <v>0</v>
      </c>
      <c r="AN24" s="5">
        <v>0</v>
      </c>
      <c r="AO24" s="5">
        <v>0</v>
      </c>
      <c r="AP24" s="5">
        <v>0</v>
      </c>
      <c r="AQ24" s="5">
        <v>0</v>
      </c>
      <c r="AR24" s="5">
        <v>0</v>
      </c>
      <c r="AS24" s="5">
        <v>0</v>
      </c>
      <c r="AT24" s="5">
        <v>0</v>
      </c>
      <c r="AU24" s="5">
        <v>0</v>
      </c>
      <c r="AV24" s="5">
        <v>0</v>
      </c>
      <c r="AW24" s="5">
        <v>0</v>
      </c>
      <c r="AX24" s="5">
        <v>0</v>
      </c>
      <c r="AY24" s="5">
        <v>0</v>
      </c>
      <c r="AZ24" s="5">
        <v>0</v>
      </c>
      <c r="BA24" s="5">
        <v>0</v>
      </c>
      <c r="BB24" s="5">
        <v>0</v>
      </c>
      <c r="BC24" s="5">
        <v>0</v>
      </c>
      <c r="BD24" s="5">
        <v>0</v>
      </c>
      <c r="BE24" s="5">
        <v>0</v>
      </c>
      <c r="BF24" s="5">
        <v>0</v>
      </c>
      <c r="BG24" s="5">
        <v>0</v>
      </c>
      <c r="BH24" s="5">
        <v>0</v>
      </c>
      <c r="BI24" s="5">
        <v>0</v>
      </c>
      <c r="BJ24" s="5">
        <v>0</v>
      </c>
      <c r="BK24" s="5">
        <v>0</v>
      </c>
      <c r="BL24" s="5">
        <v>0</v>
      </c>
      <c r="BM24" s="5">
        <v>0</v>
      </c>
      <c r="BN24" s="5">
        <v>0</v>
      </c>
      <c r="BO24" s="5">
        <v>0</v>
      </c>
      <c r="BP24" s="5">
        <v>0</v>
      </c>
      <c r="BQ24" s="5">
        <v>0</v>
      </c>
      <c r="BR24" s="5">
        <v>0</v>
      </c>
      <c r="BS24" s="5">
        <v>0</v>
      </c>
      <c r="BT24" s="5">
        <v>0</v>
      </c>
      <c r="BU24" s="5">
        <v>0</v>
      </c>
      <c r="BV24" s="5">
        <v>0</v>
      </c>
      <c r="BW24" s="5">
        <v>0</v>
      </c>
      <c r="BX24" s="5">
        <v>0</v>
      </c>
      <c r="BY24" s="5">
        <v>0</v>
      </c>
      <c r="BZ24" s="5">
        <v>0</v>
      </c>
      <c r="CA24" s="5">
        <v>0</v>
      </c>
      <c r="CB24" s="5">
        <v>0</v>
      </c>
      <c r="CC24" s="5">
        <v>0</v>
      </c>
      <c r="CD24" s="5">
        <v>0</v>
      </c>
      <c r="CE24" s="5">
        <v>0</v>
      </c>
      <c r="CF24" s="5">
        <v>0</v>
      </c>
      <c r="CG24" s="5">
        <v>0</v>
      </c>
      <c r="CH24" s="5">
        <v>0</v>
      </c>
      <c r="CI24" s="5">
        <v>0</v>
      </c>
      <c r="CJ24" s="5">
        <v>0</v>
      </c>
      <c r="CK24" s="5">
        <v>0</v>
      </c>
      <c r="CL24" s="5">
        <v>0</v>
      </c>
      <c r="CM24" s="5">
        <v>0</v>
      </c>
      <c r="CN24" s="5">
        <v>0</v>
      </c>
      <c r="CO24" s="5">
        <v>0</v>
      </c>
      <c r="CP24" s="5">
        <v>0</v>
      </c>
      <c r="CQ24" s="5">
        <v>0</v>
      </c>
      <c r="CR24" s="5">
        <v>0</v>
      </c>
      <c r="CS24" s="5">
        <v>0</v>
      </c>
      <c r="CT24" s="5">
        <v>0</v>
      </c>
      <c r="CU24" s="5">
        <v>0</v>
      </c>
      <c r="CV24" s="5">
        <v>0</v>
      </c>
      <c r="CW24" s="5">
        <v>0</v>
      </c>
      <c r="CX24" s="5">
        <v>0</v>
      </c>
    </row>
    <row r="25" spans="1:102" x14ac:dyDescent="0.2">
      <c r="A25" s="61" t="s">
        <v>247</v>
      </c>
      <c r="B25" s="5">
        <f t="array" ref="B25:CX25">'Inputs and Outputs'!B126:CX126</f>
        <v>0</v>
      </c>
      <c r="C25" s="5">
        <v>0</v>
      </c>
      <c r="D25" s="5">
        <v>0</v>
      </c>
      <c r="E25" s="5">
        <v>0</v>
      </c>
      <c r="F25" s="5">
        <v>0</v>
      </c>
      <c r="G25" s="5">
        <v>0</v>
      </c>
      <c r="H25" s="5">
        <v>0</v>
      </c>
      <c r="I25" s="5">
        <v>0</v>
      </c>
      <c r="J25" s="5">
        <v>0</v>
      </c>
      <c r="K25" s="5">
        <v>0</v>
      </c>
      <c r="L25" s="5">
        <v>0</v>
      </c>
      <c r="M25" s="5">
        <v>0</v>
      </c>
      <c r="N25" s="5">
        <v>0</v>
      </c>
      <c r="O25" s="5">
        <v>0</v>
      </c>
      <c r="P25" s="5">
        <v>0</v>
      </c>
      <c r="Q25" s="5">
        <v>0</v>
      </c>
      <c r="R25" s="5">
        <v>0</v>
      </c>
      <c r="S25" s="5">
        <v>0</v>
      </c>
      <c r="T25" s="5">
        <v>0</v>
      </c>
      <c r="U25" s="5">
        <v>0</v>
      </c>
      <c r="V25" s="5">
        <v>0</v>
      </c>
      <c r="W25" s="5">
        <v>0</v>
      </c>
      <c r="X25" s="5">
        <v>0</v>
      </c>
      <c r="Y25" s="5">
        <v>0</v>
      </c>
      <c r="Z25" s="5">
        <v>0</v>
      </c>
      <c r="AA25" s="5">
        <v>0</v>
      </c>
      <c r="AB25" s="5">
        <v>0</v>
      </c>
      <c r="AC25" s="5">
        <v>0</v>
      </c>
      <c r="AD25" s="5">
        <v>0</v>
      </c>
      <c r="AE25" s="5">
        <v>0</v>
      </c>
      <c r="AF25" s="5">
        <v>0</v>
      </c>
      <c r="AG25" s="5">
        <v>0</v>
      </c>
      <c r="AH25" s="5">
        <v>0</v>
      </c>
      <c r="AI25" s="5">
        <v>0</v>
      </c>
      <c r="AJ25" s="5">
        <v>0</v>
      </c>
      <c r="AK25" s="5">
        <v>0</v>
      </c>
      <c r="AL25" s="5">
        <v>0</v>
      </c>
      <c r="AM25" s="5">
        <v>0</v>
      </c>
      <c r="AN25" s="5">
        <v>0</v>
      </c>
      <c r="AO25" s="5">
        <v>0</v>
      </c>
      <c r="AP25" s="5">
        <v>0</v>
      </c>
      <c r="AQ25" s="5">
        <v>0</v>
      </c>
      <c r="AR25" s="5">
        <v>0</v>
      </c>
      <c r="AS25" s="5">
        <v>0</v>
      </c>
      <c r="AT25" s="5">
        <v>0</v>
      </c>
      <c r="AU25" s="5">
        <v>0</v>
      </c>
      <c r="AV25" s="5">
        <v>0</v>
      </c>
      <c r="AW25" s="5">
        <v>0</v>
      </c>
      <c r="AX25" s="5">
        <v>0</v>
      </c>
      <c r="AY25" s="5">
        <v>0</v>
      </c>
      <c r="AZ25" s="5">
        <v>0</v>
      </c>
      <c r="BA25" s="5">
        <v>0</v>
      </c>
      <c r="BB25" s="5">
        <v>0</v>
      </c>
      <c r="BC25" s="5">
        <v>0</v>
      </c>
      <c r="BD25" s="5">
        <v>0</v>
      </c>
      <c r="BE25" s="5">
        <v>0</v>
      </c>
      <c r="BF25" s="5">
        <v>0</v>
      </c>
      <c r="BG25" s="5">
        <v>0</v>
      </c>
      <c r="BH25" s="5">
        <v>0</v>
      </c>
      <c r="BI25" s="5">
        <v>0</v>
      </c>
      <c r="BJ25" s="5">
        <v>0</v>
      </c>
      <c r="BK25" s="5">
        <v>0</v>
      </c>
      <c r="BL25" s="5">
        <v>0</v>
      </c>
      <c r="BM25" s="5">
        <v>0</v>
      </c>
      <c r="BN25" s="5">
        <v>0</v>
      </c>
      <c r="BO25" s="5">
        <v>0</v>
      </c>
      <c r="BP25" s="5">
        <v>0</v>
      </c>
      <c r="BQ25" s="5">
        <v>0</v>
      </c>
      <c r="BR25" s="5">
        <v>0</v>
      </c>
      <c r="BS25" s="5">
        <v>0</v>
      </c>
      <c r="BT25" s="5">
        <v>0</v>
      </c>
      <c r="BU25" s="5">
        <v>0</v>
      </c>
      <c r="BV25" s="5">
        <v>0</v>
      </c>
      <c r="BW25" s="5">
        <v>0</v>
      </c>
      <c r="BX25" s="5">
        <v>0</v>
      </c>
      <c r="BY25" s="5">
        <v>0</v>
      </c>
      <c r="BZ25" s="5">
        <v>0</v>
      </c>
      <c r="CA25" s="5">
        <v>0</v>
      </c>
      <c r="CB25" s="5">
        <v>0</v>
      </c>
      <c r="CC25" s="5">
        <v>0</v>
      </c>
      <c r="CD25" s="5">
        <v>0</v>
      </c>
      <c r="CE25" s="5">
        <v>0</v>
      </c>
      <c r="CF25" s="5">
        <v>0</v>
      </c>
      <c r="CG25" s="5">
        <v>0</v>
      </c>
      <c r="CH25" s="5">
        <v>0</v>
      </c>
      <c r="CI25" s="5">
        <v>0</v>
      </c>
      <c r="CJ25" s="5">
        <v>0</v>
      </c>
      <c r="CK25" s="5">
        <v>0</v>
      </c>
      <c r="CL25" s="5">
        <v>0</v>
      </c>
      <c r="CM25" s="5">
        <v>0</v>
      </c>
      <c r="CN25" s="5">
        <v>0</v>
      </c>
      <c r="CO25" s="5">
        <v>0</v>
      </c>
      <c r="CP25" s="5">
        <v>0</v>
      </c>
      <c r="CQ25" s="5">
        <v>0</v>
      </c>
      <c r="CR25" s="5">
        <v>0</v>
      </c>
      <c r="CS25" s="5">
        <v>0</v>
      </c>
      <c r="CT25" s="5">
        <v>0</v>
      </c>
      <c r="CU25" s="5">
        <v>0</v>
      </c>
      <c r="CV25" s="5">
        <v>0</v>
      </c>
      <c r="CW25" s="5">
        <v>0</v>
      </c>
      <c r="CX25" s="5">
        <v>0</v>
      </c>
    </row>
    <row r="26" spans="1:102" x14ac:dyDescent="0.2">
      <c r="A26" s="61" t="s">
        <v>245</v>
      </c>
      <c r="B26" s="5">
        <f t="array" ref="B26:CX26">'Inputs and Outputs'!B127:CX127</f>
        <v>0</v>
      </c>
      <c r="C26" s="5">
        <v>0</v>
      </c>
      <c r="D26" s="5">
        <v>0</v>
      </c>
      <c r="E26" s="5">
        <v>0</v>
      </c>
      <c r="F26" s="5">
        <v>0</v>
      </c>
      <c r="G26" s="5">
        <v>0</v>
      </c>
      <c r="H26" s="5">
        <v>0</v>
      </c>
      <c r="I26" s="5">
        <v>0</v>
      </c>
      <c r="J26" s="5">
        <v>0</v>
      </c>
      <c r="K26" s="5">
        <v>0</v>
      </c>
      <c r="L26" s="5">
        <v>0</v>
      </c>
      <c r="M26" s="5">
        <v>0</v>
      </c>
      <c r="N26" s="5">
        <v>0</v>
      </c>
      <c r="O26" s="5">
        <v>0</v>
      </c>
      <c r="P26" s="5">
        <v>0</v>
      </c>
      <c r="Q26" s="5">
        <v>0</v>
      </c>
      <c r="R26" s="5">
        <v>0</v>
      </c>
      <c r="S26" s="5">
        <v>0</v>
      </c>
      <c r="T26" s="5">
        <v>0</v>
      </c>
      <c r="U26" s="5">
        <v>0</v>
      </c>
      <c r="V26" s="5">
        <v>0</v>
      </c>
      <c r="W26" s="5">
        <v>0</v>
      </c>
      <c r="X26" s="5">
        <v>0</v>
      </c>
      <c r="Y26" s="5">
        <v>0</v>
      </c>
      <c r="Z26" s="5">
        <v>0</v>
      </c>
      <c r="AA26" s="5">
        <v>0</v>
      </c>
      <c r="AB26" s="5">
        <v>0</v>
      </c>
      <c r="AC26" s="5">
        <v>0</v>
      </c>
      <c r="AD26" s="5">
        <v>0</v>
      </c>
      <c r="AE26" s="5">
        <v>0</v>
      </c>
      <c r="AF26" s="5">
        <v>0</v>
      </c>
      <c r="AG26" s="5">
        <v>0</v>
      </c>
      <c r="AH26" s="5">
        <v>0</v>
      </c>
      <c r="AI26" s="5">
        <v>0</v>
      </c>
      <c r="AJ26" s="5">
        <v>0</v>
      </c>
      <c r="AK26" s="5">
        <v>0</v>
      </c>
      <c r="AL26" s="5">
        <v>0</v>
      </c>
      <c r="AM26" s="5">
        <v>0</v>
      </c>
      <c r="AN26" s="5">
        <v>0</v>
      </c>
      <c r="AO26" s="5">
        <v>0</v>
      </c>
      <c r="AP26" s="5">
        <v>0</v>
      </c>
      <c r="AQ26" s="5">
        <v>0</v>
      </c>
      <c r="AR26" s="5">
        <v>0</v>
      </c>
      <c r="AS26" s="5">
        <v>0</v>
      </c>
      <c r="AT26" s="5">
        <v>0</v>
      </c>
      <c r="AU26" s="5">
        <v>0</v>
      </c>
      <c r="AV26" s="5">
        <v>0</v>
      </c>
      <c r="AW26" s="5">
        <v>0</v>
      </c>
      <c r="AX26" s="5">
        <v>0</v>
      </c>
      <c r="AY26" s="5">
        <v>0</v>
      </c>
      <c r="AZ26" s="5">
        <v>0</v>
      </c>
      <c r="BA26" s="5">
        <v>0</v>
      </c>
      <c r="BB26" s="5">
        <v>0</v>
      </c>
      <c r="BC26" s="5">
        <v>0</v>
      </c>
      <c r="BD26" s="5">
        <v>0</v>
      </c>
      <c r="BE26" s="5">
        <v>0</v>
      </c>
      <c r="BF26" s="5">
        <v>0</v>
      </c>
      <c r="BG26" s="5">
        <v>0</v>
      </c>
      <c r="BH26" s="5">
        <v>0</v>
      </c>
      <c r="BI26" s="5">
        <v>0</v>
      </c>
      <c r="BJ26" s="5">
        <v>0</v>
      </c>
      <c r="BK26" s="5">
        <v>0</v>
      </c>
      <c r="BL26" s="5">
        <v>0</v>
      </c>
      <c r="BM26" s="5">
        <v>0</v>
      </c>
      <c r="BN26" s="5">
        <v>0</v>
      </c>
      <c r="BO26" s="5">
        <v>0</v>
      </c>
      <c r="BP26" s="5">
        <v>0</v>
      </c>
      <c r="BQ26" s="5">
        <v>0</v>
      </c>
      <c r="BR26" s="5">
        <v>0</v>
      </c>
      <c r="BS26" s="5">
        <v>0</v>
      </c>
      <c r="BT26" s="5">
        <v>0</v>
      </c>
      <c r="BU26" s="5">
        <v>0</v>
      </c>
      <c r="BV26" s="5">
        <v>0</v>
      </c>
      <c r="BW26" s="5">
        <v>0</v>
      </c>
      <c r="BX26" s="5">
        <v>0</v>
      </c>
      <c r="BY26" s="5">
        <v>0</v>
      </c>
      <c r="BZ26" s="5">
        <v>0</v>
      </c>
      <c r="CA26" s="5">
        <v>0</v>
      </c>
      <c r="CB26" s="5">
        <v>0</v>
      </c>
      <c r="CC26" s="5">
        <v>0</v>
      </c>
      <c r="CD26" s="5">
        <v>0</v>
      </c>
      <c r="CE26" s="5">
        <v>0</v>
      </c>
      <c r="CF26" s="5">
        <v>0</v>
      </c>
      <c r="CG26" s="5">
        <v>0</v>
      </c>
      <c r="CH26" s="5">
        <v>0</v>
      </c>
      <c r="CI26" s="5">
        <v>0</v>
      </c>
      <c r="CJ26" s="5">
        <v>0</v>
      </c>
      <c r="CK26" s="5">
        <v>0</v>
      </c>
      <c r="CL26" s="5">
        <v>0</v>
      </c>
      <c r="CM26" s="5">
        <v>0</v>
      </c>
      <c r="CN26" s="5">
        <v>0</v>
      </c>
      <c r="CO26" s="5">
        <v>0</v>
      </c>
      <c r="CP26" s="5">
        <v>0</v>
      </c>
      <c r="CQ26" s="5">
        <v>0</v>
      </c>
      <c r="CR26" s="5">
        <v>0</v>
      </c>
      <c r="CS26" s="5">
        <v>0</v>
      </c>
      <c r="CT26" s="5">
        <v>0</v>
      </c>
      <c r="CU26" s="5">
        <v>0</v>
      </c>
      <c r="CV26" s="5">
        <v>0</v>
      </c>
      <c r="CW26" s="5">
        <v>0</v>
      </c>
      <c r="CX26" s="5">
        <v>0</v>
      </c>
    </row>
    <row r="27" spans="1:102" x14ac:dyDescent="0.2">
      <c r="A27" s="61" t="s">
        <v>248</v>
      </c>
      <c r="B27" s="5">
        <f t="array" ref="B27:CX27">'Inputs and Outputs'!B128:CX128</f>
        <v>0</v>
      </c>
      <c r="C27" s="5">
        <v>0</v>
      </c>
      <c r="D27" s="5">
        <v>0</v>
      </c>
      <c r="E27" s="5">
        <v>0</v>
      </c>
      <c r="F27" s="5">
        <v>0</v>
      </c>
      <c r="G27" s="5">
        <v>0</v>
      </c>
      <c r="H27" s="5">
        <v>0</v>
      </c>
      <c r="I27" s="5">
        <v>0</v>
      </c>
      <c r="J27" s="5">
        <v>0</v>
      </c>
      <c r="K27" s="5">
        <v>0</v>
      </c>
      <c r="L27" s="5">
        <v>0</v>
      </c>
      <c r="M27" s="5">
        <v>0</v>
      </c>
      <c r="N27" s="5">
        <v>0</v>
      </c>
      <c r="O27" s="5">
        <v>0</v>
      </c>
      <c r="P27" s="5">
        <v>0</v>
      </c>
      <c r="Q27" s="5">
        <v>0</v>
      </c>
      <c r="R27" s="5">
        <v>0</v>
      </c>
      <c r="S27" s="5">
        <v>0</v>
      </c>
      <c r="T27" s="5">
        <v>0</v>
      </c>
      <c r="U27" s="5">
        <v>0</v>
      </c>
      <c r="V27" s="5">
        <v>0</v>
      </c>
      <c r="W27" s="5">
        <v>0</v>
      </c>
      <c r="X27" s="5">
        <v>0</v>
      </c>
      <c r="Y27" s="5">
        <v>0</v>
      </c>
      <c r="Z27" s="5">
        <v>0</v>
      </c>
      <c r="AA27" s="5">
        <v>0</v>
      </c>
      <c r="AB27" s="5">
        <v>0</v>
      </c>
      <c r="AC27" s="5">
        <v>0</v>
      </c>
      <c r="AD27" s="5">
        <v>0</v>
      </c>
      <c r="AE27" s="5">
        <v>0</v>
      </c>
      <c r="AF27" s="5">
        <v>0</v>
      </c>
      <c r="AG27" s="5">
        <v>0</v>
      </c>
      <c r="AH27" s="5">
        <v>0</v>
      </c>
      <c r="AI27" s="5">
        <v>0</v>
      </c>
      <c r="AJ27" s="5">
        <v>0</v>
      </c>
      <c r="AK27" s="5">
        <v>0</v>
      </c>
      <c r="AL27" s="5">
        <v>0</v>
      </c>
      <c r="AM27" s="5">
        <v>0</v>
      </c>
      <c r="AN27" s="5">
        <v>0</v>
      </c>
      <c r="AO27" s="5">
        <v>0</v>
      </c>
      <c r="AP27" s="5">
        <v>0</v>
      </c>
      <c r="AQ27" s="5">
        <v>0</v>
      </c>
      <c r="AR27" s="5">
        <v>0</v>
      </c>
      <c r="AS27" s="5">
        <v>0</v>
      </c>
      <c r="AT27" s="5">
        <v>0</v>
      </c>
      <c r="AU27" s="5">
        <v>0</v>
      </c>
      <c r="AV27" s="5">
        <v>0</v>
      </c>
      <c r="AW27" s="5">
        <v>0</v>
      </c>
      <c r="AX27" s="5">
        <v>0</v>
      </c>
      <c r="AY27" s="5">
        <v>0</v>
      </c>
      <c r="AZ27" s="5">
        <v>0</v>
      </c>
      <c r="BA27" s="5">
        <v>0</v>
      </c>
      <c r="BB27" s="5">
        <v>0</v>
      </c>
      <c r="BC27" s="5">
        <v>0</v>
      </c>
      <c r="BD27" s="5">
        <v>0</v>
      </c>
      <c r="BE27" s="5">
        <v>0</v>
      </c>
      <c r="BF27" s="5">
        <v>0</v>
      </c>
      <c r="BG27" s="5">
        <v>0</v>
      </c>
      <c r="BH27" s="5">
        <v>0</v>
      </c>
      <c r="BI27" s="5">
        <v>0</v>
      </c>
      <c r="BJ27" s="5">
        <v>0</v>
      </c>
      <c r="BK27" s="5">
        <v>0</v>
      </c>
      <c r="BL27" s="5">
        <v>0</v>
      </c>
      <c r="BM27" s="5">
        <v>0</v>
      </c>
      <c r="BN27" s="5">
        <v>0</v>
      </c>
      <c r="BO27" s="5">
        <v>0</v>
      </c>
      <c r="BP27" s="5">
        <v>0</v>
      </c>
      <c r="BQ27" s="5">
        <v>0</v>
      </c>
      <c r="BR27" s="5">
        <v>0</v>
      </c>
      <c r="BS27" s="5">
        <v>0</v>
      </c>
      <c r="BT27" s="5">
        <v>0</v>
      </c>
      <c r="BU27" s="5">
        <v>0</v>
      </c>
      <c r="BV27" s="5">
        <v>0</v>
      </c>
      <c r="BW27" s="5">
        <v>0</v>
      </c>
      <c r="BX27" s="5">
        <v>0</v>
      </c>
      <c r="BY27" s="5">
        <v>0</v>
      </c>
      <c r="BZ27" s="5">
        <v>0</v>
      </c>
      <c r="CA27" s="5">
        <v>0</v>
      </c>
      <c r="CB27" s="5">
        <v>0</v>
      </c>
      <c r="CC27" s="5">
        <v>0</v>
      </c>
      <c r="CD27" s="5">
        <v>0</v>
      </c>
      <c r="CE27" s="5">
        <v>0</v>
      </c>
      <c r="CF27" s="5">
        <v>0</v>
      </c>
      <c r="CG27" s="5">
        <v>0</v>
      </c>
      <c r="CH27" s="5">
        <v>0</v>
      </c>
      <c r="CI27" s="5">
        <v>0</v>
      </c>
      <c r="CJ27" s="5">
        <v>0</v>
      </c>
      <c r="CK27" s="5">
        <v>0</v>
      </c>
      <c r="CL27" s="5">
        <v>0</v>
      </c>
      <c r="CM27" s="5">
        <v>0</v>
      </c>
      <c r="CN27" s="5">
        <v>0</v>
      </c>
      <c r="CO27" s="5">
        <v>0</v>
      </c>
      <c r="CP27" s="5">
        <v>0</v>
      </c>
      <c r="CQ27" s="5">
        <v>0</v>
      </c>
      <c r="CR27" s="5">
        <v>0</v>
      </c>
      <c r="CS27" s="5">
        <v>0</v>
      </c>
      <c r="CT27" s="5">
        <v>0</v>
      </c>
      <c r="CU27" s="5">
        <v>0</v>
      </c>
      <c r="CV27" s="5">
        <v>0</v>
      </c>
      <c r="CW27" s="5">
        <v>0</v>
      </c>
      <c r="CX27" s="5">
        <v>0</v>
      </c>
    </row>
    <row r="28" spans="1:102" x14ac:dyDescent="0.2">
      <c r="A28" s="61" t="s">
        <v>57</v>
      </c>
      <c r="B28" s="5">
        <f t="array" ref="B28:CX28">'Inputs and Outputs'!B129:CX129</f>
        <v>0</v>
      </c>
      <c r="C28" s="5">
        <v>0</v>
      </c>
      <c r="D28" s="5">
        <v>0</v>
      </c>
      <c r="E28" s="5">
        <v>0</v>
      </c>
      <c r="F28" s="5">
        <v>0</v>
      </c>
      <c r="G28" s="5">
        <v>0</v>
      </c>
      <c r="H28" s="5">
        <v>0</v>
      </c>
      <c r="I28" s="5">
        <v>0</v>
      </c>
      <c r="J28" s="5">
        <v>0</v>
      </c>
      <c r="K28" s="5">
        <v>0</v>
      </c>
      <c r="L28" s="5">
        <v>0</v>
      </c>
      <c r="M28" s="5">
        <v>0</v>
      </c>
      <c r="N28" s="5">
        <v>0</v>
      </c>
      <c r="O28" s="5">
        <v>0</v>
      </c>
      <c r="P28" s="5">
        <v>0</v>
      </c>
      <c r="Q28" s="5">
        <v>0</v>
      </c>
      <c r="R28" s="5">
        <v>0</v>
      </c>
      <c r="S28" s="5">
        <v>0</v>
      </c>
      <c r="T28" s="5">
        <v>0</v>
      </c>
      <c r="U28" s="5">
        <v>0</v>
      </c>
      <c r="V28" s="5">
        <v>0</v>
      </c>
      <c r="W28" s="5">
        <v>0</v>
      </c>
      <c r="X28" s="5">
        <v>0</v>
      </c>
      <c r="Y28" s="5">
        <v>0</v>
      </c>
      <c r="Z28" s="5">
        <v>0</v>
      </c>
      <c r="AA28" s="5">
        <v>0</v>
      </c>
      <c r="AB28" s="5">
        <v>0</v>
      </c>
      <c r="AC28" s="5">
        <v>0</v>
      </c>
      <c r="AD28" s="5">
        <v>0</v>
      </c>
      <c r="AE28" s="5">
        <v>0</v>
      </c>
      <c r="AF28" s="5">
        <v>0</v>
      </c>
      <c r="AG28" s="5">
        <v>0</v>
      </c>
      <c r="AH28" s="5">
        <v>0</v>
      </c>
      <c r="AI28" s="5">
        <v>0</v>
      </c>
      <c r="AJ28" s="5">
        <v>0</v>
      </c>
      <c r="AK28" s="5">
        <v>0</v>
      </c>
      <c r="AL28" s="5">
        <v>0</v>
      </c>
      <c r="AM28" s="5">
        <v>0</v>
      </c>
      <c r="AN28" s="5">
        <v>0</v>
      </c>
      <c r="AO28" s="5">
        <v>0</v>
      </c>
      <c r="AP28" s="5">
        <v>0</v>
      </c>
      <c r="AQ28" s="5">
        <v>0</v>
      </c>
      <c r="AR28" s="5">
        <v>0</v>
      </c>
      <c r="AS28" s="5">
        <v>0</v>
      </c>
      <c r="AT28" s="5">
        <v>0</v>
      </c>
      <c r="AU28" s="5">
        <v>0</v>
      </c>
      <c r="AV28" s="5">
        <v>0</v>
      </c>
      <c r="AW28" s="5">
        <v>0</v>
      </c>
      <c r="AX28" s="5">
        <v>0</v>
      </c>
      <c r="AY28" s="5">
        <v>0</v>
      </c>
      <c r="AZ28" s="5">
        <v>0</v>
      </c>
      <c r="BA28" s="5">
        <v>0</v>
      </c>
      <c r="BB28" s="5">
        <v>0</v>
      </c>
      <c r="BC28" s="5">
        <v>0</v>
      </c>
      <c r="BD28" s="5">
        <v>0</v>
      </c>
      <c r="BE28" s="5">
        <v>0</v>
      </c>
      <c r="BF28" s="5">
        <v>0</v>
      </c>
      <c r="BG28" s="5">
        <v>0</v>
      </c>
      <c r="BH28" s="5">
        <v>0</v>
      </c>
      <c r="BI28" s="5">
        <v>0</v>
      </c>
      <c r="BJ28" s="5">
        <v>0</v>
      </c>
      <c r="BK28" s="5">
        <v>0</v>
      </c>
      <c r="BL28" s="5">
        <v>0</v>
      </c>
      <c r="BM28" s="5">
        <v>0</v>
      </c>
      <c r="BN28" s="5">
        <v>0</v>
      </c>
      <c r="BO28" s="5">
        <v>0</v>
      </c>
      <c r="BP28" s="5">
        <v>0</v>
      </c>
      <c r="BQ28" s="5">
        <v>0</v>
      </c>
      <c r="BR28" s="5">
        <v>0</v>
      </c>
      <c r="BS28" s="5">
        <v>0</v>
      </c>
      <c r="BT28" s="5">
        <v>0</v>
      </c>
      <c r="BU28" s="5">
        <v>0</v>
      </c>
      <c r="BV28" s="5">
        <v>0</v>
      </c>
      <c r="BW28" s="5">
        <v>0</v>
      </c>
      <c r="BX28" s="5">
        <v>0</v>
      </c>
      <c r="BY28" s="5">
        <v>0</v>
      </c>
      <c r="BZ28" s="5">
        <v>0</v>
      </c>
      <c r="CA28" s="5">
        <v>0</v>
      </c>
      <c r="CB28" s="5">
        <v>0</v>
      </c>
      <c r="CC28" s="5">
        <v>0</v>
      </c>
      <c r="CD28" s="5">
        <v>0</v>
      </c>
      <c r="CE28" s="5">
        <v>0</v>
      </c>
      <c r="CF28" s="5">
        <v>0</v>
      </c>
      <c r="CG28" s="5">
        <v>0</v>
      </c>
      <c r="CH28" s="5">
        <v>0</v>
      </c>
      <c r="CI28" s="5">
        <v>0</v>
      </c>
      <c r="CJ28" s="5">
        <v>0</v>
      </c>
      <c r="CK28" s="5">
        <v>0</v>
      </c>
      <c r="CL28" s="5">
        <v>0</v>
      </c>
      <c r="CM28" s="5">
        <v>0</v>
      </c>
      <c r="CN28" s="5">
        <v>0</v>
      </c>
      <c r="CO28" s="5">
        <v>0</v>
      </c>
      <c r="CP28" s="5">
        <v>0</v>
      </c>
      <c r="CQ28" s="5">
        <v>0</v>
      </c>
      <c r="CR28" s="5">
        <v>0</v>
      </c>
      <c r="CS28" s="5">
        <v>0</v>
      </c>
      <c r="CT28" s="5">
        <v>0</v>
      </c>
      <c r="CU28" s="5">
        <v>0</v>
      </c>
      <c r="CV28" s="5">
        <v>0</v>
      </c>
      <c r="CW28" s="5">
        <v>0</v>
      </c>
      <c r="CX28" s="5">
        <v>0</v>
      </c>
    </row>
    <row r="29" spans="1:102" x14ac:dyDescent="0.2">
      <c r="A29" s="55" t="s">
        <v>57</v>
      </c>
      <c r="B29" s="5"/>
      <c r="C29" s="6"/>
      <c r="D29" s="6"/>
      <c r="E29" s="6"/>
      <c r="F29" s="6"/>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c r="AS29" s="6"/>
      <c r="AT29" s="6"/>
      <c r="AU29" s="6"/>
      <c r="AV29" s="6"/>
      <c r="AW29" s="6"/>
      <c r="AX29" s="6"/>
      <c r="AY29" s="6"/>
      <c r="AZ29" s="6"/>
      <c r="BA29" s="6"/>
      <c r="BB29" s="6"/>
      <c r="BC29" s="6"/>
      <c r="BD29" s="6"/>
      <c r="BE29" s="6"/>
      <c r="BF29" s="6"/>
      <c r="BG29" s="6"/>
      <c r="BH29" s="6"/>
      <c r="BI29" s="6"/>
      <c r="BJ29" s="6"/>
      <c r="BK29" s="6"/>
      <c r="BL29" s="6"/>
      <c r="BM29" s="6"/>
      <c r="BN29" s="6"/>
      <c r="BO29" s="6"/>
      <c r="BP29" s="6"/>
      <c r="BQ29" s="6"/>
      <c r="BR29" s="6"/>
      <c r="BS29" s="6"/>
      <c r="BT29" s="6"/>
      <c r="BU29" s="6"/>
      <c r="BV29" s="6"/>
      <c r="BW29" s="6"/>
      <c r="BX29" s="6"/>
      <c r="BY29" s="6"/>
      <c r="BZ29" s="6"/>
      <c r="CA29" s="6"/>
      <c r="CB29" s="6"/>
      <c r="CC29" s="6"/>
      <c r="CD29" s="6"/>
      <c r="CE29" s="6"/>
      <c r="CF29" s="6"/>
      <c r="CG29" s="6"/>
      <c r="CH29" s="6"/>
      <c r="CI29" s="6"/>
      <c r="CJ29" s="6"/>
      <c r="CK29" s="6"/>
      <c r="CL29" s="6"/>
      <c r="CM29" s="6"/>
      <c r="CN29" s="6"/>
      <c r="CO29" s="6"/>
      <c r="CP29" s="6"/>
      <c r="CQ29" s="6"/>
      <c r="CR29" s="6"/>
      <c r="CS29" s="6"/>
      <c r="CT29" s="6"/>
      <c r="CU29" s="6"/>
      <c r="CV29" s="6"/>
      <c r="CW29" s="6"/>
      <c r="CX29" s="6"/>
    </row>
    <row r="30" spans="1:102" x14ac:dyDescent="0.2">
      <c r="A30" s="60" t="s">
        <v>131</v>
      </c>
      <c r="B30" s="5"/>
      <c r="C30" s="76" t="str">
        <f>IF(ISNUMBER(outYear),om_fuel_cost*system_heat_rate*(annual_fuel_usage/1000)*(1+inflation_rate/100+om_fuel_cost_escal/100)^B2,"")</f>
        <v/>
      </c>
      <c r="D30" s="76" t="str">
        <f>IF(ISNUMBER(outYear),om_fuel_cost*system_heat_rate*(annual_fuel_usage/1000)*(1+inflation_rate/100+om_fuel_cost_escal/100)^C2,"")</f>
        <v/>
      </c>
      <c r="E30" s="76" t="str">
        <f>IF(ISNUMBER(outYear),om_fuel_cost*system_heat_rate*(annual_fuel_usage/1000)*(1+inflation_rate/100+om_fuel_cost_escal/100)^D2,"")</f>
        <v/>
      </c>
      <c r="F30" s="76" t="str">
        <f>IF(ISNUMBER(outYear),om_fuel_cost*system_heat_rate*(annual_fuel_usage/1000)*(1+inflation_rate/100+om_fuel_cost_escal/100)^E2,"")</f>
        <v/>
      </c>
      <c r="G30" s="76" t="str">
        <f>IF(ISNUMBER(outYear),om_fuel_cost*system_heat_rate*(annual_fuel_usage/1000)*(1+inflation_rate/100+om_fuel_cost_escal/100)^F2,"")</f>
        <v/>
      </c>
      <c r="H30" s="76" t="str">
        <f>IF(ISNUMBER(outYear),om_fuel_cost*system_heat_rate*(annual_fuel_usage/1000)*(1+inflation_rate/100+om_fuel_cost_escal/100)^G2,"")</f>
        <v/>
      </c>
      <c r="I30" s="76" t="str">
        <f>IF(ISNUMBER(outYear),om_fuel_cost*system_heat_rate*(annual_fuel_usage/1000)*(1+inflation_rate/100+om_fuel_cost_escal/100)^H2,"")</f>
        <v/>
      </c>
      <c r="J30" s="76" t="str">
        <f>IF(ISNUMBER(outYear),om_fuel_cost*system_heat_rate*(annual_fuel_usage/1000)*(1+inflation_rate/100+om_fuel_cost_escal/100)^I2,"")</f>
        <v/>
      </c>
      <c r="K30" s="76" t="str">
        <f>IF(ISNUMBER(outYear),om_fuel_cost*system_heat_rate*(annual_fuel_usage/1000)*(1+inflation_rate/100+om_fuel_cost_escal/100)^J2,"")</f>
        <v/>
      </c>
      <c r="L30" s="76" t="str">
        <f>IF(ISNUMBER(outYear),om_fuel_cost*system_heat_rate*(annual_fuel_usage/1000)*(1+inflation_rate/100+om_fuel_cost_escal/100)^K2,"")</f>
        <v/>
      </c>
      <c r="M30" s="76" t="str">
        <f>IF(ISNUMBER(outYear),om_fuel_cost*system_heat_rate*(annual_fuel_usage/1000)*(1+inflation_rate/100+om_fuel_cost_escal/100)^L2,"")</f>
        <v/>
      </c>
      <c r="N30" s="76" t="str">
        <f>IF(ISNUMBER(outYear),om_fuel_cost*system_heat_rate*(annual_fuel_usage/1000)*(1+inflation_rate/100+om_fuel_cost_escal/100)^M2,"")</f>
        <v/>
      </c>
      <c r="O30" s="76" t="str">
        <f>IF(ISNUMBER(outYear),om_fuel_cost*system_heat_rate*(annual_fuel_usage/1000)*(1+inflation_rate/100+om_fuel_cost_escal/100)^N2,"")</f>
        <v/>
      </c>
      <c r="P30" s="76" t="str">
        <f>IF(ISNUMBER(outYear),om_fuel_cost*system_heat_rate*(annual_fuel_usage/1000)*(1+inflation_rate/100+om_fuel_cost_escal/100)^O2,"")</f>
        <v/>
      </c>
      <c r="Q30" s="76" t="str">
        <f>IF(ISNUMBER(outYear),om_fuel_cost*system_heat_rate*(annual_fuel_usage/1000)*(1+inflation_rate/100+om_fuel_cost_escal/100)^P2,"")</f>
        <v/>
      </c>
      <c r="R30" s="76" t="str">
        <f>IF(ISNUMBER(outYear),om_fuel_cost*system_heat_rate*(annual_fuel_usage/1000)*(1+inflation_rate/100+om_fuel_cost_escal/100)^Q2,"")</f>
        <v/>
      </c>
      <c r="S30" s="76" t="str">
        <f>IF(ISNUMBER(outYear),om_fuel_cost*system_heat_rate*(annual_fuel_usage/1000)*(1+inflation_rate/100+om_fuel_cost_escal/100)^R2,"")</f>
        <v/>
      </c>
      <c r="T30" s="76" t="str">
        <f>IF(ISNUMBER(outYear),om_fuel_cost*system_heat_rate*(annual_fuel_usage/1000)*(1+inflation_rate/100+om_fuel_cost_escal/100)^S2,"")</f>
        <v/>
      </c>
      <c r="U30" s="76" t="str">
        <f>IF(ISNUMBER(outYear),om_fuel_cost*system_heat_rate*(annual_fuel_usage/1000)*(1+inflation_rate/100+om_fuel_cost_escal/100)^T2,"")</f>
        <v/>
      </c>
      <c r="V30" s="76" t="str">
        <f>IF(ISNUMBER(outYear),om_fuel_cost*system_heat_rate*(annual_fuel_usage/1000)*(1+inflation_rate/100+om_fuel_cost_escal/100)^U2,"")</f>
        <v/>
      </c>
      <c r="W30" s="76" t="str">
        <f>IF(ISNUMBER(outYear),om_fuel_cost*system_heat_rate*(annual_fuel_usage/1000)*(1+inflation_rate/100+om_fuel_cost_escal/100)^V2,"")</f>
        <v/>
      </c>
      <c r="X30" s="76" t="str">
        <f>IF(ISNUMBER(outYear),om_fuel_cost*system_heat_rate*(annual_fuel_usage/1000)*(1+inflation_rate/100+om_fuel_cost_escal/100)^W2,"")</f>
        <v/>
      </c>
      <c r="Y30" s="76" t="str">
        <f>IF(ISNUMBER(outYear),om_fuel_cost*system_heat_rate*(annual_fuel_usage/1000)*(1+inflation_rate/100+om_fuel_cost_escal/100)^X2,"")</f>
        <v/>
      </c>
      <c r="Z30" s="76" t="str">
        <f>IF(ISNUMBER(outYear),om_fuel_cost*system_heat_rate*(annual_fuel_usage/1000)*(1+inflation_rate/100+om_fuel_cost_escal/100)^Y2,"")</f>
        <v/>
      </c>
      <c r="AA30" s="76" t="str">
        <f>IF(ISNUMBER(outYear),om_fuel_cost*system_heat_rate*(annual_fuel_usage/1000)*(1+inflation_rate/100+om_fuel_cost_escal/100)^Z2,"")</f>
        <v/>
      </c>
      <c r="AB30" s="76" t="str">
        <f>IF(ISNUMBER(outYear),om_fuel_cost*system_heat_rate*(annual_fuel_usage/1000)*(1+inflation_rate/100+om_fuel_cost_escal/100)^AA2,"")</f>
        <v/>
      </c>
      <c r="AC30" s="76" t="str">
        <f>IF(ISNUMBER(outYear),om_fuel_cost*system_heat_rate*(annual_fuel_usage/1000)*(1+inflation_rate/100+om_fuel_cost_escal/100)^AB2,"")</f>
        <v/>
      </c>
      <c r="AD30" s="76" t="str">
        <f>IF(ISNUMBER(outYear),om_fuel_cost*system_heat_rate*(annual_fuel_usage/1000)*(1+inflation_rate/100+om_fuel_cost_escal/100)^AC2,"")</f>
        <v/>
      </c>
      <c r="AE30" s="76" t="str">
        <f>IF(ISNUMBER(outYear),om_fuel_cost*system_heat_rate*(annual_fuel_usage/1000)*(1+inflation_rate/100+om_fuel_cost_escal/100)^AD2,"")</f>
        <v/>
      </c>
      <c r="AF30" s="76" t="str">
        <f>IF(ISNUMBER(outYear),om_fuel_cost*system_heat_rate*(annual_fuel_usage/1000)*(1+inflation_rate/100+om_fuel_cost_escal/100)^AE2,"")</f>
        <v/>
      </c>
      <c r="AG30" s="76" t="str">
        <f>IF(ISNUMBER(outYear),om_fuel_cost*system_heat_rate*(annual_fuel_usage/1000)*(1+inflation_rate/100+om_fuel_cost_escal/100)^AF2,"")</f>
        <v/>
      </c>
      <c r="AH30" s="76" t="str">
        <f>IF(ISNUMBER(outYear),om_fuel_cost*system_heat_rate*(annual_fuel_usage/1000)*(1+inflation_rate/100+om_fuel_cost_escal/100)^AG2,"")</f>
        <v/>
      </c>
      <c r="AI30" s="76" t="str">
        <f>IF(ISNUMBER(outYear),om_fuel_cost*system_heat_rate*(annual_fuel_usage/1000)*(1+inflation_rate/100+om_fuel_cost_escal/100)^AH2,"")</f>
        <v/>
      </c>
      <c r="AJ30" s="76" t="str">
        <f>IF(ISNUMBER(outYear),om_fuel_cost*system_heat_rate*(annual_fuel_usage/1000)*(1+inflation_rate/100+om_fuel_cost_escal/100)^AI2,"")</f>
        <v/>
      </c>
      <c r="AK30" s="76" t="str">
        <f>IF(ISNUMBER(outYear),om_fuel_cost*system_heat_rate*(annual_fuel_usage/1000)*(1+inflation_rate/100+om_fuel_cost_escal/100)^AJ2,"")</f>
        <v/>
      </c>
      <c r="AL30" s="76" t="str">
        <f>IF(ISNUMBER(outYear),om_fuel_cost*system_heat_rate*(annual_fuel_usage/1000)*(1+inflation_rate/100+om_fuel_cost_escal/100)^AK2,"")</f>
        <v/>
      </c>
      <c r="AM30" s="76" t="str">
        <f>IF(ISNUMBER(outYear),om_fuel_cost*system_heat_rate*(annual_fuel_usage/1000)*(1+inflation_rate/100+om_fuel_cost_escal/100)^AL2,"")</f>
        <v/>
      </c>
      <c r="AN30" s="76" t="str">
        <f>IF(ISNUMBER(outYear),om_fuel_cost*system_heat_rate*(annual_fuel_usage/1000)*(1+inflation_rate/100+om_fuel_cost_escal/100)^AM2,"")</f>
        <v/>
      </c>
      <c r="AO30" s="76" t="str">
        <f>IF(ISNUMBER(outYear),om_fuel_cost*system_heat_rate*(annual_fuel_usage/1000)*(1+inflation_rate/100+om_fuel_cost_escal/100)^AN2,"")</f>
        <v/>
      </c>
      <c r="AP30" s="76" t="str">
        <f>IF(ISNUMBER(outYear),om_fuel_cost*system_heat_rate*(annual_fuel_usage/1000)*(1+inflation_rate/100+om_fuel_cost_escal/100)^AO2,"")</f>
        <v/>
      </c>
      <c r="AQ30" s="76" t="str">
        <f>IF(ISNUMBER(outYear),om_fuel_cost*system_heat_rate*(annual_fuel_usage/1000)*(1+inflation_rate/100+om_fuel_cost_escal/100)^AP2,"")</f>
        <v/>
      </c>
      <c r="AR30" s="76" t="str">
        <f>IF(ISNUMBER(outYear),om_fuel_cost*system_heat_rate*(annual_fuel_usage/1000)*(1+inflation_rate/100+om_fuel_cost_escal/100)^AQ2,"")</f>
        <v/>
      </c>
      <c r="AS30" s="76" t="str">
        <f>IF(ISNUMBER(outYear),om_fuel_cost*system_heat_rate*(annual_fuel_usage/1000)*(1+inflation_rate/100+om_fuel_cost_escal/100)^AR2,"")</f>
        <v/>
      </c>
      <c r="AT30" s="76" t="str">
        <f>IF(ISNUMBER(outYear),om_fuel_cost*system_heat_rate*(annual_fuel_usage/1000)*(1+inflation_rate/100+om_fuel_cost_escal/100)^AS2,"")</f>
        <v/>
      </c>
      <c r="AU30" s="76" t="str">
        <f>IF(ISNUMBER(outYear),om_fuel_cost*system_heat_rate*(annual_fuel_usage/1000)*(1+inflation_rate/100+om_fuel_cost_escal/100)^AT2,"")</f>
        <v/>
      </c>
      <c r="AV30" s="76" t="str">
        <f>IF(ISNUMBER(outYear),om_fuel_cost*system_heat_rate*(annual_fuel_usage/1000)*(1+inflation_rate/100+om_fuel_cost_escal/100)^AU2,"")</f>
        <v/>
      </c>
      <c r="AW30" s="76" t="str">
        <f>IF(ISNUMBER(outYear),om_fuel_cost*system_heat_rate*(annual_fuel_usage/1000)*(1+inflation_rate/100+om_fuel_cost_escal/100)^AV2,"")</f>
        <v/>
      </c>
      <c r="AX30" s="76" t="str">
        <f>IF(ISNUMBER(outYear),om_fuel_cost*system_heat_rate*(annual_fuel_usage/1000)*(1+inflation_rate/100+om_fuel_cost_escal/100)^AW2,"")</f>
        <v/>
      </c>
      <c r="AY30" s="76" t="str">
        <f>IF(ISNUMBER(outYear),om_fuel_cost*system_heat_rate*(annual_fuel_usage/1000)*(1+inflation_rate/100+om_fuel_cost_escal/100)^AX2,"")</f>
        <v/>
      </c>
      <c r="AZ30" s="76" t="str">
        <f>IF(ISNUMBER(outYear),om_fuel_cost*system_heat_rate*(annual_fuel_usage/1000)*(1+inflation_rate/100+om_fuel_cost_escal/100)^AY2,"")</f>
        <v/>
      </c>
      <c r="BA30" s="76" t="str">
        <f>IF(ISNUMBER(outYear),om_fuel_cost*system_heat_rate*(annual_fuel_usage/1000)*(1+inflation_rate/100+om_fuel_cost_escal/100)^AZ2,"")</f>
        <v/>
      </c>
      <c r="BB30" s="76" t="str">
        <f>IF(ISNUMBER(outYear),om_fuel_cost*system_heat_rate*(annual_fuel_usage/1000)*(1+inflation_rate/100+om_fuel_cost_escal/100)^BA2,"")</f>
        <v/>
      </c>
      <c r="BC30" s="76" t="str">
        <f>IF(ISNUMBER(outYear),om_fuel_cost*system_heat_rate*(annual_fuel_usage/1000)*(1+inflation_rate/100+om_fuel_cost_escal/100)^BB2,"")</f>
        <v/>
      </c>
      <c r="BD30" s="76" t="str">
        <f>IF(ISNUMBER(outYear),om_fuel_cost*system_heat_rate*(annual_fuel_usage/1000)*(1+inflation_rate/100+om_fuel_cost_escal/100)^BC2,"")</f>
        <v/>
      </c>
      <c r="BE30" s="76" t="str">
        <f>IF(ISNUMBER(outYear),om_fuel_cost*system_heat_rate*(annual_fuel_usage/1000)*(1+inflation_rate/100+om_fuel_cost_escal/100)^BD2,"")</f>
        <v/>
      </c>
      <c r="BF30" s="76" t="str">
        <f>IF(ISNUMBER(outYear),om_fuel_cost*system_heat_rate*(annual_fuel_usage/1000)*(1+inflation_rate/100+om_fuel_cost_escal/100)^BE2,"")</f>
        <v/>
      </c>
      <c r="BG30" s="76" t="str">
        <f>IF(ISNUMBER(outYear),om_fuel_cost*system_heat_rate*(annual_fuel_usage/1000)*(1+inflation_rate/100+om_fuel_cost_escal/100)^BF2,"")</f>
        <v/>
      </c>
      <c r="BH30" s="76" t="str">
        <f>IF(ISNUMBER(outYear),om_fuel_cost*system_heat_rate*(annual_fuel_usage/1000)*(1+inflation_rate/100+om_fuel_cost_escal/100)^BG2,"")</f>
        <v/>
      </c>
      <c r="BI30" s="76" t="str">
        <f>IF(ISNUMBER(outYear),om_fuel_cost*system_heat_rate*(annual_fuel_usage/1000)*(1+inflation_rate/100+om_fuel_cost_escal/100)^BH2,"")</f>
        <v/>
      </c>
      <c r="BJ30" s="76" t="str">
        <f>IF(ISNUMBER(outYear),om_fuel_cost*system_heat_rate*(annual_fuel_usage/1000)*(1+inflation_rate/100+om_fuel_cost_escal/100)^BI2,"")</f>
        <v/>
      </c>
      <c r="BK30" s="76" t="str">
        <f>IF(ISNUMBER(outYear),om_fuel_cost*system_heat_rate*(annual_fuel_usage/1000)*(1+inflation_rate/100+om_fuel_cost_escal/100)^BJ2,"")</f>
        <v/>
      </c>
      <c r="BL30" s="76" t="str">
        <f>IF(ISNUMBER(outYear),om_fuel_cost*system_heat_rate*(annual_fuel_usage/1000)*(1+inflation_rate/100+om_fuel_cost_escal/100)^BK2,"")</f>
        <v/>
      </c>
      <c r="BM30" s="76" t="str">
        <f>IF(ISNUMBER(outYear),om_fuel_cost*system_heat_rate*(annual_fuel_usage/1000)*(1+inflation_rate/100+om_fuel_cost_escal/100)^BL2,"")</f>
        <v/>
      </c>
      <c r="BN30" s="76" t="str">
        <f>IF(ISNUMBER(outYear),om_fuel_cost*system_heat_rate*(annual_fuel_usage/1000)*(1+inflation_rate/100+om_fuel_cost_escal/100)^BM2,"")</f>
        <v/>
      </c>
      <c r="BO30" s="76" t="str">
        <f>IF(ISNUMBER(outYear),om_fuel_cost*system_heat_rate*(annual_fuel_usage/1000)*(1+inflation_rate/100+om_fuel_cost_escal/100)^BN2,"")</f>
        <v/>
      </c>
      <c r="BP30" s="76" t="str">
        <f>IF(ISNUMBER(outYear),om_fuel_cost*system_heat_rate*(annual_fuel_usage/1000)*(1+inflation_rate/100+om_fuel_cost_escal/100)^BO2,"")</f>
        <v/>
      </c>
      <c r="BQ30" s="76" t="str">
        <f>IF(ISNUMBER(outYear),om_fuel_cost*system_heat_rate*(annual_fuel_usage/1000)*(1+inflation_rate/100+om_fuel_cost_escal/100)^BP2,"")</f>
        <v/>
      </c>
      <c r="BR30" s="76" t="str">
        <f>IF(ISNUMBER(outYear),om_fuel_cost*system_heat_rate*(annual_fuel_usage/1000)*(1+inflation_rate/100+om_fuel_cost_escal/100)^BQ2,"")</f>
        <v/>
      </c>
      <c r="BS30" s="76" t="str">
        <f>IF(ISNUMBER(outYear),om_fuel_cost*system_heat_rate*(annual_fuel_usage/1000)*(1+inflation_rate/100+om_fuel_cost_escal/100)^BR2,"")</f>
        <v/>
      </c>
      <c r="BT30" s="76" t="str">
        <f>IF(ISNUMBER(outYear),om_fuel_cost*system_heat_rate*(annual_fuel_usage/1000)*(1+inflation_rate/100+om_fuel_cost_escal/100)^BS2,"")</f>
        <v/>
      </c>
      <c r="BU30" s="76" t="str">
        <f>IF(ISNUMBER(outYear),om_fuel_cost*system_heat_rate*(annual_fuel_usage/1000)*(1+inflation_rate/100+om_fuel_cost_escal/100)^BT2,"")</f>
        <v/>
      </c>
      <c r="BV30" s="76" t="str">
        <f>IF(ISNUMBER(outYear),om_fuel_cost*system_heat_rate*(annual_fuel_usage/1000)*(1+inflation_rate/100+om_fuel_cost_escal/100)^BU2,"")</f>
        <v/>
      </c>
      <c r="BW30" s="76" t="str">
        <f>IF(ISNUMBER(outYear),om_fuel_cost*system_heat_rate*(annual_fuel_usage/1000)*(1+inflation_rate/100+om_fuel_cost_escal/100)^BV2,"")</f>
        <v/>
      </c>
      <c r="BX30" s="76" t="str">
        <f>IF(ISNUMBER(outYear),om_fuel_cost*system_heat_rate*(annual_fuel_usage/1000)*(1+inflation_rate/100+om_fuel_cost_escal/100)^BW2,"")</f>
        <v/>
      </c>
      <c r="BY30" s="76" t="str">
        <f>IF(ISNUMBER(outYear),om_fuel_cost*system_heat_rate*(annual_fuel_usage/1000)*(1+inflation_rate/100+om_fuel_cost_escal/100)^BX2,"")</f>
        <v/>
      </c>
      <c r="BZ30" s="76" t="str">
        <f>IF(ISNUMBER(outYear),om_fuel_cost*system_heat_rate*(annual_fuel_usage/1000)*(1+inflation_rate/100+om_fuel_cost_escal/100)^BY2,"")</f>
        <v/>
      </c>
      <c r="CA30" s="76" t="str">
        <f>IF(ISNUMBER(outYear),om_fuel_cost*system_heat_rate*(annual_fuel_usage/1000)*(1+inflation_rate/100+om_fuel_cost_escal/100)^BZ2,"")</f>
        <v/>
      </c>
      <c r="CB30" s="76" t="str">
        <f>IF(ISNUMBER(outYear),om_fuel_cost*system_heat_rate*(annual_fuel_usage/1000)*(1+inflation_rate/100+om_fuel_cost_escal/100)^CA2,"")</f>
        <v/>
      </c>
      <c r="CC30" s="76" t="str">
        <f>IF(ISNUMBER(outYear),om_fuel_cost*system_heat_rate*(annual_fuel_usage/1000)*(1+inflation_rate/100+om_fuel_cost_escal/100)^CB2,"")</f>
        <v/>
      </c>
      <c r="CD30" s="76" t="str">
        <f>IF(ISNUMBER(outYear),om_fuel_cost*system_heat_rate*(annual_fuel_usage/1000)*(1+inflation_rate/100+om_fuel_cost_escal/100)^CC2,"")</f>
        <v/>
      </c>
      <c r="CE30" s="76" t="str">
        <f>IF(ISNUMBER(outYear),om_fuel_cost*system_heat_rate*(annual_fuel_usage/1000)*(1+inflation_rate/100+om_fuel_cost_escal/100)^CD2,"")</f>
        <v/>
      </c>
      <c r="CF30" s="76" t="str">
        <f>IF(ISNUMBER(outYear),om_fuel_cost*system_heat_rate*(annual_fuel_usage/1000)*(1+inflation_rate/100+om_fuel_cost_escal/100)^CE2,"")</f>
        <v/>
      </c>
      <c r="CG30" s="76" t="str">
        <f>IF(ISNUMBER(outYear),om_fuel_cost*system_heat_rate*(annual_fuel_usage/1000)*(1+inflation_rate/100+om_fuel_cost_escal/100)^CF2,"")</f>
        <v/>
      </c>
      <c r="CH30" s="76" t="str">
        <f>IF(ISNUMBER(outYear),om_fuel_cost*system_heat_rate*(annual_fuel_usage/1000)*(1+inflation_rate/100+om_fuel_cost_escal/100)^CG2,"")</f>
        <v/>
      </c>
      <c r="CI30" s="76" t="str">
        <f>IF(ISNUMBER(outYear),om_fuel_cost*system_heat_rate*(annual_fuel_usage/1000)*(1+inflation_rate/100+om_fuel_cost_escal/100)^CH2,"")</f>
        <v/>
      </c>
      <c r="CJ30" s="76" t="str">
        <f>IF(ISNUMBER(outYear),om_fuel_cost*system_heat_rate*(annual_fuel_usage/1000)*(1+inflation_rate/100+om_fuel_cost_escal/100)^CI2,"")</f>
        <v/>
      </c>
      <c r="CK30" s="76" t="str">
        <f>IF(ISNUMBER(outYear),om_fuel_cost*system_heat_rate*(annual_fuel_usage/1000)*(1+inflation_rate/100+om_fuel_cost_escal/100)^CJ2,"")</f>
        <v/>
      </c>
      <c r="CL30" s="76" t="str">
        <f>IF(ISNUMBER(outYear),om_fuel_cost*system_heat_rate*(annual_fuel_usage/1000)*(1+inflation_rate/100+om_fuel_cost_escal/100)^CK2,"")</f>
        <v/>
      </c>
      <c r="CM30" s="76" t="str">
        <f>IF(ISNUMBER(outYear),om_fuel_cost*system_heat_rate*(annual_fuel_usage/1000)*(1+inflation_rate/100+om_fuel_cost_escal/100)^CL2,"")</f>
        <v/>
      </c>
      <c r="CN30" s="76" t="str">
        <f>IF(ISNUMBER(outYear),om_fuel_cost*system_heat_rate*(annual_fuel_usage/1000)*(1+inflation_rate/100+om_fuel_cost_escal/100)^CM2,"")</f>
        <v/>
      </c>
      <c r="CO30" s="76" t="str">
        <f>IF(ISNUMBER(outYear),om_fuel_cost*system_heat_rate*(annual_fuel_usage/1000)*(1+inflation_rate/100+om_fuel_cost_escal/100)^CN2,"")</f>
        <v/>
      </c>
      <c r="CP30" s="76" t="str">
        <f>IF(ISNUMBER(outYear),om_fuel_cost*system_heat_rate*(annual_fuel_usage/1000)*(1+inflation_rate/100+om_fuel_cost_escal/100)^CO2,"")</f>
        <v/>
      </c>
      <c r="CQ30" s="76" t="str">
        <f>IF(ISNUMBER(outYear),om_fuel_cost*system_heat_rate*(annual_fuel_usage/1000)*(1+inflation_rate/100+om_fuel_cost_escal/100)^CP2,"")</f>
        <v/>
      </c>
      <c r="CR30" s="76" t="str">
        <f>IF(ISNUMBER(outYear),om_fuel_cost*system_heat_rate*(annual_fuel_usage/1000)*(1+inflation_rate/100+om_fuel_cost_escal/100)^CQ2,"")</f>
        <v/>
      </c>
      <c r="CS30" s="76" t="str">
        <f>IF(ISNUMBER(outYear),om_fuel_cost*system_heat_rate*(annual_fuel_usage/1000)*(1+inflation_rate/100+om_fuel_cost_escal/100)^CR2,"")</f>
        <v/>
      </c>
      <c r="CT30" s="76" t="str">
        <f>IF(ISNUMBER(outYear),om_fuel_cost*system_heat_rate*(annual_fuel_usage/1000)*(1+inflation_rate/100+om_fuel_cost_escal/100)^CS2,"")</f>
        <v/>
      </c>
      <c r="CU30" s="76" t="str">
        <f>IF(ISNUMBER(outYear),om_fuel_cost*system_heat_rate*(annual_fuel_usage/1000)*(1+inflation_rate/100+om_fuel_cost_escal/100)^CT2,"")</f>
        <v/>
      </c>
      <c r="CV30" s="76" t="str">
        <f>IF(ISNUMBER(outYear),om_fuel_cost*system_heat_rate*(annual_fuel_usage/1000)*(1+inflation_rate/100+om_fuel_cost_escal/100)^CU2,"")</f>
        <v/>
      </c>
      <c r="CW30" s="76" t="str">
        <f>IF(ISNUMBER(outYear),om_fuel_cost*system_heat_rate*(annual_fuel_usage/1000)*(1+inflation_rate/100+om_fuel_cost_escal/100)^CV2,"")</f>
        <v/>
      </c>
      <c r="CX30" s="76" t="str">
        <f>IF(ISNUMBER(outYear),om_fuel_cost*system_heat_rate*(annual_fuel_usage/1000)*(1+inflation_rate/100+om_fuel_cost_escal/100)^CW2,"")</f>
        <v/>
      </c>
    </row>
    <row r="31" spans="1:102" x14ac:dyDescent="0.2">
      <c r="A31" s="61" t="s">
        <v>56</v>
      </c>
      <c r="B31" s="5"/>
      <c r="C31" s="76">
        <v>0</v>
      </c>
      <c r="D31" s="76">
        <v>0</v>
      </c>
      <c r="E31" s="76">
        <v>0</v>
      </c>
      <c r="F31" s="76">
        <v>0</v>
      </c>
      <c r="G31" s="76">
        <v>0</v>
      </c>
      <c r="H31" s="76">
        <v>0</v>
      </c>
      <c r="I31" s="76">
        <v>0</v>
      </c>
      <c r="J31" s="76">
        <v>0</v>
      </c>
      <c r="K31" s="76">
        <v>0</v>
      </c>
      <c r="L31" s="76">
        <v>0</v>
      </c>
      <c r="M31" s="76">
        <v>0</v>
      </c>
      <c r="N31" s="76">
        <v>0</v>
      </c>
      <c r="O31" s="76">
        <v>0</v>
      </c>
      <c r="P31" s="76">
        <v>0</v>
      </c>
      <c r="Q31" s="76">
        <v>0</v>
      </c>
      <c r="R31" s="76">
        <v>0</v>
      </c>
      <c r="S31" s="76">
        <v>0</v>
      </c>
      <c r="T31" s="76">
        <v>0</v>
      </c>
      <c r="U31" s="76">
        <v>0</v>
      </c>
      <c r="V31" s="76">
        <v>0</v>
      </c>
      <c r="W31" s="76">
        <v>0</v>
      </c>
      <c r="X31" s="76">
        <v>0</v>
      </c>
      <c r="Y31" s="76">
        <v>0</v>
      </c>
      <c r="Z31" s="76">
        <v>0</v>
      </c>
      <c r="AA31" s="76">
        <v>0</v>
      </c>
      <c r="AB31" s="76">
        <v>0</v>
      </c>
      <c r="AC31" s="76">
        <v>0</v>
      </c>
      <c r="AD31" s="76">
        <v>0</v>
      </c>
      <c r="AE31" s="76">
        <v>0</v>
      </c>
      <c r="AF31" s="76">
        <v>0</v>
      </c>
      <c r="AG31" s="76"/>
      <c r="AH31" s="76"/>
      <c r="AI31" s="76"/>
      <c r="AJ31" s="76"/>
      <c r="AK31" s="76"/>
      <c r="AL31" s="76"/>
      <c r="AM31" s="76"/>
      <c r="AN31" s="76"/>
      <c r="AO31" s="76"/>
      <c r="AP31" s="76"/>
      <c r="AQ31" s="76"/>
      <c r="AR31" s="76"/>
      <c r="AS31" s="76"/>
      <c r="AT31" s="76"/>
      <c r="AU31" s="76"/>
      <c r="AV31" s="76"/>
      <c r="AW31" s="76"/>
      <c r="AX31" s="76"/>
      <c r="AY31" s="76"/>
      <c r="AZ31" s="76"/>
      <c r="BA31" s="76"/>
      <c r="BB31" s="76"/>
      <c r="BC31" s="76"/>
      <c r="BD31" s="76"/>
      <c r="BE31" s="76"/>
      <c r="BF31" s="76"/>
      <c r="BG31" s="76"/>
      <c r="BH31" s="76"/>
      <c r="BI31" s="76"/>
      <c r="BJ31" s="76"/>
      <c r="BK31" s="76"/>
      <c r="BL31" s="76"/>
      <c r="BM31" s="76"/>
      <c r="BN31" s="76"/>
      <c r="BO31" s="76"/>
      <c r="BP31" s="76"/>
      <c r="BQ31" s="76"/>
      <c r="BR31" s="76"/>
      <c r="BS31" s="76"/>
      <c r="BT31" s="76"/>
      <c r="BU31" s="76"/>
      <c r="BV31" s="76"/>
      <c r="BW31" s="76"/>
      <c r="BX31" s="76"/>
      <c r="BY31" s="76"/>
      <c r="BZ31" s="76"/>
      <c r="CA31" s="76"/>
      <c r="CB31" s="76"/>
      <c r="CC31" s="76"/>
      <c r="CD31" s="76"/>
      <c r="CE31" s="76"/>
      <c r="CF31" s="76"/>
      <c r="CG31" s="76"/>
      <c r="CH31" s="76"/>
      <c r="CI31" s="76"/>
      <c r="CJ31" s="76"/>
      <c r="CK31" s="76"/>
      <c r="CL31" s="76"/>
      <c r="CM31" s="76"/>
      <c r="CN31" s="76"/>
      <c r="CO31" s="76"/>
      <c r="CP31" s="76"/>
      <c r="CQ31" s="76"/>
      <c r="CR31" s="76"/>
      <c r="CS31" s="76"/>
      <c r="CT31" s="76"/>
      <c r="CU31" s="76"/>
      <c r="CV31" s="76"/>
      <c r="CW31" s="76"/>
      <c r="CX31" s="76"/>
    </row>
    <row r="32" spans="1:102" x14ac:dyDescent="0.2">
      <c r="A32" s="60" t="s">
        <v>130</v>
      </c>
      <c r="B32" s="5"/>
      <c r="C32" s="76" t="str">
        <f>IF(ISNUMBER(outYear),om_opt_fuel_1_cost*om_opt_fuel_1_usage*(1+inflation_rate/100+om_opt_fuel_1_cost_escal/100)^B2,"")</f>
        <v/>
      </c>
      <c r="D32" s="76" t="str">
        <f>IF(ISNUMBER(outYear),om_opt_fuel_1_cost*om_opt_fuel_1_usage*(1+inflation_rate/100+om_opt_fuel_1_cost_escal/100)^C2,"")</f>
        <v/>
      </c>
      <c r="E32" s="76" t="str">
        <f>IF(ISNUMBER(outYear),om_opt_fuel_1_cost*om_opt_fuel_1_usage*(1+inflation_rate/100+om_opt_fuel_1_cost_escal/100)^D2,"")</f>
        <v/>
      </c>
      <c r="F32" s="76" t="str">
        <f>IF(ISNUMBER(outYear),om_opt_fuel_1_cost*om_opt_fuel_1_usage*(1+inflation_rate/100+om_opt_fuel_1_cost_escal/100)^E2,"")</f>
        <v/>
      </c>
      <c r="G32" s="76" t="str">
        <f>IF(ISNUMBER(outYear),om_opt_fuel_1_cost*om_opt_fuel_1_usage*(1+inflation_rate/100+om_opt_fuel_1_cost_escal/100)^F2,"")</f>
        <v/>
      </c>
      <c r="H32" s="76" t="str">
        <f>IF(ISNUMBER(outYear),om_opt_fuel_1_cost*om_opt_fuel_1_usage*(1+inflation_rate/100+om_opt_fuel_1_cost_escal/100)^G2,"")</f>
        <v/>
      </c>
      <c r="I32" s="76" t="str">
        <f>IF(ISNUMBER(outYear),om_opt_fuel_1_cost*om_opt_fuel_1_usage*(1+inflation_rate/100+om_opt_fuel_1_cost_escal/100)^H2,"")</f>
        <v/>
      </c>
      <c r="J32" s="76" t="str">
        <f>IF(ISNUMBER(outYear),om_opt_fuel_1_cost*om_opt_fuel_1_usage*(1+inflation_rate/100+om_opt_fuel_1_cost_escal/100)^I2,"")</f>
        <v/>
      </c>
      <c r="K32" s="76" t="str">
        <f>IF(ISNUMBER(outYear),om_opt_fuel_1_cost*om_opt_fuel_1_usage*(1+inflation_rate/100+om_opt_fuel_1_cost_escal/100)^J2,"")</f>
        <v/>
      </c>
      <c r="L32" s="76" t="str">
        <f>IF(ISNUMBER(outYear),om_opt_fuel_1_cost*om_opt_fuel_1_usage*(1+inflation_rate/100+om_opt_fuel_1_cost_escal/100)^K2,"")</f>
        <v/>
      </c>
      <c r="M32" s="76" t="str">
        <f>IF(ISNUMBER(outYear),om_opt_fuel_1_cost*om_opt_fuel_1_usage*(1+inflation_rate/100+om_opt_fuel_1_cost_escal/100)^L2,"")</f>
        <v/>
      </c>
      <c r="N32" s="76" t="str">
        <f>IF(ISNUMBER(outYear),om_opt_fuel_1_cost*om_opt_fuel_1_usage*(1+inflation_rate/100+om_opt_fuel_1_cost_escal/100)^M2,"")</f>
        <v/>
      </c>
      <c r="O32" s="76" t="str">
        <f>IF(ISNUMBER(outYear),om_opt_fuel_1_cost*om_opt_fuel_1_usage*(1+inflation_rate/100+om_opt_fuel_1_cost_escal/100)^N2,"")</f>
        <v/>
      </c>
      <c r="P32" s="76" t="str">
        <f>IF(ISNUMBER(outYear),om_opt_fuel_1_cost*om_opt_fuel_1_usage*(1+inflation_rate/100+om_opt_fuel_1_cost_escal/100)^O2,"")</f>
        <v/>
      </c>
      <c r="Q32" s="76" t="str">
        <f>IF(ISNUMBER(outYear),om_opt_fuel_1_cost*om_opt_fuel_1_usage*(1+inflation_rate/100+om_opt_fuel_1_cost_escal/100)^P2,"")</f>
        <v/>
      </c>
      <c r="R32" s="76" t="str">
        <f>IF(ISNUMBER(outYear),om_opt_fuel_1_cost*om_opt_fuel_1_usage*(1+inflation_rate/100+om_opt_fuel_1_cost_escal/100)^Q2,"")</f>
        <v/>
      </c>
      <c r="S32" s="76" t="str">
        <f>IF(ISNUMBER(outYear),om_opt_fuel_1_cost*om_opt_fuel_1_usage*(1+inflation_rate/100+om_opt_fuel_1_cost_escal/100)^R2,"")</f>
        <v/>
      </c>
      <c r="T32" s="76" t="str">
        <f>IF(ISNUMBER(outYear),om_opt_fuel_1_cost*om_opt_fuel_1_usage*(1+inflation_rate/100+om_opt_fuel_1_cost_escal/100)^S2,"")</f>
        <v/>
      </c>
      <c r="U32" s="76" t="str">
        <f>IF(ISNUMBER(outYear),om_opt_fuel_1_cost*om_opt_fuel_1_usage*(1+inflation_rate/100+om_opt_fuel_1_cost_escal/100)^T2,"")</f>
        <v/>
      </c>
      <c r="V32" s="76" t="str">
        <f>IF(ISNUMBER(outYear),om_opt_fuel_1_cost*om_opt_fuel_1_usage*(1+inflation_rate/100+om_opt_fuel_1_cost_escal/100)^U2,"")</f>
        <v/>
      </c>
      <c r="W32" s="76" t="str">
        <f>IF(ISNUMBER(outYear),om_opt_fuel_1_cost*om_opt_fuel_1_usage*(1+inflation_rate/100+om_opt_fuel_1_cost_escal/100)^V2,"")</f>
        <v/>
      </c>
      <c r="X32" s="76" t="str">
        <f>IF(ISNUMBER(outYear),om_opt_fuel_1_cost*om_opt_fuel_1_usage*(1+inflation_rate/100+om_opt_fuel_1_cost_escal/100)^W2,"")</f>
        <v/>
      </c>
      <c r="Y32" s="76" t="str">
        <f>IF(ISNUMBER(outYear),om_opt_fuel_1_cost*om_opt_fuel_1_usage*(1+inflation_rate/100+om_opt_fuel_1_cost_escal/100)^X2,"")</f>
        <v/>
      </c>
      <c r="Z32" s="76" t="str">
        <f>IF(ISNUMBER(outYear),om_opt_fuel_1_cost*om_opt_fuel_1_usage*(1+inflation_rate/100+om_opt_fuel_1_cost_escal/100)^Y2,"")</f>
        <v/>
      </c>
      <c r="AA32" s="76" t="str">
        <f>IF(ISNUMBER(outYear),om_opt_fuel_1_cost*om_opt_fuel_1_usage*(1+inflation_rate/100+om_opt_fuel_1_cost_escal/100)^Z2,"")</f>
        <v/>
      </c>
      <c r="AB32" s="76" t="str">
        <f>IF(ISNUMBER(outYear),om_opt_fuel_1_cost*om_opt_fuel_1_usage*(1+inflation_rate/100+om_opt_fuel_1_cost_escal/100)^AA2,"")</f>
        <v/>
      </c>
      <c r="AC32" s="76" t="str">
        <f>IF(ISNUMBER(outYear),om_opt_fuel_1_cost*om_opt_fuel_1_usage*(1+inflation_rate/100+om_opt_fuel_1_cost_escal/100)^AB2,"")</f>
        <v/>
      </c>
      <c r="AD32" s="76" t="str">
        <f>IF(ISNUMBER(outYear),om_opt_fuel_1_cost*om_opt_fuel_1_usage*(1+inflation_rate/100+om_opt_fuel_1_cost_escal/100)^AC2,"")</f>
        <v/>
      </c>
      <c r="AE32" s="76" t="str">
        <f>IF(ISNUMBER(outYear),om_opt_fuel_1_cost*om_opt_fuel_1_usage*(1+inflation_rate/100+om_opt_fuel_1_cost_escal/100)^AD2,"")</f>
        <v/>
      </c>
      <c r="AF32" s="76" t="str">
        <f>IF(ISNUMBER(outYear),om_opt_fuel_1_cost*om_opt_fuel_1_usage*(1+inflation_rate/100+om_opt_fuel_1_cost_escal/100)^AE2,"")</f>
        <v/>
      </c>
      <c r="AG32" s="76" t="str">
        <f>IF(ISNUMBER(outYear),om_opt_fuel_1_cost*om_opt_fuel_1_usage*(1+inflation_rate/100+om_opt_fuel_1_cost_escal/100)^AF2,"")</f>
        <v/>
      </c>
      <c r="AH32" s="76" t="str">
        <f>IF(ISNUMBER(outYear),om_opt_fuel_1_cost*om_opt_fuel_1_usage*(1+inflation_rate/100+om_opt_fuel_1_cost_escal/100)^AG2,"")</f>
        <v/>
      </c>
      <c r="AI32" s="76" t="str">
        <f>IF(ISNUMBER(outYear),om_opt_fuel_1_cost*om_opt_fuel_1_usage*(1+inflation_rate/100+om_opt_fuel_1_cost_escal/100)^AH2,"")</f>
        <v/>
      </c>
      <c r="AJ32" s="76" t="str">
        <f>IF(ISNUMBER(outYear),om_opt_fuel_1_cost*om_opt_fuel_1_usage*(1+inflation_rate/100+om_opt_fuel_1_cost_escal/100)^AI2,"")</f>
        <v/>
      </c>
      <c r="AK32" s="76" t="str">
        <f>IF(ISNUMBER(outYear),om_opt_fuel_1_cost*om_opt_fuel_1_usage*(1+inflation_rate/100+om_opt_fuel_1_cost_escal/100)^AJ2,"")</f>
        <v/>
      </c>
      <c r="AL32" s="76" t="str">
        <f>IF(ISNUMBER(outYear),om_opt_fuel_1_cost*om_opt_fuel_1_usage*(1+inflation_rate/100+om_opt_fuel_1_cost_escal/100)^AK2,"")</f>
        <v/>
      </c>
      <c r="AM32" s="76" t="str">
        <f>IF(ISNUMBER(outYear),om_opt_fuel_1_cost*om_opt_fuel_1_usage*(1+inflation_rate/100+om_opt_fuel_1_cost_escal/100)^AL2,"")</f>
        <v/>
      </c>
      <c r="AN32" s="76" t="str">
        <f>IF(ISNUMBER(outYear),om_opt_fuel_1_cost*om_opt_fuel_1_usage*(1+inflation_rate/100+om_opt_fuel_1_cost_escal/100)^AM2,"")</f>
        <v/>
      </c>
      <c r="AO32" s="76" t="str">
        <f>IF(ISNUMBER(outYear),om_opt_fuel_1_cost*om_opt_fuel_1_usage*(1+inflation_rate/100+om_opt_fuel_1_cost_escal/100)^AN2,"")</f>
        <v/>
      </c>
      <c r="AP32" s="76" t="str">
        <f>IF(ISNUMBER(outYear),om_opt_fuel_1_cost*om_opt_fuel_1_usage*(1+inflation_rate/100+om_opt_fuel_1_cost_escal/100)^AO2,"")</f>
        <v/>
      </c>
      <c r="AQ32" s="76" t="str">
        <f>IF(ISNUMBER(outYear),om_opt_fuel_1_cost*om_opt_fuel_1_usage*(1+inflation_rate/100+om_opt_fuel_1_cost_escal/100)^AP2,"")</f>
        <v/>
      </c>
      <c r="AR32" s="76" t="str">
        <f>IF(ISNUMBER(outYear),om_opt_fuel_1_cost*om_opt_fuel_1_usage*(1+inflation_rate/100+om_opt_fuel_1_cost_escal/100)^AQ2,"")</f>
        <v/>
      </c>
      <c r="AS32" s="76" t="str">
        <f>IF(ISNUMBER(outYear),om_opt_fuel_1_cost*om_opt_fuel_1_usage*(1+inflation_rate/100+om_opt_fuel_1_cost_escal/100)^AR2,"")</f>
        <v/>
      </c>
      <c r="AT32" s="76" t="str">
        <f>IF(ISNUMBER(outYear),om_opt_fuel_1_cost*om_opt_fuel_1_usage*(1+inflation_rate/100+om_opt_fuel_1_cost_escal/100)^AS2,"")</f>
        <v/>
      </c>
      <c r="AU32" s="76" t="str">
        <f>IF(ISNUMBER(outYear),om_opt_fuel_1_cost*om_opt_fuel_1_usage*(1+inflation_rate/100+om_opt_fuel_1_cost_escal/100)^AT2,"")</f>
        <v/>
      </c>
      <c r="AV32" s="76" t="str">
        <f>IF(ISNUMBER(outYear),om_opt_fuel_1_cost*om_opt_fuel_1_usage*(1+inflation_rate/100+om_opt_fuel_1_cost_escal/100)^AU2,"")</f>
        <v/>
      </c>
      <c r="AW32" s="76" t="str">
        <f>IF(ISNUMBER(outYear),om_opt_fuel_1_cost*om_opt_fuel_1_usage*(1+inflation_rate/100+om_opt_fuel_1_cost_escal/100)^AV2,"")</f>
        <v/>
      </c>
      <c r="AX32" s="76" t="str">
        <f>IF(ISNUMBER(outYear),om_opt_fuel_1_cost*om_opt_fuel_1_usage*(1+inflation_rate/100+om_opt_fuel_1_cost_escal/100)^AW2,"")</f>
        <v/>
      </c>
      <c r="AY32" s="76" t="str">
        <f>IF(ISNUMBER(outYear),om_opt_fuel_1_cost*om_opt_fuel_1_usage*(1+inflation_rate/100+om_opt_fuel_1_cost_escal/100)^AX2,"")</f>
        <v/>
      </c>
      <c r="AZ32" s="76" t="str">
        <f>IF(ISNUMBER(outYear),om_opt_fuel_1_cost*om_opt_fuel_1_usage*(1+inflation_rate/100+om_opt_fuel_1_cost_escal/100)^AY2,"")</f>
        <v/>
      </c>
      <c r="BA32" s="76" t="str">
        <f>IF(ISNUMBER(outYear),om_opt_fuel_1_cost*om_opt_fuel_1_usage*(1+inflation_rate/100+om_opt_fuel_1_cost_escal/100)^AZ2,"")</f>
        <v/>
      </c>
      <c r="BB32" s="76" t="str">
        <f>IF(ISNUMBER(outYear),om_opt_fuel_1_cost*om_opt_fuel_1_usage*(1+inflation_rate/100+om_opt_fuel_1_cost_escal/100)^BA2,"")</f>
        <v/>
      </c>
      <c r="BC32" s="76" t="str">
        <f>IF(ISNUMBER(outYear),om_opt_fuel_1_cost*om_opt_fuel_1_usage*(1+inflation_rate/100+om_opt_fuel_1_cost_escal/100)^BB2,"")</f>
        <v/>
      </c>
      <c r="BD32" s="76" t="str">
        <f>IF(ISNUMBER(outYear),om_opt_fuel_1_cost*om_opt_fuel_1_usage*(1+inflation_rate/100+om_opt_fuel_1_cost_escal/100)^BC2,"")</f>
        <v/>
      </c>
      <c r="BE32" s="76" t="str">
        <f>IF(ISNUMBER(outYear),om_opt_fuel_1_cost*om_opt_fuel_1_usage*(1+inflation_rate/100+om_opt_fuel_1_cost_escal/100)^BD2,"")</f>
        <v/>
      </c>
      <c r="BF32" s="76" t="str">
        <f>IF(ISNUMBER(outYear),om_opt_fuel_1_cost*om_opt_fuel_1_usage*(1+inflation_rate/100+om_opt_fuel_1_cost_escal/100)^BE2,"")</f>
        <v/>
      </c>
      <c r="BG32" s="76" t="str">
        <f>IF(ISNUMBER(outYear),om_opt_fuel_1_cost*om_opt_fuel_1_usage*(1+inflation_rate/100+om_opt_fuel_1_cost_escal/100)^BF2,"")</f>
        <v/>
      </c>
      <c r="BH32" s="76" t="str">
        <f>IF(ISNUMBER(outYear),om_opt_fuel_1_cost*om_opt_fuel_1_usage*(1+inflation_rate/100+om_opt_fuel_1_cost_escal/100)^BG2,"")</f>
        <v/>
      </c>
      <c r="BI32" s="76" t="str">
        <f>IF(ISNUMBER(outYear),om_opt_fuel_1_cost*om_opt_fuel_1_usage*(1+inflation_rate/100+om_opt_fuel_1_cost_escal/100)^BH2,"")</f>
        <v/>
      </c>
      <c r="BJ32" s="76" t="str">
        <f>IF(ISNUMBER(outYear),om_opt_fuel_1_cost*om_opt_fuel_1_usage*(1+inflation_rate/100+om_opt_fuel_1_cost_escal/100)^BI2,"")</f>
        <v/>
      </c>
      <c r="BK32" s="76" t="str">
        <f>IF(ISNUMBER(outYear),om_opt_fuel_1_cost*om_opt_fuel_1_usage*(1+inflation_rate/100+om_opt_fuel_1_cost_escal/100)^BJ2,"")</f>
        <v/>
      </c>
      <c r="BL32" s="76" t="str">
        <f>IF(ISNUMBER(outYear),om_opt_fuel_1_cost*om_opt_fuel_1_usage*(1+inflation_rate/100+om_opt_fuel_1_cost_escal/100)^BK2,"")</f>
        <v/>
      </c>
      <c r="BM32" s="76" t="str">
        <f>IF(ISNUMBER(outYear),om_opt_fuel_1_cost*om_opt_fuel_1_usage*(1+inflation_rate/100+om_opt_fuel_1_cost_escal/100)^BL2,"")</f>
        <v/>
      </c>
      <c r="BN32" s="76" t="str">
        <f>IF(ISNUMBER(outYear),om_opt_fuel_1_cost*om_opt_fuel_1_usage*(1+inflation_rate/100+om_opt_fuel_1_cost_escal/100)^BM2,"")</f>
        <v/>
      </c>
      <c r="BO32" s="76" t="str">
        <f>IF(ISNUMBER(outYear),om_opt_fuel_1_cost*om_opt_fuel_1_usage*(1+inflation_rate/100+om_opt_fuel_1_cost_escal/100)^BN2,"")</f>
        <v/>
      </c>
      <c r="BP32" s="76" t="str">
        <f>IF(ISNUMBER(outYear),om_opt_fuel_1_cost*om_opt_fuel_1_usage*(1+inflation_rate/100+om_opt_fuel_1_cost_escal/100)^BO2,"")</f>
        <v/>
      </c>
      <c r="BQ32" s="76" t="str">
        <f>IF(ISNUMBER(outYear),om_opt_fuel_1_cost*om_opt_fuel_1_usage*(1+inflation_rate/100+om_opt_fuel_1_cost_escal/100)^BP2,"")</f>
        <v/>
      </c>
      <c r="BR32" s="76" t="str">
        <f>IF(ISNUMBER(outYear),om_opt_fuel_1_cost*om_opt_fuel_1_usage*(1+inflation_rate/100+om_opt_fuel_1_cost_escal/100)^BQ2,"")</f>
        <v/>
      </c>
      <c r="BS32" s="76" t="str">
        <f>IF(ISNUMBER(outYear),om_opt_fuel_1_cost*om_opt_fuel_1_usage*(1+inflation_rate/100+om_opt_fuel_1_cost_escal/100)^BR2,"")</f>
        <v/>
      </c>
      <c r="BT32" s="76" t="str">
        <f>IF(ISNUMBER(outYear),om_opt_fuel_1_cost*om_opt_fuel_1_usage*(1+inflation_rate/100+om_opt_fuel_1_cost_escal/100)^BS2,"")</f>
        <v/>
      </c>
      <c r="BU32" s="76" t="str">
        <f>IF(ISNUMBER(outYear),om_opt_fuel_1_cost*om_opt_fuel_1_usage*(1+inflation_rate/100+om_opt_fuel_1_cost_escal/100)^BT2,"")</f>
        <v/>
      </c>
      <c r="BV32" s="76" t="str">
        <f>IF(ISNUMBER(outYear),om_opt_fuel_1_cost*om_opt_fuel_1_usage*(1+inflation_rate/100+om_opt_fuel_1_cost_escal/100)^BU2,"")</f>
        <v/>
      </c>
      <c r="BW32" s="76" t="str">
        <f>IF(ISNUMBER(outYear),om_opt_fuel_1_cost*om_opt_fuel_1_usage*(1+inflation_rate/100+om_opt_fuel_1_cost_escal/100)^BV2,"")</f>
        <v/>
      </c>
      <c r="BX32" s="76" t="str">
        <f>IF(ISNUMBER(outYear),om_opt_fuel_1_cost*om_opt_fuel_1_usage*(1+inflation_rate/100+om_opt_fuel_1_cost_escal/100)^BW2,"")</f>
        <v/>
      </c>
      <c r="BY32" s="76" t="str">
        <f>IF(ISNUMBER(outYear),om_opt_fuel_1_cost*om_opt_fuel_1_usage*(1+inflation_rate/100+om_opt_fuel_1_cost_escal/100)^BX2,"")</f>
        <v/>
      </c>
      <c r="BZ32" s="76" t="str">
        <f>IF(ISNUMBER(outYear),om_opt_fuel_1_cost*om_opt_fuel_1_usage*(1+inflation_rate/100+om_opt_fuel_1_cost_escal/100)^BY2,"")</f>
        <v/>
      </c>
      <c r="CA32" s="76" t="str">
        <f>IF(ISNUMBER(outYear),om_opt_fuel_1_cost*om_opt_fuel_1_usage*(1+inflation_rate/100+om_opt_fuel_1_cost_escal/100)^BZ2,"")</f>
        <v/>
      </c>
      <c r="CB32" s="76" t="str">
        <f>IF(ISNUMBER(outYear),om_opt_fuel_1_cost*om_opt_fuel_1_usage*(1+inflation_rate/100+om_opt_fuel_1_cost_escal/100)^CA2,"")</f>
        <v/>
      </c>
      <c r="CC32" s="76" t="str">
        <f>IF(ISNUMBER(outYear),om_opt_fuel_1_cost*om_opt_fuel_1_usage*(1+inflation_rate/100+om_opt_fuel_1_cost_escal/100)^CB2,"")</f>
        <v/>
      </c>
      <c r="CD32" s="76" t="str">
        <f>IF(ISNUMBER(outYear),om_opt_fuel_1_cost*om_opt_fuel_1_usage*(1+inflation_rate/100+om_opt_fuel_1_cost_escal/100)^CC2,"")</f>
        <v/>
      </c>
      <c r="CE32" s="76" t="str">
        <f>IF(ISNUMBER(outYear),om_opt_fuel_1_cost*om_opt_fuel_1_usage*(1+inflation_rate/100+om_opt_fuel_1_cost_escal/100)^CD2,"")</f>
        <v/>
      </c>
      <c r="CF32" s="76" t="str">
        <f>IF(ISNUMBER(outYear),om_opt_fuel_1_cost*om_opt_fuel_1_usage*(1+inflation_rate/100+om_opt_fuel_1_cost_escal/100)^CE2,"")</f>
        <v/>
      </c>
      <c r="CG32" s="76" t="str">
        <f>IF(ISNUMBER(outYear),om_opt_fuel_1_cost*om_opt_fuel_1_usage*(1+inflation_rate/100+om_opt_fuel_1_cost_escal/100)^CF2,"")</f>
        <v/>
      </c>
      <c r="CH32" s="76" t="str">
        <f>IF(ISNUMBER(outYear),om_opt_fuel_1_cost*om_opt_fuel_1_usage*(1+inflation_rate/100+om_opt_fuel_1_cost_escal/100)^CG2,"")</f>
        <v/>
      </c>
      <c r="CI32" s="76" t="str">
        <f>IF(ISNUMBER(outYear),om_opt_fuel_1_cost*om_opt_fuel_1_usage*(1+inflation_rate/100+om_opt_fuel_1_cost_escal/100)^CH2,"")</f>
        <v/>
      </c>
      <c r="CJ32" s="76" t="str">
        <f>IF(ISNUMBER(outYear),om_opt_fuel_1_cost*om_opt_fuel_1_usage*(1+inflation_rate/100+om_opt_fuel_1_cost_escal/100)^CI2,"")</f>
        <v/>
      </c>
      <c r="CK32" s="76" t="str">
        <f>IF(ISNUMBER(outYear),om_opt_fuel_1_cost*om_opt_fuel_1_usage*(1+inflation_rate/100+om_opt_fuel_1_cost_escal/100)^CJ2,"")</f>
        <v/>
      </c>
      <c r="CL32" s="76" t="str">
        <f>IF(ISNUMBER(outYear),om_opt_fuel_1_cost*om_opt_fuel_1_usage*(1+inflation_rate/100+om_opt_fuel_1_cost_escal/100)^CK2,"")</f>
        <v/>
      </c>
      <c r="CM32" s="76" t="str">
        <f>IF(ISNUMBER(outYear),om_opt_fuel_1_cost*om_opt_fuel_1_usage*(1+inflation_rate/100+om_opt_fuel_1_cost_escal/100)^CL2,"")</f>
        <v/>
      </c>
      <c r="CN32" s="76" t="str">
        <f>IF(ISNUMBER(outYear),om_opt_fuel_1_cost*om_opt_fuel_1_usage*(1+inflation_rate/100+om_opt_fuel_1_cost_escal/100)^CM2,"")</f>
        <v/>
      </c>
      <c r="CO32" s="76" t="str">
        <f>IF(ISNUMBER(outYear),om_opt_fuel_1_cost*om_opt_fuel_1_usage*(1+inflation_rate/100+om_opt_fuel_1_cost_escal/100)^CN2,"")</f>
        <v/>
      </c>
      <c r="CP32" s="76" t="str">
        <f>IF(ISNUMBER(outYear),om_opt_fuel_1_cost*om_opt_fuel_1_usage*(1+inflation_rate/100+om_opt_fuel_1_cost_escal/100)^CO2,"")</f>
        <v/>
      </c>
      <c r="CQ32" s="76" t="str">
        <f>IF(ISNUMBER(outYear),om_opt_fuel_1_cost*om_opt_fuel_1_usage*(1+inflation_rate/100+om_opt_fuel_1_cost_escal/100)^CP2,"")</f>
        <v/>
      </c>
      <c r="CR32" s="76" t="str">
        <f>IF(ISNUMBER(outYear),om_opt_fuel_1_cost*om_opt_fuel_1_usage*(1+inflation_rate/100+om_opt_fuel_1_cost_escal/100)^CQ2,"")</f>
        <v/>
      </c>
      <c r="CS32" s="76" t="str">
        <f>IF(ISNUMBER(outYear),om_opt_fuel_1_cost*om_opt_fuel_1_usage*(1+inflation_rate/100+om_opt_fuel_1_cost_escal/100)^CR2,"")</f>
        <v/>
      </c>
      <c r="CT32" s="76" t="str">
        <f>IF(ISNUMBER(outYear),om_opt_fuel_1_cost*om_opt_fuel_1_usage*(1+inflation_rate/100+om_opt_fuel_1_cost_escal/100)^CS2,"")</f>
        <v/>
      </c>
      <c r="CU32" s="76" t="str">
        <f>IF(ISNUMBER(outYear),om_opt_fuel_1_cost*om_opt_fuel_1_usage*(1+inflation_rate/100+om_opt_fuel_1_cost_escal/100)^CT2,"")</f>
        <v/>
      </c>
      <c r="CV32" s="76" t="str">
        <f>IF(ISNUMBER(outYear),om_opt_fuel_1_cost*om_opt_fuel_1_usage*(1+inflation_rate/100+om_opt_fuel_1_cost_escal/100)^CU2,"")</f>
        <v/>
      </c>
      <c r="CW32" s="76" t="str">
        <f>IF(ISNUMBER(outYear),om_opt_fuel_1_cost*om_opt_fuel_1_usage*(1+inflation_rate/100+om_opt_fuel_1_cost_escal/100)^CV2,"")</f>
        <v/>
      </c>
      <c r="CX32" s="76" t="str">
        <f>IF(ISNUMBER(outYear),om_opt_fuel_1_cost*om_opt_fuel_1_usage*(1+inflation_rate/100+om_opt_fuel_1_cost_escal/100)^CW2,"")</f>
        <v/>
      </c>
    </row>
    <row r="33" spans="1:102" x14ac:dyDescent="0.2">
      <c r="A33" s="60" t="s">
        <v>129</v>
      </c>
      <c r="B33" s="5"/>
      <c r="C33" s="76" t="str">
        <f>IF(ISNUMBER(outYear),om_opt_fuel_2_cost*om_opt_fuel_2_usage*(1+inflation_rate/100+om_opt_fuel_2_cost_escal/100)^B2,"")</f>
        <v/>
      </c>
      <c r="D33" s="76" t="str">
        <f>IF(ISNUMBER(outYear),om_opt_fuel_2_cost*om_opt_fuel_2_usage*(1+inflation_rate/100+om_opt_fuel_2_cost_escal/100)^C2,"")</f>
        <v/>
      </c>
      <c r="E33" s="76" t="str">
        <f>IF(ISNUMBER(outYear),om_opt_fuel_2_cost*om_opt_fuel_2_usage*(1+inflation_rate/100+om_opt_fuel_2_cost_escal/100)^D2,"")</f>
        <v/>
      </c>
      <c r="F33" s="76" t="str">
        <f>IF(ISNUMBER(outYear),om_opt_fuel_2_cost*om_opt_fuel_2_usage*(1+inflation_rate/100+om_opt_fuel_2_cost_escal/100)^E2,"")</f>
        <v/>
      </c>
      <c r="G33" s="76" t="str">
        <f>IF(ISNUMBER(outYear),om_opt_fuel_2_cost*om_opt_fuel_2_usage*(1+inflation_rate/100+om_opt_fuel_2_cost_escal/100)^F2,"")</f>
        <v/>
      </c>
      <c r="H33" s="76" t="str">
        <f>IF(ISNUMBER(outYear),om_opt_fuel_2_cost*om_opt_fuel_2_usage*(1+inflation_rate/100+om_opt_fuel_2_cost_escal/100)^G2,"")</f>
        <v/>
      </c>
      <c r="I33" s="76" t="str">
        <f>IF(ISNUMBER(outYear),om_opt_fuel_2_cost*om_opt_fuel_2_usage*(1+inflation_rate/100+om_opt_fuel_2_cost_escal/100)^H2,"")</f>
        <v/>
      </c>
      <c r="J33" s="76" t="str">
        <f>IF(ISNUMBER(outYear),om_opt_fuel_2_cost*om_opt_fuel_2_usage*(1+inflation_rate/100+om_opt_fuel_2_cost_escal/100)^I2,"")</f>
        <v/>
      </c>
      <c r="K33" s="76" t="str">
        <f>IF(ISNUMBER(outYear),om_opt_fuel_2_cost*om_opt_fuel_2_usage*(1+inflation_rate/100+om_opt_fuel_2_cost_escal/100)^J2,"")</f>
        <v/>
      </c>
      <c r="L33" s="76" t="str">
        <f>IF(ISNUMBER(outYear),om_opt_fuel_2_cost*om_opt_fuel_2_usage*(1+inflation_rate/100+om_opt_fuel_2_cost_escal/100)^K2,"")</f>
        <v/>
      </c>
      <c r="M33" s="76" t="str">
        <f>IF(ISNUMBER(outYear),om_opt_fuel_2_cost*om_opt_fuel_2_usage*(1+inflation_rate/100+om_opt_fuel_2_cost_escal/100)^L2,"")</f>
        <v/>
      </c>
      <c r="N33" s="76" t="str">
        <f>IF(ISNUMBER(outYear),om_opt_fuel_2_cost*om_opt_fuel_2_usage*(1+inflation_rate/100+om_opt_fuel_2_cost_escal/100)^M2,"")</f>
        <v/>
      </c>
      <c r="O33" s="76" t="str">
        <f>IF(ISNUMBER(outYear),om_opt_fuel_2_cost*om_opt_fuel_2_usage*(1+inflation_rate/100+om_opt_fuel_2_cost_escal/100)^N2,"")</f>
        <v/>
      </c>
      <c r="P33" s="76" t="str">
        <f>IF(ISNUMBER(outYear),om_opt_fuel_2_cost*om_opt_fuel_2_usage*(1+inflation_rate/100+om_opt_fuel_2_cost_escal/100)^O2,"")</f>
        <v/>
      </c>
      <c r="Q33" s="76" t="str">
        <f>IF(ISNUMBER(outYear),om_opt_fuel_2_cost*om_opt_fuel_2_usage*(1+inflation_rate/100+om_opt_fuel_2_cost_escal/100)^P2,"")</f>
        <v/>
      </c>
      <c r="R33" s="76" t="str">
        <f>IF(ISNUMBER(outYear),om_opt_fuel_2_cost*om_opt_fuel_2_usage*(1+inflation_rate/100+om_opt_fuel_2_cost_escal/100)^Q2,"")</f>
        <v/>
      </c>
      <c r="S33" s="76" t="str">
        <f>IF(ISNUMBER(outYear),om_opt_fuel_2_cost*om_opt_fuel_2_usage*(1+inflation_rate/100+om_opt_fuel_2_cost_escal/100)^R2,"")</f>
        <v/>
      </c>
      <c r="T33" s="76" t="str">
        <f>IF(ISNUMBER(outYear),om_opt_fuel_2_cost*om_opt_fuel_2_usage*(1+inflation_rate/100+om_opt_fuel_2_cost_escal/100)^S2,"")</f>
        <v/>
      </c>
      <c r="U33" s="76" t="str">
        <f>IF(ISNUMBER(outYear),om_opt_fuel_2_cost*om_opt_fuel_2_usage*(1+inflation_rate/100+om_opt_fuel_2_cost_escal/100)^T2,"")</f>
        <v/>
      </c>
      <c r="V33" s="76" t="str">
        <f>IF(ISNUMBER(outYear),om_opt_fuel_2_cost*om_opt_fuel_2_usage*(1+inflation_rate/100+om_opt_fuel_2_cost_escal/100)^U2,"")</f>
        <v/>
      </c>
      <c r="W33" s="76" t="str">
        <f>IF(ISNUMBER(outYear),om_opt_fuel_2_cost*om_opt_fuel_2_usage*(1+inflation_rate/100+om_opt_fuel_2_cost_escal/100)^V2,"")</f>
        <v/>
      </c>
      <c r="X33" s="76" t="str">
        <f>IF(ISNUMBER(outYear),om_opt_fuel_2_cost*om_opt_fuel_2_usage*(1+inflation_rate/100+om_opt_fuel_2_cost_escal/100)^W2,"")</f>
        <v/>
      </c>
      <c r="Y33" s="76" t="str">
        <f>IF(ISNUMBER(outYear),om_opt_fuel_2_cost*om_opt_fuel_2_usage*(1+inflation_rate/100+om_opt_fuel_2_cost_escal/100)^X2,"")</f>
        <v/>
      </c>
      <c r="Z33" s="76" t="str">
        <f>IF(ISNUMBER(outYear),om_opt_fuel_2_cost*om_opt_fuel_2_usage*(1+inflation_rate/100+om_opt_fuel_2_cost_escal/100)^Y2,"")</f>
        <v/>
      </c>
      <c r="AA33" s="76" t="str">
        <f>IF(ISNUMBER(outYear),om_opt_fuel_2_cost*om_opt_fuel_2_usage*(1+inflation_rate/100+om_opt_fuel_2_cost_escal/100)^Z2,"")</f>
        <v/>
      </c>
      <c r="AB33" s="76" t="str">
        <f>IF(ISNUMBER(outYear),om_opt_fuel_2_cost*om_opt_fuel_2_usage*(1+inflation_rate/100+om_opt_fuel_2_cost_escal/100)^AA2,"")</f>
        <v/>
      </c>
      <c r="AC33" s="76" t="str">
        <f>IF(ISNUMBER(outYear),om_opt_fuel_2_cost*om_opt_fuel_2_usage*(1+inflation_rate/100+om_opt_fuel_2_cost_escal/100)^AB2,"")</f>
        <v/>
      </c>
      <c r="AD33" s="76" t="str">
        <f>IF(ISNUMBER(outYear),om_opt_fuel_2_cost*om_opt_fuel_2_usage*(1+inflation_rate/100+om_opt_fuel_2_cost_escal/100)^AC2,"")</f>
        <v/>
      </c>
      <c r="AE33" s="76" t="str">
        <f>IF(ISNUMBER(outYear),om_opt_fuel_2_cost*om_opt_fuel_2_usage*(1+inflation_rate/100+om_opt_fuel_2_cost_escal/100)^AD2,"")</f>
        <v/>
      </c>
      <c r="AF33" s="76" t="str">
        <f>IF(ISNUMBER(outYear),om_opt_fuel_2_cost*om_opt_fuel_2_usage*(1+inflation_rate/100+om_opt_fuel_2_cost_escal/100)^AE2,"")</f>
        <v/>
      </c>
      <c r="AG33" s="76" t="str">
        <f>IF(ISNUMBER(outYear),om_opt_fuel_2_cost*om_opt_fuel_2_usage*(1+inflation_rate/100+om_opt_fuel_2_cost_escal/100)^AF2,"")</f>
        <v/>
      </c>
      <c r="AH33" s="76" t="str">
        <f>IF(ISNUMBER(outYear),om_opt_fuel_2_cost*om_opt_fuel_2_usage*(1+inflation_rate/100+om_opt_fuel_2_cost_escal/100)^AG2,"")</f>
        <v/>
      </c>
      <c r="AI33" s="76" t="str">
        <f>IF(ISNUMBER(outYear),om_opt_fuel_2_cost*om_opt_fuel_2_usage*(1+inflation_rate/100+om_opt_fuel_2_cost_escal/100)^AH2,"")</f>
        <v/>
      </c>
      <c r="AJ33" s="76" t="str">
        <f>IF(ISNUMBER(outYear),om_opt_fuel_2_cost*om_opt_fuel_2_usage*(1+inflation_rate/100+om_opt_fuel_2_cost_escal/100)^AI2,"")</f>
        <v/>
      </c>
      <c r="AK33" s="76" t="str">
        <f>IF(ISNUMBER(outYear),om_opt_fuel_2_cost*om_opt_fuel_2_usage*(1+inflation_rate/100+om_opt_fuel_2_cost_escal/100)^AJ2,"")</f>
        <v/>
      </c>
      <c r="AL33" s="76" t="str">
        <f>IF(ISNUMBER(outYear),om_opt_fuel_2_cost*om_opt_fuel_2_usage*(1+inflation_rate/100+om_opt_fuel_2_cost_escal/100)^AK2,"")</f>
        <v/>
      </c>
      <c r="AM33" s="76" t="str">
        <f>IF(ISNUMBER(outYear),om_opt_fuel_2_cost*om_opt_fuel_2_usage*(1+inflation_rate/100+om_opt_fuel_2_cost_escal/100)^AL2,"")</f>
        <v/>
      </c>
      <c r="AN33" s="76" t="str">
        <f>IF(ISNUMBER(outYear),om_opt_fuel_2_cost*om_opt_fuel_2_usage*(1+inflation_rate/100+om_opt_fuel_2_cost_escal/100)^AM2,"")</f>
        <v/>
      </c>
      <c r="AO33" s="76" t="str">
        <f>IF(ISNUMBER(outYear),om_opt_fuel_2_cost*om_opt_fuel_2_usage*(1+inflation_rate/100+om_opt_fuel_2_cost_escal/100)^AN2,"")</f>
        <v/>
      </c>
      <c r="AP33" s="76" t="str">
        <f>IF(ISNUMBER(outYear),om_opt_fuel_2_cost*om_opt_fuel_2_usage*(1+inflation_rate/100+om_opt_fuel_2_cost_escal/100)^AO2,"")</f>
        <v/>
      </c>
      <c r="AQ33" s="76" t="str">
        <f>IF(ISNUMBER(outYear),om_opt_fuel_2_cost*om_opt_fuel_2_usage*(1+inflation_rate/100+om_opt_fuel_2_cost_escal/100)^AP2,"")</f>
        <v/>
      </c>
      <c r="AR33" s="76" t="str">
        <f>IF(ISNUMBER(outYear),om_opt_fuel_2_cost*om_opt_fuel_2_usage*(1+inflation_rate/100+om_opt_fuel_2_cost_escal/100)^AQ2,"")</f>
        <v/>
      </c>
      <c r="AS33" s="76" t="str">
        <f>IF(ISNUMBER(outYear),om_opt_fuel_2_cost*om_opt_fuel_2_usage*(1+inflation_rate/100+om_opt_fuel_2_cost_escal/100)^AR2,"")</f>
        <v/>
      </c>
      <c r="AT33" s="76" t="str">
        <f>IF(ISNUMBER(outYear),om_opt_fuel_2_cost*om_opt_fuel_2_usage*(1+inflation_rate/100+om_opt_fuel_2_cost_escal/100)^AS2,"")</f>
        <v/>
      </c>
      <c r="AU33" s="76" t="str">
        <f>IF(ISNUMBER(outYear),om_opt_fuel_2_cost*om_opt_fuel_2_usage*(1+inflation_rate/100+om_opt_fuel_2_cost_escal/100)^AT2,"")</f>
        <v/>
      </c>
      <c r="AV33" s="76" t="str">
        <f>IF(ISNUMBER(outYear),om_opt_fuel_2_cost*om_opt_fuel_2_usage*(1+inflation_rate/100+om_opt_fuel_2_cost_escal/100)^AU2,"")</f>
        <v/>
      </c>
      <c r="AW33" s="76" t="str">
        <f>IF(ISNUMBER(outYear),om_opt_fuel_2_cost*om_opt_fuel_2_usage*(1+inflation_rate/100+om_opt_fuel_2_cost_escal/100)^AV2,"")</f>
        <v/>
      </c>
      <c r="AX33" s="76" t="str">
        <f>IF(ISNUMBER(outYear),om_opt_fuel_2_cost*om_opt_fuel_2_usage*(1+inflation_rate/100+om_opt_fuel_2_cost_escal/100)^AW2,"")</f>
        <v/>
      </c>
      <c r="AY33" s="76" t="str">
        <f>IF(ISNUMBER(outYear),om_opt_fuel_2_cost*om_opt_fuel_2_usage*(1+inflation_rate/100+om_opt_fuel_2_cost_escal/100)^AX2,"")</f>
        <v/>
      </c>
      <c r="AZ33" s="76" t="str">
        <f>IF(ISNUMBER(outYear),om_opt_fuel_2_cost*om_opt_fuel_2_usage*(1+inflation_rate/100+om_opt_fuel_2_cost_escal/100)^AY2,"")</f>
        <v/>
      </c>
      <c r="BA33" s="76" t="str">
        <f>IF(ISNUMBER(outYear),om_opt_fuel_2_cost*om_opt_fuel_2_usage*(1+inflation_rate/100+om_opt_fuel_2_cost_escal/100)^AZ2,"")</f>
        <v/>
      </c>
      <c r="BB33" s="76" t="str">
        <f>IF(ISNUMBER(outYear),om_opt_fuel_2_cost*om_opt_fuel_2_usage*(1+inflation_rate/100+om_opt_fuel_2_cost_escal/100)^BA2,"")</f>
        <v/>
      </c>
      <c r="BC33" s="76" t="str">
        <f>IF(ISNUMBER(outYear),om_opt_fuel_2_cost*om_opt_fuel_2_usage*(1+inflation_rate/100+om_opt_fuel_2_cost_escal/100)^BB2,"")</f>
        <v/>
      </c>
      <c r="BD33" s="76" t="str">
        <f>IF(ISNUMBER(outYear),om_opt_fuel_2_cost*om_opt_fuel_2_usage*(1+inflation_rate/100+om_opt_fuel_2_cost_escal/100)^BC2,"")</f>
        <v/>
      </c>
      <c r="BE33" s="76" t="str">
        <f>IF(ISNUMBER(outYear),om_opt_fuel_2_cost*om_opt_fuel_2_usage*(1+inflation_rate/100+om_opt_fuel_2_cost_escal/100)^BD2,"")</f>
        <v/>
      </c>
      <c r="BF33" s="76" t="str">
        <f>IF(ISNUMBER(outYear),om_opt_fuel_2_cost*om_opt_fuel_2_usage*(1+inflation_rate/100+om_opt_fuel_2_cost_escal/100)^BE2,"")</f>
        <v/>
      </c>
      <c r="BG33" s="76" t="str">
        <f>IF(ISNUMBER(outYear),om_opt_fuel_2_cost*om_opt_fuel_2_usage*(1+inflation_rate/100+om_opt_fuel_2_cost_escal/100)^BF2,"")</f>
        <v/>
      </c>
      <c r="BH33" s="76" t="str">
        <f>IF(ISNUMBER(outYear),om_opt_fuel_2_cost*om_opt_fuel_2_usage*(1+inflation_rate/100+om_opt_fuel_2_cost_escal/100)^BG2,"")</f>
        <v/>
      </c>
      <c r="BI33" s="76" t="str">
        <f>IF(ISNUMBER(outYear),om_opt_fuel_2_cost*om_opt_fuel_2_usage*(1+inflation_rate/100+om_opt_fuel_2_cost_escal/100)^BH2,"")</f>
        <v/>
      </c>
      <c r="BJ33" s="76" t="str">
        <f>IF(ISNUMBER(outYear),om_opt_fuel_2_cost*om_opt_fuel_2_usage*(1+inflation_rate/100+om_opt_fuel_2_cost_escal/100)^BI2,"")</f>
        <v/>
      </c>
      <c r="BK33" s="76" t="str">
        <f>IF(ISNUMBER(outYear),om_opt_fuel_2_cost*om_opt_fuel_2_usage*(1+inflation_rate/100+om_opt_fuel_2_cost_escal/100)^BJ2,"")</f>
        <v/>
      </c>
      <c r="BL33" s="76" t="str">
        <f>IF(ISNUMBER(outYear),om_opt_fuel_2_cost*om_opt_fuel_2_usage*(1+inflation_rate/100+om_opt_fuel_2_cost_escal/100)^BK2,"")</f>
        <v/>
      </c>
      <c r="BM33" s="76" t="str">
        <f>IF(ISNUMBER(outYear),om_opt_fuel_2_cost*om_opt_fuel_2_usage*(1+inflation_rate/100+om_opt_fuel_2_cost_escal/100)^BL2,"")</f>
        <v/>
      </c>
      <c r="BN33" s="76" t="str">
        <f>IF(ISNUMBER(outYear),om_opt_fuel_2_cost*om_opt_fuel_2_usage*(1+inflation_rate/100+om_opt_fuel_2_cost_escal/100)^BM2,"")</f>
        <v/>
      </c>
      <c r="BO33" s="76" t="str">
        <f>IF(ISNUMBER(outYear),om_opt_fuel_2_cost*om_opt_fuel_2_usage*(1+inflation_rate/100+om_opt_fuel_2_cost_escal/100)^BN2,"")</f>
        <v/>
      </c>
      <c r="BP33" s="76" t="str">
        <f>IF(ISNUMBER(outYear),om_opt_fuel_2_cost*om_opt_fuel_2_usage*(1+inflation_rate/100+om_opt_fuel_2_cost_escal/100)^BO2,"")</f>
        <v/>
      </c>
      <c r="BQ33" s="76" t="str">
        <f>IF(ISNUMBER(outYear),om_opt_fuel_2_cost*om_opt_fuel_2_usage*(1+inflation_rate/100+om_opt_fuel_2_cost_escal/100)^BP2,"")</f>
        <v/>
      </c>
      <c r="BR33" s="76" t="str">
        <f>IF(ISNUMBER(outYear),om_opt_fuel_2_cost*om_opt_fuel_2_usage*(1+inflation_rate/100+om_opt_fuel_2_cost_escal/100)^BQ2,"")</f>
        <v/>
      </c>
      <c r="BS33" s="76" t="str">
        <f>IF(ISNUMBER(outYear),om_opt_fuel_2_cost*om_opt_fuel_2_usage*(1+inflation_rate/100+om_opt_fuel_2_cost_escal/100)^BR2,"")</f>
        <v/>
      </c>
      <c r="BT33" s="76" t="str">
        <f>IF(ISNUMBER(outYear),om_opt_fuel_2_cost*om_opt_fuel_2_usage*(1+inflation_rate/100+om_opt_fuel_2_cost_escal/100)^BS2,"")</f>
        <v/>
      </c>
      <c r="BU33" s="76" t="str">
        <f>IF(ISNUMBER(outYear),om_opt_fuel_2_cost*om_opt_fuel_2_usage*(1+inflation_rate/100+om_opt_fuel_2_cost_escal/100)^BT2,"")</f>
        <v/>
      </c>
      <c r="BV33" s="76" t="str">
        <f>IF(ISNUMBER(outYear),om_opt_fuel_2_cost*om_opt_fuel_2_usage*(1+inflation_rate/100+om_opt_fuel_2_cost_escal/100)^BU2,"")</f>
        <v/>
      </c>
      <c r="BW33" s="76" t="str">
        <f>IF(ISNUMBER(outYear),om_opt_fuel_2_cost*om_opt_fuel_2_usage*(1+inflation_rate/100+om_opt_fuel_2_cost_escal/100)^BV2,"")</f>
        <v/>
      </c>
      <c r="BX33" s="76" t="str">
        <f>IF(ISNUMBER(outYear),om_opt_fuel_2_cost*om_opt_fuel_2_usage*(1+inflation_rate/100+om_opt_fuel_2_cost_escal/100)^BW2,"")</f>
        <v/>
      </c>
      <c r="BY33" s="76" t="str">
        <f>IF(ISNUMBER(outYear),om_opt_fuel_2_cost*om_opt_fuel_2_usage*(1+inflation_rate/100+om_opt_fuel_2_cost_escal/100)^BX2,"")</f>
        <v/>
      </c>
      <c r="BZ33" s="76" t="str">
        <f>IF(ISNUMBER(outYear),om_opt_fuel_2_cost*om_opt_fuel_2_usage*(1+inflation_rate/100+om_opt_fuel_2_cost_escal/100)^BY2,"")</f>
        <v/>
      </c>
      <c r="CA33" s="76" t="str">
        <f>IF(ISNUMBER(outYear),om_opt_fuel_2_cost*om_opt_fuel_2_usage*(1+inflation_rate/100+om_opt_fuel_2_cost_escal/100)^BZ2,"")</f>
        <v/>
      </c>
      <c r="CB33" s="76" t="str">
        <f>IF(ISNUMBER(outYear),om_opt_fuel_2_cost*om_opt_fuel_2_usage*(1+inflation_rate/100+om_opt_fuel_2_cost_escal/100)^CA2,"")</f>
        <v/>
      </c>
      <c r="CC33" s="76" t="str">
        <f>IF(ISNUMBER(outYear),om_opt_fuel_2_cost*om_opt_fuel_2_usage*(1+inflation_rate/100+om_opt_fuel_2_cost_escal/100)^CB2,"")</f>
        <v/>
      </c>
      <c r="CD33" s="76" t="str">
        <f>IF(ISNUMBER(outYear),om_opt_fuel_2_cost*om_opt_fuel_2_usage*(1+inflation_rate/100+om_opt_fuel_2_cost_escal/100)^CC2,"")</f>
        <v/>
      </c>
      <c r="CE33" s="76" t="str">
        <f>IF(ISNUMBER(outYear),om_opt_fuel_2_cost*om_opt_fuel_2_usage*(1+inflation_rate/100+om_opt_fuel_2_cost_escal/100)^CD2,"")</f>
        <v/>
      </c>
      <c r="CF33" s="76" t="str">
        <f>IF(ISNUMBER(outYear),om_opt_fuel_2_cost*om_opt_fuel_2_usage*(1+inflation_rate/100+om_opt_fuel_2_cost_escal/100)^CE2,"")</f>
        <v/>
      </c>
      <c r="CG33" s="76" t="str">
        <f>IF(ISNUMBER(outYear),om_opt_fuel_2_cost*om_opt_fuel_2_usage*(1+inflation_rate/100+om_opt_fuel_2_cost_escal/100)^CF2,"")</f>
        <v/>
      </c>
      <c r="CH33" s="76" t="str">
        <f>IF(ISNUMBER(outYear),om_opt_fuel_2_cost*om_opt_fuel_2_usage*(1+inflation_rate/100+om_opt_fuel_2_cost_escal/100)^CG2,"")</f>
        <v/>
      </c>
      <c r="CI33" s="76" t="str">
        <f>IF(ISNUMBER(outYear),om_opt_fuel_2_cost*om_opt_fuel_2_usage*(1+inflation_rate/100+om_opt_fuel_2_cost_escal/100)^CH2,"")</f>
        <v/>
      </c>
      <c r="CJ33" s="76" t="str">
        <f>IF(ISNUMBER(outYear),om_opt_fuel_2_cost*om_opt_fuel_2_usage*(1+inflation_rate/100+om_opt_fuel_2_cost_escal/100)^CI2,"")</f>
        <v/>
      </c>
      <c r="CK33" s="76" t="str">
        <f>IF(ISNUMBER(outYear),om_opt_fuel_2_cost*om_opt_fuel_2_usage*(1+inflation_rate/100+om_opt_fuel_2_cost_escal/100)^CJ2,"")</f>
        <v/>
      </c>
      <c r="CL33" s="76" t="str">
        <f>IF(ISNUMBER(outYear),om_opt_fuel_2_cost*om_opt_fuel_2_usage*(1+inflation_rate/100+om_opt_fuel_2_cost_escal/100)^CK2,"")</f>
        <v/>
      </c>
      <c r="CM33" s="76" t="str">
        <f>IF(ISNUMBER(outYear),om_opt_fuel_2_cost*om_opt_fuel_2_usage*(1+inflation_rate/100+om_opt_fuel_2_cost_escal/100)^CL2,"")</f>
        <v/>
      </c>
      <c r="CN33" s="76" t="str">
        <f>IF(ISNUMBER(outYear),om_opt_fuel_2_cost*om_opt_fuel_2_usage*(1+inflation_rate/100+om_opt_fuel_2_cost_escal/100)^CM2,"")</f>
        <v/>
      </c>
      <c r="CO33" s="76" t="str">
        <f>IF(ISNUMBER(outYear),om_opt_fuel_2_cost*om_opt_fuel_2_usage*(1+inflation_rate/100+om_opt_fuel_2_cost_escal/100)^CN2,"")</f>
        <v/>
      </c>
      <c r="CP33" s="76" t="str">
        <f>IF(ISNUMBER(outYear),om_opt_fuel_2_cost*om_opt_fuel_2_usage*(1+inflation_rate/100+om_opt_fuel_2_cost_escal/100)^CO2,"")</f>
        <v/>
      </c>
      <c r="CQ33" s="76" t="str">
        <f>IF(ISNUMBER(outYear),om_opt_fuel_2_cost*om_opt_fuel_2_usage*(1+inflation_rate/100+om_opt_fuel_2_cost_escal/100)^CP2,"")</f>
        <v/>
      </c>
      <c r="CR33" s="76" t="str">
        <f>IF(ISNUMBER(outYear),om_opt_fuel_2_cost*om_opt_fuel_2_usage*(1+inflation_rate/100+om_opt_fuel_2_cost_escal/100)^CQ2,"")</f>
        <v/>
      </c>
      <c r="CS33" s="76" t="str">
        <f>IF(ISNUMBER(outYear),om_opt_fuel_2_cost*om_opt_fuel_2_usage*(1+inflation_rate/100+om_opt_fuel_2_cost_escal/100)^CR2,"")</f>
        <v/>
      </c>
      <c r="CT33" s="76" t="str">
        <f>IF(ISNUMBER(outYear),om_opt_fuel_2_cost*om_opt_fuel_2_usage*(1+inflation_rate/100+om_opt_fuel_2_cost_escal/100)^CS2,"")</f>
        <v/>
      </c>
      <c r="CU33" s="76" t="str">
        <f>IF(ISNUMBER(outYear),om_opt_fuel_2_cost*om_opt_fuel_2_usage*(1+inflation_rate/100+om_opt_fuel_2_cost_escal/100)^CT2,"")</f>
        <v/>
      </c>
      <c r="CV33" s="76" t="str">
        <f>IF(ISNUMBER(outYear),om_opt_fuel_2_cost*om_opt_fuel_2_usage*(1+inflation_rate/100+om_opt_fuel_2_cost_escal/100)^CU2,"")</f>
        <v/>
      </c>
      <c r="CW33" s="76" t="str">
        <f>IF(ISNUMBER(outYear),om_opt_fuel_2_cost*om_opt_fuel_2_usage*(1+inflation_rate/100+om_opt_fuel_2_cost_escal/100)^CV2,"")</f>
        <v/>
      </c>
      <c r="CX33" s="76" t="str">
        <f>IF(ISNUMBER(outYear),om_opt_fuel_2_cost*om_opt_fuel_2_usage*(1+inflation_rate/100+om_opt_fuel_2_cost_escal/100)^CW2,"")</f>
        <v/>
      </c>
    </row>
    <row r="34" spans="1:102" x14ac:dyDescent="0.2">
      <c r="A34" s="63" t="s">
        <v>0</v>
      </c>
      <c r="B34" s="5"/>
      <c r="C34" s="76" t="str">
        <f>IF(ISNUMBER(outYear),total_installed_cost*insurance_rate/100*(1+inflation_rate/100)^B2,"")</f>
        <v/>
      </c>
      <c r="D34" s="76" t="str">
        <f>IF(ISNUMBER(outYear),total_installed_cost*insurance_rate/100*(1+inflation_rate/100)^C2,"")</f>
        <v/>
      </c>
      <c r="E34" s="76" t="str">
        <f>IF(ISNUMBER(outYear),total_installed_cost*insurance_rate/100*(1+inflation_rate/100)^D2,"")</f>
        <v/>
      </c>
      <c r="F34" s="76" t="str">
        <f>IF(ISNUMBER(outYear),total_installed_cost*insurance_rate/100*(1+inflation_rate/100)^E2,"")</f>
        <v/>
      </c>
      <c r="G34" s="76" t="str">
        <f>IF(ISNUMBER(outYear),total_installed_cost*insurance_rate/100*(1+inflation_rate/100)^F2,"")</f>
        <v/>
      </c>
      <c r="H34" s="76" t="str">
        <f>IF(ISNUMBER(outYear),total_installed_cost*insurance_rate/100*(1+inflation_rate/100)^G2,"")</f>
        <v/>
      </c>
      <c r="I34" s="76" t="str">
        <f>IF(ISNUMBER(outYear),total_installed_cost*insurance_rate/100*(1+inflation_rate/100)^H2,"")</f>
        <v/>
      </c>
      <c r="J34" s="76" t="str">
        <f>IF(ISNUMBER(outYear),total_installed_cost*insurance_rate/100*(1+inflation_rate/100)^I2,"")</f>
        <v/>
      </c>
      <c r="K34" s="76" t="str">
        <f>IF(ISNUMBER(outYear),total_installed_cost*insurance_rate/100*(1+inflation_rate/100)^J2,"")</f>
        <v/>
      </c>
      <c r="L34" s="76" t="str">
        <f>IF(ISNUMBER(outYear),total_installed_cost*insurance_rate/100*(1+inflation_rate/100)^K2,"")</f>
        <v/>
      </c>
      <c r="M34" s="76" t="str">
        <f>IF(ISNUMBER(outYear),total_installed_cost*insurance_rate/100*(1+inflation_rate/100)^L2,"")</f>
        <v/>
      </c>
      <c r="N34" s="76" t="str">
        <f>IF(ISNUMBER(outYear),total_installed_cost*insurance_rate/100*(1+inflation_rate/100)^M2,"")</f>
        <v/>
      </c>
      <c r="O34" s="76" t="str">
        <f>IF(ISNUMBER(outYear),total_installed_cost*insurance_rate/100*(1+inflation_rate/100)^N2,"")</f>
        <v/>
      </c>
      <c r="P34" s="76" t="str">
        <f>IF(ISNUMBER(outYear),total_installed_cost*insurance_rate/100*(1+inflation_rate/100)^O2,"")</f>
        <v/>
      </c>
      <c r="Q34" s="76" t="str">
        <f>IF(ISNUMBER(outYear),total_installed_cost*insurance_rate/100*(1+inflation_rate/100)^P2,"")</f>
        <v/>
      </c>
      <c r="R34" s="76" t="str">
        <f>IF(ISNUMBER(outYear),total_installed_cost*insurance_rate/100*(1+inflation_rate/100)^Q2,"")</f>
        <v/>
      </c>
      <c r="S34" s="76" t="str">
        <f>IF(ISNUMBER(outYear),total_installed_cost*insurance_rate/100*(1+inflation_rate/100)^R2,"")</f>
        <v/>
      </c>
      <c r="T34" s="76" t="str">
        <f>IF(ISNUMBER(outYear),total_installed_cost*insurance_rate/100*(1+inflation_rate/100)^S2,"")</f>
        <v/>
      </c>
      <c r="U34" s="76" t="str">
        <f>IF(ISNUMBER(outYear),total_installed_cost*insurance_rate/100*(1+inflation_rate/100)^T2,"")</f>
        <v/>
      </c>
      <c r="V34" s="76" t="str">
        <f>IF(ISNUMBER(outYear),total_installed_cost*insurance_rate/100*(1+inflation_rate/100)^U2,"")</f>
        <v/>
      </c>
      <c r="W34" s="76" t="str">
        <f>IF(ISNUMBER(outYear),total_installed_cost*insurance_rate/100*(1+inflation_rate/100)^V2,"")</f>
        <v/>
      </c>
      <c r="X34" s="76" t="str">
        <f>IF(ISNUMBER(outYear),total_installed_cost*insurance_rate/100*(1+inflation_rate/100)^W2,"")</f>
        <v/>
      </c>
      <c r="Y34" s="76" t="str">
        <f>IF(ISNUMBER(outYear),total_installed_cost*insurance_rate/100*(1+inflation_rate/100)^X2,"")</f>
        <v/>
      </c>
      <c r="Z34" s="76" t="str">
        <f>IF(ISNUMBER(outYear),total_installed_cost*insurance_rate/100*(1+inflation_rate/100)^Y2,"")</f>
        <v/>
      </c>
      <c r="AA34" s="76" t="str">
        <f>IF(ISNUMBER(outYear),total_installed_cost*insurance_rate/100*(1+inflation_rate/100)^Z2,"")</f>
        <v/>
      </c>
      <c r="AB34" s="76" t="str">
        <f>IF(ISNUMBER(outYear),total_installed_cost*insurance_rate/100*(1+inflation_rate/100)^AA2,"")</f>
        <v/>
      </c>
      <c r="AC34" s="76" t="str">
        <f>IF(ISNUMBER(outYear),total_installed_cost*insurance_rate/100*(1+inflation_rate/100)^AB2,"")</f>
        <v/>
      </c>
      <c r="AD34" s="76" t="str">
        <f>IF(ISNUMBER(outYear),total_installed_cost*insurance_rate/100*(1+inflation_rate/100)^AC2,"")</f>
        <v/>
      </c>
      <c r="AE34" s="76" t="str">
        <f>IF(ISNUMBER(outYear),total_installed_cost*insurance_rate/100*(1+inflation_rate/100)^AD2,"")</f>
        <v/>
      </c>
      <c r="AF34" s="76" t="str">
        <f>IF(ISNUMBER(outYear),total_installed_cost*insurance_rate/100*(1+inflation_rate/100)^AE2,"")</f>
        <v/>
      </c>
      <c r="AG34" s="76" t="str">
        <f>IF(ISNUMBER(outYear),total_installed_cost*insurance_rate/100*(1+inflation_rate/100)^AF2,"")</f>
        <v/>
      </c>
      <c r="AH34" s="76" t="str">
        <f>IF(ISNUMBER(outYear),total_installed_cost*insurance_rate/100*(1+inflation_rate/100)^AG2,"")</f>
        <v/>
      </c>
      <c r="AI34" s="76" t="str">
        <f>IF(ISNUMBER(outYear),total_installed_cost*insurance_rate/100*(1+inflation_rate/100)^AH2,"")</f>
        <v/>
      </c>
      <c r="AJ34" s="76" t="str">
        <f>IF(ISNUMBER(outYear),total_installed_cost*insurance_rate/100*(1+inflation_rate/100)^AI2,"")</f>
        <v/>
      </c>
      <c r="AK34" s="76" t="str">
        <f>IF(ISNUMBER(outYear),total_installed_cost*insurance_rate/100*(1+inflation_rate/100)^AJ2,"")</f>
        <v/>
      </c>
      <c r="AL34" s="76" t="str">
        <f>IF(ISNUMBER(outYear),total_installed_cost*insurance_rate/100*(1+inflation_rate/100)^AK2,"")</f>
        <v/>
      </c>
      <c r="AM34" s="76" t="str">
        <f>IF(ISNUMBER(outYear),total_installed_cost*insurance_rate/100*(1+inflation_rate/100)^AL2,"")</f>
        <v/>
      </c>
      <c r="AN34" s="76" t="str">
        <f>IF(ISNUMBER(outYear),total_installed_cost*insurance_rate/100*(1+inflation_rate/100)^AM2,"")</f>
        <v/>
      </c>
      <c r="AO34" s="76" t="str">
        <f>IF(ISNUMBER(outYear),total_installed_cost*insurance_rate/100*(1+inflation_rate/100)^AN2,"")</f>
        <v/>
      </c>
      <c r="AP34" s="76" t="str">
        <f>IF(ISNUMBER(outYear),total_installed_cost*insurance_rate/100*(1+inflation_rate/100)^AO2,"")</f>
        <v/>
      </c>
      <c r="AQ34" s="76" t="str">
        <f>IF(ISNUMBER(outYear),total_installed_cost*insurance_rate/100*(1+inflation_rate/100)^AP2,"")</f>
        <v/>
      </c>
      <c r="AR34" s="76" t="str">
        <f>IF(ISNUMBER(outYear),total_installed_cost*insurance_rate/100*(1+inflation_rate/100)^AQ2,"")</f>
        <v/>
      </c>
      <c r="AS34" s="76" t="str">
        <f>IF(ISNUMBER(outYear),total_installed_cost*insurance_rate/100*(1+inflation_rate/100)^AR2,"")</f>
        <v/>
      </c>
      <c r="AT34" s="76" t="str">
        <f>IF(ISNUMBER(outYear),total_installed_cost*insurance_rate/100*(1+inflation_rate/100)^AS2,"")</f>
        <v/>
      </c>
      <c r="AU34" s="76" t="str">
        <f>IF(ISNUMBER(outYear),total_installed_cost*insurance_rate/100*(1+inflation_rate/100)^AT2,"")</f>
        <v/>
      </c>
      <c r="AV34" s="76" t="str">
        <f>IF(ISNUMBER(outYear),total_installed_cost*insurance_rate/100*(1+inflation_rate/100)^AU2,"")</f>
        <v/>
      </c>
      <c r="AW34" s="76" t="str">
        <f>IF(ISNUMBER(outYear),total_installed_cost*insurance_rate/100*(1+inflation_rate/100)^AV2,"")</f>
        <v/>
      </c>
      <c r="AX34" s="76" t="str">
        <f>IF(ISNUMBER(outYear),total_installed_cost*insurance_rate/100*(1+inflation_rate/100)^AW2,"")</f>
        <v/>
      </c>
      <c r="AY34" s="76" t="str">
        <f>IF(ISNUMBER(outYear),total_installed_cost*insurance_rate/100*(1+inflation_rate/100)^AX2,"")</f>
        <v/>
      </c>
      <c r="AZ34" s="76" t="str">
        <f>IF(ISNUMBER(outYear),total_installed_cost*insurance_rate/100*(1+inflation_rate/100)^AY2,"")</f>
        <v/>
      </c>
      <c r="BA34" s="76" t="str">
        <f>IF(ISNUMBER(outYear),total_installed_cost*insurance_rate/100*(1+inflation_rate/100)^AZ2,"")</f>
        <v/>
      </c>
      <c r="BB34" s="76" t="str">
        <f>IF(ISNUMBER(outYear),total_installed_cost*insurance_rate/100*(1+inflation_rate/100)^BA2,"")</f>
        <v/>
      </c>
      <c r="BC34" s="76" t="str">
        <f>IF(ISNUMBER(outYear),total_installed_cost*insurance_rate/100*(1+inflation_rate/100)^BB2,"")</f>
        <v/>
      </c>
      <c r="BD34" s="76" t="str">
        <f>IF(ISNUMBER(outYear),total_installed_cost*insurance_rate/100*(1+inflation_rate/100)^BC2,"")</f>
        <v/>
      </c>
      <c r="BE34" s="76" t="str">
        <f>IF(ISNUMBER(outYear),total_installed_cost*insurance_rate/100*(1+inflation_rate/100)^BD2,"")</f>
        <v/>
      </c>
      <c r="BF34" s="76" t="str">
        <f>IF(ISNUMBER(outYear),total_installed_cost*insurance_rate/100*(1+inflation_rate/100)^BE2,"")</f>
        <v/>
      </c>
      <c r="BG34" s="76" t="str">
        <f>IF(ISNUMBER(outYear),total_installed_cost*insurance_rate/100*(1+inflation_rate/100)^BF2,"")</f>
        <v/>
      </c>
      <c r="BH34" s="76" t="str">
        <f>IF(ISNUMBER(outYear),total_installed_cost*insurance_rate/100*(1+inflation_rate/100)^BG2,"")</f>
        <v/>
      </c>
      <c r="BI34" s="76" t="str">
        <f>IF(ISNUMBER(outYear),total_installed_cost*insurance_rate/100*(1+inflation_rate/100)^BH2,"")</f>
        <v/>
      </c>
      <c r="BJ34" s="76" t="str">
        <f>IF(ISNUMBER(outYear),total_installed_cost*insurance_rate/100*(1+inflation_rate/100)^BI2,"")</f>
        <v/>
      </c>
      <c r="BK34" s="76" t="str">
        <f>IF(ISNUMBER(outYear),total_installed_cost*insurance_rate/100*(1+inflation_rate/100)^BJ2,"")</f>
        <v/>
      </c>
      <c r="BL34" s="76" t="str">
        <f>IF(ISNUMBER(outYear),total_installed_cost*insurance_rate/100*(1+inflation_rate/100)^BK2,"")</f>
        <v/>
      </c>
      <c r="BM34" s="76" t="str">
        <f>IF(ISNUMBER(outYear),total_installed_cost*insurance_rate/100*(1+inflation_rate/100)^BL2,"")</f>
        <v/>
      </c>
      <c r="BN34" s="76" t="str">
        <f>IF(ISNUMBER(outYear),total_installed_cost*insurance_rate/100*(1+inflation_rate/100)^BM2,"")</f>
        <v/>
      </c>
      <c r="BO34" s="76" t="str">
        <f>IF(ISNUMBER(outYear),total_installed_cost*insurance_rate/100*(1+inflation_rate/100)^BN2,"")</f>
        <v/>
      </c>
      <c r="BP34" s="76" t="str">
        <f>IF(ISNUMBER(outYear),total_installed_cost*insurance_rate/100*(1+inflation_rate/100)^BO2,"")</f>
        <v/>
      </c>
      <c r="BQ34" s="76" t="str">
        <f>IF(ISNUMBER(outYear),total_installed_cost*insurance_rate/100*(1+inflation_rate/100)^BP2,"")</f>
        <v/>
      </c>
      <c r="BR34" s="76" t="str">
        <f>IF(ISNUMBER(outYear),total_installed_cost*insurance_rate/100*(1+inflation_rate/100)^BQ2,"")</f>
        <v/>
      </c>
      <c r="BS34" s="76" t="str">
        <f>IF(ISNUMBER(outYear),total_installed_cost*insurance_rate/100*(1+inflation_rate/100)^BR2,"")</f>
        <v/>
      </c>
      <c r="BT34" s="76" t="str">
        <f>IF(ISNUMBER(outYear),total_installed_cost*insurance_rate/100*(1+inflation_rate/100)^BS2,"")</f>
        <v/>
      </c>
      <c r="BU34" s="76" t="str">
        <f>IF(ISNUMBER(outYear),total_installed_cost*insurance_rate/100*(1+inflation_rate/100)^BT2,"")</f>
        <v/>
      </c>
      <c r="BV34" s="76" t="str">
        <f>IF(ISNUMBER(outYear),total_installed_cost*insurance_rate/100*(1+inflation_rate/100)^BU2,"")</f>
        <v/>
      </c>
      <c r="BW34" s="76" t="str">
        <f>IF(ISNUMBER(outYear),total_installed_cost*insurance_rate/100*(1+inflation_rate/100)^BV2,"")</f>
        <v/>
      </c>
      <c r="BX34" s="76" t="str">
        <f>IF(ISNUMBER(outYear),total_installed_cost*insurance_rate/100*(1+inflation_rate/100)^BW2,"")</f>
        <v/>
      </c>
      <c r="BY34" s="76" t="str">
        <f>IF(ISNUMBER(outYear),total_installed_cost*insurance_rate/100*(1+inflation_rate/100)^BX2,"")</f>
        <v/>
      </c>
      <c r="BZ34" s="76" t="str">
        <f>IF(ISNUMBER(outYear),total_installed_cost*insurance_rate/100*(1+inflation_rate/100)^BY2,"")</f>
        <v/>
      </c>
      <c r="CA34" s="76" t="str">
        <f>IF(ISNUMBER(outYear),total_installed_cost*insurance_rate/100*(1+inflation_rate/100)^BZ2,"")</f>
        <v/>
      </c>
      <c r="CB34" s="76" t="str">
        <f>IF(ISNUMBER(outYear),total_installed_cost*insurance_rate/100*(1+inflation_rate/100)^CA2,"")</f>
        <v/>
      </c>
      <c r="CC34" s="76" t="str">
        <f>IF(ISNUMBER(outYear),total_installed_cost*insurance_rate/100*(1+inflation_rate/100)^CB2,"")</f>
        <v/>
      </c>
      <c r="CD34" s="76" t="str">
        <f>IF(ISNUMBER(outYear),total_installed_cost*insurance_rate/100*(1+inflation_rate/100)^CC2,"")</f>
        <v/>
      </c>
      <c r="CE34" s="76" t="str">
        <f>IF(ISNUMBER(outYear),total_installed_cost*insurance_rate/100*(1+inflation_rate/100)^CD2,"")</f>
        <v/>
      </c>
      <c r="CF34" s="76" t="str">
        <f>IF(ISNUMBER(outYear),total_installed_cost*insurance_rate/100*(1+inflation_rate/100)^CE2,"")</f>
        <v/>
      </c>
      <c r="CG34" s="76" t="str">
        <f>IF(ISNUMBER(outYear),total_installed_cost*insurance_rate/100*(1+inflation_rate/100)^CF2,"")</f>
        <v/>
      </c>
      <c r="CH34" s="76" t="str">
        <f>IF(ISNUMBER(outYear),total_installed_cost*insurance_rate/100*(1+inflation_rate/100)^CG2,"")</f>
        <v/>
      </c>
      <c r="CI34" s="76" t="str">
        <f>IF(ISNUMBER(outYear),total_installed_cost*insurance_rate/100*(1+inflation_rate/100)^CH2,"")</f>
        <v/>
      </c>
      <c r="CJ34" s="76" t="str">
        <f>IF(ISNUMBER(outYear),total_installed_cost*insurance_rate/100*(1+inflation_rate/100)^CI2,"")</f>
        <v/>
      </c>
      <c r="CK34" s="76" t="str">
        <f>IF(ISNUMBER(outYear),total_installed_cost*insurance_rate/100*(1+inflation_rate/100)^CJ2,"")</f>
        <v/>
      </c>
      <c r="CL34" s="76" t="str">
        <f>IF(ISNUMBER(outYear),total_installed_cost*insurance_rate/100*(1+inflation_rate/100)^CK2,"")</f>
        <v/>
      </c>
      <c r="CM34" s="76" t="str">
        <f>IF(ISNUMBER(outYear),total_installed_cost*insurance_rate/100*(1+inflation_rate/100)^CL2,"")</f>
        <v/>
      </c>
      <c r="CN34" s="76" t="str">
        <f>IF(ISNUMBER(outYear),total_installed_cost*insurance_rate/100*(1+inflation_rate/100)^CM2,"")</f>
        <v/>
      </c>
      <c r="CO34" s="76" t="str">
        <f>IF(ISNUMBER(outYear),total_installed_cost*insurance_rate/100*(1+inflation_rate/100)^CN2,"")</f>
        <v/>
      </c>
      <c r="CP34" s="76" t="str">
        <f>IF(ISNUMBER(outYear),total_installed_cost*insurance_rate/100*(1+inflation_rate/100)^CO2,"")</f>
        <v/>
      </c>
      <c r="CQ34" s="76" t="str">
        <f>IF(ISNUMBER(outYear),total_installed_cost*insurance_rate/100*(1+inflation_rate/100)^CP2,"")</f>
        <v/>
      </c>
      <c r="CR34" s="76" t="str">
        <f>IF(ISNUMBER(outYear),total_installed_cost*insurance_rate/100*(1+inflation_rate/100)^CQ2,"")</f>
        <v/>
      </c>
      <c r="CS34" s="76" t="str">
        <f>IF(ISNUMBER(outYear),total_installed_cost*insurance_rate/100*(1+inflation_rate/100)^CR2,"")</f>
        <v/>
      </c>
      <c r="CT34" s="76" t="str">
        <f>IF(ISNUMBER(outYear),total_installed_cost*insurance_rate/100*(1+inflation_rate/100)^CS2,"")</f>
        <v/>
      </c>
      <c r="CU34" s="76" t="str">
        <f>IF(ISNUMBER(outYear),total_installed_cost*insurance_rate/100*(1+inflation_rate/100)^CT2,"")</f>
        <v/>
      </c>
      <c r="CV34" s="76" t="str">
        <f>IF(ISNUMBER(outYear),total_installed_cost*insurance_rate/100*(1+inflation_rate/100)^CU2,"")</f>
        <v/>
      </c>
      <c r="CW34" s="76" t="str">
        <f>IF(ISNUMBER(outYear),total_installed_cost*insurance_rate/100*(1+inflation_rate/100)^CV2,"")</f>
        <v/>
      </c>
      <c r="CX34" s="76" t="str">
        <f>IF(ISNUMBER(outYear),total_installed_cost*insurance_rate/100*(1+inflation_rate/100)^CW2,"")</f>
        <v/>
      </c>
    </row>
    <row r="35" spans="1:102" x14ac:dyDescent="0.2">
      <c r="A35" s="55" t="s">
        <v>128</v>
      </c>
      <c r="B35" s="5"/>
      <c r="C35" s="76" t="str">
        <f t="shared" ref="C35:AH35" si="12">IF(ISNUMBER(outYear),C39*property_tax_rate/100,"")</f>
        <v/>
      </c>
      <c r="D35" s="76" t="str">
        <f t="shared" si="12"/>
        <v/>
      </c>
      <c r="E35" s="76" t="str">
        <f t="shared" si="12"/>
        <v/>
      </c>
      <c r="F35" s="76" t="str">
        <f t="shared" si="12"/>
        <v/>
      </c>
      <c r="G35" s="76" t="str">
        <f t="shared" si="12"/>
        <v/>
      </c>
      <c r="H35" s="76" t="str">
        <f t="shared" si="12"/>
        <v/>
      </c>
      <c r="I35" s="76" t="str">
        <f t="shared" si="12"/>
        <v/>
      </c>
      <c r="J35" s="76" t="str">
        <f t="shared" si="12"/>
        <v/>
      </c>
      <c r="K35" s="76" t="str">
        <f t="shared" si="12"/>
        <v/>
      </c>
      <c r="L35" s="76" t="str">
        <f t="shared" si="12"/>
        <v/>
      </c>
      <c r="M35" s="76" t="str">
        <f t="shared" si="12"/>
        <v/>
      </c>
      <c r="N35" s="76" t="str">
        <f t="shared" si="12"/>
        <v/>
      </c>
      <c r="O35" s="76" t="str">
        <f t="shared" si="12"/>
        <v/>
      </c>
      <c r="P35" s="76" t="str">
        <f t="shared" si="12"/>
        <v/>
      </c>
      <c r="Q35" s="76" t="str">
        <f t="shared" si="12"/>
        <v/>
      </c>
      <c r="R35" s="76" t="str">
        <f t="shared" si="12"/>
        <v/>
      </c>
      <c r="S35" s="76" t="str">
        <f t="shared" si="12"/>
        <v/>
      </c>
      <c r="T35" s="76" t="str">
        <f t="shared" si="12"/>
        <v/>
      </c>
      <c r="U35" s="76" t="str">
        <f t="shared" si="12"/>
        <v/>
      </c>
      <c r="V35" s="76" t="str">
        <f t="shared" si="12"/>
        <v/>
      </c>
      <c r="W35" s="76" t="str">
        <f t="shared" si="12"/>
        <v/>
      </c>
      <c r="X35" s="76" t="str">
        <f t="shared" si="12"/>
        <v/>
      </c>
      <c r="Y35" s="76" t="str">
        <f t="shared" si="12"/>
        <v/>
      </c>
      <c r="Z35" s="76" t="str">
        <f t="shared" si="12"/>
        <v/>
      </c>
      <c r="AA35" s="76" t="str">
        <f t="shared" si="12"/>
        <v/>
      </c>
      <c r="AB35" s="76" t="str">
        <f t="shared" si="12"/>
        <v/>
      </c>
      <c r="AC35" s="76" t="str">
        <f t="shared" si="12"/>
        <v/>
      </c>
      <c r="AD35" s="76" t="str">
        <f t="shared" si="12"/>
        <v/>
      </c>
      <c r="AE35" s="76" t="str">
        <f t="shared" si="12"/>
        <v/>
      </c>
      <c r="AF35" s="76" t="str">
        <f t="shared" si="12"/>
        <v/>
      </c>
      <c r="AG35" s="76" t="str">
        <f t="shared" si="12"/>
        <v/>
      </c>
      <c r="AH35" s="76" t="str">
        <f t="shared" si="12"/>
        <v/>
      </c>
      <c r="AI35" s="76" t="str">
        <f t="shared" ref="AI35:BN35" si="13">IF(ISNUMBER(outYear),AI39*property_tax_rate/100,"")</f>
        <v/>
      </c>
      <c r="AJ35" s="76" t="str">
        <f t="shared" si="13"/>
        <v/>
      </c>
      <c r="AK35" s="76" t="str">
        <f t="shared" si="13"/>
        <v/>
      </c>
      <c r="AL35" s="76" t="str">
        <f t="shared" si="13"/>
        <v/>
      </c>
      <c r="AM35" s="76" t="str">
        <f t="shared" si="13"/>
        <v/>
      </c>
      <c r="AN35" s="76" t="str">
        <f t="shared" si="13"/>
        <v/>
      </c>
      <c r="AO35" s="76" t="str">
        <f t="shared" si="13"/>
        <v/>
      </c>
      <c r="AP35" s="76" t="str">
        <f t="shared" si="13"/>
        <v/>
      </c>
      <c r="AQ35" s="76" t="str">
        <f t="shared" si="13"/>
        <v/>
      </c>
      <c r="AR35" s="76" t="str">
        <f t="shared" si="13"/>
        <v/>
      </c>
      <c r="AS35" s="76" t="str">
        <f t="shared" si="13"/>
        <v/>
      </c>
      <c r="AT35" s="76" t="str">
        <f t="shared" si="13"/>
        <v/>
      </c>
      <c r="AU35" s="76" t="str">
        <f t="shared" si="13"/>
        <v/>
      </c>
      <c r="AV35" s="76" t="str">
        <f t="shared" si="13"/>
        <v/>
      </c>
      <c r="AW35" s="76" t="str">
        <f t="shared" si="13"/>
        <v/>
      </c>
      <c r="AX35" s="76" t="str">
        <f t="shared" si="13"/>
        <v/>
      </c>
      <c r="AY35" s="76" t="str">
        <f t="shared" si="13"/>
        <v/>
      </c>
      <c r="AZ35" s="76" t="str">
        <f t="shared" si="13"/>
        <v/>
      </c>
      <c r="BA35" s="76" t="str">
        <f t="shared" si="13"/>
        <v/>
      </c>
      <c r="BB35" s="76" t="str">
        <f t="shared" si="13"/>
        <v/>
      </c>
      <c r="BC35" s="76" t="str">
        <f t="shared" si="13"/>
        <v/>
      </c>
      <c r="BD35" s="76" t="str">
        <f t="shared" si="13"/>
        <v/>
      </c>
      <c r="BE35" s="76" t="str">
        <f t="shared" si="13"/>
        <v/>
      </c>
      <c r="BF35" s="76" t="str">
        <f t="shared" si="13"/>
        <v/>
      </c>
      <c r="BG35" s="76" t="str">
        <f t="shared" si="13"/>
        <v/>
      </c>
      <c r="BH35" s="76" t="str">
        <f t="shared" si="13"/>
        <v/>
      </c>
      <c r="BI35" s="76" t="str">
        <f t="shared" si="13"/>
        <v/>
      </c>
      <c r="BJ35" s="76" t="str">
        <f t="shared" si="13"/>
        <v/>
      </c>
      <c r="BK35" s="76" t="str">
        <f t="shared" si="13"/>
        <v/>
      </c>
      <c r="BL35" s="76" t="str">
        <f t="shared" si="13"/>
        <v/>
      </c>
      <c r="BM35" s="76" t="str">
        <f t="shared" si="13"/>
        <v/>
      </c>
      <c r="BN35" s="76" t="str">
        <f t="shared" si="13"/>
        <v/>
      </c>
      <c r="BO35" s="76" t="str">
        <f t="shared" ref="BO35:CX35" si="14">IF(ISNUMBER(outYear),BO39*property_tax_rate/100,"")</f>
        <v/>
      </c>
      <c r="BP35" s="76" t="str">
        <f t="shared" si="14"/>
        <v/>
      </c>
      <c r="BQ35" s="76" t="str">
        <f t="shared" si="14"/>
        <v/>
      </c>
      <c r="BR35" s="76" t="str">
        <f t="shared" si="14"/>
        <v/>
      </c>
      <c r="BS35" s="76" t="str">
        <f t="shared" si="14"/>
        <v/>
      </c>
      <c r="BT35" s="76" t="str">
        <f t="shared" si="14"/>
        <v/>
      </c>
      <c r="BU35" s="76" t="str">
        <f t="shared" si="14"/>
        <v/>
      </c>
      <c r="BV35" s="76" t="str">
        <f t="shared" si="14"/>
        <v/>
      </c>
      <c r="BW35" s="76" t="str">
        <f t="shared" si="14"/>
        <v/>
      </c>
      <c r="BX35" s="76" t="str">
        <f t="shared" si="14"/>
        <v/>
      </c>
      <c r="BY35" s="76" t="str">
        <f t="shared" si="14"/>
        <v/>
      </c>
      <c r="BZ35" s="76" t="str">
        <f t="shared" si="14"/>
        <v/>
      </c>
      <c r="CA35" s="76" t="str">
        <f t="shared" si="14"/>
        <v/>
      </c>
      <c r="CB35" s="76" t="str">
        <f t="shared" si="14"/>
        <v/>
      </c>
      <c r="CC35" s="76" t="str">
        <f t="shared" si="14"/>
        <v/>
      </c>
      <c r="CD35" s="76" t="str">
        <f t="shared" si="14"/>
        <v/>
      </c>
      <c r="CE35" s="76" t="str">
        <f t="shared" si="14"/>
        <v/>
      </c>
      <c r="CF35" s="76" t="str">
        <f t="shared" si="14"/>
        <v/>
      </c>
      <c r="CG35" s="76" t="str">
        <f t="shared" si="14"/>
        <v/>
      </c>
      <c r="CH35" s="76" t="str">
        <f t="shared" si="14"/>
        <v/>
      </c>
      <c r="CI35" s="76" t="str">
        <f t="shared" si="14"/>
        <v/>
      </c>
      <c r="CJ35" s="76" t="str">
        <f t="shared" si="14"/>
        <v/>
      </c>
      <c r="CK35" s="76" t="str">
        <f t="shared" si="14"/>
        <v/>
      </c>
      <c r="CL35" s="76" t="str">
        <f t="shared" si="14"/>
        <v/>
      </c>
      <c r="CM35" s="76" t="str">
        <f t="shared" si="14"/>
        <v/>
      </c>
      <c r="CN35" s="76" t="str">
        <f t="shared" si="14"/>
        <v/>
      </c>
      <c r="CO35" s="76" t="str">
        <f t="shared" si="14"/>
        <v/>
      </c>
      <c r="CP35" s="76" t="str">
        <f t="shared" si="14"/>
        <v/>
      </c>
      <c r="CQ35" s="76" t="str">
        <f t="shared" si="14"/>
        <v/>
      </c>
      <c r="CR35" s="76" t="str">
        <f t="shared" si="14"/>
        <v/>
      </c>
      <c r="CS35" s="76" t="str">
        <f t="shared" si="14"/>
        <v/>
      </c>
      <c r="CT35" s="76" t="str">
        <f t="shared" si="14"/>
        <v/>
      </c>
      <c r="CU35" s="76" t="str">
        <f t="shared" si="14"/>
        <v/>
      </c>
      <c r="CV35" s="76" t="str">
        <f t="shared" si="14"/>
        <v/>
      </c>
      <c r="CW35" s="76" t="str">
        <f t="shared" si="14"/>
        <v/>
      </c>
      <c r="CX35" s="76" t="str">
        <f t="shared" si="14"/>
        <v/>
      </c>
    </row>
    <row r="36" spans="1:102" x14ac:dyDescent="0.2">
      <c r="A36" s="55" t="s">
        <v>121</v>
      </c>
      <c r="B36" s="5"/>
      <c r="C36" s="76" t="str">
        <f t="shared" ref="C36:AH36" si="15">IF(ISNUMBER(outYear),IF((outYear=analysis_period),total_installed_cost*salvage_percentage/100,0),"")</f>
        <v/>
      </c>
      <c r="D36" s="76" t="str">
        <f t="shared" si="15"/>
        <v/>
      </c>
      <c r="E36" s="76" t="str">
        <f t="shared" si="15"/>
        <v/>
      </c>
      <c r="F36" s="76" t="str">
        <f t="shared" si="15"/>
        <v/>
      </c>
      <c r="G36" s="76" t="str">
        <f t="shared" si="15"/>
        <v/>
      </c>
      <c r="H36" s="76" t="str">
        <f t="shared" si="15"/>
        <v/>
      </c>
      <c r="I36" s="76" t="str">
        <f t="shared" si="15"/>
        <v/>
      </c>
      <c r="J36" s="76" t="str">
        <f t="shared" si="15"/>
        <v/>
      </c>
      <c r="K36" s="76" t="str">
        <f t="shared" si="15"/>
        <v/>
      </c>
      <c r="L36" s="76" t="str">
        <f t="shared" si="15"/>
        <v/>
      </c>
      <c r="M36" s="76" t="str">
        <f t="shared" si="15"/>
        <v/>
      </c>
      <c r="N36" s="76" t="str">
        <f t="shared" si="15"/>
        <v/>
      </c>
      <c r="O36" s="76" t="str">
        <f t="shared" si="15"/>
        <v/>
      </c>
      <c r="P36" s="76" t="str">
        <f t="shared" si="15"/>
        <v/>
      </c>
      <c r="Q36" s="76" t="str">
        <f t="shared" si="15"/>
        <v/>
      </c>
      <c r="R36" s="76" t="str">
        <f t="shared" si="15"/>
        <v/>
      </c>
      <c r="S36" s="76" t="str">
        <f t="shared" si="15"/>
        <v/>
      </c>
      <c r="T36" s="76" t="str">
        <f t="shared" si="15"/>
        <v/>
      </c>
      <c r="U36" s="76" t="str">
        <f t="shared" si="15"/>
        <v/>
      </c>
      <c r="V36" s="76" t="str">
        <f t="shared" si="15"/>
        <v/>
      </c>
      <c r="W36" s="76" t="str">
        <f t="shared" si="15"/>
        <v/>
      </c>
      <c r="X36" s="76" t="str">
        <f t="shared" si="15"/>
        <v/>
      </c>
      <c r="Y36" s="76" t="str">
        <f t="shared" si="15"/>
        <v/>
      </c>
      <c r="Z36" s="76" t="str">
        <f t="shared" si="15"/>
        <v/>
      </c>
      <c r="AA36" s="76" t="str">
        <f t="shared" si="15"/>
        <v/>
      </c>
      <c r="AB36" s="76" t="str">
        <f t="shared" si="15"/>
        <v/>
      </c>
      <c r="AC36" s="76" t="str">
        <f t="shared" si="15"/>
        <v/>
      </c>
      <c r="AD36" s="76" t="str">
        <f t="shared" si="15"/>
        <v/>
      </c>
      <c r="AE36" s="76" t="str">
        <f t="shared" si="15"/>
        <v/>
      </c>
      <c r="AF36" s="76" t="str">
        <f t="shared" si="15"/>
        <v/>
      </c>
      <c r="AG36" s="76" t="str">
        <f t="shared" si="15"/>
        <v/>
      </c>
      <c r="AH36" s="76" t="str">
        <f t="shared" si="15"/>
        <v/>
      </c>
      <c r="AI36" s="76" t="str">
        <f t="shared" ref="AI36:BN36" si="16">IF(ISNUMBER(outYear),IF((outYear=analysis_period),total_installed_cost*salvage_percentage/100,0),"")</f>
        <v/>
      </c>
      <c r="AJ36" s="76" t="str">
        <f t="shared" si="16"/>
        <v/>
      </c>
      <c r="AK36" s="76" t="str">
        <f t="shared" si="16"/>
        <v/>
      </c>
      <c r="AL36" s="76" t="str">
        <f t="shared" si="16"/>
        <v/>
      </c>
      <c r="AM36" s="76" t="str">
        <f t="shared" si="16"/>
        <v/>
      </c>
      <c r="AN36" s="76" t="str">
        <f t="shared" si="16"/>
        <v/>
      </c>
      <c r="AO36" s="76" t="str">
        <f t="shared" si="16"/>
        <v/>
      </c>
      <c r="AP36" s="76" t="str">
        <f t="shared" si="16"/>
        <v/>
      </c>
      <c r="AQ36" s="76" t="str">
        <f t="shared" si="16"/>
        <v/>
      </c>
      <c r="AR36" s="76" t="str">
        <f t="shared" si="16"/>
        <v/>
      </c>
      <c r="AS36" s="76" t="str">
        <f t="shared" si="16"/>
        <v/>
      </c>
      <c r="AT36" s="76" t="str">
        <f t="shared" si="16"/>
        <v/>
      </c>
      <c r="AU36" s="76" t="str">
        <f t="shared" si="16"/>
        <v/>
      </c>
      <c r="AV36" s="76" t="str">
        <f t="shared" si="16"/>
        <v/>
      </c>
      <c r="AW36" s="76" t="str">
        <f t="shared" si="16"/>
        <v/>
      </c>
      <c r="AX36" s="76" t="str">
        <f t="shared" si="16"/>
        <v/>
      </c>
      <c r="AY36" s="76" t="str">
        <f t="shared" si="16"/>
        <v/>
      </c>
      <c r="AZ36" s="76" t="str">
        <f t="shared" si="16"/>
        <v/>
      </c>
      <c r="BA36" s="76" t="str">
        <f t="shared" si="16"/>
        <v/>
      </c>
      <c r="BB36" s="76" t="str">
        <f t="shared" si="16"/>
        <v/>
      </c>
      <c r="BC36" s="76" t="str">
        <f t="shared" si="16"/>
        <v/>
      </c>
      <c r="BD36" s="76" t="str">
        <f t="shared" si="16"/>
        <v/>
      </c>
      <c r="BE36" s="76" t="str">
        <f t="shared" si="16"/>
        <v/>
      </c>
      <c r="BF36" s="76" t="str">
        <f t="shared" si="16"/>
        <v/>
      </c>
      <c r="BG36" s="76" t="str">
        <f t="shared" si="16"/>
        <v/>
      </c>
      <c r="BH36" s="76" t="str">
        <f t="shared" si="16"/>
        <v/>
      </c>
      <c r="BI36" s="76" t="str">
        <f t="shared" si="16"/>
        <v/>
      </c>
      <c r="BJ36" s="76" t="str">
        <f t="shared" si="16"/>
        <v/>
      </c>
      <c r="BK36" s="76" t="str">
        <f t="shared" si="16"/>
        <v/>
      </c>
      <c r="BL36" s="76" t="str">
        <f t="shared" si="16"/>
        <v/>
      </c>
      <c r="BM36" s="76" t="str">
        <f t="shared" si="16"/>
        <v/>
      </c>
      <c r="BN36" s="76" t="str">
        <f t="shared" si="16"/>
        <v/>
      </c>
      <c r="BO36" s="76" t="str">
        <f t="shared" ref="BO36:CX36" si="17">IF(ISNUMBER(outYear),IF((outYear=analysis_period),total_installed_cost*salvage_percentage/100,0),"")</f>
        <v/>
      </c>
      <c r="BP36" s="76" t="str">
        <f t="shared" si="17"/>
        <v/>
      </c>
      <c r="BQ36" s="76" t="str">
        <f t="shared" si="17"/>
        <v/>
      </c>
      <c r="BR36" s="76" t="str">
        <f t="shared" si="17"/>
        <v/>
      </c>
      <c r="BS36" s="76" t="str">
        <f t="shared" si="17"/>
        <v/>
      </c>
      <c r="BT36" s="76" t="str">
        <f t="shared" si="17"/>
        <v/>
      </c>
      <c r="BU36" s="76" t="str">
        <f t="shared" si="17"/>
        <v/>
      </c>
      <c r="BV36" s="76" t="str">
        <f t="shared" si="17"/>
        <v/>
      </c>
      <c r="BW36" s="76" t="str">
        <f t="shared" si="17"/>
        <v/>
      </c>
      <c r="BX36" s="76" t="str">
        <f t="shared" si="17"/>
        <v/>
      </c>
      <c r="BY36" s="76" t="str">
        <f t="shared" si="17"/>
        <v/>
      </c>
      <c r="BZ36" s="76" t="str">
        <f t="shared" si="17"/>
        <v/>
      </c>
      <c r="CA36" s="76" t="str">
        <f t="shared" si="17"/>
        <v/>
      </c>
      <c r="CB36" s="76" t="str">
        <f t="shared" si="17"/>
        <v/>
      </c>
      <c r="CC36" s="76" t="str">
        <f t="shared" si="17"/>
        <v/>
      </c>
      <c r="CD36" s="76" t="str">
        <f t="shared" si="17"/>
        <v/>
      </c>
      <c r="CE36" s="76" t="str">
        <f t="shared" si="17"/>
        <v/>
      </c>
      <c r="CF36" s="76" t="str">
        <f t="shared" si="17"/>
        <v/>
      </c>
      <c r="CG36" s="76" t="str">
        <f t="shared" si="17"/>
        <v/>
      </c>
      <c r="CH36" s="76" t="str">
        <f t="shared" si="17"/>
        <v/>
      </c>
      <c r="CI36" s="76" t="str">
        <f t="shared" si="17"/>
        <v/>
      </c>
      <c r="CJ36" s="76" t="str">
        <f t="shared" si="17"/>
        <v/>
      </c>
      <c r="CK36" s="76" t="str">
        <f t="shared" si="17"/>
        <v/>
      </c>
      <c r="CL36" s="76" t="str">
        <f t="shared" si="17"/>
        <v/>
      </c>
      <c r="CM36" s="76" t="str">
        <f t="shared" si="17"/>
        <v/>
      </c>
      <c r="CN36" s="76" t="str">
        <f t="shared" si="17"/>
        <v/>
      </c>
      <c r="CO36" s="76" t="str">
        <f t="shared" si="17"/>
        <v/>
      </c>
      <c r="CP36" s="76" t="str">
        <f t="shared" si="17"/>
        <v/>
      </c>
      <c r="CQ36" s="76" t="str">
        <f t="shared" si="17"/>
        <v/>
      </c>
      <c r="CR36" s="76" t="str">
        <f t="shared" si="17"/>
        <v/>
      </c>
      <c r="CS36" s="76" t="str">
        <f t="shared" si="17"/>
        <v/>
      </c>
      <c r="CT36" s="76" t="str">
        <f t="shared" si="17"/>
        <v/>
      </c>
      <c r="CU36" s="76" t="str">
        <f t="shared" si="17"/>
        <v/>
      </c>
      <c r="CV36" s="76" t="str">
        <f t="shared" si="17"/>
        <v/>
      </c>
      <c r="CW36" s="76" t="str">
        <f t="shared" si="17"/>
        <v/>
      </c>
      <c r="CX36" s="76" t="str">
        <f t="shared" si="17"/>
        <v/>
      </c>
    </row>
    <row r="37" spans="1:102" x14ac:dyDescent="0.2">
      <c r="A37" s="65" t="s">
        <v>58</v>
      </c>
      <c r="B37" s="64"/>
      <c r="C37" s="77" t="str">
        <f>IF(ISNUMBER(outYear),SUM(C12:C35)-C36,"")</f>
        <v/>
      </c>
      <c r="D37" s="77" t="str">
        <f>IF(ISNUMBER(outYear),SUM(D12:D35)-D36,"")</f>
        <v/>
      </c>
      <c r="E37" s="77" t="str">
        <f>IF(ISNUMBER(outYear),SUM(E12:E35)-E36,"")</f>
        <v/>
      </c>
      <c r="F37" s="77" t="str">
        <f>IF(ISNUMBER(outYear),SUM(F12:F35)-F36,"")</f>
        <v/>
      </c>
      <c r="G37" s="77" t="str">
        <f>IF(ISNUMBER(outYear),SUM(G12:G35)-G36,"")</f>
        <v/>
      </c>
      <c r="H37" s="77" t="str">
        <f>IF(ISNUMBER(outYear),SUM(H12:H35)-H36,"")</f>
        <v/>
      </c>
      <c r="I37" s="77" t="str">
        <f>IF(ISNUMBER(outYear),SUM(I12:I35)-I36,"")</f>
        <v/>
      </c>
      <c r="J37" s="77" t="str">
        <f>IF(ISNUMBER(outYear),SUM(J12:J35)-J36,"")</f>
        <v/>
      </c>
      <c r="K37" s="77" t="str">
        <f>IF(ISNUMBER(outYear),SUM(K12:K35)-K36,"")</f>
        <v/>
      </c>
      <c r="L37" s="77" t="str">
        <f>IF(ISNUMBER(outYear),SUM(L12:L35)-L36,"")</f>
        <v/>
      </c>
      <c r="M37" s="77" t="str">
        <f>IF(ISNUMBER(outYear),SUM(M12:M35)-M36,"")</f>
        <v/>
      </c>
      <c r="N37" s="77" t="str">
        <f>IF(ISNUMBER(outYear),SUM(N12:N35)-N36,"")</f>
        <v/>
      </c>
      <c r="O37" s="77" t="str">
        <f>IF(ISNUMBER(outYear),SUM(O12:O35)-O36,"")</f>
        <v/>
      </c>
      <c r="P37" s="77" t="str">
        <f>IF(ISNUMBER(outYear),SUM(P12:P35)-P36,"")</f>
        <v/>
      </c>
      <c r="Q37" s="77" t="str">
        <f>IF(ISNUMBER(outYear),SUM(Q12:Q35)-Q36,"")</f>
        <v/>
      </c>
      <c r="R37" s="77" t="str">
        <f>IF(ISNUMBER(outYear),SUM(R12:R35)-R36,"")</f>
        <v/>
      </c>
      <c r="S37" s="77" t="str">
        <f>IF(ISNUMBER(outYear),SUM(S12:S35)-S36,"")</f>
        <v/>
      </c>
      <c r="T37" s="77" t="str">
        <f>IF(ISNUMBER(outYear),SUM(T12:T35)-T36,"")</f>
        <v/>
      </c>
      <c r="U37" s="77" t="str">
        <f>IF(ISNUMBER(outYear),SUM(U12:U35)-U36,"")</f>
        <v/>
      </c>
      <c r="V37" s="77" t="str">
        <f>IF(ISNUMBER(outYear),SUM(V12:V35)-V36,"")</f>
        <v/>
      </c>
      <c r="W37" s="77" t="str">
        <f>IF(ISNUMBER(outYear),SUM(W12:W35)-W36,"")</f>
        <v/>
      </c>
      <c r="X37" s="77" t="str">
        <f>IF(ISNUMBER(outYear),SUM(X12:X35)-X36,"")</f>
        <v/>
      </c>
      <c r="Y37" s="77" t="str">
        <f>IF(ISNUMBER(outYear),SUM(Y12:Y35)-Y36,"")</f>
        <v/>
      </c>
      <c r="Z37" s="77" t="str">
        <f>IF(ISNUMBER(outYear),SUM(Z12:Z35)-Z36,"")</f>
        <v/>
      </c>
      <c r="AA37" s="77" t="str">
        <f>IF(ISNUMBER(outYear),SUM(AA12:AA35)-AA36,"")</f>
        <v/>
      </c>
      <c r="AB37" s="77" t="str">
        <f>IF(ISNUMBER(outYear),SUM(AB12:AB35)-AB36,"")</f>
        <v/>
      </c>
      <c r="AC37" s="77" t="str">
        <f>IF(ISNUMBER(outYear),SUM(AC12:AC35)-AC36,"")</f>
        <v/>
      </c>
      <c r="AD37" s="77" t="str">
        <f>IF(ISNUMBER(outYear),SUM(AD12:AD35)-AD36,"")</f>
        <v/>
      </c>
      <c r="AE37" s="77" t="str">
        <f>IF(ISNUMBER(outYear),SUM(AE12:AE35)-AE36,"")</f>
        <v/>
      </c>
      <c r="AF37" s="77" t="str">
        <f>IF(ISNUMBER(outYear),SUM(AF12:AF35)-AF36,"")</f>
        <v/>
      </c>
      <c r="AG37" s="77" t="str">
        <f>IF(ISNUMBER(outYear),SUM(AG12:AG35)-AG36,"")</f>
        <v/>
      </c>
      <c r="AH37" s="77" t="str">
        <f>IF(ISNUMBER(outYear),SUM(AH12:AH35)-AH36,"")</f>
        <v/>
      </c>
      <c r="AI37" s="77" t="str">
        <f>IF(ISNUMBER(outYear),SUM(AI12:AI35)-AI36,"")</f>
        <v/>
      </c>
      <c r="AJ37" s="77" t="str">
        <f>IF(ISNUMBER(outYear),SUM(AJ12:AJ35)-AJ36,"")</f>
        <v/>
      </c>
      <c r="AK37" s="77" t="str">
        <f>IF(ISNUMBER(outYear),SUM(AK12:AK35)-AK36,"")</f>
        <v/>
      </c>
      <c r="AL37" s="77" t="str">
        <f>IF(ISNUMBER(outYear),SUM(AL12:AL35)-AL36,"")</f>
        <v/>
      </c>
      <c r="AM37" s="77" t="str">
        <f>IF(ISNUMBER(outYear),SUM(AM12:AM35)-AM36,"")</f>
        <v/>
      </c>
      <c r="AN37" s="77" t="str">
        <f>IF(ISNUMBER(outYear),SUM(AN12:AN35)-AN36,"")</f>
        <v/>
      </c>
      <c r="AO37" s="77" t="str">
        <f>IF(ISNUMBER(outYear),SUM(AO12:AO35)-AO36,"")</f>
        <v/>
      </c>
      <c r="AP37" s="77" t="str">
        <f>IF(ISNUMBER(outYear),SUM(AP12:AP35)-AP36,"")</f>
        <v/>
      </c>
      <c r="AQ37" s="77" t="str">
        <f>IF(ISNUMBER(outYear),SUM(AQ12:AQ35)-AQ36,"")</f>
        <v/>
      </c>
      <c r="AR37" s="77" t="str">
        <f>IF(ISNUMBER(outYear),SUM(AR12:AR35)-AR36,"")</f>
        <v/>
      </c>
      <c r="AS37" s="77" t="str">
        <f>IF(ISNUMBER(outYear),SUM(AS12:AS35)-AS36,"")</f>
        <v/>
      </c>
      <c r="AT37" s="77" t="str">
        <f>IF(ISNUMBER(outYear),SUM(AT12:AT35)-AT36,"")</f>
        <v/>
      </c>
      <c r="AU37" s="77" t="str">
        <f>IF(ISNUMBER(outYear),SUM(AU12:AU35)-AU36,"")</f>
        <v/>
      </c>
      <c r="AV37" s="77" t="str">
        <f>IF(ISNUMBER(outYear),SUM(AV12:AV35)-AV36,"")</f>
        <v/>
      </c>
      <c r="AW37" s="77" t="str">
        <f>IF(ISNUMBER(outYear),SUM(AW12:AW35)-AW36,"")</f>
        <v/>
      </c>
      <c r="AX37" s="77" t="str">
        <f>IF(ISNUMBER(outYear),SUM(AX12:AX35)-AX36,"")</f>
        <v/>
      </c>
      <c r="AY37" s="77" t="str">
        <f>IF(ISNUMBER(outYear),SUM(AY12:AY35)-AY36,"")</f>
        <v/>
      </c>
      <c r="AZ37" s="77" t="str">
        <f>IF(ISNUMBER(outYear),SUM(AZ12:AZ35)-AZ36,"")</f>
        <v/>
      </c>
      <c r="BA37" s="77" t="str">
        <f>IF(ISNUMBER(outYear),SUM(BA12:BA35)-BA36,"")</f>
        <v/>
      </c>
      <c r="BB37" s="77" t="str">
        <f>IF(ISNUMBER(outYear),SUM(BB12:BB35)-BB36,"")</f>
        <v/>
      </c>
      <c r="BC37" s="77" t="str">
        <f>IF(ISNUMBER(outYear),SUM(BC12:BC35)-BC36,"")</f>
        <v/>
      </c>
      <c r="BD37" s="77" t="str">
        <f>IF(ISNUMBER(outYear),SUM(BD12:BD35)-BD36,"")</f>
        <v/>
      </c>
      <c r="BE37" s="77" t="str">
        <f>IF(ISNUMBER(outYear),SUM(BE12:BE35)-BE36,"")</f>
        <v/>
      </c>
      <c r="BF37" s="77" t="str">
        <f>IF(ISNUMBER(outYear),SUM(BF12:BF35)-BF36,"")</f>
        <v/>
      </c>
      <c r="BG37" s="77" t="str">
        <f>IF(ISNUMBER(outYear),SUM(BG12:BG35)-BG36,"")</f>
        <v/>
      </c>
      <c r="BH37" s="77" t="str">
        <f>IF(ISNUMBER(outYear),SUM(BH12:BH35)-BH36,"")</f>
        <v/>
      </c>
      <c r="BI37" s="77" t="str">
        <f>IF(ISNUMBER(outYear),SUM(BI12:BI35)-BI36,"")</f>
        <v/>
      </c>
      <c r="BJ37" s="77" t="str">
        <f>IF(ISNUMBER(outYear),SUM(BJ12:BJ35)-BJ36,"")</f>
        <v/>
      </c>
      <c r="BK37" s="77" t="str">
        <f>IF(ISNUMBER(outYear),SUM(BK12:BK35)-BK36,"")</f>
        <v/>
      </c>
      <c r="BL37" s="77" t="str">
        <f>IF(ISNUMBER(outYear),SUM(BL12:BL35)-BL36,"")</f>
        <v/>
      </c>
      <c r="BM37" s="77" t="str">
        <f>IF(ISNUMBER(outYear),SUM(BM12:BM35)-BM36,"")</f>
        <v/>
      </c>
      <c r="BN37" s="77" t="str">
        <f>IF(ISNUMBER(outYear),SUM(BN12:BN35)-BN36,"")</f>
        <v/>
      </c>
      <c r="BO37" s="77" t="str">
        <f>IF(ISNUMBER(outYear),SUM(BO12:BO35)-BO36,"")</f>
        <v/>
      </c>
      <c r="BP37" s="77" t="str">
        <f>IF(ISNUMBER(outYear),SUM(BP12:BP35)-BP36,"")</f>
        <v/>
      </c>
      <c r="BQ37" s="77" t="str">
        <f>IF(ISNUMBER(outYear),SUM(BQ12:BQ35)-BQ36,"")</f>
        <v/>
      </c>
      <c r="BR37" s="77" t="str">
        <f>IF(ISNUMBER(outYear),SUM(BR12:BR35)-BR36,"")</f>
        <v/>
      </c>
      <c r="BS37" s="77" t="str">
        <f>IF(ISNUMBER(outYear),SUM(BS12:BS35)-BS36,"")</f>
        <v/>
      </c>
      <c r="BT37" s="77" t="str">
        <f>IF(ISNUMBER(outYear),SUM(BT12:BT35)-BT36,"")</f>
        <v/>
      </c>
      <c r="BU37" s="77" t="str">
        <f>IF(ISNUMBER(outYear),SUM(BU12:BU35)-BU36,"")</f>
        <v/>
      </c>
      <c r="BV37" s="77" t="str">
        <f>IF(ISNUMBER(outYear),SUM(BV12:BV35)-BV36,"")</f>
        <v/>
      </c>
      <c r="BW37" s="77" t="str">
        <f>IF(ISNUMBER(outYear),SUM(BW12:BW35)-BW36,"")</f>
        <v/>
      </c>
      <c r="BX37" s="77" t="str">
        <f>IF(ISNUMBER(outYear),SUM(BX12:BX35)-BX36,"")</f>
        <v/>
      </c>
      <c r="BY37" s="77" t="str">
        <f>IF(ISNUMBER(outYear),SUM(BY12:BY35)-BY36,"")</f>
        <v/>
      </c>
      <c r="BZ37" s="77" t="str">
        <f>IF(ISNUMBER(outYear),SUM(BZ12:BZ35)-BZ36,"")</f>
        <v/>
      </c>
      <c r="CA37" s="77" t="str">
        <f>IF(ISNUMBER(outYear),SUM(CA12:CA35)-CA36,"")</f>
        <v/>
      </c>
      <c r="CB37" s="77" t="str">
        <f>IF(ISNUMBER(outYear),SUM(CB12:CB35)-CB36,"")</f>
        <v/>
      </c>
      <c r="CC37" s="77" t="str">
        <f>IF(ISNUMBER(outYear),SUM(CC12:CC35)-CC36,"")</f>
        <v/>
      </c>
      <c r="CD37" s="77" t="str">
        <f>IF(ISNUMBER(outYear),SUM(CD12:CD35)-CD36,"")</f>
        <v/>
      </c>
      <c r="CE37" s="77" t="str">
        <f>IF(ISNUMBER(outYear),SUM(CE12:CE35)-CE36,"")</f>
        <v/>
      </c>
      <c r="CF37" s="77" t="str">
        <f>IF(ISNUMBER(outYear),SUM(CF12:CF35)-CF36,"")</f>
        <v/>
      </c>
      <c r="CG37" s="77" t="str">
        <f>IF(ISNUMBER(outYear),SUM(CG12:CG35)-CG36,"")</f>
        <v/>
      </c>
      <c r="CH37" s="77" t="str">
        <f>IF(ISNUMBER(outYear),SUM(CH12:CH35)-CH36,"")</f>
        <v/>
      </c>
      <c r="CI37" s="77" t="str">
        <f>IF(ISNUMBER(outYear),SUM(CI12:CI35)-CI36,"")</f>
        <v/>
      </c>
      <c r="CJ37" s="77" t="str">
        <f>IF(ISNUMBER(outYear),SUM(CJ12:CJ35)-CJ36,"")</f>
        <v/>
      </c>
      <c r="CK37" s="77" t="str">
        <f>IF(ISNUMBER(outYear),SUM(CK12:CK35)-CK36,"")</f>
        <v/>
      </c>
      <c r="CL37" s="77" t="str">
        <f>IF(ISNUMBER(outYear),SUM(CL12:CL35)-CL36,"")</f>
        <v/>
      </c>
      <c r="CM37" s="77" t="str">
        <f>IF(ISNUMBER(outYear),SUM(CM12:CM35)-CM36,"")</f>
        <v/>
      </c>
      <c r="CN37" s="77" t="str">
        <f>IF(ISNUMBER(outYear),SUM(CN12:CN35)-CN36,"")</f>
        <v/>
      </c>
      <c r="CO37" s="77" t="str">
        <f>IF(ISNUMBER(outYear),SUM(CO12:CO35)-CO36,"")</f>
        <v/>
      </c>
      <c r="CP37" s="77" t="str">
        <f>IF(ISNUMBER(outYear),SUM(CP12:CP35)-CP36,"")</f>
        <v/>
      </c>
      <c r="CQ37" s="77" t="str">
        <f>IF(ISNUMBER(outYear),SUM(CQ12:CQ35)-CQ36,"")</f>
        <v/>
      </c>
      <c r="CR37" s="77" t="str">
        <f>IF(ISNUMBER(outYear),SUM(CR12:CR35)-CR36,"")</f>
        <v/>
      </c>
      <c r="CS37" s="77" t="str">
        <f>IF(ISNUMBER(outYear),SUM(CS12:CS35)-CS36,"")</f>
        <v/>
      </c>
      <c r="CT37" s="77" t="str">
        <f>IF(ISNUMBER(outYear),SUM(CT12:CT35)-CT36,"")</f>
        <v/>
      </c>
      <c r="CU37" s="77" t="str">
        <f>IF(ISNUMBER(outYear),SUM(CU12:CU35)-CU36,"")</f>
        <v/>
      </c>
      <c r="CV37" s="77" t="str">
        <f>IF(ISNUMBER(outYear),SUM(CV12:CV35)-CV36,"")</f>
        <v/>
      </c>
      <c r="CW37" s="77" t="str">
        <f>IF(ISNUMBER(outYear),SUM(CW12:CW35)-CW36,"")</f>
        <v/>
      </c>
      <c r="CX37" s="77" t="str">
        <f>IF(ISNUMBER(outYear),SUM(CX12:CX35)-CX36,"")</f>
        <v/>
      </c>
    </row>
    <row r="38" spans="1:102" x14ac:dyDescent="0.2">
      <c r="A38" s="55"/>
      <c r="B38" s="5"/>
      <c r="C38" s="6"/>
      <c r="D38" s="6"/>
      <c r="E38" s="6"/>
      <c r="F38" s="6"/>
      <c r="G38" s="6"/>
      <c r="H38" s="6"/>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c r="AS38" s="6"/>
      <c r="AT38" s="6"/>
      <c r="AU38" s="6"/>
      <c r="AV38" s="6"/>
      <c r="AW38" s="6"/>
      <c r="AX38" s="6"/>
      <c r="AY38" s="6"/>
      <c r="AZ38" s="6"/>
      <c r="BA38" s="6"/>
      <c r="BB38" s="6"/>
      <c r="BC38" s="6"/>
      <c r="BD38" s="6"/>
      <c r="BE38" s="6"/>
      <c r="BF38" s="6"/>
      <c r="BG38" s="6"/>
      <c r="BH38" s="6"/>
      <c r="BI38" s="6"/>
      <c r="BJ38" s="6"/>
      <c r="BK38" s="6"/>
      <c r="BL38" s="6"/>
      <c r="BM38" s="6"/>
      <c r="BN38" s="6"/>
      <c r="BO38" s="6"/>
      <c r="BP38" s="6"/>
      <c r="BQ38" s="6"/>
      <c r="BR38" s="6"/>
      <c r="BS38" s="6"/>
      <c r="BT38" s="6"/>
      <c r="BU38" s="6"/>
      <c r="BV38" s="6"/>
      <c r="BW38" s="6"/>
      <c r="BX38" s="6"/>
      <c r="BY38" s="6"/>
      <c r="BZ38" s="6"/>
      <c r="CA38" s="6"/>
      <c r="CB38" s="6"/>
      <c r="CC38" s="6"/>
      <c r="CD38" s="6"/>
      <c r="CE38" s="6"/>
      <c r="CF38" s="6"/>
      <c r="CG38" s="6"/>
      <c r="CH38" s="6"/>
      <c r="CI38" s="6"/>
      <c r="CJ38" s="6"/>
      <c r="CK38" s="6"/>
      <c r="CL38" s="6"/>
      <c r="CM38" s="6"/>
      <c r="CN38" s="6"/>
      <c r="CO38" s="6"/>
      <c r="CP38" s="6"/>
      <c r="CQ38" s="6"/>
      <c r="CR38" s="6"/>
      <c r="CS38" s="6"/>
      <c r="CT38" s="6"/>
      <c r="CU38" s="6"/>
      <c r="CV38" s="6"/>
      <c r="CW38" s="6"/>
      <c r="CX38" s="6"/>
    </row>
    <row r="39" spans="1:102" x14ac:dyDescent="0.2">
      <c r="A39" s="55" t="s">
        <v>127</v>
      </c>
      <c r="B39" s="5"/>
      <c r="C39" s="76" t="str">
        <f t="shared" ref="C39:AH39" si="18">IF(ISNUMBER(outYear),IF( (1-(outYear-1)*prop_tax_assessed_decline/100)&gt;0,(1-(outYear-1)*prop_tax_assessed_decline/100)*total_installed_cost*prop_tax_cost_assessed_percent/100,0 ),"")</f>
        <v/>
      </c>
      <c r="D39" s="76" t="str">
        <f t="shared" si="18"/>
        <v/>
      </c>
      <c r="E39" s="76" t="str">
        <f t="shared" si="18"/>
        <v/>
      </c>
      <c r="F39" s="76" t="str">
        <f t="shared" si="18"/>
        <v/>
      </c>
      <c r="G39" s="76" t="str">
        <f t="shared" si="18"/>
        <v/>
      </c>
      <c r="H39" s="76" t="str">
        <f t="shared" si="18"/>
        <v/>
      </c>
      <c r="I39" s="76" t="str">
        <f t="shared" si="18"/>
        <v/>
      </c>
      <c r="J39" s="76" t="str">
        <f t="shared" si="18"/>
        <v/>
      </c>
      <c r="K39" s="76" t="str">
        <f t="shared" si="18"/>
        <v/>
      </c>
      <c r="L39" s="76" t="str">
        <f t="shared" si="18"/>
        <v/>
      </c>
      <c r="M39" s="76" t="str">
        <f t="shared" si="18"/>
        <v/>
      </c>
      <c r="N39" s="76" t="str">
        <f t="shared" si="18"/>
        <v/>
      </c>
      <c r="O39" s="76" t="str">
        <f t="shared" si="18"/>
        <v/>
      </c>
      <c r="P39" s="76" t="str">
        <f t="shared" si="18"/>
        <v/>
      </c>
      <c r="Q39" s="76" t="str">
        <f t="shared" si="18"/>
        <v/>
      </c>
      <c r="R39" s="76" t="str">
        <f t="shared" si="18"/>
        <v/>
      </c>
      <c r="S39" s="76" t="str">
        <f t="shared" si="18"/>
        <v/>
      </c>
      <c r="T39" s="76" t="str">
        <f t="shared" si="18"/>
        <v/>
      </c>
      <c r="U39" s="76" t="str">
        <f t="shared" si="18"/>
        <v/>
      </c>
      <c r="V39" s="76" t="str">
        <f t="shared" si="18"/>
        <v/>
      </c>
      <c r="W39" s="76" t="str">
        <f t="shared" si="18"/>
        <v/>
      </c>
      <c r="X39" s="76" t="str">
        <f t="shared" si="18"/>
        <v/>
      </c>
      <c r="Y39" s="76" t="str">
        <f t="shared" si="18"/>
        <v/>
      </c>
      <c r="Z39" s="76" t="str">
        <f t="shared" si="18"/>
        <v/>
      </c>
      <c r="AA39" s="76" t="str">
        <f t="shared" si="18"/>
        <v/>
      </c>
      <c r="AB39" s="76" t="str">
        <f t="shared" si="18"/>
        <v/>
      </c>
      <c r="AC39" s="76" t="str">
        <f t="shared" si="18"/>
        <v/>
      </c>
      <c r="AD39" s="76" t="str">
        <f t="shared" si="18"/>
        <v/>
      </c>
      <c r="AE39" s="76" t="str">
        <f t="shared" si="18"/>
        <v/>
      </c>
      <c r="AF39" s="76" t="str">
        <f t="shared" si="18"/>
        <v/>
      </c>
      <c r="AG39" s="76" t="str">
        <f t="shared" si="18"/>
        <v/>
      </c>
      <c r="AH39" s="76" t="str">
        <f t="shared" si="18"/>
        <v/>
      </c>
      <c r="AI39" s="76" t="str">
        <f t="shared" ref="AI39:BN39" si="19">IF(ISNUMBER(outYear),IF( (1-(outYear-1)*prop_tax_assessed_decline/100)&gt;0,(1-(outYear-1)*prop_tax_assessed_decline/100)*total_installed_cost*prop_tax_cost_assessed_percent/100,0 ),"")</f>
        <v/>
      </c>
      <c r="AJ39" s="76" t="str">
        <f t="shared" si="19"/>
        <v/>
      </c>
      <c r="AK39" s="76" t="str">
        <f t="shared" si="19"/>
        <v/>
      </c>
      <c r="AL39" s="76" t="str">
        <f t="shared" si="19"/>
        <v/>
      </c>
      <c r="AM39" s="76" t="str">
        <f t="shared" si="19"/>
        <v/>
      </c>
      <c r="AN39" s="76" t="str">
        <f t="shared" si="19"/>
        <v/>
      </c>
      <c r="AO39" s="76" t="str">
        <f t="shared" si="19"/>
        <v/>
      </c>
      <c r="AP39" s="76" t="str">
        <f t="shared" si="19"/>
        <v/>
      </c>
      <c r="AQ39" s="76" t="str">
        <f t="shared" si="19"/>
        <v/>
      </c>
      <c r="AR39" s="76" t="str">
        <f t="shared" si="19"/>
        <v/>
      </c>
      <c r="AS39" s="76" t="str">
        <f t="shared" si="19"/>
        <v/>
      </c>
      <c r="AT39" s="76" t="str">
        <f t="shared" si="19"/>
        <v/>
      </c>
      <c r="AU39" s="76" t="str">
        <f t="shared" si="19"/>
        <v/>
      </c>
      <c r="AV39" s="76" t="str">
        <f t="shared" si="19"/>
        <v/>
      </c>
      <c r="AW39" s="76" t="str">
        <f t="shared" si="19"/>
        <v/>
      </c>
      <c r="AX39" s="76" t="str">
        <f t="shared" si="19"/>
        <v/>
      </c>
      <c r="AY39" s="76" t="str">
        <f t="shared" si="19"/>
        <v/>
      </c>
      <c r="AZ39" s="76" t="str">
        <f t="shared" si="19"/>
        <v/>
      </c>
      <c r="BA39" s="76" t="str">
        <f t="shared" si="19"/>
        <v/>
      </c>
      <c r="BB39" s="76" t="str">
        <f t="shared" si="19"/>
        <v/>
      </c>
      <c r="BC39" s="76" t="str">
        <f t="shared" si="19"/>
        <v/>
      </c>
      <c r="BD39" s="76" t="str">
        <f t="shared" si="19"/>
        <v/>
      </c>
      <c r="BE39" s="76" t="str">
        <f t="shared" si="19"/>
        <v/>
      </c>
      <c r="BF39" s="76" t="str">
        <f t="shared" si="19"/>
        <v/>
      </c>
      <c r="BG39" s="76" t="str">
        <f t="shared" si="19"/>
        <v/>
      </c>
      <c r="BH39" s="76" t="str">
        <f t="shared" si="19"/>
        <v/>
      </c>
      <c r="BI39" s="76" t="str">
        <f t="shared" si="19"/>
        <v/>
      </c>
      <c r="BJ39" s="76" t="str">
        <f t="shared" si="19"/>
        <v/>
      </c>
      <c r="BK39" s="76" t="str">
        <f t="shared" si="19"/>
        <v/>
      </c>
      <c r="BL39" s="76" t="str">
        <f t="shared" si="19"/>
        <v/>
      </c>
      <c r="BM39" s="76" t="str">
        <f t="shared" si="19"/>
        <v/>
      </c>
      <c r="BN39" s="76" t="str">
        <f t="shared" si="19"/>
        <v/>
      </c>
      <c r="BO39" s="76" t="str">
        <f t="shared" ref="BO39:CX39" si="20">IF(ISNUMBER(outYear),IF( (1-(outYear-1)*prop_tax_assessed_decline/100)&gt;0,(1-(outYear-1)*prop_tax_assessed_decline/100)*total_installed_cost*prop_tax_cost_assessed_percent/100,0 ),"")</f>
        <v/>
      </c>
      <c r="BP39" s="76" t="str">
        <f t="shared" si="20"/>
        <v/>
      </c>
      <c r="BQ39" s="76" t="str">
        <f t="shared" si="20"/>
        <v/>
      </c>
      <c r="BR39" s="76" t="str">
        <f t="shared" si="20"/>
        <v/>
      </c>
      <c r="BS39" s="76" t="str">
        <f t="shared" si="20"/>
        <v/>
      </c>
      <c r="BT39" s="76" t="str">
        <f t="shared" si="20"/>
        <v/>
      </c>
      <c r="BU39" s="76" t="str">
        <f t="shared" si="20"/>
        <v/>
      </c>
      <c r="BV39" s="76" t="str">
        <f t="shared" si="20"/>
        <v/>
      </c>
      <c r="BW39" s="76" t="str">
        <f t="shared" si="20"/>
        <v/>
      </c>
      <c r="BX39" s="76" t="str">
        <f t="shared" si="20"/>
        <v/>
      </c>
      <c r="BY39" s="76" t="str">
        <f t="shared" si="20"/>
        <v/>
      </c>
      <c r="BZ39" s="76" t="str">
        <f t="shared" si="20"/>
        <v/>
      </c>
      <c r="CA39" s="76" t="str">
        <f t="shared" si="20"/>
        <v/>
      </c>
      <c r="CB39" s="76" t="str">
        <f t="shared" si="20"/>
        <v/>
      </c>
      <c r="CC39" s="76" t="str">
        <f t="shared" si="20"/>
        <v/>
      </c>
      <c r="CD39" s="76" t="str">
        <f t="shared" si="20"/>
        <v/>
      </c>
      <c r="CE39" s="76" t="str">
        <f t="shared" si="20"/>
        <v/>
      </c>
      <c r="CF39" s="76" t="str">
        <f t="shared" si="20"/>
        <v/>
      </c>
      <c r="CG39" s="76" t="str">
        <f t="shared" si="20"/>
        <v/>
      </c>
      <c r="CH39" s="76" t="str">
        <f t="shared" si="20"/>
        <v/>
      </c>
      <c r="CI39" s="76" t="str">
        <f t="shared" si="20"/>
        <v/>
      </c>
      <c r="CJ39" s="76" t="str">
        <f t="shared" si="20"/>
        <v/>
      </c>
      <c r="CK39" s="76" t="str">
        <f t="shared" si="20"/>
        <v/>
      </c>
      <c r="CL39" s="76" t="str">
        <f t="shared" si="20"/>
        <v/>
      </c>
      <c r="CM39" s="76" t="str">
        <f t="shared" si="20"/>
        <v/>
      </c>
      <c r="CN39" s="76" t="str">
        <f t="shared" si="20"/>
        <v/>
      </c>
      <c r="CO39" s="76" t="str">
        <f t="shared" si="20"/>
        <v/>
      </c>
      <c r="CP39" s="76" t="str">
        <f t="shared" si="20"/>
        <v/>
      </c>
      <c r="CQ39" s="76" t="str">
        <f t="shared" si="20"/>
        <v/>
      </c>
      <c r="CR39" s="76" t="str">
        <f t="shared" si="20"/>
        <v/>
      </c>
      <c r="CS39" s="76" t="str">
        <f t="shared" si="20"/>
        <v/>
      </c>
      <c r="CT39" s="76" t="str">
        <f t="shared" si="20"/>
        <v/>
      </c>
      <c r="CU39" s="76" t="str">
        <f t="shared" si="20"/>
        <v/>
      </c>
      <c r="CV39" s="76" t="str">
        <f t="shared" si="20"/>
        <v/>
      </c>
      <c r="CW39" s="76" t="str">
        <f t="shared" si="20"/>
        <v/>
      </c>
      <c r="CX39" s="76" t="str">
        <f t="shared" si="20"/>
        <v/>
      </c>
    </row>
    <row r="40" spans="1:102" x14ac:dyDescent="0.2">
      <c r="A40" s="9"/>
      <c r="B40" s="3"/>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c r="AY40" s="4"/>
      <c r="AZ40" s="4"/>
      <c r="BA40" s="4"/>
      <c r="BB40" s="4"/>
      <c r="BC40" s="4"/>
      <c r="BD40" s="4"/>
      <c r="BE40" s="4"/>
      <c r="BF40" s="4"/>
      <c r="BG40" s="4"/>
      <c r="BH40" s="4"/>
      <c r="BI40" s="4"/>
      <c r="BJ40" s="4"/>
      <c r="BK40" s="4"/>
      <c r="BL40" s="4"/>
      <c r="BM40" s="4"/>
      <c r="BN40" s="4"/>
      <c r="BO40" s="4"/>
      <c r="BP40" s="4"/>
      <c r="BQ40" s="4"/>
      <c r="BR40" s="4"/>
      <c r="BS40" s="4"/>
      <c r="BT40" s="4"/>
      <c r="BU40" s="4"/>
      <c r="BV40" s="4"/>
      <c r="BW40" s="4"/>
      <c r="BX40" s="4"/>
      <c r="BY40" s="4"/>
      <c r="BZ40" s="4"/>
      <c r="CA40" s="4"/>
      <c r="CB40" s="4"/>
      <c r="CC40" s="4"/>
      <c r="CD40" s="4"/>
      <c r="CE40" s="4"/>
      <c r="CF40" s="4"/>
      <c r="CG40" s="4"/>
      <c r="CH40" s="4"/>
      <c r="CI40" s="4"/>
      <c r="CJ40" s="4"/>
      <c r="CK40" s="4"/>
      <c r="CL40" s="4"/>
      <c r="CM40" s="4"/>
      <c r="CN40" s="4"/>
      <c r="CO40" s="4"/>
      <c r="CP40" s="4"/>
      <c r="CQ40" s="4"/>
      <c r="CR40" s="4"/>
      <c r="CS40" s="4"/>
      <c r="CT40" s="4"/>
      <c r="CU40" s="4"/>
      <c r="CV40" s="4"/>
      <c r="CW40" s="4"/>
      <c r="CX40" s="4"/>
    </row>
    <row r="41" spans="1:102" x14ac:dyDescent="0.2">
      <c r="A41" s="59" t="s">
        <v>155</v>
      </c>
      <c r="B41" s="66"/>
      <c r="C41" s="67"/>
      <c r="D41" s="67"/>
      <c r="E41" s="67"/>
      <c r="F41" s="67"/>
      <c r="G41" s="67"/>
      <c r="H41" s="67"/>
      <c r="I41" s="67"/>
      <c r="J41" s="67"/>
      <c r="K41" s="67"/>
      <c r="L41" s="67"/>
      <c r="M41" s="67"/>
      <c r="N41" s="67"/>
      <c r="O41" s="67"/>
      <c r="P41" s="67"/>
      <c r="Q41" s="67"/>
      <c r="R41" s="67"/>
      <c r="S41" s="67"/>
      <c r="T41" s="67"/>
      <c r="U41" s="67"/>
      <c r="V41" s="67"/>
      <c r="W41" s="67"/>
      <c r="X41" s="67"/>
      <c r="Y41" s="67"/>
      <c r="Z41" s="67"/>
      <c r="AA41" s="67"/>
      <c r="AB41" s="67"/>
      <c r="AC41" s="67"/>
      <c r="AD41" s="67"/>
      <c r="AE41" s="67"/>
      <c r="AF41" s="67"/>
      <c r="AG41" s="67"/>
      <c r="AH41" s="67"/>
      <c r="AI41" s="67"/>
      <c r="AJ41" s="67"/>
      <c r="AK41" s="67"/>
      <c r="AL41" s="67"/>
      <c r="AM41" s="67"/>
      <c r="AN41" s="67"/>
      <c r="AO41" s="67"/>
      <c r="AP41" s="67"/>
      <c r="AQ41" s="67"/>
      <c r="AR41" s="67"/>
      <c r="AS41" s="67"/>
      <c r="AT41" s="67"/>
      <c r="AU41" s="67"/>
      <c r="AV41" s="67"/>
      <c r="AW41" s="67"/>
      <c r="AX41" s="67"/>
      <c r="AY41" s="67"/>
      <c r="AZ41" s="67"/>
      <c r="BA41" s="67"/>
      <c r="BB41" s="67"/>
      <c r="BC41" s="67"/>
      <c r="BD41" s="67"/>
      <c r="BE41" s="67"/>
      <c r="BF41" s="67"/>
      <c r="BG41" s="67"/>
      <c r="BH41" s="67"/>
      <c r="BI41" s="67"/>
      <c r="BJ41" s="67"/>
      <c r="BK41" s="67"/>
      <c r="BL41" s="67"/>
      <c r="BM41" s="67"/>
      <c r="BN41" s="67"/>
      <c r="BO41" s="67"/>
      <c r="BP41" s="67"/>
      <c r="BQ41" s="67"/>
      <c r="BR41" s="67"/>
      <c r="BS41" s="67"/>
      <c r="BT41" s="67"/>
      <c r="BU41" s="67"/>
      <c r="BV41" s="67"/>
      <c r="BW41" s="67"/>
      <c r="BX41" s="67"/>
      <c r="BY41" s="67"/>
      <c r="BZ41" s="67"/>
      <c r="CA41" s="67"/>
      <c r="CB41" s="67"/>
      <c r="CC41" s="67"/>
      <c r="CD41" s="67"/>
      <c r="CE41" s="67"/>
      <c r="CF41" s="67"/>
      <c r="CG41" s="67"/>
      <c r="CH41" s="67"/>
      <c r="CI41" s="67"/>
      <c r="CJ41" s="67"/>
      <c r="CK41" s="67"/>
      <c r="CL41" s="67"/>
      <c r="CM41" s="67"/>
      <c r="CN41" s="67"/>
      <c r="CO41" s="67"/>
      <c r="CP41" s="67"/>
      <c r="CQ41" s="67"/>
      <c r="CR41" s="67"/>
      <c r="CS41" s="67"/>
      <c r="CT41" s="67"/>
      <c r="CU41" s="67"/>
      <c r="CV41" s="67"/>
      <c r="CW41" s="67"/>
      <c r="CX41" s="68"/>
    </row>
    <row r="42" spans="1:102" x14ac:dyDescent="0.2">
      <c r="A42" s="60" t="s">
        <v>70</v>
      </c>
      <c r="B42" s="5"/>
      <c r="C42" s="76" t="str">
        <f t="shared" ref="C42:AH42" si="21">IF(ISNUMBER(outYear),IF(FederalDepreciation&lt;&gt;"N/A",C37,0),"")</f>
        <v/>
      </c>
      <c r="D42" s="76" t="str">
        <f t="shared" si="21"/>
        <v/>
      </c>
      <c r="E42" s="76" t="str">
        <f t="shared" si="21"/>
        <v/>
      </c>
      <c r="F42" s="76" t="str">
        <f t="shared" si="21"/>
        <v/>
      </c>
      <c r="G42" s="76" t="str">
        <f t="shared" si="21"/>
        <v/>
      </c>
      <c r="H42" s="76" t="str">
        <f t="shared" si="21"/>
        <v/>
      </c>
      <c r="I42" s="76" t="str">
        <f t="shared" si="21"/>
        <v/>
      </c>
      <c r="J42" s="76" t="str">
        <f t="shared" si="21"/>
        <v/>
      </c>
      <c r="K42" s="76" t="str">
        <f t="shared" si="21"/>
        <v/>
      </c>
      <c r="L42" s="76" t="str">
        <f t="shared" si="21"/>
        <v/>
      </c>
      <c r="M42" s="76" t="str">
        <f t="shared" si="21"/>
        <v/>
      </c>
      <c r="N42" s="76" t="str">
        <f t="shared" si="21"/>
        <v/>
      </c>
      <c r="O42" s="76" t="str">
        <f t="shared" si="21"/>
        <v/>
      </c>
      <c r="P42" s="76" t="str">
        <f t="shared" si="21"/>
        <v/>
      </c>
      <c r="Q42" s="76" t="str">
        <f t="shared" si="21"/>
        <v/>
      </c>
      <c r="R42" s="76" t="str">
        <f t="shared" si="21"/>
        <v/>
      </c>
      <c r="S42" s="76" t="str">
        <f t="shared" si="21"/>
        <v/>
      </c>
      <c r="T42" s="76" t="str">
        <f t="shared" si="21"/>
        <v/>
      </c>
      <c r="U42" s="76" t="str">
        <f t="shared" si="21"/>
        <v/>
      </c>
      <c r="V42" s="76" t="str">
        <f t="shared" si="21"/>
        <v/>
      </c>
      <c r="W42" s="76" t="str">
        <f t="shared" si="21"/>
        <v/>
      </c>
      <c r="X42" s="76" t="str">
        <f t="shared" si="21"/>
        <v/>
      </c>
      <c r="Y42" s="76" t="str">
        <f t="shared" si="21"/>
        <v/>
      </c>
      <c r="Z42" s="76" t="str">
        <f t="shared" si="21"/>
        <v/>
      </c>
      <c r="AA42" s="76" t="str">
        <f t="shared" si="21"/>
        <v/>
      </c>
      <c r="AB42" s="76" t="str">
        <f t="shared" si="21"/>
        <v/>
      </c>
      <c r="AC42" s="76" t="str">
        <f t="shared" si="21"/>
        <v/>
      </c>
      <c r="AD42" s="76" t="str">
        <f t="shared" si="21"/>
        <v/>
      </c>
      <c r="AE42" s="76" t="str">
        <f t="shared" si="21"/>
        <v/>
      </c>
      <c r="AF42" s="76" t="str">
        <f t="shared" si="21"/>
        <v/>
      </c>
      <c r="AG42" s="76" t="str">
        <f t="shared" si="21"/>
        <v/>
      </c>
      <c r="AH42" s="76" t="str">
        <f t="shared" si="21"/>
        <v/>
      </c>
      <c r="AI42" s="76" t="str">
        <f t="shared" ref="AI42:BN42" si="22">IF(ISNUMBER(outYear),IF(FederalDepreciation&lt;&gt;"N/A",AI37,0),"")</f>
        <v/>
      </c>
      <c r="AJ42" s="76" t="str">
        <f t="shared" si="22"/>
        <v/>
      </c>
      <c r="AK42" s="76" t="str">
        <f t="shared" si="22"/>
        <v/>
      </c>
      <c r="AL42" s="76" t="str">
        <f t="shared" si="22"/>
        <v/>
      </c>
      <c r="AM42" s="76" t="str">
        <f t="shared" si="22"/>
        <v/>
      </c>
      <c r="AN42" s="76" t="str">
        <f t="shared" si="22"/>
        <v/>
      </c>
      <c r="AO42" s="76" t="str">
        <f t="shared" si="22"/>
        <v/>
      </c>
      <c r="AP42" s="76" t="str">
        <f t="shared" si="22"/>
        <v/>
      </c>
      <c r="AQ42" s="76" t="str">
        <f t="shared" si="22"/>
        <v/>
      </c>
      <c r="AR42" s="76" t="str">
        <f t="shared" si="22"/>
        <v/>
      </c>
      <c r="AS42" s="76" t="str">
        <f t="shared" si="22"/>
        <v/>
      </c>
      <c r="AT42" s="76" t="str">
        <f t="shared" si="22"/>
        <v/>
      </c>
      <c r="AU42" s="76" t="str">
        <f t="shared" si="22"/>
        <v/>
      </c>
      <c r="AV42" s="76" t="str">
        <f t="shared" si="22"/>
        <v/>
      </c>
      <c r="AW42" s="76" t="str">
        <f t="shared" si="22"/>
        <v/>
      </c>
      <c r="AX42" s="76" t="str">
        <f t="shared" si="22"/>
        <v/>
      </c>
      <c r="AY42" s="76" t="str">
        <f t="shared" si="22"/>
        <v/>
      </c>
      <c r="AZ42" s="76" t="str">
        <f t="shared" si="22"/>
        <v/>
      </c>
      <c r="BA42" s="76" t="str">
        <f t="shared" si="22"/>
        <v/>
      </c>
      <c r="BB42" s="76" t="str">
        <f t="shared" si="22"/>
        <v/>
      </c>
      <c r="BC42" s="76" t="str">
        <f t="shared" si="22"/>
        <v/>
      </c>
      <c r="BD42" s="76" t="str">
        <f t="shared" si="22"/>
        <v/>
      </c>
      <c r="BE42" s="76" t="str">
        <f t="shared" si="22"/>
        <v/>
      </c>
      <c r="BF42" s="76" t="str">
        <f t="shared" si="22"/>
        <v/>
      </c>
      <c r="BG42" s="76" t="str">
        <f t="shared" si="22"/>
        <v/>
      </c>
      <c r="BH42" s="76" t="str">
        <f t="shared" si="22"/>
        <v/>
      </c>
      <c r="BI42" s="76" t="str">
        <f t="shared" si="22"/>
        <v/>
      </c>
      <c r="BJ42" s="76" t="str">
        <f t="shared" si="22"/>
        <v/>
      </c>
      <c r="BK42" s="76" t="str">
        <f t="shared" si="22"/>
        <v/>
      </c>
      <c r="BL42" s="76" t="str">
        <f t="shared" si="22"/>
        <v/>
      </c>
      <c r="BM42" s="76" t="str">
        <f t="shared" si="22"/>
        <v/>
      </c>
      <c r="BN42" s="76" t="str">
        <f t="shared" si="22"/>
        <v/>
      </c>
      <c r="BO42" s="76" t="str">
        <f t="shared" ref="BO42:CX42" si="23">IF(ISNUMBER(outYear),IF(FederalDepreciation&lt;&gt;"N/A",BO37,0),"")</f>
        <v/>
      </c>
      <c r="BP42" s="76" t="str">
        <f t="shared" si="23"/>
        <v/>
      </c>
      <c r="BQ42" s="76" t="str">
        <f t="shared" si="23"/>
        <v/>
      </c>
      <c r="BR42" s="76" t="str">
        <f t="shared" si="23"/>
        <v/>
      </c>
      <c r="BS42" s="76" t="str">
        <f t="shared" si="23"/>
        <v/>
      </c>
      <c r="BT42" s="76" t="str">
        <f t="shared" si="23"/>
        <v/>
      </c>
      <c r="BU42" s="76" t="str">
        <f t="shared" si="23"/>
        <v/>
      </c>
      <c r="BV42" s="76" t="str">
        <f t="shared" si="23"/>
        <v/>
      </c>
      <c r="BW42" s="76" t="str">
        <f t="shared" si="23"/>
        <v/>
      </c>
      <c r="BX42" s="76" t="str">
        <f t="shared" si="23"/>
        <v/>
      </c>
      <c r="BY42" s="76" t="str">
        <f t="shared" si="23"/>
        <v/>
      </c>
      <c r="BZ42" s="76" t="str">
        <f t="shared" si="23"/>
        <v/>
      </c>
      <c r="CA42" s="76" t="str">
        <f t="shared" si="23"/>
        <v/>
      </c>
      <c r="CB42" s="76" t="str">
        <f t="shared" si="23"/>
        <v/>
      </c>
      <c r="CC42" s="76" t="str">
        <f t="shared" si="23"/>
        <v/>
      </c>
      <c r="CD42" s="76" t="str">
        <f t="shared" si="23"/>
        <v/>
      </c>
      <c r="CE42" s="76" t="str">
        <f t="shared" si="23"/>
        <v/>
      </c>
      <c r="CF42" s="76" t="str">
        <f t="shared" si="23"/>
        <v/>
      </c>
      <c r="CG42" s="76" t="str">
        <f t="shared" si="23"/>
        <v/>
      </c>
      <c r="CH42" s="76" t="str">
        <f t="shared" si="23"/>
        <v/>
      </c>
      <c r="CI42" s="76" t="str">
        <f t="shared" si="23"/>
        <v/>
      </c>
      <c r="CJ42" s="76" t="str">
        <f t="shared" si="23"/>
        <v/>
      </c>
      <c r="CK42" s="76" t="str">
        <f t="shared" si="23"/>
        <v/>
      </c>
      <c r="CL42" s="76" t="str">
        <f t="shared" si="23"/>
        <v/>
      </c>
      <c r="CM42" s="76" t="str">
        <f t="shared" si="23"/>
        <v/>
      </c>
      <c r="CN42" s="76" t="str">
        <f t="shared" si="23"/>
        <v/>
      </c>
      <c r="CO42" s="76" t="str">
        <f t="shared" si="23"/>
        <v/>
      </c>
      <c r="CP42" s="76" t="str">
        <f t="shared" si="23"/>
        <v/>
      </c>
      <c r="CQ42" s="76" t="str">
        <f t="shared" si="23"/>
        <v/>
      </c>
      <c r="CR42" s="76" t="str">
        <f t="shared" si="23"/>
        <v/>
      </c>
      <c r="CS42" s="76" t="str">
        <f t="shared" si="23"/>
        <v/>
      </c>
      <c r="CT42" s="76" t="str">
        <f t="shared" si="23"/>
        <v/>
      </c>
      <c r="CU42" s="76" t="str">
        <f t="shared" si="23"/>
        <v/>
      </c>
      <c r="CV42" s="76" t="str">
        <f t="shared" si="23"/>
        <v/>
      </c>
      <c r="CW42" s="76" t="str">
        <f t="shared" si="23"/>
        <v/>
      </c>
      <c r="CX42" s="76" t="str">
        <f t="shared" si="23"/>
        <v/>
      </c>
    </row>
    <row r="43" spans="1:102" x14ac:dyDescent="0.2">
      <c r="A43" s="60" t="s">
        <v>60</v>
      </c>
      <c r="B43" s="5"/>
      <c r="C43" s="76" t="str">
        <f t="shared" ref="C43:AH43" si="24">IF(ISNUMBER(outYear),IF(FederalDepreciation="N/A",C35,0),"")</f>
        <v/>
      </c>
      <c r="D43" s="76" t="str">
        <f t="shared" si="24"/>
        <v/>
      </c>
      <c r="E43" s="76" t="str">
        <f t="shared" si="24"/>
        <v/>
      </c>
      <c r="F43" s="76" t="str">
        <f t="shared" si="24"/>
        <v/>
      </c>
      <c r="G43" s="76" t="str">
        <f t="shared" si="24"/>
        <v/>
      </c>
      <c r="H43" s="76" t="str">
        <f t="shared" si="24"/>
        <v/>
      </c>
      <c r="I43" s="76" t="str">
        <f t="shared" si="24"/>
        <v/>
      </c>
      <c r="J43" s="76" t="str">
        <f t="shared" si="24"/>
        <v/>
      </c>
      <c r="K43" s="76" t="str">
        <f t="shared" si="24"/>
        <v/>
      </c>
      <c r="L43" s="76" t="str">
        <f t="shared" si="24"/>
        <v/>
      </c>
      <c r="M43" s="76" t="str">
        <f t="shared" si="24"/>
        <v/>
      </c>
      <c r="N43" s="76" t="str">
        <f t="shared" si="24"/>
        <v/>
      </c>
      <c r="O43" s="76" t="str">
        <f t="shared" si="24"/>
        <v/>
      </c>
      <c r="P43" s="76" t="str">
        <f t="shared" si="24"/>
        <v/>
      </c>
      <c r="Q43" s="76" t="str">
        <f t="shared" si="24"/>
        <v/>
      </c>
      <c r="R43" s="76" t="str">
        <f t="shared" si="24"/>
        <v/>
      </c>
      <c r="S43" s="76" t="str">
        <f t="shared" si="24"/>
        <v/>
      </c>
      <c r="T43" s="76" t="str">
        <f t="shared" si="24"/>
        <v/>
      </c>
      <c r="U43" s="76" t="str">
        <f t="shared" si="24"/>
        <v/>
      </c>
      <c r="V43" s="76" t="str">
        <f t="shared" si="24"/>
        <v/>
      </c>
      <c r="W43" s="76" t="str">
        <f t="shared" si="24"/>
        <v/>
      </c>
      <c r="X43" s="76" t="str">
        <f t="shared" si="24"/>
        <v/>
      </c>
      <c r="Y43" s="76" t="str">
        <f t="shared" si="24"/>
        <v/>
      </c>
      <c r="Z43" s="76" t="str">
        <f t="shared" si="24"/>
        <v/>
      </c>
      <c r="AA43" s="76" t="str">
        <f t="shared" si="24"/>
        <v/>
      </c>
      <c r="AB43" s="76" t="str">
        <f t="shared" si="24"/>
        <v/>
      </c>
      <c r="AC43" s="76" t="str">
        <f t="shared" si="24"/>
        <v/>
      </c>
      <c r="AD43" s="76" t="str">
        <f t="shared" si="24"/>
        <v/>
      </c>
      <c r="AE43" s="76" t="str">
        <f t="shared" si="24"/>
        <v/>
      </c>
      <c r="AF43" s="76" t="str">
        <f t="shared" si="24"/>
        <v/>
      </c>
      <c r="AG43" s="76" t="str">
        <f t="shared" si="24"/>
        <v/>
      </c>
      <c r="AH43" s="76" t="str">
        <f t="shared" si="24"/>
        <v/>
      </c>
      <c r="AI43" s="76" t="str">
        <f t="shared" ref="AI43:BN43" si="25">IF(ISNUMBER(outYear),IF(FederalDepreciation="N/A",AI35,0),"")</f>
        <v/>
      </c>
      <c r="AJ43" s="76" t="str">
        <f t="shared" si="25"/>
        <v/>
      </c>
      <c r="AK43" s="76" t="str">
        <f t="shared" si="25"/>
        <v/>
      </c>
      <c r="AL43" s="76" t="str">
        <f t="shared" si="25"/>
        <v/>
      </c>
      <c r="AM43" s="76" t="str">
        <f t="shared" si="25"/>
        <v/>
      </c>
      <c r="AN43" s="76" t="str">
        <f t="shared" si="25"/>
        <v/>
      </c>
      <c r="AO43" s="76" t="str">
        <f t="shared" si="25"/>
        <v/>
      </c>
      <c r="AP43" s="76" t="str">
        <f t="shared" si="25"/>
        <v/>
      </c>
      <c r="AQ43" s="76" t="str">
        <f t="shared" si="25"/>
        <v/>
      </c>
      <c r="AR43" s="76" t="str">
        <f t="shared" si="25"/>
        <v/>
      </c>
      <c r="AS43" s="76" t="str">
        <f t="shared" si="25"/>
        <v/>
      </c>
      <c r="AT43" s="76" t="str">
        <f t="shared" si="25"/>
        <v/>
      </c>
      <c r="AU43" s="76" t="str">
        <f t="shared" si="25"/>
        <v/>
      </c>
      <c r="AV43" s="76" t="str">
        <f t="shared" si="25"/>
        <v/>
      </c>
      <c r="AW43" s="76" t="str">
        <f t="shared" si="25"/>
        <v/>
      </c>
      <c r="AX43" s="76" t="str">
        <f t="shared" si="25"/>
        <v/>
      </c>
      <c r="AY43" s="76" t="str">
        <f t="shared" si="25"/>
        <v/>
      </c>
      <c r="AZ43" s="76" t="str">
        <f t="shared" si="25"/>
        <v/>
      </c>
      <c r="BA43" s="76" t="str">
        <f t="shared" si="25"/>
        <v/>
      </c>
      <c r="BB43" s="76" t="str">
        <f t="shared" si="25"/>
        <v/>
      </c>
      <c r="BC43" s="76" t="str">
        <f t="shared" si="25"/>
        <v/>
      </c>
      <c r="BD43" s="76" t="str">
        <f t="shared" si="25"/>
        <v/>
      </c>
      <c r="BE43" s="76" t="str">
        <f t="shared" si="25"/>
        <v/>
      </c>
      <c r="BF43" s="76" t="str">
        <f t="shared" si="25"/>
        <v/>
      </c>
      <c r="BG43" s="76" t="str">
        <f t="shared" si="25"/>
        <v/>
      </c>
      <c r="BH43" s="76" t="str">
        <f t="shared" si="25"/>
        <v/>
      </c>
      <c r="BI43" s="76" t="str">
        <f t="shared" si="25"/>
        <v/>
      </c>
      <c r="BJ43" s="76" t="str">
        <f t="shared" si="25"/>
        <v/>
      </c>
      <c r="BK43" s="76" t="str">
        <f t="shared" si="25"/>
        <v/>
      </c>
      <c r="BL43" s="76" t="str">
        <f t="shared" si="25"/>
        <v/>
      </c>
      <c r="BM43" s="76" t="str">
        <f t="shared" si="25"/>
        <v/>
      </c>
      <c r="BN43" s="76" t="str">
        <f t="shared" si="25"/>
        <v/>
      </c>
      <c r="BO43" s="76" t="str">
        <f t="shared" ref="BO43:CX43" si="26">IF(ISNUMBER(outYear),IF(FederalDepreciation="N/A",BO35,0),"")</f>
        <v/>
      </c>
      <c r="BP43" s="76" t="str">
        <f t="shared" si="26"/>
        <v/>
      </c>
      <c r="BQ43" s="76" t="str">
        <f t="shared" si="26"/>
        <v/>
      </c>
      <c r="BR43" s="76" t="str">
        <f t="shared" si="26"/>
        <v/>
      </c>
      <c r="BS43" s="76" t="str">
        <f t="shared" si="26"/>
        <v/>
      </c>
      <c r="BT43" s="76" t="str">
        <f t="shared" si="26"/>
        <v/>
      </c>
      <c r="BU43" s="76" t="str">
        <f t="shared" si="26"/>
        <v/>
      </c>
      <c r="BV43" s="76" t="str">
        <f t="shared" si="26"/>
        <v/>
      </c>
      <c r="BW43" s="76" t="str">
        <f t="shared" si="26"/>
        <v/>
      </c>
      <c r="BX43" s="76" t="str">
        <f t="shared" si="26"/>
        <v/>
      </c>
      <c r="BY43" s="76" t="str">
        <f t="shared" si="26"/>
        <v/>
      </c>
      <c r="BZ43" s="76" t="str">
        <f t="shared" si="26"/>
        <v/>
      </c>
      <c r="CA43" s="76" t="str">
        <f t="shared" si="26"/>
        <v/>
      </c>
      <c r="CB43" s="76" t="str">
        <f t="shared" si="26"/>
        <v/>
      </c>
      <c r="CC43" s="76" t="str">
        <f t="shared" si="26"/>
        <v/>
      </c>
      <c r="CD43" s="76" t="str">
        <f t="shared" si="26"/>
        <v/>
      </c>
      <c r="CE43" s="76" t="str">
        <f t="shared" si="26"/>
        <v/>
      </c>
      <c r="CF43" s="76" t="str">
        <f t="shared" si="26"/>
        <v/>
      </c>
      <c r="CG43" s="76" t="str">
        <f t="shared" si="26"/>
        <v/>
      </c>
      <c r="CH43" s="76" t="str">
        <f t="shared" si="26"/>
        <v/>
      </c>
      <c r="CI43" s="76" t="str">
        <f t="shared" si="26"/>
        <v/>
      </c>
      <c r="CJ43" s="76" t="str">
        <f t="shared" si="26"/>
        <v/>
      </c>
      <c r="CK43" s="76" t="str">
        <f t="shared" si="26"/>
        <v/>
      </c>
      <c r="CL43" s="76" t="str">
        <f t="shared" si="26"/>
        <v/>
      </c>
      <c r="CM43" s="76" t="str">
        <f t="shared" si="26"/>
        <v/>
      </c>
      <c r="CN43" s="76" t="str">
        <f t="shared" si="26"/>
        <v/>
      </c>
      <c r="CO43" s="76" t="str">
        <f t="shared" si="26"/>
        <v/>
      </c>
      <c r="CP43" s="76" t="str">
        <f t="shared" si="26"/>
        <v/>
      </c>
      <c r="CQ43" s="76" t="str">
        <f t="shared" si="26"/>
        <v/>
      </c>
      <c r="CR43" s="76" t="str">
        <f t="shared" si="26"/>
        <v/>
      </c>
      <c r="CS43" s="76" t="str">
        <f t="shared" si="26"/>
        <v/>
      </c>
      <c r="CT43" s="76" t="str">
        <f t="shared" si="26"/>
        <v/>
      </c>
      <c r="CU43" s="76" t="str">
        <f t="shared" si="26"/>
        <v/>
      </c>
      <c r="CV43" s="76" t="str">
        <f t="shared" si="26"/>
        <v/>
      </c>
      <c r="CW43" s="76" t="str">
        <f t="shared" si="26"/>
        <v/>
      </c>
      <c r="CX43" s="76" t="str">
        <f t="shared" si="26"/>
        <v/>
      </c>
    </row>
    <row r="44" spans="1:102" x14ac:dyDescent="0.2">
      <c r="A44" s="69" t="s">
        <v>61</v>
      </c>
      <c r="B44" s="64"/>
      <c r="C44" s="77" t="str">
        <f>IF(ISNUMBER(C2),C42+C43,"")</f>
        <v/>
      </c>
      <c r="D44" s="77" t="str">
        <f>IF(ISNUMBER(D2),D42+D43,"")</f>
        <v/>
      </c>
      <c r="E44" s="77" t="str">
        <f>IF(ISNUMBER(E2),E42+E43,"")</f>
        <v/>
      </c>
      <c r="F44" s="77" t="str">
        <f>IF(ISNUMBER(F2),F42+F43,"")</f>
        <v/>
      </c>
      <c r="G44" s="77" t="str">
        <f>IF(ISNUMBER(G2),G42+G43,"")</f>
        <v/>
      </c>
      <c r="H44" s="77" t="str">
        <f>IF(ISNUMBER(H2),H42+H43,"")</f>
        <v/>
      </c>
      <c r="I44" s="77" t="str">
        <f>IF(ISNUMBER(I2),I42+I43,"")</f>
        <v/>
      </c>
      <c r="J44" s="77" t="str">
        <f>IF(ISNUMBER(J2),J42+J43,"")</f>
        <v/>
      </c>
      <c r="K44" s="77" t="str">
        <f>IF(ISNUMBER(K2),K42+K43,"")</f>
        <v/>
      </c>
      <c r="L44" s="77" t="str">
        <f>IF(ISNUMBER(L2),L42+L43,"")</f>
        <v/>
      </c>
      <c r="M44" s="77" t="str">
        <f>IF(ISNUMBER(M2),M42+M43,"")</f>
        <v/>
      </c>
      <c r="N44" s="77" t="str">
        <f>IF(ISNUMBER(N2),N42+N43,"")</f>
        <v/>
      </c>
      <c r="O44" s="77" t="str">
        <f>IF(ISNUMBER(O2),O42+O43,"")</f>
        <v/>
      </c>
      <c r="P44" s="77" t="str">
        <f>IF(ISNUMBER(P2),P42+P43,"")</f>
        <v/>
      </c>
      <c r="Q44" s="77" t="str">
        <f>IF(ISNUMBER(Q2),Q42+Q43,"")</f>
        <v/>
      </c>
      <c r="R44" s="77" t="str">
        <f>IF(ISNUMBER(R2),R42+R43,"")</f>
        <v/>
      </c>
      <c r="S44" s="77" t="str">
        <f>IF(ISNUMBER(S2),S42+S43,"")</f>
        <v/>
      </c>
      <c r="T44" s="77" t="str">
        <f>IF(ISNUMBER(T2),T42+T43,"")</f>
        <v/>
      </c>
      <c r="U44" s="77" t="str">
        <f>IF(ISNUMBER(U2),U42+U43,"")</f>
        <v/>
      </c>
      <c r="V44" s="77" t="str">
        <f>IF(ISNUMBER(V2),V42+V43,"")</f>
        <v/>
      </c>
      <c r="W44" s="77" t="str">
        <f>IF(ISNUMBER(W2),W42+W43,"")</f>
        <v/>
      </c>
      <c r="X44" s="77" t="str">
        <f>IF(ISNUMBER(X2),X42+X43,"")</f>
        <v/>
      </c>
      <c r="Y44" s="77" t="str">
        <f>IF(ISNUMBER(Y2),Y42+Y43,"")</f>
        <v/>
      </c>
      <c r="Z44" s="77" t="str">
        <f>IF(ISNUMBER(Z2),Z42+Z43,"")</f>
        <v/>
      </c>
      <c r="AA44" s="77" t="str">
        <f>IF(ISNUMBER(AA2),AA42+AA43,"")</f>
        <v/>
      </c>
      <c r="AB44" s="77" t="str">
        <f>IF(ISNUMBER(AB2),AB42+AB43,"")</f>
        <v/>
      </c>
      <c r="AC44" s="77" t="str">
        <f>IF(ISNUMBER(AC2),AC42+AC43,"")</f>
        <v/>
      </c>
      <c r="AD44" s="77" t="str">
        <f>IF(ISNUMBER(AD2),AD42+AD43,"")</f>
        <v/>
      </c>
      <c r="AE44" s="77" t="str">
        <f>IF(ISNUMBER(AE2),AE42+AE43,"")</f>
        <v/>
      </c>
      <c r="AF44" s="77" t="str">
        <f>IF(ISNUMBER(AF2),AF42+AF43,"")</f>
        <v/>
      </c>
      <c r="AG44" s="77" t="str">
        <f>IF(ISNUMBER(AG2),AG42+AG43,"")</f>
        <v/>
      </c>
      <c r="AH44" s="77" t="str">
        <f>IF(ISNUMBER(AH2),AH42+AH43,"")</f>
        <v/>
      </c>
      <c r="AI44" s="77" t="str">
        <f>IF(ISNUMBER(AI2),AI42+AI43,"")</f>
        <v/>
      </c>
      <c r="AJ44" s="77" t="str">
        <f>IF(ISNUMBER(AJ2),AJ42+AJ43,"")</f>
        <v/>
      </c>
      <c r="AK44" s="77" t="str">
        <f>IF(ISNUMBER(AK2),AK42+AK43,"")</f>
        <v/>
      </c>
      <c r="AL44" s="77" t="str">
        <f>IF(ISNUMBER(AL2),AL42+AL43,"")</f>
        <v/>
      </c>
      <c r="AM44" s="77" t="str">
        <f>IF(ISNUMBER(AM2),AM42+AM43,"")</f>
        <v/>
      </c>
      <c r="AN44" s="77" t="str">
        <f>IF(ISNUMBER(AN2),AN42+AN43,"")</f>
        <v/>
      </c>
      <c r="AO44" s="77" t="str">
        <f>IF(ISNUMBER(AO2),AO42+AO43,"")</f>
        <v/>
      </c>
      <c r="AP44" s="77" t="str">
        <f>IF(ISNUMBER(AP2),AP42+AP43,"")</f>
        <v/>
      </c>
      <c r="AQ44" s="77" t="str">
        <f>IF(ISNUMBER(AQ2),AQ42+AQ43,"")</f>
        <v/>
      </c>
      <c r="AR44" s="77" t="str">
        <f>IF(ISNUMBER(AR2),AR42+AR43,"")</f>
        <v/>
      </c>
      <c r="AS44" s="77" t="str">
        <f>IF(ISNUMBER(AS2),AS42+AS43,"")</f>
        <v/>
      </c>
      <c r="AT44" s="77" t="str">
        <f>IF(ISNUMBER(AT2),AT42+AT43,"")</f>
        <v/>
      </c>
      <c r="AU44" s="77" t="str">
        <f>IF(ISNUMBER(AU2),AU42+AU43,"")</f>
        <v/>
      </c>
      <c r="AV44" s="77" t="str">
        <f>IF(ISNUMBER(AV2),AV42+AV43,"")</f>
        <v/>
      </c>
      <c r="AW44" s="77" t="str">
        <f>IF(ISNUMBER(AW2),AW42+AW43,"")</f>
        <v/>
      </c>
      <c r="AX44" s="77" t="str">
        <f>IF(ISNUMBER(AX2),AX42+AX43,"")</f>
        <v/>
      </c>
      <c r="AY44" s="77" t="str">
        <f>IF(ISNUMBER(AY2),AY42+AY43,"")</f>
        <v/>
      </c>
      <c r="AZ44" s="77" t="str">
        <f>IF(ISNUMBER(AZ2),AZ42+AZ43,"")</f>
        <v/>
      </c>
      <c r="BA44" s="77" t="str">
        <f>IF(ISNUMBER(BA2),BA42+BA43,"")</f>
        <v/>
      </c>
      <c r="BB44" s="77" t="str">
        <f>IF(ISNUMBER(BB2),BB42+BB43,"")</f>
        <v/>
      </c>
      <c r="BC44" s="77" t="str">
        <f>IF(ISNUMBER(BC2),BC42+BC43,"")</f>
        <v/>
      </c>
      <c r="BD44" s="77" t="str">
        <f>IF(ISNUMBER(BD2),BD42+BD43,"")</f>
        <v/>
      </c>
      <c r="BE44" s="77" t="str">
        <f>IF(ISNUMBER(BE2),BE42+BE43,"")</f>
        <v/>
      </c>
      <c r="BF44" s="77" t="str">
        <f>IF(ISNUMBER(BF2),BF42+BF43,"")</f>
        <v/>
      </c>
      <c r="BG44" s="77" t="str">
        <f>IF(ISNUMBER(BG2),BG42+BG43,"")</f>
        <v/>
      </c>
      <c r="BH44" s="77" t="str">
        <f>IF(ISNUMBER(BH2),BH42+BH43,"")</f>
        <v/>
      </c>
      <c r="BI44" s="77" t="str">
        <f>IF(ISNUMBER(BI2),BI42+BI43,"")</f>
        <v/>
      </c>
      <c r="BJ44" s="77" t="str">
        <f>IF(ISNUMBER(BJ2),BJ42+BJ43,"")</f>
        <v/>
      </c>
      <c r="BK44" s="77" t="str">
        <f>IF(ISNUMBER(BK2),BK42+BK43,"")</f>
        <v/>
      </c>
      <c r="BL44" s="77" t="str">
        <f>IF(ISNUMBER(BL2),BL42+BL43,"")</f>
        <v/>
      </c>
      <c r="BM44" s="77" t="str">
        <f>IF(ISNUMBER(BM2),BM42+BM43,"")</f>
        <v/>
      </c>
      <c r="BN44" s="77" t="str">
        <f>IF(ISNUMBER(BN2),BN42+BN43,"")</f>
        <v/>
      </c>
      <c r="BO44" s="77" t="str">
        <f>IF(ISNUMBER(BO2),BO42+BO43,"")</f>
        <v/>
      </c>
      <c r="BP44" s="77" t="str">
        <f>IF(ISNUMBER(BP2),BP42+BP43,"")</f>
        <v/>
      </c>
      <c r="BQ44" s="77" t="str">
        <f>IF(ISNUMBER(BQ2),BQ42+BQ43,"")</f>
        <v/>
      </c>
      <c r="BR44" s="77" t="str">
        <f>IF(ISNUMBER(BR2),BR42+BR43,"")</f>
        <v/>
      </c>
      <c r="BS44" s="77" t="str">
        <f>IF(ISNUMBER(BS2),BS42+BS43,"")</f>
        <v/>
      </c>
      <c r="BT44" s="77" t="str">
        <f>IF(ISNUMBER(BT2),BT42+BT43,"")</f>
        <v/>
      </c>
      <c r="BU44" s="77" t="str">
        <f>IF(ISNUMBER(BU2),BU42+BU43,"")</f>
        <v/>
      </c>
      <c r="BV44" s="77" t="str">
        <f>IF(ISNUMBER(BV2),BV42+BV43,"")</f>
        <v/>
      </c>
      <c r="BW44" s="77" t="str">
        <f>IF(ISNUMBER(BW2),BW42+BW43,"")</f>
        <v/>
      </c>
      <c r="BX44" s="77" t="str">
        <f>IF(ISNUMBER(BX2),BX42+BX43,"")</f>
        <v/>
      </c>
      <c r="BY44" s="77" t="str">
        <f>IF(ISNUMBER(BY2),BY42+BY43,"")</f>
        <v/>
      </c>
      <c r="BZ44" s="77" t="str">
        <f>IF(ISNUMBER(BZ2),BZ42+BZ43,"")</f>
        <v/>
      </c>
      <c r="CA44" s="77" t="str">
        <f>IF(ISNUMBER(CA2),CA42+CA43,"")</f>
        <v/>
      </c>
      <c r="CB44" s="77" t="str">
        <f>IF(ISNUMBER(CB2),CB42+CB43,"")</f>
        <v/>
      </c>
      <c r="CC44" s="77" t="str">
        <f>IF(ISNUMBER(CC2),CC42+CC43,"")</f>
        <v/>
      </c>
      <c r="CD44" s="77" t="str">
        <f>IF(ISNUMBER(CD2),CD42+CD43,"")</f>
        <v/>
      </c>
      <c r="CE44" s="77" t="str">
        <f>IF(ISNUMBER(CE2),CE42+CE43,"")</f>
        <v/>
      </c>
      <c r="CF44" s="77" t="str">
        <f>IF(ISNUMBER(CF2),CF42+CF43,"")</f>
        <v/>
      </c>
      <c r="CG44" s="77" t="str">
        <f>IF(ISNUMBER(CG2),CG42+CG43,"")</f>
        <v/>
      </c>
      <c r="CH44" s="77" t="str">
        <f>IF(ISNUMBER(CH2),CH42+CH43,"")</f>
        <v/>
      </c>
      <c r="CI44" s="77" t="str">
        <f>IF(ISNUMBER(CI2),CI42+CI43,"")</f>
        <v/>
      </c>
      <c r="CJ44" s="77" t="str">
        <f>IF(ISNUMBER(CJ2),CJ42+CJ43,"")</f>
        <v/>
      </c>
      <c r="CK44" s="77" t="str">
        <f>IF(ISNUMBER(CK2),CK42+CK43,"")</f>
        <v/>
      </c>
      <c r="CL44" s="77" t="str">
        <f>IF(ISNUMBER(CL2),CL42+CL43,"")</f>
        <v/>
      </c>
      <c r="CM44" s="77" t="str">
        <f>IF(ISNUMBER(CM2),CM42+CM43,"")</f>
        <v/>
      </c>
      <c r="CN44" s="77" t="str">
        <f>IF(ISNUMBER(CN2),CN42+CN43,"")</f>
        <v/>
      </c>
      <c r="CO44" s="77" t="str">
        <f>IF(ISNUMBER(CO2),CO42+CO43,"")</f>
        <v/>
      </c>
      <c r="CP44" s="77" t="str">
        <f>IF(ISNUMBER(CP2),CP42+CP43,"")</f>
        <v/>
      </c>
      <c r="CQ44" s="77" t="str">
        <f>IF(ISNUMBER(CQ2),CQ42+CQ43,"")</f>
        <v/>
      </c>
      <c r="CR44" s="77" t="str">
        <f>IF(ISNUMBER(CR2),CR42+CR43,"")</f>
        <v/>
      </c>
      <c r="CS44" s="77" t="str">
        <f>IF(ISNUMBER(CS2),CS42+CS43,"")</f>
        <v/>
      </c>
      <c r="CT44" s="77" t="str">
        <f>IF(ISNUMBER(CT2),CT42+CT43,"")</f>
        <v/>
      </c>
      <c r="CU44" s="77" t="str">
        <f>IF(ISNUMBER(CU2),CU42+CU43,"")</f>
        <v/>
      </c>
      <c r="CV44" s="77" t="str">
        <f>IF(ISNUMBER(CV2),CV42+CV43,"")</f>
        <v/>
      </c>
      <c r="CW44" s="77" t="str">
        <f>IF(ISNUMBER(CW2),CW42+CW43,"")</f>
        <v/>
      </c>
      <c r="CX44" s="77" t="str">
        <f>IF(ISNUMBER(CX2),CX42+CX43,"")</f>
        <v/>
      </c>
    </row>
    <row r="45" spans="1:102" x14ac:dyDescent="0.2">
      <c r="A45" s="54"/>
      <c r="B45" s="5"/>
      <c r="C45" s="6"/>
      <c r="D45" s="6"/>
      <c r="E45" s="6"/>
      <c r="F45" s="6"/>
      <c r="G45" s="6"/>
      <c r="H45" s="6"/>
      <c r="I45" s="6"/>
      <c r="J45" s="6"/>
      <c r="K45" s="6"/>
      <c r="L45" s="6"/>
      <c r="M45" s="6"/>
      <c r="N45" s="6"/>
      <c r="O45" s="6"/>
      <c r="P45" s="6"/>
      <c r="Q45" s="6"/>
      <c r="R45" s="6"/>
      <c r="S45" s="6"/>
      <c r="T45" s="6"/>
      <c r="U45" s="6"/>
      <c r="V45" s="6"/>
      <c r="W45" s="6"/>
      <c r="X45" s="6"/>
      <c r="Y45" s="6"/>
      <c r="Z45" s="6"/>
      <c r="AA45" s="6"/>
      <c r="AB45" s="6"/>
      <c r="AC45" s="6"/>
      <c r="AD45" s="6"/>
      <c r="AE45" s="6"/>
      <c r="AF45" s="6"/>
      <c r="AG45" s="6"/>
      <c r="AH45" s="6"/>
      <c r="AI45" s="6"/>
      <c r="AJ45" s="6"/>
      <c r="AK45" s="6"/>
      <c r="AL45" s="6"/>
      <c r="AM45" s="6"/>
      <c r="AN45" s="6"/>
      <c r="AO45" s="6"/>
      <c r="AP45" s="6"/>
      <c r="AQ45" s="6"/>
      <c r="AR45" s="6"/>
      <c r="AS45" s="6"/>
      <c r="AT45" s="6"/>
      <c r="AU45" s="6"/>
      <c r="AV45" s="6"/>
      <c r="AW45" s="6"/>
      <c r="AX45" s="6"/>
      <c r="AY45" s="6"/>
      <c r="AZ45" s="6"/>
      <c r="BA45" s="6"/>
      <c r="BB45" s="6"/>
      <c r="BC45" s="6"/>
      <c r="BD45" s="6"/>
      <c r="BE45" s="6"/>
      <c r="BF45" s="6"/>
      <c r="BG45" s="6"/>
      <c r="BH45" s="6"/>
      <c r="BI45" s="6"/>
      <c r="BJ45" s="6"/>
      <c r="BK45" s="6"/>
      <c r="BL45" s="6"/>
      <c r="BM45" s="6"/>
      <c r="BN45" s="6"/>
      <c r="BO45" s="6"/>
      <c r="BP45" s="6"/>
      <c r="BQ45" s="6"/>
      <c r="BR45" s="6"/>
      <c r="BS45" s="6"/>
      <c r="BT45" s="6"/>
      <c r="BU45" s="6"/>
      <c r="BV45" s="6"/>
      <c r="BW45" s="6"/>
      <c r="BX45" s="6"/>
      <c r="BY45" s="6"/>
      <c r="BZ45" s="6"/>
      <c r="CA45" s="6"/>
      <c r="CB45" s="6"/>
      <c r="CC45" s="6"/>
      <c r="CD45" s="6"/>
      <c r="CE45" s="6"/>
      <c r="CF45" s="6"/>
      <c r="CG45" s="6"/>
      <c r="CH45" s="6"/>
      <c r="CI45" s="6"/>
      <c r="CJ45" s="6"/>
      <c r="CK45" s="6"/>
      <c r="CL45" s="6"/>
      <c r="CM45" s="6"/>
      <c r="CN45" s="6"/>
      <c r="CO45" s="6"/>
      <c r="CP45" s="6"/>
      <c r="CQ45" s="6"/>
      <c r="CR45" s="6"/>
      <c r="CS45" s="6"/>
      <c r="CT45" s="6"/>
      <c r="CU45" s="6"/>
      <c r="CV45" s="6"/>
      <c r="CW45" s="6"/>
      <c r="CX45" s="6"/>
    </row>
    <row r="46" spans="1:102" x14ac:dyDescent="0.2">
      <c r="A46" s="59" t="s">
        <v>156</v>
      </c>
      <c r="B46" s="66"/>
      <c r="C46" s="66"/>
      <c r="D46" s="66"/>
      <c r="E46" s="66"/>
      <c r="F46" s="66"/>
      <c r="G46" s="66"/>
      <c r="H46" s="66"/>
      <c r="I46" s="66"/>
      <c r="J46" s="66"/>
      <c r="K46" s="66"/>
      <c r="L46" s="66"/>
      <c r="M46" s="66"/>
      <c r="N46" s="66"/>
      <c r="O46" s="66"/>
      <c r="P46" s="66"/>
      <c r="Q46" s="66"/>
      <c r="R46" s="66"/>
      <c r="S46" s="66"/>
      <c r="T46" s="66"/>
      <c r="U46" s="66"/>
      <c r="V46" s="66"/>
      <c r="W46" s="66"/>
      <c r="X46" s="66"/>
      <c r="Y46" s="66"/>
      <c r="Z46" s="66"/>
      <c r="AA46" s="66"/>
      <c r="AB46" s="66"/>
      <c r="AC46" s="66"/>
      <c r="AD46" s="66"/>
      <c r="AE46" s="66"/>
      <c r="AF46" s="66"/>
      <c r="AG46" s="66"/>
      <c r="AH46" s="66"/>
      <c r="AI46" s="66"/>
      <c r="AJ46" s="66"/>
      <c r="AK46" s="66"/>
      <c r="AL46" s="66"/>
      <c r="AM46" s="66"/>
      <c r="AN46" s="66"/>
      <c r="AO46" s="66"/>
      <c r="AP46" s="66"/>
      <c r="AQ46" s="66"/>
      <c r="AR46" s="66"/>
      <c r="AS46" s="66"/>
      <c r="AT46" s="66"/>
      <c r="AU46" s="66"/>
      <c r="AV46" s="66"/>
      <c r="AW46" s="66"/>
      <c r="AX46" s="66"/>
      <c r="AY46" s="66"/>
      <c r="AZ46" s="66"/>
      <c r="BA46" s="66"/>
      <c r="BB46" s="66"/>
      <c r="BC46" s="66"/>
      <c r="BD46" s="66"/>
      <c r="BE46" s="66"/>
      <c r="BF46" s="66"/>
      <c r="BG46" s="66"/>
      <c r="BH46" s="66"/>
      <c r="BI46" s="66"/>
      <c r="BJ46" s="66"/>
      <c r="BK46" s="66"/>
      <c r="BL46" s="66"/>
      <c r="BM46" s="66"/>
      <c r="BN46" s="66"/>
      <c r="BO46" s="66"/>
      <c r="BP46" s="66"/>
      <c r="BQ46" s="66"/>
      <c r="BR46" s="66"/>
      <c r="BS46" s="66"/>
      <c r="BT46" s="66"/>
      <c r="BU46" s="66"/>
      <c r="BV46" s="66"/>
      <c r="BW46" s="66"/>
      <c r="BX46" s="66"/>
      <c r="BY46" s="66"/>
      <c r="BZ46" s="66"/>
      <c r="CA46" s="66"/>
      <c r="CB46" s="66"/>
      <c r="CC46" s="66"/>
      <c r="CD46" s="66"/>
      <c r="CE46" s="66"/>
      <c r="CF46" s="66"/>
      <c r="CG46" s="66"/>
      <c r="CH46" s="66"/>
      <c r="CI46" s="66"/>
      <c r="CJ46" s="66"/>
      <c r="CK46" s="66"/>
      <c r="CL46" s="66"/>
      <c r="CM46" s="66"/>
      <c r="CN46" s="66"/>
      <c r="CO46" s="66"/>
      <c r="CP46" s="66"/>
      <c r="CQ46" s="66"/>
      <c r="CR46" s="66"/>
      <c r="CS46" s="66"/>
      <c r="CT46" s="66"/>
      <c r="CU46" s="66"/>
      <c r="CV46" s="66"/>
      <c r="CW46" s="66"/>
      <c r="CX46" s="68"/>
    </row>
    <row r="47" spans="1:102" x14ac:dyDescent="0.2">
      <c r="A47" s="54" t="s">
        <v>143</v>
      </c>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c r="AX47" s="5"/>
      <c r="AY47" s="5"/>
      <c r="AZ47" s="5"/>
      <c r="BA47" s="5"/>
      <c r="BB47" s="5"/>
      <c r="BC47" s="5"/>
      <c r="BD47" s="5"/>
      <c r="BE47" s="5"/>
      <c r="BF47" s="5"/>
      <c r="BG47" s="5"/>
      <c r="BH47" s="5"/>
      <c r="BI47" s="5"/>
      <c r="BJ47" s="5"/>
      <c r="BK47" s="5"/>
      <c r="BL47" s="5"/>
      <c r="BM47" s="5"/>
      <c r="BN47" s="5"/>
      <c r="BO47" s="5"/>
      <c r="BP47" s="5"/>
      <c r="BQ47" s="5"/>
      <c r="BR47" s="5"/>
      <c r="BS47" s="5"/>
      <c r="BT47" s="5"/>
      <c r="BU47" s="5"/>
      <c r="BV47" s="5"/>
      <c r="BW47" s="5"/>
      <c r="BX47" s="5"/>
      <c r="BY47" s="5"/>
      <c r="BZ47" s="5"/>
      <c r="CA47" s="5"/>
      <c r="CB47" s="5"/>
      <c r="CC47" s="5"/>
      <c r="CD47" s="5"/>
      <c r="CE47" s="5"/>
      <c r="CF47" s="5"/>
      <c r="CG47" s="5"/>
      <c r="CH47" s="5"/>
      <c r="CI47" s="5"/>
      <c r="CJ47" s="5"/>
      <c r="CK47" s="5"/>
      <c r="CL47" s="5"/>
      <c r="CM47" s="5"/>
      <c r="CN47" s="5"/>
      <c r="CO47" s="5"/>
      <c r="CP47" s="5"/>
      <c r="CQ47" s="5"/>
      <c r="CR47" s="5"/>
      <c r="CS47" s="5"/>
      <c r="CT47" s="5"/>
      <c r="CU47" s="5"/>
      <c r="CV47" s="5"/>
      <c r="CW47" s="5"/>
      <c r="CX47" s="6"/>
    </row>
    <row r="48" spans="1:102" x14ac:dyDescent="0.2">
      <c r="A48" s="60" t="s">
        <v>134</v>
      </c>
      <c r="B48" s="76">
        <f>total_installed_cost-B65-B71</f>
        <v>0</v>
      </c>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c r="AX48" s="5"/>
      <c r="AY48" s="5"/>
      <c r="AZ48" s="5"/>
      <c r="BA48" s="5"/>
      <c r="BB48" s="5"/>
      <c r="BC48" s="5"/>
      <c r="BD48" s="5"/>
      <c r="BE48" s="5"/>
      <c r="BF48" s="5"/>
      <c r="BG48" s="5"/>
      <c r="BH48" s="5"/>
      <c r="BI48" s="5"/>
      <c r="BJ48" s="5"/>
      <c r="BK48" s="5"/>
      <c r="BL48" s="5"/>
      <c r="BM48" s="5"/>
      <c r="BN48" s="5"/>
      <c r="BO48" s="5"/>
      <c r="BP48" s="5"/>
      <c r="BQ48" s="5"/>
      <c r="BR48" s="5"/>
      <c r="BS48" s="5"/>
      <c r="BT48" s="5"/>
      <c r="BU48" s="5"/>
      <c r="BV48" s="5"/>
      <c r="BW48" s="5"/>
      <c r="BX48" s="5"/>
      <c r="BY48" s="5"/>
      <c r="BZ48" s="5"/>
      <c r="CA48" s="5"/>
      <c r="CB48" s="5"/>
      <c r="CC48" s="5"/>
      <c r="CD48" s="5"/>
      <c r="CE48" s="5"/>
      <c r="CF48" s="5"/>
      <c r="CG48" s="5"/>
      <c r="CH48" s="5"/>
      <c r="CI48" s="5"/>
      <c r="CJ48" s="5"/>
      <c r="CK48" s="5"/>
      <c r="CL48" s="5"/>
      <c r="CM48" s="5"/>
      <c r="CN48" s="5"/>
      <c r="CO48" s="5"/>
      <c r="CP48" s="5"/>
      <c r="CQ48" s="5"/>
      <c r="CR48" s="5"/>
      <c r="CS48" s="5"/>
      <c r="CT48" s="5"/>
      <c r="CU48" s="5"/>
      <c r="CV48" s="5"/>
      <c r="CW48" s="5"/>
      <c r="CX48" s="6"/>
    </row>
    <row r="49" spans="1:102" x14ac:dyDescent="0.2">
      <c r="A49" s="60" t="s">
        <v>142</v>
      </c>
      <c r="B49" s="78">
        <f>B48*debt_fraction/100</f>
        <v>0</v>
      </c>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c r="AY49" s="5"/>
      <c r="AZ49" s="5"/>
      <c r="BA49" s="5"/>
      <c r="BB49" s="5"/>
      <c r="BC49" s="5"/>
      <c r="BD49" s="5"/>
      <c r="BE49" s="5"/>
      <c r="BF49" s="5"/>
      <c r="BG49" s="5"/>
      <c r="BH49" s="5"/>
      <c r="BI49" s="5"/>
      <c r="BJ49" s="5"/>
      <c r="BK49" s="5"/>
      <c r="BL49" s="5"/>
      <c r="BM49" s="5"/>
      <c r="BN49" s="5"/>
      <c r="BO49" s="5"/>
      <c r="BP49" s="5"/>
      <c r="BQ49" s="5"/>
      <c r="BR49" s="5"/>
      <c r="BS49" s="5"/>
      <c r="BT49" s="5"/>
      <c r="BU49" s="5"/>
      <c r="BV49" s="5"/>
      <c r="BW49" s="5"/>
      <c r="BX49" s="5"/>
      <c r="BY49" s="5"/>
      <c r="BZ49" s="5"/>
      <c r="CA49" s="5"/>
      <c r="CB49" s="5"/>
      <c r="CC49" s="5"/>
      <c r="CD49" s="5"/>
      <c r="CE49" s="5"/>
      <c r="CF49" s="5"/>
      <c r="CG49" s="5"/>
      <c r="CH49" s="5"/>
      <c r="CI49" s="5"/>
      <c r="CJ49" s="5"/>
      <c r="CK49" s="5"/>
      <c r="CL49" s="5"/>
      <c r="CM49" s="5"/>
      <c r="CN49" s="5"/>
      <c r="CO49" s="5"/>
      <c r="CP49" s="5"/>
      <c r="CQ49" s="5"/>
      <c r="CR49" s="5"/>
      <c r="CS49" s="5"/>
      <c r="CT49" s="5"/>
      <c r="CU49" s="5"/>
      <c r="CV49" s="5"/>
      <c r="CW49" s="5"/>
      <c r="CX49" s="6"/>
    </row>
    <row r="50" spans="1:102" x14ac:dyDescent="0.2">
      <c r="A50" s="60" t="s">
        <v>78</v>
      </c>
      <c r="B50" s="76">
        <f>B48-B49</f>
        <v>0</v>
      </c>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5"/>
      <c r="AX50" s="5"/>
      <c r="AY50" s="5"/>
      <c r="AZ50" s="5"/>
      <c r="BA50" s="5"/>
      <c r="BB50" s="5"/>
      <c r="BC50" s="5"/>
      <c r="BD50" s="5"/>
      <c r="BE50" s="5"/>
      <c r="BF50" s="5"/>
      <c r="BG50" s="5"/>
      <c r="BH50" s="5"/>
      <c r="BI50" s="5"/>
      <c r="BJ50" s="5"/>
      <c r="BK50" s="5"/>
      <c r="BL50" s="5"/>
      <c r="BM50" s="5"/>
      <c r="BN50" s="5"/>
      <c r="BO50" s="5"/>
      <c r="BP50" s="5"/>
      <c r="BQ50" s="5"/>
      <c r="BR50" s="5"/>
      <c r="BS50" s="5"/>
      <c r="BT50" s="5"/>
      <c r="BU50" s="5"/>
      <c r="BV50" s="5"/>
      <c r="BW50" s="5"/>
      <c r="BX50" s="5"/>
      <c r="BY50" s="5"/>
      <c r="BZ50" s="5"/>
      <c r="CA50" s="5"/>
      <c r="CB50" s="5"/>
      <c r="CC50" s="5"/>
      <c r="CD50" s="5"/>
      <c r="CE50" s="5"/>
      <c r="CF50" s="5"/>
      <c r="CG50" s="5"/>
      <c r="CH50" s="5"/>
      <c r="CI50" s="5"/>
      <c r="CJ50" s="5"/>
      <c r="CK50" s="5"/>
      <c r="CL50" s="5"/>
      <c r="CM50" s="5"/>
      <c r="CN50" s="5"/>
      <c r="CO50" s="5"/>
      <c r="CP50" s="5"/>
      <c r="CQ50" s="5"/>
      <c r="CR50" s="5"/>
      <c r="CS50" s="5"/>
      <c r="CT50" s="5"/>
      <c r="CU50" s="5"/>
      <c r="CV50" s="5"/>
      <c r="CW50" s="5"/>
      <c r="CX50" s="6"/>
    </row>
    <row r="51" spans="1:102" x14ac:dyDescent="0.2">
      <c r="A51" s="54" t="s">
        <v>144</v>
      </c>
      <c r="B51" s="76"/>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5"/>
      <c r="AX51" s="5"/>
      <c r="AY51" s="5"/>
      <c r="AZ51" s="5"/>
      <c r="BA51" s="5"/>
      <c r="BB51" s="5"/>
      <c r="BC51" s="5"/>
      <c r="BD51" s="5"/>
      <c r="BE51" s="5"/>
      <c r="BF51" s="5"/>
      <c r="BG51" s="5"/>
      <c r="BH51" s="5"/>
      <c r="BI51" s="5"/>
      <c r="BJ51" s="5"/>
      <c r="BK51" s="5"/>
      <c r="BL51" s="5"/>
      <c r="BM51" s="5"/>
      <c r="BN51" s="5"/>
      <c r="BO51" s="5"/>
      <c r="BP51" s="5"/>
      <c r="BQ51" s="5"/>
      <c r="BR51" s="5"/>
      <c r="BS51" s="5"/>
      <c r="BT51" s="5"/>
      <c r="BU51" s="5"/>
      <c r="BV51" s="5"/>
      <c r="BW51" s="5"/>
      <c r="BX51" s="5"/>
      <c r="BY51" s="5"/>
      <c r="BZ51" s="5"/>
      <c r="CA51" s="5"/>
      <c r="CB51" s="5"/>
      <c r="CC51" s="5"/>
      <c r="CD51" s="5"/>
      <c r="CE51" s="5"/>
      <c r="CF51" s="5"/>
      <c r="CG51" s="5"/>
      <c r="CH51" s="5"/>
      <c r="CI51" s="5"/>
      <c r="CJ51" s="5"/>
      <c r="CK51" s="5"/>
      <c r="CL51" s="5"/>
      <c r="CM51" s="5"/>
      <c r="CN51" s="5"/>
      <c r="CO51" s="5"/>
      <c r="CP51" s="5"/>
      <c r="CQ51" s="5"/>
      <c r="CR51" s="5"/>
      <c r="CS51" s="5"/>
      <c r="CT51" s="5"/>
      <c r="CU51" s="5"/>
      <c r="CV51" s="5"/>
      <c r="CW51" s="5"/>
      <c r="CX51" s="6"/>
    </row>
    <row r="52" spans="1:102" x14ac:dyDescent="0.2">
      <c r="A52" s="60" t="s">
        <v>145</v>
      </c>
      <c r="B52" s="76"/>
      <c r="C52" s="76">
        <f>B49</f>
        <v>0</v>
      </c>
      <c r="D52" s="76" t="str">
        <f t="shared" ref="D52:AI52" si="27">IF(ISNUMBER(outYear),C52-C54,"")</f>
        <v/>
      </c>
      <c r="E52" s="76" t="str">
        <f t="shared" si="27"/>
        <v/>
      </c>
      <c r="F52" s="76" t="str">
        <f t="shared" si="27"/>
        <v/>
      </c>
      <c r="G52" s="76" t="str">
        <f t="shared" si="27"/>
        <v/>
      </c>
      <c r="H52" s="76" t="str">
        <f t="shared" si="27"/>
        <v/>
      </c>
      <c r="I52" s="76" t="str">
        <f t="shared" si="27"/>
        <v/>
      </c>
      <c r="J52" s="76" t="str">
        <f t="shared" si="27"/>
        <v/>
      </c>
      <c r="K52" s="76" t="str">
        <f t="shared" si="27"/>
        <v/>
      </c>
      <c r="L52" s="76" t="str">
        <f t="shared" si="27"/>
        <v/>
      </c>
      <c r="M52" s="76" t="str">
        <f t="shared" si="27"/>
        <v/>
      </c>
      <c r="N52" s="76" t="str">
        <f t="shared" si="27"/>
        <v/>
      </c>
      <c r="O52" s="76" t="str">
        <f t="shared" si="27"/>
        <v/>
      </c>
      <c r="P52" s="76" t="str">
        <f t="shared" si="27"/>
        <v/>
      </c>
      <c r="Q52" s="76" t="str">
        <f t="shared" si="27"/>
        <v/>
      </c>
      <c r="R52" s="76" t="str">
        <f t="shared" si="27"/>
        <v/>
      </c>
      <c r="S52" s="76" t="str">
        <f t="shared" si="27"/>
        <v/>
      </c>
      <c r="T52" s="76" t="str">
        <f t="shared" si="27"/>
        <v/>
      </c>
      <c r="U52" s="76" t="str">
        <f t="shared" si="27"/>
        <v/>
      </c>
      <c r="V52" s="76" t="str">
        <f t="shared" si="27"/>
        <v/>
      </c>
      <c r="W52" s="76" t="str">
        <f t="shared" si="27"/>
        <v/>
      </c>
      <c r="X52" s="76" t="str">
        <f t="shared" si="27"/>
        <v/>
      </c>
      <c r="Y52" s="76" t="str">
        <f t="shared" si="27"/>
        <v/>
      </c>
      <c r="Z52" s="76" t="str">
        <f t="shared" si="27"/>
        <v/>
      </c>
      <c r="AA52" s="76" t="str">
        <f t="shared" si="27"/>
        <v/>
      </c>
      <c r="AB52" s="76" t="str">
        <f t="shared" si="27"/>
        <v/>
      </c>
      <c r="AC52" s="76" t="str">
        <f t="shared" si="27"/>
        <v/>
      </c>
      <c r="AD52" s="76" t="str">
        <f t="shared" si="27"/>
        <v/>
      </c>
      <c r="AE52" s="76" t="str">
        <f t="shared" si="27"/>
        <v/>
      </c>
      <c r="AF52" s="76" t="str">
        <f t="shared" si="27"/>
        <v/>
      </c>
      <c r="AG52" s="76" t="str">
        <f t="shared" si="27"/>
        <v/>
      </c>
      <c r="AH52" s="76" t="str">
        <f t="shared" si="27"/>
        <v/>
      </c>
      <c r="AI52" s="76" t="str">
        <f t="shared" si="27"/>
        <v/>
      </c>
      <c r="AJ52" s="76" t="str">
        <f t="shared" ref="AJ52:BO52" si="28">IF(ISNUMBER(outYear),AI52-AI54,"")</f>
        <v/>
      </c>
      <c r="AK52" s="76" t="str">
        <f t="shared" si="28"/>
        <v/>
      </c>
      <c r="AL52" s="76" t="str">
        <f t="shared" si="28"/>
        <v/>
      </c>
      <c r="AM52" s="76" t="str">
        <f t="shared" si="28"/>
        <v/>
      </c>
      <c r="AN52" s="76" t="str">
        <f t="shared" si="28"/>
        <v/>
      </c>
      <c r="AO52" s="76" t="str">
        <f t="shared" si="28"/>
        <v/>
      </c>
      <c r="AP52" s="76" t="str">
        <f t="shared" si="28"/>
        <v/>
      </c>
      <c r="AQ52" s="76" t="str">
        <f t="shared" si="28"/>
        <v/>
      </c>
      <c r="AR52" s="76" t="str">
        <f t="shared" si="28"/>
        <v/>
      </c>
      <c r="AS52" s="76" t="str">
        <f t="shared" si="28"/>
        <v/>
      </c>
      <c r="AT52" s="76" t="str">
        <f t="shared" si="28"/>
        <v/>
      </c>
      <c r="AU52" s="76" t="str">
        <f t="shared" si="28"/>
        <v/>
      </c>
      <c r="AV52" s="76" t="str">
        <f t="shared" si="28"/>
        <v/>
      </c>
      <c r="AW52" s="76" t="str">
        <f t="shared" si="28"/>
        <v/>
      </c>
      <c r="AX52" s="76" t="str">
        <f t="shared" si="28"/>
        <v/>
      </c>
      <c r="AY52" s="76" t="str">
        <f t="shared" si="28"/>
        <v/>
      </c>
      <c r="AZ52" s="76" t="str">
        <f t="shared" si="28"/>
        <v/>
      </c>
      <c r="BA52" s="76" t="str">
        <f t="shared" si="28"/>
        <v/>
      </c>
      <c r="BB52" s="76" t="str">
        <f t="shared" si="28"/>
        <v/>
      </c>
      <c r="BC52" s="76" t="str">
        <f t="shared" si="28"/>
        <v/>
      </c>
      <c r="BD52" s="76" t="str">
        <f t="shared" si="28"/>
        <v/>
      </c>
      <c r="BE52" s="76" t="str">
        <f t="shared" si="28"/>
        <v/>
      </c>
      <c r="BF52" s="76" t="str">
        <f t="shared" si="28"/>
        <v/>
      </c>
      <c r="BG52" s="76" t="str">
        <f t="shared" si="28"/>
        <v/>
      </c>
      <c r="BH52" s="76" t="str">
        <f t="shared" si="28"/>
        <v/>
      </c>
      <c r="BI52" s="76" t="str">
        <f t="shared" si="28"/>
        <v/>
      </c>
      <c r="BJ52" s="76" t="str">
        <f t="shared" si="28"/>
        <v/>
      </c>
      <c r="BK52" s="76" t="str">
        <f t="shared" si="28"/>
        <v/>
      </c>
      <c r="BL52" s="76" t="str">
        <f t="shared" si="28"/>
        <v/>
      </c>
      <c r="BM52" s="76" t="str">
        <f t="shared" si="28"/>
        <v/>
      </c>
      <c r="BN52" s="76" t="str">
        <f t="shared" si="28"/>
        <v/>
      </c>
      <c r="BO52" s="76" t="str">
        <f t="shared" si="28"/>
        <v/>
      </c>
      <c r="BP52" s="76" t="str">
        <f t="shared" ref="BP52:CX52" si="29">IF(ISNUMBER(outYear),BO52-BO54,"")</f>
        <v/>
      </c>
      <c r="BQ52" s="76" t="str">
        <f t="shared" si="29"/>
        <v/>
      </c>
      <c r="BR52" s="76" t="str">
        <f t="shared" si="29"/>
        <v/>
      </c>
      <c r="BS52" s="76" t="str">
        <f t="shared" si="29"/>
        <v/>
      </c>
      <c r="BT52" s="76" t="str">
        <f t="shared" si="29"/>
        <v/>
      </c>
      <c r="BU52" s="76" t="str">
        <f t="shared" si="29"/>
        <v/>
      </c>
      <c r="BV52" s="76" t="str">
        <f t="shared" si="29"/>
        <v/>
      </c>
      <c r="BW52" s="76" t="str">
        <f t="shared" si="29"/>
        <v/>
      </c>
      <c r="BX52" s="76" t="str">
        <f t="shared" si="29"/>
        <v/>
      </c>
      <c r="BY52" s="76" t="str">
        <f t="shared" si="29"/>
        <v/>
      </c>
      <c r="BZ52" s="76" t="str">
        <f t="shared" si="29"/>
        <v/>
      </c>
      <c r="CA52" s="76" t="str">
        <f t="shared" si="29"/>
        <v/>
      </c>
      <c r="CB52" s="76" t="str">
        <f t="shared" si="29"/>
        <v/>
      </c>
      <c r="CC52" s="76" t="str">
        <f t="shared" si="29"/>
        <v/>
      </c>
      <c r="CD52" s="76" t="str">
        <f t="shared" si="29"/>
        <v/>
      </c>
      <c r="CE52" s="76" t="str">
        <f t="shared" si="29"/>
        <v/>
      </c>
      <c r="CF52" s="76" t="str">
        <f t="shared" si="29"/>
        <v/>
      </c>
      <c r="CG52" s="76" t="str">
        <f t="shared" si="29"/>
        <v/>
      </c>
      <c r="CH52" s="76" t="str">
        <f t="shared" si="29"/>
        <v/>
      </c>
      <c r="CI52" s="76" t="str">
        <f t="shared" si="29"/>
        <v/>
      </c>
      <c r="CJ52" s="76" t="str">
        <f t="shared" si="29"/>
        <v/>
      </c>
      <c r="CK52" s="76" t="str">
        <f t="shared" si="29"/>
        <v/>
      </c>
      <c r="CL52" s="76" t="str">
        <f t="shared" si="29"/>
        <v/>
      </c>
      <c r="CM52" s="76" t="str">
        <f t="shared" si="29"/>
        <v/>
      </c>
      <c r="CN52" s="76" t="str">
        <f t="shared" si="29"/>
        <v/>
      </c>
      <c r="CO52" s="76" t="str">
        <f t="shared" si="29"/>
        <v/>
      </c>
      <c r="CP52" s="76" t="str">
        <f t="shared" si="29"/>
        <v/>
      </c>
      <c r="CQ52" s="76" t="str">
        <f t="shared" si="29"/>
        <v/>
      </c>
      <c r="CR52" s="76" t="str">
        <f t="shared" si="29"/>
        <v/>
      </c>
      <c r="CS52" s="76" t="str">
        <f t="shared" si="29"/>
        <v/>
      </c>
      <c r="CT52" s="76" t="str">
        <f t="shared" si="29"/>
        <v/>
      </c>
      <c r="CU52" s="76" t="str">
        <f t="shared" si="29"/>
        <v/>
      </c>
      <c r="CV52" s="76" t="str">
        <f t="shared" si="29"/>
        <v/>
      </c>
      <c r="CW52" s="76" t="str">
        <f t="shared" si="29"/>
        <v/>
      </c>
      <c r="CX52" s="76" t="str">
        <f t="shared" si="29"/>
        <v/>
      </c>
    </row>
    <row r="53" spans="1:102" x14ac:dyDescent="0.2">
      <c r="A53" s="60" t="s">
        <v>146</v>
      </c>
      <c r="B53" s="5"/>
      <c r="C53" s="76" t="str">
        <f t="shared" ref="C53:AH53" si="30">IF(ISNUMBER(outYear),IF(outYear&gt;loan_term,0,C52*loan_rate/100),"")</f>
        <v/>
      </c>
      <c r="D53" s="76" t="str">
        <f t="shared" si="30"/>
        <v/>
      </c>
      <c r="E53" s="76" t="str">
        <f t="shared" si="30"/>
        <v/>
      </c>
      <c r="F53" s="76" t="str">
        <f t="shared" si="30"/>
        <v/>
      </c>
      <c r="G53" s="76" t="str">
        <f t="shared" si="30"/>
        <v/>
      </c>
      <c r="H53" s="76" t="str">
        <f t="shared" si="30"/>
        <v/>
      </c>
      <c r="I53" s="76" t="str">
        <f t="shared" si="30"/>
        <v/>
      </c>
      <c r="J53" s="76" t="str">
        <f t="shared" si="30"/>
        <v/>
      </c>
      <c r="K53" s="76" t="str">
        <f t="shared" si="30"/>
        <v/>
      </c>
      <c r="L53" s="76" t="str">
        <f t="shared" si="30"/>
        <v/>
      </c>
      <c r="M53" s="76" t="str">
        <f t="shared" si="30"/>
        <v/>
      </c>
      <c r="N53" s="76" t="str">
        <f t="shared" si="30"/>
        <v/>
      </c>
      <c r="O53" s="76" t="str">
        <f t="shared" si="30"/>
        <v/>
      </c>
      <c r="P53" s="76" t="str">
        <f t="shared" si="30"/>
        <v/>
      </c>
      <c r="Q53" s="76" t="str">
        <f t="shared" si="30"/>
        <v/>
      </c>
      <c r="R53" s="76" t="str">
        <f t="shared" si="30"/>
        <v/>
      </c>
      <c r="S53" s="76" t="str">
        <f t="shared" si="30"/>
        <v/>
      </c>
      <c r="T53" s="76" t="str">
        <f t="shared" si="30"/>
        <v/>
      </c>
      <c r="U53" s="76" t="str">
        <f t="shared" si="30"/>
        <v/>
      </c>
      <c r="V53" s="76" t="str">
        <f t="shared" si="30"/>
        <v/>
      </c>
      <c r="W53" s="76" t="str">
        <f t="shared" si="30"/>
        <v/>
      </c>
      <c r="X53" s="76" t="str">
        <f t="shared" si="30"/>
        <v/>
      </c>
      <c r="Y53" s="76" t="str">
        <f t="shared" si="30"/>
        <v/>
      </c>
      <c r="Z53" s="76" t="str">
        <f t="shared" si="30"/>
        <v/>
      </c>
      <c r="AA53" s="76" t="str">
        <f t="shared" si="30"/>
        <v/>
      </c>
      <c r="AB53" s="76" t="str">
        <f t="shared" si="30"/>
        <v/>
      </c>
      <c r="AC53" s="76" t="str">
        <f t="shared" si="30"/>
        <v/>
      </c>
      <c r="AD53" s="76" t="str">
        <f t="shared" si="30"/>
        <v/>
      </c>
      <c r="AE53" s="76" t="str">
        <f t="shared" si="30"/>
        <v/>
      </c>
      <c r="AF53" s="76" t="str">
        <f t="shared" si="30"/>
        <v/>
      </c>
      <c r="AG53" s="76" t="str">
        <f t="shared" si="30"/>
        <v/>
      </c>
      <c r="AH53" s="76" t="str">
        <f t="shared" si="30"/>
        <v/>
      </c>
      <c r="AI53" s="76" t="str">
        <f t="shared" ref="AI53:BN53" si="31">IF(ISNUMBER(outYear),IF(outYear&gt;loan_term,0,AI52*loan_rate/100),"")</f>
        <v/>
      </c>
      <c r="AJ53" s="76" t="str">
        <f t="shared" si="31"/>
        <v/>
      </c>
      <c r="AK53" s="76" t="str">
        <f t="shared" si="31"/>
        <v/>
      </c>
      <c r="AL53" s="76" t="str">
        <f t="shared" si="31"/>
        <v/>
      </c>
      <c r="AM53" s="76" t="str">
        <f t="shared" si="31"/>
        <v/>
      </c>
      <c r="AN53" s="76" t="str">
        <f t="shared" si="31"/>
        <v/>
      </c>
      <c r="AO53" s="76" t="str">
        <f t="shared" si="31"/>
        <v/>
      </c>
      <c r="AP53" s="76" t="str">
        <f t="shared" si="31"/>
        <v/>
      </c>
      <c r="AQ53" s="76" t="str">
        <f t="shared" si="31"/>
        <v/>
      </c>
      <c r="AR53" s="76" t="str">
        <f t="shared" si="31"/>
        <v/>
      </c>
      <c r="AS53" s="76" t="str">
        <f t="shared" si="31"/>
        <v/>
      </c>
      <c r="AT53" s="76" t="str">
        <f t="shared" si="31"/>
        <v/>
      </c>
      <c r="AU53" s="76" t="str">
        <f t="shared" si="31"/>
        <v/>
      </c>
      <c r="AV53" s="76" t="str">
        <f t="shared" si="31"/>
        <v/>
      </c>
      <c r="AW53" s="76" t="str">
        <f t="shared" si="31"/>
        <v/>
      </c>
      <c r="AX53" s="76" t="str">
        <f t="shared" si="31"/>
        <v/>
      </c>
      <c r="AY53" s="76" t="str">
        <f t="shared" si="31"/>
        <v/>
      </c>
      <c r="AZ53" s="76" t="str">
        <f t="shared" si="31"/>
        <v/>
      </c>
      <c r="BA53" s="76" t="str">
        <f t="shared" si="31"/>
        <v/>
      </c>
      <c r="BB53" s="76" t="str">
        <f t="shared" si="31"/>
        <v/>
      </c>
      <c r="BC53" s="76" t="str">
        <f t="shared" si="31"/>
        <v/>
      </c>
      <c r="BD53" s="76" t="str">
        <f t="shared" si="31"/>
        <v/>
      </c>
      <c r="BE53" s="76" t="str">
        <f t="shared" si="31"/>
        <v/>
      </c>
      <c r="BF53" s="76" t="str">
        <f t="shared" si="31"/>
        <v/>
      </c>
      <c r="BG53" s="76" t="str">
        <f t="shared" si="31"/>
        <v/>
      </c>
      <c r="BH53" s="76" t="str">
        <f t="shared" si="31"/>
        <v/>
      </c>
      <c r="BI53" s="76" t="str">
        <f t="shared" si="31"/>
        <v/>
      </c>
      <c r="BJ53" s="76" t="str">
        <f t="shared" si="31"/>
        <v/>
      </c>
      <c r="BK53" s="76" t="str">
        <f t="shared" si="31"/>
        <v/>
      </c>
      <c r="BL53" s="76" t="str">
        <f t="shared" si="31"/>
        <v/>
      </c>
      <c r="BM53" s="76" t="str">
        <f t="shared" si="31"/>
        <v/>
      </c>
      <c r="BN53" s="76" t="str">
        <f t="shared" si="31"/>
        <v/>
      </c>
      <c r="BO53" s="76" t="str">
        <f t="shared" ref="BO53:CT53" si="32">IF(ISNUMBER(outYear),IF(outYear&gt;loan_term,0,BO52*loan_rate/100),"")</f>
        <v/>
      </c>
      <c r="BP53" s="76" t="str">
        <f t="shared" si="32"/>
        <v/>
      </c>
      <c r="BQ53" s="76" t="str">
        <f t="shared" si="32"/>
        <v/>
      </c>
      <c r="BR53" s="76" t="str">
        <f t="shared" si="32"/>
        <v/>
      </c>
      <c r="BS53" s="76" t="str">
        <f t="shared" si="32"/>
        <v/>
      </c>
      <c r="BT53" s="76" t="str">
        <f t="shared" si="32"/>
        <v/>
      </c>
      <c r="BU53" s="76" t="str">
        <f t="shared" si="32"/>
        <v/>
      </c>
      <c r="BV53" s="76" t="str">
        <f t="shared" si="32"/>
        <v/>
      </c>
      <c r="BW53" s="76" t="str">
        <f t="shared" si="32"/>
        <v/>
      </c>
      <c r="BX53" s="76" t="str">
        <f t="shared" si="32"/>
        <v/>
      </c>
      <c r="BY53" s="76" t="str">
        <f t="shared" si="32"/>
        <v/>
      </c>
      <c r="BZ53" s="76" t="str">
        <f t="shared" si="32"/>
        <v/>
      </c>
      <c r="CA53" s="76" t="str">
        <f t="shared" si="32"/>
        <v/>
      </c>
      <c r="CB53" s="76" t="str">
        <f t="shared" si="32"/>
        <v/>
      </c>
      <c r="CC53" s="76" t="str">
        <f t="shared" si="32"/>
        <v/>
      </c>
      <c r="CD53" s="76" t="str">
        <f t="shared" si="32"/>
        <v/>
      </c>
      <c r="CE53" s="76" t="str">
        <f t="shared" si="32"/>
        <v/>
      </c>
      <c r="CF53" s="76" t="str">
        <f t="shared" si="32"/>
        <v/>
      </c>
      <c r="CG53" s="76" t="str">
        <f t="shared" si="32"/>
        <v/>
      </c>
      <c r="CH53" s="76" t="str">
        <f t="shared" si="32"/>
        <v/>
      </c>
      <c r="CI53" s="76" t="str">
        <f t="shared" si="32"/>
        <v/>
      </c>
      <c r="CJ53" s="76" t="str">
        <f t="shared" si="32"/>
        <v/>
      </c>
      <c r="CK53" s="76" t="str">
        <f t="shared" si="32"/>
        <v/>
      </c>
      <c r="CL53" s="76" t="str">
        <f t="shared" si="32"/>
        <v/>
      </c>
      <c r="CM53" s="76" t="str">
        <f t="shared" si="32"/>
        <v/>
      </c>
      <c r="CN53" s="76" t="str">
        <f t="shared" si="32"/>
        <v/>
      </c>
      <c r="CO53" s="76" t="str">
        <f t="shared" si="32"/>
        <v/>
      </c>
      <c r="CP53" s="76" t="str">
        <f t="shared" si="32"/>
        <v/>
      </c>
      <c r="CQ53" s="76" t="str">
        <f t="shared" si="32"/>
        <v/>
      </c>
      <c r="CR53" s="76" t="str">
        <f t="shared" si="32"/>
        <v/>
      </c>
      <c r="CS53" s="76" t="str">
        <f t="shared" si="32"/>
        <v/>
      </c>
      <c r="CT53" s="76" t="str">
        <f t="shared" si="32"/>
        <v/>
      </c>
      <c r="CU53" s="76" t="str">
        <f t="shared" ref="CU53:CX53" si="33">IF(ISNUMBER(outYear),IF(outYear&gt;loan_term,0,CU52*loan_rate/100),"")</f>
        <v/>
      </c>
      <c r="CV53" s="76" t="str">
        <f t="shared" si="33"/>
        <v/>
      </c>
      <c r="CW53" s="76" t="str">
        <f t="shared" si="33"/>
        <v/>
      </c>
      <c r="CX53" s="76" t="str">
        <f t="shared" si="33"/>
        <v/>
      </c>
    </row>
    <row r="54" spans="1:102" x14ac:dyDescent="0.2">
      <c r="A54" s="60" t="s">
        <v>148</v>
      </c>
      <c r="B54" s="5"/>
      <c r="C54" s="76" t="str">
        <f t="shared" ref="C54:AH54" si="34">IF(ISNUMBER(outYear),IF(outYear&gt;loan_term,0,-PPMT(loan_rate/100,outYear,loan_term,$B$49,0,0)),"")</f>
        <v/>
      </c>
      <c r="D54" s="76" t="str">
        <f t="shared" si="34"/>
        <v/>
      </c>
      <c r="E54" s="76" t="str">
        <f t="shared" si="34"/>
        <v/>
      </c>
      <c r="F54" s="76" t="str">
        <f t="shared" si="34"/>
        <v/>
      </c>
      <c r="G54" s="76" t="str">
        <f t="shared" si="34"/>
        <v/>
      </c>
      <c r="H54" s="76" t="str">
        <f t="shared" si="34"/>
        <v/>
      </c>
      <c r="I54" s="76" t="str">
        <f t="shared" si="34"/>
        <v/>
      </c>
      <c r="J54" s="76" t="str">
        <f t="shared" si="34"/>
        <v/>
      </c>
      <c r="K54" s="76" t="str">
        <f t="shared" si="34"/>
        <v/>
      </c>
      <c r="L54" s="76" t="str">
        <f t="shared" si="34"/>
        <v/>
      </c>
      <c r="M54" s="76" t="str">
        <f t="shared" si="34"/>
        <v/>
      </c>
      <c r="N54" s="76" t="str">
        <f t="shared" si="34"/>
        <v/>
      </c>
      <c r="O54" s="76" t="str">
        <f t="shared" si="34"/>
        <v/>
      </c>
      <c r="P54" s="76" t="str">
        <f t="shared" si="34"/>
        <v/>
      </c>
      <c r="Q54" s="76" t="str">
        <f t="shared" si="34"/>
        <v/>
      </c>
      <c r="R54" s="76" t="str">
        <f t="shared" si="34"/>
        <v/>
      </c>
      <c r="S54" s="76" t="str">
        <f t="shared" si="34"/>
        <v/>
      </c>
      <c r="T54" s="76" t="str">
        <f t="shared" si="34"/>
        <v/>
      </c>
      <c r="U54" s="76" t="str">
        <f t="shared" si="34"/>
        <v/>
      </c>
      <c r="V54" s="76" t="str">
        <f t="shared" si="34"/>
        <v/>
      </c>
      <c r="W54" s="76" t="str">
        <f t="shared" si="34"/>
        <v/>
      </c>
      <c r="X54" s="76" t="str">
        <f t="shared" si="34"/>
        <v/>
      </c>
      <c r="Y54" s="76" t="str">
        <f t="shared" si="34"/>
        <v/>
      </c>
      <c r="Z54" s="76" t="str">
        <f t="shared" si="34"/>
        <v/>
      </c>
      <c r="AA54" s="76" t="str">
        <f t="shared" si="34"/>
        <v/>
      </c>
      <c r="AB54" s="76" t="str">
        <f t="shared" si="34"/>
        <v/>
      </c>
      <c r="AC54" s="76" t="str">
        <f t="shared" si="34"/>
        <v/>
      </c>
      <c r="AD54" s="76" t="str">
        <f t="shared" si="34"/>
        <v/>
      </c>
      <c r="AE54" s="76" t="str">
        <f t="shared" si="34"/>
        <v/>
      </c>
      <c r="AF54" s="76" t="str">
        <f t="shared" si="34"/>
        <v/>
      </c>
      <c r="AG54" s="76" t="str">
        <f t="shared" si="34"/>
        <v/>
      </c>
      <c r="AH54" s="76" t="str">
        <f t="shared" si="34"/>
        <v/>
      </c>
      <c r="AI54" s="76" t="str">
        <f t="shared" ref="AI54:BN54" si="35">IF(ISNUMBER(outYear),IF(outYear&gt;loan_term,0,-PPMT(loan_rate/100,outYear,loan_term,$B$49,0,0)),"")</f>
        <v/>
      </c>
      <c r="AJ54" s="76" t="str">
        <f t="shared" si="35"/>
        <v/>
      </c>
      <c r="AK54" s="76" t="str">
        <f t="shared" si="35"/>
        <v/>
      </c>
      <c r="AL54" s="76" t="str">
        <f t="shared" si="35"/>
        <v/>
      </c>
      <c r="AM54" s="76" t="str">
        <f t="shared" si="35"/>
        <v/>
      </c>
      <c r="AN54" s="76" t="str">
        <f t="shared" si="35"/>
        <v/>
      </c>
      <c r="AO54" s="76" t="str">
        <f t="shared" si="35"/>
        <v/>
      </c>
      <c r="AP54" s="76" t="str">
        <f t="shared" si="35"/>
        <v/>
      </c>
      <c r="AQ54" s="76" t="str">
        <f t="shared" si="35"/>
        <v/>
      </c>
      <c r="AR54" s="76" t="str">
        <f t="shared" si="35"/>
        <v/>
      </c>
      <c r="AS54" s="76" t="str">
        <f t="shared" si="35"/>
        <v/>
      </c>
      <c r="AT54" s="76" t="str">
        <f t="shared" si="35"/>
        <v/>
      </c>
      <c r="AU54" s="76" t="str">
        <f t="shared" si="35"/>
        <v/>
      </c>
      <c r="AV54" s="76" t="str">
        <f t="shared" si="35"/>
        <v/>
      </c>
      <c r="AW54" s="76" t="str">
        <f t="shared" si="35"/>
        <v/>
      </c>
      <c r="AX54" s="76" t="str">
        <f t="shared" si="35"/>
        <v/>
      </c>
      <c r="AY54" s="76" t="str">
        <f t="shared" si="35"/>
        <v/>
      </c>
      <c r="AZ54" s="76" t="str">
        <f t="shared" si="35"/>
        <v/>
      </c>
      <c r="BA54" s="76" t="str">
        <f t="shared" si="35"/>
        <v/>
      </c>
      <c r="BB54" s="76" t="str">
        <f t="shared" si="35"/>
        <v/>
      </c>
      <c r="BC54" s="76" t="str">
        <f t="shared" si="35"/>
        <v/>
      </c>
      <c r="BD54" s="76" t="str">
        <f t="shared" si="35"/>
        <v/>
      </c>
      <c r="BE54" s="76" t="str">
        <f t="shared" si="35"/>
        <v/>
      </c>
      <c r="BF54" s="76" t="str">
        <f t="shared" si="35"/>
        <v/>
      </c>
      <c r="BG54" s="76" t="str">
        <f t="shared" si="35"/>
        <v/>
      </c>
      <c r="BH54" s="76" t="str">
        <f t="shared" si="35"/>
        <v/>
      </c>
      <c r="BI54" s="76" t="str">
        <f t="shared" si="35"/>
        <v/>
      </c>
      <c r="BJ54" s="76" t="str">
        <f t="shared" si="35"/>
        <v/>
      </c>
      <c r="BK54" s="76" t="str">
        <f t="shared" si="35"/>
        <v/>
      </c>
      <c r="BL54" s="76" t="str">
        <f t="shared" si="35"/>
        <v/>
      </c>
      <c r="BM54" s="76" t="str">
        <f t="shared" si="35"/>
        <v/>
      </c>
      <c r="BN54" s="76" t="str">
        <f t="shared" si="35"/>
        <v/>
      </c>
      <c r="BO54" s="76" t="str">
        <f t="shared" ref="BO54:CX54" si="36">IF(ISNUMBER(outYear),IF(outYear&gt;loan_term,0,-PPMT(loan_rate/100,outYear,loan_term,$B$49,0,0)),"")</f>
        <v/>
      </c>
      <c r="BP54" s="76" t="str">
        <f t="shared" si="36"/>
        <v/>
      </c>
      <c r="BQ54" s="76" t="str">
        <f t="shared" si="36"/>
        <v/>
      </c>
      <c r="BR54" s="76" t="str">
        <f t="shared" si="36"/>
        <v/>
      </c>
      <c r="BS54" s="76" t="str">
        <f t="shared" si="36"/>
        <v/>
      </c>
      <c r="BT54" s="76" t="str">
        <f t="shared" si="36"/>
        <v/>
      </c>
      <c r="BU54" s="76" t="str">
        <f t="shared" si="36"/>
        <v/>
      </c>
      <c r="BV54" s="76" t="str">
        <f t="shared" si="36"/>
        <v/>
      </c>
      <c r="BW54" s="76" t="str">
        <f t="shared" si="36"/>
        <v/>
      </c>
      <c r="BX54" s="76" t="str">
        <f t="shared" si="36"/>
        <v/>
      </c>
      <c r="BY54" s="76" t="str">
        <f t="shared" si="36"/>
        <v/>
      </c>
      <c r="BZ54" s="76" t="str">
        <f t="shared" si="36"/>
        <v/>
      </c>
      <c r="CA54" s="76" t="str">
        <f t="shared" si="36"/>
        <v/>
      </c>
      <c r="CB54" s="76" t="str">
        <f t="shared" si="36"/>
        <v/>
      </c>
      <c r="CC54" s="76" t="str">
        <f t="shared" si="36"/>
        <v/>
      </c>
      <c r="CD54" s="76" t="str">
        <f t="shared" si="36"/>
        <v/>
      </c>
      <c r="CE54" s="76" t="str">
        <f t="shared" si="36"/>
        <v/>
      </c>
      <c r="CF54" s="76" t="str">
        <f t="shared" si="36"/>
        <v/>
      </c>
      <c r="CG54" s="76" t="str">
        <f t="shared" si="36"/>
        <v/>
      </c>
      <c r="CH54" s="76" t="str">
        <f t="shared" si="36"/>
        <v/>
      </c>
      <c r="CI54" s="76" t="str">
        <f t="shared" si="36"/>
        <v/>
      </c>
      <c r="CJ54" s="76" t="str">
        <f t="shared" si="36"/>
        <v/>
      </c>
      <c r="CK54" s="76" t="str">
        <f t="shared" si="36"/>
        <v/>
      </c>
      <c r="CL54" s="76" t="str">
        <f t="shared" si="36"/>
        <v/>
      </c>
      <c r="CM54" s="76" t="str">
        <f t="shared" si="36"/>
        <v/>
      </c>
      <c r="CN54" s="76" t="str">
        <f t="shared" si="36"/>
        <v/>
      </c>
      <c r="CO54" s="76" t="str">
        <f t="shared" si="36"/>
        <v/>
      </c>
      <c r="CP54" s="76" t="str">
        <f t="shared" si="36"/>
        <v/>
      </c>
      <c r="CQ54" s="76" t="str">
        <f t="shared" si="36"/>
        <v/>
      </c>
      <c r="CR54" s="76" t="str">
        <f t="shared" si="36"/>
        <v/>
      </c>
      <c r="CS54" s="76" t="str">
        <f t="shared" si="36"/>
        <v/>
      </c>
      <c r="CT54" s="76" t="str">
        <f t="shared" si="36"/>
        <v/>
      </c>
      <c r="CU54" s="76" t="str">
        <f t="shared" si="36"/>
        <v/>
      </c>
      <c r="CV54" s="76" t="str">
        <f t="shared" si="36"/>
        <v/>
      </c>
      <c r="CW54" s="76" t="str">
        <f t="shared" si="36"/>
        <v/>
      </c>
      <c r="CX54" s="76" t="str">
        <f t="shared" si="36"/>
        <v/>
      </c>
    </row>
    <row r="55" spans="1:102" x14ac:dyDescent="0.2">
      <c r="A55" s="69" t="s">
        <v>147</v>
      </c>
      <c r="B55" s="64"/>
      <c r="C55" s="77" t="str">
        <f>IF(ISNUMBER(outYear),+C53+C54,"")</f>
        <v/>
      </c>
      <c r="D55" s="77" t="str">
        <f t="shared" ref="D55:AH55" si="37">IF(ISNUMBER(outYear),+D53+D54,"")</f>
        <v/>
      </c>
      <c r="E55" s="77" t="str">
        <f t="shared" si="37"/>
        <v/>
      </c>
      <c r="F55" s="77" t="str">
        <f t="shared" si="37"/>
        <v/>
      </c>
      <c r="G55" s="77" t="str">
        <f t="shared" si="37"/>
        <v/>
      </c>
      <c r="H55" s="77" t="str">
        <f t="shared" si="37"/>
        <v/>
      </c>
      <c r="I55" s="77" t="str">
        <f t="shared" si="37"/>
        <v/>
      </c>
      <c r="J55" s="77" t="str">
        <f t="shared" si="37"/>
        <v/>
      </c>
      <c r="K55" s="77" t="str">
        <f t="shared" si="37"/>
        <v/>
      </c>
      <c r="L55" s="77" t="str">
        <f t="shared" si="37"/>
        <v/>
      </c>
      <c r="M55" s="77" t="str">
        <f t="shared" si="37"/>
        <v/>
      </c>
      <c r="N55" s="77" t="str">
        <f t="shared" si="37"/>
        <v/>
      </c>
      <c r="O55" s="77" t="str">
        <f t="shared" si="37"/>
        <v/>
      </c>
      <c r="P55" s="77" t="str">
        <f t="shared" si="37"/>
        <v/>
      </c>
      <c r="Q55" s="77" t="str">
        <f t="shared" si="37"/>
        <v/>
      </c>
      <c r="R55" s="77" t="str">
        <f t="shared" si="37"/>
        <v/>
      </c>
      <c r="S55" s="77" t="str">
        <f t="shared" si="37"/>
        <v/>
      </c>
      <c r="T55" s="77" t="str">
        <f t="shared" si="37"/>
        <v/>
      </c>
      <c r="U55" s="77" t="str">
        <f t="shared" si="37"/>
        <v/>
      </c>
      <c r="V55" s="77" t="str">
        <f t="shared" si="37"/>
        <v/>
      </c>
      <c r="W55" s="77" t="str">
        <f t="shared" si="37"/>
        <v/>
      </c>
      <c r="X55" s="77" t="str">
        <f t="shared" si="37"/>
        <v/>
      </c>
      <c r="Y55" s="77" t="str">
        <f t="shared" si="37"/>
        <v/>
      </c>
      <c r="Z55" s="77" t="str">
        <f t="shared" si="37"/>
        <v/>
      </c>
      <c r="AA55" s="77" t="str">
        <f t="shared" si="37"/>
        <v/>
      </c>
      <c r="AB55" s="77" t="str">
        <f t="shared" si="37"/>
        <v/>
      </c>
      <c r="AC55" s="77" t="str">
        <f t="shared" si="37"/>
        <v/>
      </c>
      <c r="AD55" s="77" t="str">
        <f t="shared" si="37"/>
        <v/>
      </c>
      <c r="AE55" s="77" t="str">
        <f t="shared" si="37"/>
        <v/>
      </c>
      <c r="AF55" s="77" t="str">
        <f t="shared" si="37"/>
        <v/>
      </c>
      <c r="AG55" s="77" t="str">
        <f t="shared" si="37"/>
        <v/>
      </c>
      <c r="AH55" s="77" t="str">
        <f t="shared" si="37"/>
        <v/>
      </c>
      <c r="AI55" s="77" t="str">
        <f t="shared" ref="AI55:BN55" si="38">IF(ISNUMBER(outYear),+AI53+AI54,"")</f>
        <v/>
      </c>
      <c r="AJ55" s="77" t="str">
        <f t="shared" si="38"/>
        <v/>
      </c>
      <c r="AK55" s="77" t="str">
        <f t="shared" si="38"/>
        <v/>
      </c>
      <c r="AL55" s="77" t="str">
        <f t="shared" si="38"/>
        <v/>
      </c>
      <c r="AM55" s="77" t="str">
        <f t="shared" si="38"/>
        <v/>
      </c>
      <c r="AN55" s="77" t="str">
        <f t="shared" si="38"/>
        <v/>
      </c>
      <c r="AO55" s="77" t="str">
        <f t="shared" si="38"/>
        <v/>
      </c>
      <c r="AP55" s="77" t="str">
        <f t="shared" si="38"/>
        <v/>
      </c>
      <c r="AQ55" s="77" t="str">
        <f t="shared" si="38"/>
        <v/>
      </c>
      <c r="AR55" s="77" t="str">
        <f t="shared" si="38"/>
        <v/>
      </c>
      <c r="AS55" s="77" t="str">
        <f t="shared" si="38"/>
        <v/>
      </c>
      <c r="AT55" s="77" t="str">
        <f t="shared" si="38"/>
        <v/>
      </c>
      <c r="AU55" s="77" t="str">
        <f t="shared" si="38"/>
        <v/>
      </c>
      <c r="AV55" s="77" t="str">
        <f t="shared" si="38"/>
        <v/>
      </c>
      <c r="AW55" s="77" t="str">
        <f t="shared" si="38"/>
        <v/>
      </c>
      <c r="AX55" s="77" t="str">
        <f t="shared" si="38"/>
        <v/>
      </c>
      <c r="AY55" s="77" t="str">
        <f t="shared" si="38"/>
        <v/>
      </c>
      <c r="AZ55" s="77" t="str">
        <f t="shared" si="38"/>
        <v/>
      </c>
      <c r="BA55" s="77" t="str">
        <f t="shared" si="38"/>
        <v/>
      </c>
      <c r="BB55" s="77" t="str">
        <f t="shared" si="38"/>
        <v/>
      </c>
      <c r="BC55" s="77" t="str">
        <f t="shared" si="38"/>
        <v/>
      </c>
      <c r="BD55" s="77" t="str">
        <f t="shared" si="38"/>
        <v/>
      </c>
      <c r="BE55" s="77" t="str">
        <f t="shared" si="38"/>
        <v/>
      </c>
      <c r="BF55" s="77" t="str">
        <f t="shared" si="38"/>
        <v/>
      </c>
      <c r="BG55" s="77" t="str">
        <f t="shared" si="38"/>
        <v/>
      </c>
      <c r="BH55" s="77" t="str">
        <f t="shared" si="38"/>
        <v/>
      </c>
      <c r="BI55" s="77" t="str">
        <f t="shared" si="38"/>
        <v/>
      </c>
      <c r="BJ55" s="77" t="str">
        <f t="shared" si="38"/>
        <v/>
      </c>
      <c r="BK55" s="77" t="str">
        <f t="shared" si="38"/>
        <v/>
      </c>
      <c r="BL55" s="77" t="str">
        <f t="shared" si="38"/>
        <v/>
      </c>
      <c r="BM55" s="77" t="str">
        <f t="shared" si="38"/>
        <v/>
      </c>
      <c r="BN55" s="77" t="str">
        <f t="shared" si="38"/>
        <v/>
      </c>
      <c r="BO55" s="77" t="str">
        <f t="shared" ref="BO55:CT55" si="39">IF(ISNUMBER(outYear),+BO53+BO54,"")</f>
        <v/>
      </c>
      <c r="BP55" s="77" t="str">
        <f t="shared" si="39"/>
        <v/>
      </c>
      <c r="BQ55" s="77" t="str">
        <f t="shared" si="39"/>
        <v/>
      </c>
      <c r="BR55" s="77" t="str">
        <f t="shared" si="39"/>
        <v/>
      </c>
      <c r="BS55" s="77" t="str">
        <f t="shared" si="39"/>
        <v/>
      </c>
      <c r="BT55" s="77" t="str">
        <f t="shared" si="39"/>
        <v/>
      </c>
      <c r="BU55" s="77" t="str">
        <f t="shared" si="39"/>
        <v/>
      </c>
      <c r="BV55" s="77" t="str">
        <f t="shared" si="39"/>
        <v/>
      </c>
      <c r="BW55" s="77" t="str">
        <f t="shared" si="39"/>
        <v/>
      </c>
      <c r="BX55" s="77" t="str">
        <f t="shared" si="39"/>
        <v/>
      </c>
      <c r="BY55" s="77" t="str">
        <f t="shared" si="39"/>
        <v/>
      </c>
      <c r="BZ55" s="77" t="str">
        <f t="shared" si="39"/>
        <v/>
      </c>
      <c r="CA55" s="77" t="str">
        <f t="shared" si="39"/>
        <v/>
      </c>
      <c r="CB55" s="77" t="str">
        <f t="shared" si="39"/>
        <v/>
      </c>
      <c r="CC55" s="77" t="str">
        <f t="shared" si="39"/>
        <v/>
      </c>
      <c r="CD55" s="77" t="str">
        <f t="shared" si="39"/>
        <v/>
      </c>
      <c r="CE55" s="77" t="str">
        <f t="shared" si="39"/>
        <v/>
      </c>
      <c r="CF55" s="77" t="str">
        <f t="shared" si="39"/>
        <v/>
      </c>
      <c r="CG55" s="77" t="str">
        <f t="shared" si="39"/>
        <v/>
      </c>
      <c r="CH55" s="77" t="str">
        <f t="shared" si="39"/>
        <v/>
      </c>
      <c r="CI55" s="77" t="str">
        <f t="shared" si="39"/>
        <v/>
      </c>
      <c r="CJ55" s="77" t="str">
        <f t="shared" si="39"/>
        <v/>
      </c>
      <c r="CK55" s="77" t="str">
        <f t="shared" si="39"/>
        <v/>
      </c>
      <c r="CL55" s="77" t="str">
        <f t="shared" si="39"/>
        <v/>
      </c>
      <c r="CM55" s="77" t="str">
        <f t="shared" si="39"/>
        <v/>
      </c>
      <c r="CN55" s="77" t="str">
        <f t="shared" si="39"/>
        <v/>
      </c>
      <c r="CO55" s="77" t="str">
        <f t="shared" si="39"/>
        <v/>
      </c>
      <c r="CP55" s="77" t="str">
        <f t="shared" si="39"/>
        <v/>
      </c>
      <c r="CQ55" s="77" t="str">
        <f t="shared" si="39"/>
        <v/>
      </c>
      <c r="CR55" s="77" t="str">
        <f t="shared" si="39"/>
        <v/>
      </c>
      <c r="CS55" s="77" t="str">
        <f t="shared" si="39"/>
        <v/>
      </c>
      <c r="CT55" s="77" t="str">
        <f t="shared" si="39"/>
        <v/>
      </c>
      <c r="CU55" s="77" t="str">
        <f>IF(ISNUMBER(outYear),+CU53+CU54,"")</f>
        <v/>
      </c>
      <c r="CV55" s="77" t="str">
        <f>IF(ISNUMBER(outYear),+CV53+CV54,"")</f>
        <v/>
      </c>
      <c r="CW55" s="77" t="str">
        <f>IF(ISNUMBER(outYear),+CW53+CW54,"")</f>
        <v/>
      </c>
      <c r="CX55" s="77" t="str">
        <f>IF(ISNUMBER(outYear),+CX53+CX54,"")</f>
        <v/>
      </c>
    </row>
    <row r="56" spans="1:102" x14ac:dyDescent="0.2">
      <c r="A56" s="9"/>
      <c r="B56" s="5"/>
      <c r="C56" s="6"/>
      <c r="D56" s="6"/>
      <c r="E56" s="6"/>
      <c r="F56" s="6"/>
      <c r="G56" s="6"/>
      <c r="H56" s="6"/>
      <c r="I56" s="6"/>
      <c r="J56" s="6"/>
      <c r="K56" s="6"/>
      <c r="L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c r="AS56" s="6"/>
      <c r="AT56" s="6"/>
      <c r="AU56" s="6"/>
      <c r="AV56" s="6"/>
      <c r="AW56" s="6"/>
      <c r="AX56" s="6"/>
      <c r="AY56" s="6"/>
      <c r="AZ56" s="6"/>
      <c r="BA56" s="6"/>
      <c r="BB56" s="6"/>
      <c r="BC56" s="6"/>
      <c r="BD56" s="6"/>
      <c r="BE56" s="6"/>
      <c r="BF56" s="6"/>
      <c r="BG56" s="6"/>
      <c r="BH56" s="6"/>
      <c r="BI56" s="6"/>
      <c r="BJ56" s="6"/>
      <c r="BK56" s="6"/>
      <c r="BL56" s="6"/>
      <c r="BM56" s="6"/>
      <c r="BN56" s="6"/>
      <c r="BO56" s="6"/>
      <c r="BP56" s="6"/>
      <c r="BQ56" s="6"/>
      <c r="BR56" s="6"/>
      <c r="BS56" s="6"/>
      <c r="BT56" s="6"/>
      <c r="BU56" s="6"/>
      <c r="BV56" s="6"/>
      <c r="BW56" s="6"/>
      <c r="BX56" s="6"/>
      <c r="BY56" s="6"/>
      <c r="BZ56" s="6"/>
      <c r="CA56" s="6"/>
      <c r="CB56" s="6"/>
      <c r="CC56" s="6"/>
      <c r="CD56" s="6"/>
      <c r="CE56" s="6"/>
      <c r="CF56" s="6"/>
      <c r="CG56" s="6"/>
      <c r="CH56" s="6"/>
      <c r="CI56" s="6"/>
      <c r="CJ56" s="6"/>
      <c r="CK56" s="6"/>
      <c r="CL56" s="6"/>
      <c r="CM56" s="6"/>
      <c r="CN56" s="6"/>
      <c r="CO56" s="6"/>
      <c r="CP56" s="6"/>
      <c r="CQ56" s="6"/>
      <c r="CR56" s="6"/>
      <c r="CS56" s="6"/>
      <c r="CT56" s="6"/>
      <c r="CU56" s="6"/>
      <c r="CV56" s="6"/>
      <c r="CW56" s="6"/>
      <c r="CX56" s="6"/>
    </row>
    <row r="57" spans="1:102" x14ac:dyDescent="0.2">
      <c r="A57" s="10" t="s">
        <v>149</v>
      </c>
      <c r="B57" s="76">
        <f>-B50</f>
        <v>0</v>
      </c>
      <c r="C57" s="76" t="str">
        <f>IF(ISNUMBER(C2),-(C37+C55),"")</f>
        <v/>
      </c>
      <c r="D57" s="76" t="str">
        <f>IF(ISNUMBER(D2),-(D37+D55),"")</f>
        <v/>
      </c>
      <c r="E57" s="76" t="str">
        <f>IF(ISNUMBER(E2),-(E37+E55),"")</f>
        <v/>
      </c>
      <c r="F57" s="76" t="str">
        <f>IF(ISNUMBER(F2),-(F37+F55),"")</f>
        <v/>
      </c>
      <c r="G57" s="76" t="str">
        <f>IF(ISNUMBER(G2),-(G37+G55),"")</f>
        <v/>
      </c>
      <c r="H57" s="76" t="str">
        <f>IF(ISNUMBER(H2),-(H37+H55),"")</f>
        <v/>
      </c>
      <c r="I57" s="76" t="str">
        <f>IF(ISNUMBER(I2),-(I37+I55),"")</f>
        <v/>
      </c>
      <c r="J57" s="76" t="str">
        <f>IF(ISNUMBER(J2),-(J37+J55),"")</f>
        <v/>
      </c>
      <c r="K57" s="76" t="str">
        <f>IF(ISNUMBER(K2),-(K37+K55),"")</f>
        <v/>
      </c>
      <c r="L57" s="76" t="str">
        <f>IF(ISNUMBER(L2),-(L37+L55),"")</f>
        <v/>
      </c>
      <c r="M57" s="76" t="str">
        <f>IF(ISNUMBER(M2),-(M37+M55),"")</f>
        <v/>
      </c>
      <c r="N57" s="76" t="str">
        <f>IF(ISNUMBER(N2),-(N37+N55),"")</f>
        <v/>
      </c>
      <c r="O57" s="76" t="str">
        <f>IF(ISNUMBER(O2),-(O37+O55),"")</f>
        <v/>
      </c>
      <c r="P57" s="76" t="str">
        <f>IF(ISNUMBER(P2),-(P37+P55),"")</f>
        <v/>
      </c>
      <c r="Q57" s="76" t="str">
        <f>IF(ISNUMBER(Q2),-(Q37+Q55),"")</f>
        <v/>
      </c>
      <c r="R57" s="76" t="str">
        <f>IF(ISNUMBER(R2),-(R37+R55),"")</f>
        <v/>
      </c>
      <c r="S57" s="76" t="str">
        <f>IF(ISNUMBER(S2),-(S37+S55),"")</f>
        <v/>
      </c>
      <c r="T57" s="76" t="str">
        <f>IF(ISNUMBER(T2),-(T37+T55),"")</f>
        <v/>
      </c>
      <c r="U57" s="76" t="str">
        <f>IF(ISNUMBER(U2),-(U37+U55),"")</f>
        <v/>
      </c>
      <c r="V57" s="76" t="str">
        <f>IF(ISNUMBER(V2),-(V37+V55),"")</f>
        <v/>
      </c>
      <c r="W57" s="76" t="str">
        <f>IF(ISNUMBER(W2),-(W37+W55),"")</f>
        <v/>
      </c>
      <c r="X57" s="76" t="str">
        <f>IF(ISNUMBER(X2),-(X37+X55),"")</f>
        <v/>
      </c>
      <c r="Y57" s="76" t="str">
        <f>IF(ISNUMBER(Y2),-(Y37+Y55),"")</f>
        <v/>
      </c>
      <c r="Z57" s="76" t="str">
        <f>IF(ISNUMBER(Z2),-(Z37+Z55),"")</f>
        <v/>
      </c>
      <c r="AA57" s="76" t="str">
        <f>IF(ISNUMBER(AA2),-(AA37+AA55),"")</f>
        <v/>
      </c>
      <c r="AB57" s="76" t="str">
        <f>IF(ISNUMBER(AB2),-(AB37+AB55),"")</f>
        <v/>
      </c>
      <c r="AC57" s="76" t="str">
        <f>IF(ISNUMBER(AC2),-(AC37+AC55),"")</f>
        <v/>
      </c>
      <c r="AD57" s="76" t="str">
        <f>IF(ISNUMBER(AD2),-(AD37+AD55),"")</f>
        <v/>
      </c>
      <c r="AE57" s="76" t="str">
        <f>IF(ISNUMBER(AE2),-(AE37+AE55),"")</f>
        <v/>
      </c>
      <c r="AF57" s="76" t="str">
        <f>IF(ISNUMBER(AF2),-(AF37+AF55),"")</f>
        <v/>
      </c>
      <c r="AG57" s="76" t="str">
        <f>IF(ISNUMBER(AG2),-(AG37+AG55),"")</f>
        <v/>
      </c>
      <c r="AH57" s="76" t="str">
        <f>IF(ISNUMBER(AH2),-(AH37+AH55),"")</f>
        <v/>
      </c>
      <c r="AI57" s="76" t="str">
        <f>IF(ISNUMBER(AI2),-(AI37+AI55),"")</f>
        <v/>
      </c>
      <c r="AJ57" s="76" t="str">
        <f>IF(ISNUMBER(AJ2),-(AJ37+AJ55),"")</f>
        <v/>
      </c>
      <c r="AK57" s="76" t="str">
        <f>IF(ISNUMBER(AK2),-(AK37+AK55),"")</f>
        <v/>
      </c>
      <c r="AL57" s="76" t="str">
        <f>IF(ISNUMBER(AL2),-(AL37+AL55),"")</f>
        <v/>
      </c>
      <c r="AM57" s="76" t="str">
        <f>IF(ISNUMBER(AM2),-(AM37+AM55),"")</f>
        <v/>
      </c>
      <c r="AN57" s="76" t="str">
        <f>IF(ISNUMBER(AN2),-(AN37+AN55),"")</f>
        <v/>
      </c>
      <c r="AO57" s="76" t="str">
        <f>IF(ISNUMBER(AO2),-(AO37+AO55),"")</f>
        <v/>
      </c>
      <c r="AP57" s="76" t="str">
        <f>IF(ISNUMBER(AP2),-(AP37+AP55),"")</f>
        <v/>
      </c>
      <c r="AQ57" s="76" t="str">
        <f>IF(ISNUMBER(AQ2),-(AQ37+AQ55),"")</f>
        <v/>
      </c>
      <c r="AR57" s="76" t="str">
        <f>IF(ISNUMBER(AR2),-(AR37+AR55),"")</f>
        <v/>
      </c>
      <c r="AS57" s="76" t="str">
        <f>IF(ISNUMBER(AS2),-(AS37+AS55),"")</f>
        <v/>
      </c>
      <c r="AT57" s="76" t="str">
        <f>IF(ISNUMBER(AT2),-(AT37+AT55),"")</f>
        <v/>
      </c>
      <c r="AU57" s="76" t="str">
        <f>IF(ISNUMBER(AU2),-(AU37+AU55),"")</f>
        <v/>
      </c>
      <c r="AV57" s="76" t="str">
        <f>IF(ISNUMBER(AV2),-(AV37+AV55),"")</f>
        <v/>
      </c>
      <c r="AW57" s="76" t="str">
        <f>IF(ISNUMBER(AW2),-(AW37+AW55),"")</f>
        <v/>
      </c>
      <c r="AX57" s="76" t="str">
        <f>IF(ISNUMBER(AX2),-(AX37+AX55),"")</f>
        <v/>
      </c>
      <c r="AY57" s="76" t="str">
        <f>IF(ISNUMBER(AY2),-(AY37+AY55),"")</f>
        <v/>
      </c>
      <c r="AZ57" s="76" t="str">
        <f>IF(ISNUMBER(AZ2),-(AZ37+AZ55),"")</f>
        <v/>
      </c>
      <c r="BA57" s="76" t="str">
        <f>IF(ISNUMBER(BA2),-(BA37+BA55),"")</f>
        <v/>
      </c>
      <c r="BB57" s="76" t="str">
        <f>IF(ISNUMBER(BB2),-(BB37+BB55),"")</f>
        <v/>
      </c>
      <c r="BC57" s="76" t="str">
        <f>IF(ISNUMBER(BC2),-(BC37+BC55),"")</f>
        <v/>
      </c>
      <c r="BD57" s="76" t="str">
        <f>IF(ISNUMBER(BD2),-(BD37+BD55),"")</f>
        <v/>
      </c>
      <c r="BE57" s="76" t="str">
        <f>IF(ISNUMBER(BE2),-(BE37+BE55),"")</f>
        <v/>
      </c>
      <c r="BF57" s="76" t="str">
        <f>IF(ISNUMBER(BF2),-(BF37+BF55),"")</f>
        <v/>
      </c>
      <c r="BG57" s="76" t="str">
        <f>IF(ISNUMBER(BG2),-(BG37+BG55),"")</f>
        <v/>
      </c>
      <c r="BH57" s="76" t="str">
        <f>IF(ISNUMBER(BH2),-(BH37+BH55),"")</f>
        <v/>
      </c>
      <c r="BI57" s="76" t="str">
        <f>IF(ISNUMBER(BI2),-(BI37+BI55),"")</f>
        <v/>
      </c>
      <c r="BJ57" s="76" t="str">
        <f>IF(ISNUMBER(BJ2),-(BJ37+BJ55),"")</f>
        <v/>
      </c>
      <c r="BK57" s="76" t="str">
        <f>IF(ISNUMBER(BK2),-(BK37+BK55),"")</f>
        <v/>
      </c>
      <c r="BL57" s="76" t="str">
        <f>IF(ISNUMBER(BL2),-(BL37+BL55),"")</f>
        <v/>
      </c>
      <c r="BM57" s="76" t="str">
        <f>IF(ISNUMBER(BM2),-(BM37+BM55),"")</f>
        <v/>
      </c>
      <c r="BN57" s="76" t="str">
        <f>IF(ISNUMBER(BN2),-(BN37+BN55),"")</f>
        <v/>
      </c>
      <c r="BO57" s="76" t="str">
        <f>IF(ISNUMBER(BO2),-(BO37+BO55),"")</f>
        <v/>
      </c>
      <c r="BP57" s="76" t="str">
        <f>IF(ISNUMBER(BP2),-(BP37+BP55),"")</f>
        <v/>
      </c>
      <c r="BQ57" s="76" t="str">
        <f>IF(ISNUMBER(BQ2),-(BQ37+BQ55),"")</f>
        <v/>
      </c>
      <c r="BR57" s="76" t="str">
        <f>IF(ISNUMBER(BR2),-(BR37+BR55),"")</f>
        <v/>
      </c>
      <c r="BS57" s="76" t="str">
        <f>IF(ISNUMBER(BS2),-(BS37+BS55),"")</f>
        <v/>
      </c>
      <c r="BT57" s="76" t="str">
        <f>IF(ISNUMBER(BT2),-(BT37+BT55),"")</f>
        <v/>
      </c>
      <c r="BU57" s="76" t="str">
        <f>IF(ISNUMBER(BU2),-(BU37+BU55),"")</f>
        <v/>
      </c>
      <c r="BV57" s="76" t="str">
        <f>IF(ISNUMBER(BV2),-(BV37+BV55),"")</f>
        <v/>
      </c>
      <c r="BW57" s="76" t="str">
        <f>IF(ISNUMBER(BW2),-(BW37+BW55),"")</f>
        <v/>
      </c>
      <c r="BX57" s="76" t="str">
        <f>IF(ISNUMBER(BX2),-(BX37+BX55),"")</f>
        <v/>
      </c>
      <c r="BY57" s="76" t="str">
        <f>IF(ISNUMBER(BY2),-(BY37+BY55),"")</f>
        <v/>
      </c>
      <c r="BZ57" s="76" t="str">
        <f>IF(ISNUMBER(BZ2),-(BZ37+BZ55),"")</f>
        <v/>
      </c>
      <c r="CA57" s="76" t="str">
        <f>IF(ISNUMBER(CA2),-(CA37+CA55),"")</f>
        <v/>
      </c>
      <c r="CB57" s="76" t="str">
        <f>IF(ISNUMBER(CB2),-(CB37+CB55),"")</f>
        <v/>
      </c>
      <c r="CC57" s="76" t="str">
        <f>IF(ISNUMBER(CC2),-(CC37+CC55),"")</f>
        <v/>
      </c>
      <c r="CD57" s="76" t="str">
        <f>IF(ISNUMBER(CD2),-(CD37+CD55),"")</f>
        <v/>
      </c>
      <c r="CE57" s="76" t="str">
        <f>IF(ISNUMBER(CE2),-(CE37+CE55),"")</f>
        <v/>
      </c>
      <c r="CF57" s="76" t="str">
        <f>IF(ISNUMBER(CF2),-(CF37+CF55),"")</f>
        <v/>
      </c>
      <c r="CG57" s="76" t="str">
        <f>IF(ISNUMBER(CG2),-(CG37+CG55),"")</f>
        <v/>
      </c>
      <c r="CH57" s="76" t="str">
        <f>IF(ISNUMBER(CH2),-(CH37+CH55),"")</f>
        <v/>
      </c>
      <c r="CI57" s="76" t="str">
        <f>IF(ISNUMBER(CI2),-(CI37+CI55),"")</f>
        <v/>
      </c>
      <c r="CJ57" s="76" t="str">
        <f>IF(ISNUMBER(CJ2),-(CJ37+CJ55),"")</f>
        <v/>
      </c>
      <c r="CK57" s="76" t="str">
        <f>IF(ISNUMBER(CK2),-(CK37+CK55),"")</f>
        <v/>
      </c>
      <c r="CL57" s="76" t="str">
        <f>IF(ISNUMBER(CL2),-(CL37+CL55),"")</f>
        <v/>
      </c>
      <c r="CM57" s="76" t="str">
        <f>IF(ISNUMBER(CM2),-(CM37+CM55),"")</f>
        <v/>
      </c>
      <c r="CN57" s="76" t="str">
        <f>IF(ISNUMBER(CN2),-(CN37+CN55),"")</f>
        <v/>
      </c>
      <c r="CO57" s="76" t="str">
        <f>IF(ISNUMBER(CO2),-(CO37+CO55),"")</f>
        <v/>
      </c>
      <c r="CP57" s="76" t="str">
        <f>IF(ISNUMBER(CP2),-(CP37+CP55),"")</f>
        <v/>
      </c>
      <c r="CQ57" s="76" t="str">
        <f>IF(ISNUMBER(CQ2),-(CQ37+CQ55),"")</f>
        <v/>
      </c>
      <c r="CR57" s="76" t="str">
        <f>IF(ISNUMBER(CR2),-(CR37+CR55),"")</f>
        <v/>
      </c>
      <c r="CS57" s="76" t="str">
        <f>IF(ISNUMBER(CS2),-(CS37+CS55),"")</f>
        <v/>
      </c>
      <c r="CT57" s="76" t="str">
        <f>IF(ISNUMBER(CT2),-(CT37+CT55),"")</f>
        <v/>
      </c>
      <c r="CU57" s="76" t="str">
        <f>IF(ISNUMBER(CU2),-(CU37+CU55),"")</f>
        <v/>
      </c>
      <c r="CV57" s="76" t="str">
        <f>IF(ISNUMBER(CV2),-(CV37+CV55),"")</f>
        <v/>
      </c>
      <c r="CW57" s="76" t="str">
        <f>IF(ISNUMBER(CW2),-(CW37+CW55),"")</f>
        <v/>
      </c>
      <c r="CX57" s="76" t="str">
        <f>IF(ISNUMBER(CX2),-(CX37+CX55),"")</f>
        <v/>
      </c>
    </row>
    <row r="58" spans="1:102" x14ac:dyDescent="0.2">
      <c r="A58" s="10"/>
      <c r="B58" s="76"/>
      <c r="C58" s="76"/>
      <c r="D58" s="76"/>
      <c r="E58" s="76"/>
      <c r="F58" s="76"/>
      <c r="G58" s="76"/>
      <c r="H58" s="76"/>
      <c r="I58" s="76"/>
      <c r="J58" s="76"/>
      <c r="K58" s="76"/>
      <c r="L58" s="76"/>
      <c r="M58" s="76"/>
      <c r="N58" s="76"/>
      <c r="O58" s="76"/>
      <c r="P58" s="76"/>
      <c r="Q58" s="76"/>
      <c r="R58" s="76"/>
      <c r="S58" s="76"/>
      <c r="T58" s="76"/>
      <c r="U58" s="76"/>
      <c r="V58" s="76"/>
      <c r="W58" s="76"/>
      <c r="X58" s="76"/>
      <c r="Y58" s="76"/>
      <c r="Z58" s="76"/>
      <c r="AA58" s="76"/>
      <c r="AB58" s="76"/>
      <c r="AC58" s="76"/>
      <c r="AD58" s="76"/>
      <c r="AE58" s="76"/>
      <c r="AF58" s="76"/>
      <c r="AG58" s="76"/>
      <c r="AH58" s="76"/>
      <c r="AI58" s="76"/>
      <c r="AJ58" s="76"/>
      <c r="AK58" s="76"/>
      <c r="AL58" s="76"/>
      <c r="AM58" s="76"/>
      <c r="AN58" s="76"/>
      <c r="AO58" s="76"/>
      <c r="AP58" s="76"/>
      <c r="AQ58" s="76"/>
      <c r="AR58" s="76"/>
      <c r="AS58" s="76"/>
      <c r="AT58" s="76"/>
      <c r="AU58" s="76"/>
      <c r="AV58" s="76"/>
      <c r="AW58" s="76"/>
      <c r="AX58" s="76"/>
      <c r="AY58" s="76"/>
      <c r="AZ58" s="76"/>
      <c r="BA58" s="76"/>
      <c r="BB58" s="76"/>
      <c r="BC58" s="76"/>
      <c r="BD58" s="76"/>
      <c r="BE58" s="76"/>
      <c r="BF58" s="76"/>
      <c r="BG58" s="76"/>
      <c r="BH58" s="76"/>
      <c r="BI58" s="76"/>
      <c r="BJ58" s="76"/>
      <c r="BK58" s="76"/>
      <c r="BL58" s="76"/>
      <c r="BM58" s="76"/>
      <c r="BN58" s="76"/>
      <c r="BO58" s="76"/>
      <c r="BP58" s="76"/>
      <c r="BQ58" s="76"/>
      <c r="BR58" s="76"/>
      <c r="BS58" s="76"/>
      <c r="BT58" s="76"/>
      <c r="BU58" s="76"/>
      <c r="BV58" s="76"/>
      <c r="BW58" s="76"/>
      <c r="BX58" s="76"/>
      <c r="BY58" s="76"/>
      <c r="BZ58" s="76"/>
      <c r="CA58" s="76"/>
      <c r="CB58" s="76"/>
      <c r="CC58" s="76"/>
      <c r="CD58" s="76"/>
      <c r="CE58" s="76"/>
      <c r="CF58" s="76"/>
      <c r="CG58" s="76"/>
      <c r="CH58" s="76"/>
      <c r="CI58" s="76"/>
      <c r="CJ58" s="76"/>
      <c r="CK58" s="76"/>
      <c r="CL58" s="76"/>
      <c r="CM58" s="76"/>
      <c r="CN58" s="76"/>
      <c r="CO58" s="76"/>
      <c r="CP58" s="76"/>
      <c r="CQ58" s="76"/>
      <c r="CR58" s="76"/>
      <c r="CS58" s="76"/>
      <c r="CT58" s="76"/>
      <c r="CU58" s="76"/>
      <c r="CV58" s="76"/>
      <c r="CW58" s="76"/>
      <c r="CX58" s="76"/>
    </row>
    <row r="59" spans="1:102" x14ac:dyDescent="0.2">
      <c r="A59" s="59" t="s">
        <v>157</v>
      </c>
      <c r="B59" s="66"/>
      <c r="C59" s="66"/>
      <c r="D59" s="66"/>
      <c r="E59" s="66"/>
      <c r="F59" s="66"/>
      <c r="G59" s="66"/>
      <c r="H59" s="66"/>
      <c r="I59" s="66"/>
      <c r="J59" s="66"/>
      <c r="K59" s="66"/>
      <c r="L59" s="66"/>
      <c r="M59" s="66"/>
      <c r="N59" s="66"/>
      <c r="O59" s="66"/>
      <c r="P59" s="66"/>
      <c r="Q59" s="66"/>
      <c r="R59" s="66"/>
      <c r="S59" s="66"/>
      <c r="T59" s="66"/>
      <c r="U59" s="66"/>
      <c r="V59" s="66"/>
      <c r="W59" s="66"/>
      <c r="X59" s="66"/>
      <c r="Y59" s="66"/>
      <c r="Z59" s="66"/>
      <c r="AA59" s="66"/>
      <c r="AB59" s="66"/>
      <c r="AC59" s="66"/>
      <c r="AD59" s="66"/>
      <c r="AE59" s="66"/>
      <c r="AF59" s="66"/>
      <c r="AG59" s="66"/>
      <c r="AH59" s="66"/>
      <c r="AI59" s="66"/>
      <c r="AJ59" s="66"/>
      <c r="AK59" s="66"/>
      <c r="AL59" s="66"/>
      <c r="AM59" s="66"/>
      <c r="AN59" s="66"/>
      <c r="AO59" s="66"/>
      <c r="AP59" s="66"/>
      <c r="AQ59" s="66"/>
      <c r="AR59" s="66"/>
      <c r="AS59" s="66"/>
      <c r="AT59" s="66"/>
      <c r="AU59" s="66"/>
      <c r="AV59" s="66"/>
      <c r="AW59" s="66"/>
      <c r="AX59" s="66"/>
      <c r="AY59" s="66"/>
      <c r="AZ59" s="66"/>
      <c r="BA59" s="66"/>
      <c r="BB59" s="66"/>
      <c r="BC59" s="66"/>
      <c r="BD59" s="66"/>
      <c r="BE59" s="66"/>
      <c r="BF59" s="66"/>
      <c r="BG59" s="66"/>
      <c r="BH59" s="66"/>
      <c r="BI59" s="66"/>
      <c r="BJ59" s="66"/>
      <c r="BK59" s="66"/>
      <c r="BL59" s="66"/>
      <c r="BM59" s="66"/>
      <c r="BN59" s="66"/>
      <c r="BO59" s="66"/>
      <c r="BP59" s="66"/>
      <c r="BQ59" s="66"/>
      <c r="BR59" s="66"/>
      <c r="BS59" s="66"/>
      <c r="BT59" s="66"/>
      <c r="BU59" s="66"/>
      <c r="BV59" s="66"/>
      <c r="BW59" s="66"/>
      <c r="BX59" s="66"/>
      <c r="BY59" s="66"/>
      <c r="BZ59" s="66"/>
      <c r="CA59" s="66"/>
      <c r="CB59" s="66"/>
      <c r="CC59" s="66"/>
      <c r="CD59" s="66"/>
      <c r="CE59" s="66"/>
      <c r="CF59" s="66"/>
      <c r="CG59" s="66"/>
      <c r="CH59" s="66"/>
      <c r="CI59" s="66"/>
      <c r="CJ59" s="66"/>
      <c r="CK59" s="66"/>
      <c r="CL59" s="66"/>
      <c r="CM59" s="66"/>
      <c r="CN59" s="66"/>
      <c r="CO59" s="66"/>
      <c r="CP59" s="66"/>
      <c r="CQ59" s="66"/>
      <c r="CR59" s="66"/>
      <c r="CS59" s="66"/>
      <c r="CT59" s="66"/>
      <c r="CU59" s="66"/>
      <c r="CV59" s="66"/>
      <c r="CW59" s="66"/>
      <c r="CX59" s="68"/>
    </row>
    <row r="60" spans="1:102" x14ac:dyDescent="0.2">
      <c r="A60" s="55" t="s">
        <v>75</v>
      </c>
      <c r="B60" s="5"/>
      <c r="D60" s="70"/>
      <c r="E60" s="70"/>
      <c r="F60" s="70"/>
      <c r="G60" s="70"/>
      <c r="H60" s="70"/>
      <c r="I60" s="70"/>
      <c r="J60" s="70"/>
      <c r="K60" s="70"/>
      <c r="L60" s="70"/>
      <c r="M60" s="70"/>
      <c r="N60" s="70"/>
      <c r="O60" s="70"/>
      <c r="P60" s="70"/>
      <c r="Q60" s="70"/>
      <c r="R60" s="70"/>
      <c r="S60" s="70"/>
      <c r="T60" s="70"/>
      <c r="U60" s="70"/>
      <c r="V60" s="70"/>
      <c r="W60" s="70"/>
      <c r="X60" s="70"/>
      <c r="Y60" s="70"/>
      <c r="Z60" s="70"/>
      <c r="AA60" s="70"/>
      <c r="AB60" s="70"/>
      <c r="AC60" s="70"/>
      <c r="AD60" s="70"/>
      <c r="AE60" s="70"/>
      <c r="AF60" s="70"/>
      <c r="AG60" s="70"/>
      <c r="AH60" s="70"/>
      <c r="AI60" s="70"/>
      <c r="AJ60" s="70"/>
      <c r="AK60" s="70"/>
      <c r="AL60" s="70"/>
      <c r="AM60" s="70"/>
      <c r="AN60" s="70"/>
      <c r="AO60" s="70"/>
      <c r="AP60" s="70"/>
      <c r="AQ60" s="70"/>
      <c r="AR60" s="70"/>
      <c r="AS60" s="70"/>
      <c r="AT60" s="70"/>
      <c r="AU60" s="70"/>
      <c r="AV60" s="70"/>
      <c r="AW60" s="70"/>
      <c r="AX60" s="70"/>
      <c r="AY60" s="70"/>
      <c r="AZ60" s="70"/>
      <c r="BA60" s="70"/>
      <c r="BB60" s="70"/>
      <c r="BC60" s="70"/>
      <c r="BD60" s="70"/>
      <c r="BE60" s="70"/>
      <c r="BF60" s="70"/>
      <c r="BG60" s="70"/>
      <c r="BH60" s="70"/>
      <c r="BI60" s="70"/>
      <c r="BJ60" s="70"/>
      <c r="BK60" s="70"/>
      <c r="BL60" s="70"/>
      <c r="BM60" s="70"/>
      <c r="BN60" s="70"/>
      <c r="BO60" s="70"/>
      <c r="BP60" s="70"/>
      <c r="BQ60" s="70"/>
      <c r="BR60" s="70"/>
      <c r="BS60" s="70"/>
      <c r="BT60" s="70"/>
      <c r="BU60" s="70"/>
      <c r="BV60" s="70"/>
      <c r="BW60" s="70"/>
      <c r="BX60" s="70"/>
      <c r="BY60" s="70"/>
      <c r="BZ60" s="70"/>
      <c r="CA60" s="70"/>
      <c r="CB60" s="70"/>
      <c r="CC60" s="70"/>
      <c r="CD60" s="70"/>
      <c r="CE60" s="70"/>
      <c r="CF60" s="70"/>
      <c r="CG60" s="70"/>
      <c r="CH60" s="70"/>
      <c r="CI60" s="70"/>
      <c r="CJ60" s="70"/>
      <c r="CK60" s="70"/>
      <c r="CL60" s="70"/>
      <c r="CM60" s="70"/>
      <c r="CN60" s="70"/>
      <c r="CO60" s="70"/>
      <c r="CP60" s="70"/>
      <c r="CQ60" s="70"/>
      <c r="CR60" s="70"/>
      <c r="CS60" s="70"/>
      <c r="CT60" s="70"/>
      <c r="CU60" s="70"/>
      <c r="CV60" s="70"/>
      <c r="CW60" s="70"/>
      <c r="CX60" s="70"/>
    </row>
    <row r="61" spans="1:102" x14ac:dyDescent="0.2">
      <c r="A61" s="62" t="s">
        <v>12</v>
      </c>
      <c r="B61" s="76">
        <f>ibi_fed_amount+MIN(ibi_fed_percent/100*total_installed_cost,ibi_fed_percent_maxvalue)</f>
        <v>0</v>
      </c>
      <c r="D61" s="70"/>
      <c r="E61" s="70"/>
      <c r="F61" s="70"/>
      <c r="G61" s="70"/>
      <c r="H61" s="70"/>
      <c r="I61" s="70"/>
      <c r="J61" s="70"/>
      <c r="K61" s="70"/>
      <c r="L61" s="70"/>
      <c r="M61" s="70"/>
      <c r="N61" s="70"/>
      <c r="O61" s="70"/>
      <c r="P61" s="70"/>
      <c r="Q61" s="70"/>
      <c r="R61" s="70"/>
      <c r="S61" s="70"/>
      <c r="T61" s="70"/>
      <c r="U61" s="70"/>
      <c r="V61" s="70"/>
      <c r="W61" s="70"/>
      <c r="X61" s="70"/>
      <c r="Y61" s="70"/>
      <c r="Z61" s="70"/>
      <c r="AA61" s="70"/>
      <c r="AB61" s="70"/>
      <c r="AC61" s="70"/>
      <c r="AD61" s="70"/>
      <c r="AE61" s="70"/>
      <c r="AF61" s="70"/>
      <c r="AG61" s="70"/>
      <c r="AH61" s="70"/>
      <c r="AI61" s="70"/>
      <c r="AJ61" s="70"/>
      <c r="AK61" s="70"/>
      <c r="AL61" s="70"/>
      <c r="AM61" s="70"/>
      <c r="AN61" s="70"/>
      <c r="AO61" s="70"/>
      <c r="AP61" s="70"/>
      <c r="AQ61" s="70"/>
      <c r="AR61" s="70"/>
      <c r="AS61" s="70"/>
      <c r="AT61" s="70"/>
      <c r="AU61" s="70"/>
      <c r="AV61" s="70"/>
      <c r="AW61" s="70"/>
      <c r="AX61" s="70"/>
      <c r="AY61" s="70"/>
      <c r="AZ61" s="70"/>
      <c r="BA61" s="70"/>
      <c r="BB61" s="70"/>
      <c r="BC61" s="70"/>
      <c r="BD61" s="70"/>
      <c r="BE61" s="70"/>
      <c r="BF61" s="70"/>
      <c r="BG61" s="70"/>
      <c r="BH61" s="70"/>
      <c r="BI61" s="70"/>
      <c r="BJ61" s="70"/>
      <c r="BK61" s="70"/>
      <c r="BL61" s="70"/>
      <c r="BM61" s="70"/>
      <c r="BN61" s="70"/>
      <c r="BO61" s="70"/>
      <c r="BP61" s="70"/>
      <c r="BQ61" s="70"/>
      <c r="BR61" s="70"/>
      <c r="BS61" s="70"/>
      <c r="BT61" s="70"/>
      <c r="BU61" s="70"/>
      <c r="BV61" s="70"/>
      <c r="BW61" s="70"/>
      <c r="BX61" s="70"/>
      <c r="BY61" s="70"/>
      <c r="BZ61" s="70"/>
      <c r="CA61" s="70"/>
      <c r="CB61" s="70"/>
      <c r="CC61" s="70"/>
      <c r="CD61" s="70"/>
      <c r="CE61" s="70"/>
      <c r="CF61" s="70"/>
      <c r="CG61" s="70"/>
      <c r="CH61" s="70"/>
      <c r="CI61" s="70"/>
      <c r="CJ61" s="70"/>
      <c r="CK61" s="70"/>
      <c r="CL61" s="70"/>
      <c r="CM61" s="70"/>
      <c r="CN61" s="70"/>
      <c r="CO61" s="70"/>
      <c r="CP61" s="70"/>
      <c r="CQ61" s="70"/>
      <c r="CR61" s="70"/>
      <c r="CS61" s="70"/>
      <c r="CT61" s="70"/>
      <c r="CU61" s="70"/>
      <c r="CV61" s="70"/>
      <c r="CW61" s="70"/>
      <c r="CX61" s="70"/>
    </row>
    <row r="62" spans="1:102" x14ac:dyDescent="0.2">
      <c r="A62" s="62" t="s">
        <v>13</v>
      </c>
      <c r="B62" s="76">
        <f>ibi_sta_amount+MIN(ibi_sta_percent/100*total_installed_cost,ibi_sta_percent_maxvalue)</f>
        <v>0</v>
      </c>
      <c r="D62" s="70"/>
      <c r="E62" s="70"/>
      <c r="F62" s="70"/>
      <c r="G62" s="70"/>
      <c r="H62" s="70"/>
      <c r="I62" s="70"/>
      <c r="J62" s="70"/>
      <c r="K62" s="70"/>
      <c r="L62" s="70"/>
      <c r="M62" s="70"/>
      <c r="N62" s="70"/>
      <c r="O62" s="70"/>
      <c r="P62" s="70"/>
      <c r="Q62" s="70"/>
      <c r="R62" s="70"/>
      <c r="S62" s="70"/>
      <c r="T62" s="70"/>
      <c r="U62" s="70"/>
      <c r="V62" s="70"/>
      <c r="W62" s="70"/>
      <c r="X62" s="70"/>
      <c r="Y62" s="70"/>
      <c r="Z62" s="70"/>
      <c r="AA62" s="70"/>
      <c r="AB62" s="70"/>
      <c r="AC62" s="70"/>
      <c r="AD62" s="70"/>
      <c r="AE62" s="70"/>
      <c r="AF62" s="70"/>
      <c r="AG62" s="70"/>
      <c r="AH62" s="70"/>
      <c r="AI62" s="70"/>
      <c r="AJ62" s="70"/>
      <c r="AK62" s="70"/>
      <c r="AL62" s="70"/>
      <c r="AM62" s="70"/>
      <c r="AN62" s="70"/>
      <c r="AO62" s="70"/>
      <c r="AP62" s="70"/>
      <c r="AQ62" s="70"/>
      <c r="AR62" s="70"/>
      <c r="AS62" s="70"/>
      <c r="AT62" s="70"/>
      <c r="AU62" s="70"/>
      <c r="AV62" s="70"/>
      <c r="AW62" s="70"/>
      <c r="AX62" s="70"/>
      <c r="AY62" s="70"/>
      <c r="AZ62" s="70"/>
      <c r="BA62" s="70"/>
      <c r="BB62" s="70"/>
      <c r="BC62" s="70"/>
      <c r="BD62" s="70"/>
      <c r="BE62" s="70"/>
      <c r="BF62" s="70"/>
      <c r="BG62" s="70"/>
      <c r="BH62" s="70"/>
      <c r="BI62" s="70"/>
      <c r="BJ62" s="70"/>
      <c r="BK62" s="70"/>
      <c r="BL62" s="70"/>
      <c r="BM62" s="70"/>
      <c r="BN62" s="70"/>
      <c r="BO62" s="70"/>
      <c r="BP62" s="70"/>
      <c r="BQ62" s="70"/>
      <c r="BR62" s="70"/>
      <c r="BS62" s="70"/>
      <c r="BT62" s="70"/>
      <c r="BU62" s="70"/>
      <c r="BV62" s="70"/>
      <c r="BW62" s="70"/>
      <c r="BX62" s="70"/>
      <c r="BY62" s="70"/>
      <c r="BZ62" s="70"/>
      <c r="CA62" s="70"/>
      <c r="CB62" s="70"/>
      <c r="CC62" s="70"/>
      <c r="CD62" s="70"/>
      <c r="CE62" s="70"/>
      <c r="CF62" s="70"/>
      <c r="CG62" s="70"/>
      <c r="CH62" s="70"/>
      <c r="CI62" s="70"/>
      <c r="CJ62" s="70"/>
      <c r="CK62" s="70"/>
      <c r="CL62" s="70"/>
      <c r="CM62" s="70"/>
      <c r="CN62" s="70"/>
      <c r="CO62" s="70"/>
      <c r="CP62" s="70"/>
      <c r="CQ62" s="70"/>
      <c r="CR62" s="70"/>
      <c r="CS62" s="70"/>
      <c r="CT62" s="70"/>
      <c r="CU62" s="70"/>
      <c r="CV62" s="70"/>
      <c r="CW62" s="70"/>
      <c r="CX62" s="70"/>
    </row>
    <row r="63" spans="1:102" x14ac:dyDescent="0.2">
      <c r="A63" s="62" t="s">
        <v>14</v>
      </c>
      <c r="B63" s="76">
        <f>ibi_uti_amount+MIN(ibi_uti_percent/100*total_installed_cost,ibi_uti_percent_maxvalue)</f>
        <v>0</v>
      </c>
      <c r="D63" s="70"/>
      <c r="E63" s="70"/>
      <c r="F63" s="70"/>
      <c r="G63" s="70"/>
      <c r="H63" s="70"/>
      <c r="I63" s="70"/>
      <c r="J63" s="70"/>
      <c r="K63" s="70"/>
      <c r="L63" s="70"/>
      <c r="M63" s="70"/>
      <c r="N63" s="70"/>
      <c r="O63" s="70"/>
      <c r="P63" s="70"/>
      <c r="Q63" s="70"/>
      <c r="R63" s="70"/>
      <c r="S63" s="70"/>
      <c r="T63" s="70"/>
      <c r="U63" s="70"/>
      <c r="V63" s="70"/>
      <c r="W63" s="70"/>
      <c r="X63" s="70"/>
      <c r="Y63" s="70"/>
      <c r="Z63" s="70"/>
      <c r="AA63" s="70"/>
      <c r="AB63" s="70"/>
      <c r="AC63" s="70"/>
      <c r="AD63" s="70"/>
      <c r="AE63" s="70"/>
      <c r="AF63" s="70"/>
      <c r="AG63" s="70"/>
      <c r="AH63" s="70"/>
      <c r="AI63" s="70"/>
      <c r="AJ63" s="70"/>
      <c r="AK63" s="70"/>
      <c r="AL63" s="70"/>
      <c r="AM63" s="70"/>
      <c r="AN63" s="70"/>
      <c r="AO63" s="70"/>
      <c r="AP63" s="70"/>
      <c r="AQ63" s="70"/>
      <c r="AR63" s="70"/>
      <c r="AS63" s="70"/>
      <c r="AT63" s="70"/>
      <c r="AU63" s="70"/>
      <c r="AV63" s="70"/>
      <c r="AW63" s="70"/>
      <c r="AX63" s="70"/>
      <c r="AY63" s="70"/>
      <c r="AZ63" s="70"/>
      <c r="BA63" s="70"/>
      <c r="BB63" s="70"/>
      <c r="BC63" s="70"/>
      <c r="BD63" s="70"/>
      <c r="BE63" s="70"/>
      <c r="BF63" s="70"/>
      <c r="BG63" s="70"/>
      <c r="BH63" s="70"/>
      <c r="BI63" s="70"/>
      <c r="BJ63" s="70"/>
      <c r="BK63" s="70"/>
      <c r="BL63" s="70"/>
      <c r="BM63" s="70"/>
      <c r="BN63" s="70"/>
      <c r="BO63" s="70"/>
      <c r="BP63" s="70"/>
      <c r="BQ63" s="70"/>
      <c r="BR63" s="70"/>
      <c r="BS63" s="70"/>
      <c r="BT63" s="70"/>
      <c r="BU63" s="70"/>
      <c r="BV63" s="70"/>
      <c r="BW63" s="70"/>
      <c r="BX63" s="70"/>
      <c r="BY63" s="70"/>
      <c r="BZ63" s="70"/>
      <c r="CA63" s="70"/>
      <c r="CB63" s="70"/>
      <c r="CC63" s="70"/>
      <c r="CD63" s="70"/>
      <c r="CE63" s="70"/>
      <c r="CF63" s="70"/>
      <c r="CG63" s="70"/>
      <c r="CH63" s="70"/>
      <c r="CI63" s="70"/>
      <c r="CJ63" s="70"/>
      <c r="CK63" s="70"/>
      <c r="CL63" s="70"/>
      <c r="CM63" s="70"/>
      <c r="CN63" s="70"/>
      <c r="CO63" s="70"/>
      <c r="CP63" s="70"/>
      <c r="CQ63" s="70"/>
      <c r="CR63" s="70"/>
      <c r="CS63" s="70"/>
      <c r="CT63" s="70"/>
      <c r="CU63" s="70"/>
      <c r="CV63" s="70"/>
      <c r="CW63" s="70"/>
      <c r="CX63" s="70"/>
    </row>
    <row r="64" spans="1:102" x14ac:dyDescent="0.2">
      <c r="A64" s="62" t="s">
        <v>15</v>
      </c>
      <c r="B64" s="78">
        <f>ibi_oth_amount+MIN(ibi_oth_percent/100*total_installed_cost,ibi_oth_percent_maxvalue)</f>
        <v>0</v>
      </c>
      <c r="D64" s="70"/>
      <c r="E64" s="70"/>
      <c r="F64" s="70"/>
      <c r="G64" s="70"/>
      <c r="H64" s="70"/>
      <c r="I64" s="70"/>
      <c r="J64" s="70"/>
      <c r="K64" s="70"/>
      <c r="L64" s="70"/>
      <c r="M64" s="70"/>
      <c r="N64" s="70"/>
      <c r="O64" s="70"/>
      <c r="P64" s="70"/>
      <c r="Q64" s="70"/>
      <c r="R64" s="70"/>
      <c r="S64" s="70"/>
      <c r="T64" s="70"/>
      <c r="U64" s="70"/>
      <c r="V64" s="70"/>
      <c r="W64" s="70"/>
      <c r="X64" s="70"/>
      <c r="Y64" s="70"/>
      <c r="Z64" s="70"/>
      <c r="AA64" s="70"/>
      <c r="AB64" s="70"/>
      <c r="AC64" s="70"/>
      <c r="AD64" s="70"/>
      <c r="AE64" s="70"/>
      <c r="AF64" s="70"/>
      <c r="AG64" s="70"/>
      <c r="AH64" s="70"/>
      <c r="AI64" s="70"/>
      <c r="AJ64" s="70"/>
      <c r="AK64" s="70"/>
      <c r="AL64" s="70"/>
      <c r="AM64" s="70"/>
      <c r="AN64" s="70"/>
      <c r="AO64" s="70"/>
      <c r="AP64" s="70"/>
      <c r="AQ64" s="70"/>
      <c r="AR64" s="70"/>
      <c r="AS64" s="70"/>
      <c r="AT64" s="70"/>
      <c r="AU64" s="70"/>
      <c r="AV64" s="70"/>
      <c r="AW64" s="70"/>
      <c r="AX64" s="70"/>
      <c r="AY64" s="70"/>
      <c r="AZ64" s="70"/>
      <c r="BA64" s="70"/>
      <c r="BB64" s="70"/>
      <c r="BC64" s="70"/>
      <c r="BD64" s="70"/>
      <c r="BE64" s="70"/>
      <c r="BF64" s="70"/>
      <c r="BG64" s="70"/>
      <c r="BH64" s="70"/>
      <c r="BI64" s="70"/>
      <c r="BJ64" s="70"/>
      <c r="BK64" s="70"/>
      <c r="BL64" s="70"/>
      <c r="BM64" s="70"/>
      <c r="BN64" s="70"/>
      <c r="BO64" s="70"/>
      <c r="BP64" s="70"/>
      <c r="BQ64" s="70"/>
      <c r="BR64" s="70"/>
      <c r="BS64" s="70"/>
      <c r="BT64" s="70"/>
      <c r="BU64" s="70"/>
      <c r="BV64" s="70"/>
      <c r="BW64" s="70"/>
      <c r="BX64" s="70"/>
      <c r="BY64" s="70"/>
      <c r="BZ64" s="70"/>
      <c r="CA64" s="70"/>
      <c r="CB64" s="70"/>
      <c r="CC64" s="70"/>
      <c r="CD64" s="70"/>
      <c r="CE64" s="70"/>
      <c r="CF64" s="70"/>
      <c r="CG64" s="70"/>
      <c r="CH64" s="70"/>
      <c r="CI64" s="70"/>
      <c r="CJ64" s="70"/>
      <c r="CK64" s="70"/>
      <c r="CL64" s="70"/>
      <c r="CM64" s="70"/>
      <c r="CN64" s="70"/>
      <c r="CO64" s="70"/>
      <c r="CP64" s="70"/>
      <c r="CQ64" s="70"/>
      <c r="CR64" s="70"/>
      <c r="CS64" s="70"/>
      <c r="CT64" s="70"/>
      <c r="CU64" s="70"/>
      <c r="CV64" s="70"/>
      <c r="CW64" s="70"/>
      <c r="CX64" s="70"/>
    </row>
    <row r="65" spans="1:102" x14ac:dyDescent="0.2">
      <c r="A65" s="60" t="s">
        <v>62</v>
      </c>
      <c r="B65" s="76">
        <f>SUM(B61:B64)</f>
        <v>0</v>
      </c>
      <c r="D65" s="70"/>
      <c r="E65" s="70"/>
      <c r="F65" s="70"/>
      <c r="G65" s="70"/>
      <c r="H65" s="70"/>
      <c r="I65" s="70"/>
      <c r="J65" s="70"/>
      <c r="K65" s="70"/>
      <c r="L65" s="70"/>
      <c r="M65" s="70"/>
      <c r="N65" s="70"/>
      <c r="O65" s="70"/>
      <c r="P65" s="70"/>
      <c r="Q65" s="70"/>
      <c r="R65" s="70"/>
      <c r="S65" s="70"/>
      <c r="T65" s="70"/>
      <c r="U65" s="70"/>
      <c r="V65" s="70"/>
      <c r="W65" s="70"/>
      <c r="X65" s="70"/>
      <c r="Y65" s="70"/>
      <c r="Z65" s="70"/>
      <c r="AA65" s="70"/>
      <c r="AB65" s="70"/>
      <c r="AC65" s="70"/>
      <c r="AD65" s="70"/>
      <c r="AE65" s="70"/>
      <c r="AF65" s="70"/>
      <c r="AG65" s="70"/>
      <c r="AH65" s="70"/>
      <c r="AI65" s="70"/>
      <c r="AJ65" s="70"/>
      <c r="AK65" s="70"/>
      <c r="AL65" s="70"/>
      <c r="AM65" s="70"/>
      <c r="AN65" s="70"/>
      <c r="AO65" s="70"/>
      <c r="AP65" s="70"/>
      <c r="AQ65" s="70"/>
      <c r="AR65" s="70"/>
      <c r="AS65" s="70"/>
      <c r="AT65" s="70"/>
      <c r="AU65" s="70"/>
      <c r="AV65" s="70"/>
      <c r="AW65" s="70"/>
      <c r="AX65" s="70"/>
      <c r="AY65" s="70"/>
      <c r="AZ65" s="70"/>
      <c r="BA65" s="70"/>
      <c r="BB65" s="70"/>
      <c r="BC65" s="70"/>
      <c r="BD65" s="70"/>
      <c r="BE65" s="70"/>
      <c r="BF65" s="70"/>
      <c r="BG65" s="70"/>
      <c r="BH65" s="70"/>
      <c r="BI65" s="70"/>
      <c r="BJ65" s="70"/>
      <c r="BK65" s="70"/>
      <c r="BL65" s="70"/>
      <c r="BM65" s="70"/>
      <c r="BN65" s="70"/>
      <c r="BO65" s="70"/>
      <c r="BP65" s="70"/>
      <c r="BQ65" s="70"/>
      <c r="BR65" s="70"/>
      <c r="BS65" s="70"/>
      <c r="BT65" s="70"/>
      <c r="BU65" s="70"/>
      <c r="BV65" s="70"/>
      <c r="BW65" s="70"/>
      <c r="BX65" s="70"/>
      <c r="BY65" s="70"/>
      <c r="BZ65" s="70"/>
      <c r="CA65" s="70"/>
      <c r="CB65" s="70"/>
      <c r="CC65" s="70"/>
      <c r="CD65" s="70"/>
      <c r="CE65" s="70"/>
      <c r="CF65" s="70"/>
      <c r="CG65" s="70"/>
      <c r="CH65" s="70"/>
      <c r="CI65" s="70"/>
      <c r="CJ65" s="70"/>
      <c r="CK65" s="70"/>
      <c r="CL65" s="70"/>
      <c r="CM65" s="70"/>
      <c r="CN65" s="70"/>
      <c r="CO65" s="70"/>
      <c r="CP65" s="70"/>
      <c r="CQ65" s="70"/>
      <c r="CR65" s="70"/>
      <c r="CS65" s="70"/>
      <c r="CT65" s="70"/>
      <c r="CU65" s="70"/>
      <c r="CV65" s="70"/>
      <c r="CW65" s="70"/>
      <c r="CX65" s="70"/>
    </row>
    <row r="66" spans="1:102" x14ac:dyDescent="0.2">
      <c r="A66" s="55" t="s">
        <v>76</v>
      </c>
      <c r="D66" s="70"/>
      <c r="E66" s="70"/>
      <c r="F66" s="70"/>
      <c r="G66" s="70"/>
      <c r="H66" s="70"/>
      <c r="I66" s="70"/>
      <c r="J66" s="70"/>
      <c r="K66" s="70"/>
      <c r="L66" s="70"/>
      <c r="M66" s="70"/>
      <c r="N66" s="70"/>
      <c r="O66" s="70"/>
      <c r="P66" s="70"/>
      <c r="Q66" s="70"/>
      <c r="R66" s="70"/>
      <c r="S66" s="70"/>
      <c r="T66" s="70"/>
      <c r="U66" s="70"/>
      <c r="V66" s="70"/>
      <c r="W66" s="70"/>
      <c r="X66" s="70"/>
      <c r="Y66" s="70"/>
      <c r="Z66" s="70"/>
      <c r="AA66" s="70"/>
      <c r="AB66" s="70"/>
      <c r="AC66" s="70"/>
      <c r="AD66" s="70"/>
      <c r="AE66" s="70"/>
      <c r="AF66" s="70"/>
      <c r="AG66" s="70"/>
      <c r="AH66" s="70"/>
      <c r="AI66" s="70"/>
      <c r="AJ66" s="70"/>
      <c r="AK66" s="70"/>
      <c r="AL66" s="70"/>
      <c r="AM66" s="70"/>
      <c r="AN66" s="70"/>
      <c r="AO66" s="70"/>
      <c r="AP66" s="70"/>
      <c r="AQ66" s="70"/>
      <c r="AR66" s="70"/>
      <c r="AS66" s="70"/>
      <c r="AT66" s="70"/>
      <c r="AU66" s="70"/>
      <c r="AV66" s="70"/>
      <c r="AW66" s="70"/>
      <c r="AX66" s="70"/>
      <c r="AY66" s="70"/>
      <c r="AZ66" s="70"/>
      <c r="BA66" s="70"/>
      <c r="BB66" s="70"/>
      <c r="BC66" s="70"/>
      <c r="BD66" s="70"/>
      <c r="BE66" s="70"/>
      <c r="BF66" s="70"/>
      <c r="BG66" s="70"/>
      <c r="BH66" s="70"/>
      <c r="BI66" s="70"/>
      <c r="BJ66" s="70"/>
      <c r="BK66" s="70"/>
      <c r="BL66" s="70"/>
      <c r="BM66" s="70"/>
      <c r="BN66" s="70"/>
      <c r="BO66" s="70"/>
      <c r="BP66" s="70"/>
      <c r="BQ66" s="70"/>
      <c r="BR66" s="70"/>
      <c r="BS66" s="70"/>
      <c r="BT66" s="70"/>
      <c r="BU66" s="70"/>
      <c r="BV66" s="70"/>
      <c r="BW66" s="70"/>
      <c r="BX66" s="70"/>
      <c r="BY66" s="70"/>
      <c r="BZ66" s="70"/>
      <c r="CA66" s="70"/>
      <c r="CB66" s="70"/>
      <c r="CC66" s="70"/>
      <c r="CD66" s="70"/>
      <c r="CE66" s="70"/>
      <c r="CF66" s="70"/>
      <c r="CG66" s="70"/>
      <c r="CH66" s="70"/>
      <c r="CI66" s="70"/>
      <c r="CJ66" s="70"/>
      <c r="CK66" s="70"/>
      <c r="CL66" s="70"/>
      <c r="CM66" s="70"/>
      <c r="CN66" s="70"/>
      <c r="CO66" s="70"/>
      <c r="CP66" s="70"/>
      <c r="CQ66" s="70"/>
      <c r="CR66" s="70"/>
      <c r="CS66" s="70"/>
      <c r="CT66" s="70"/>
      <c r="CU66" s="70"/>
      <c r="CV66" s="70"/>
      <c r="CW66" s="70"/>
      <c r="CX66" s="70"/>
    </row>
    <row r="67" spans="1:102" x14ac:dyDescent="0.2">
      <c r="A67" s="62" t="s">
        <v>5</v>
      </c>
      <c r="B67" s="76">
        <f>MIN(cbi_fed_amount*system_capacity*1000,cbi_fed_maxvalue)</f>
        <v>0</v>
      </c>
      <c r="D67" s="70"/>
      <c r="E67" s="70"/>
      <c r="F67" s="70"/>
      <c r="G67" s="70"/>
      <c r="H67" s="70"/>
      <c r="I67" s="70"/>
      <c r="J67" s="70"/>
      <c r="K67" s="70"/>
      <c r="L67" s="70"/>
      <c r="M67" s="70"/>
      <c r="N67" s="70"/>
      <c r="O67" s="70"/>
      <c r="P67" s="70"/>
      <c r="Q67" s="70"/>
      <c r="R67" s="70"/>
      <c r="S67" s="70"/>
      <c r="T67" s="70"/>
      <c r="U67" s="70"/>
      <c r="V67" s="70"/>
      <c r="W67" s="70"/>
      <c r="X67" s="70"/>
      <c r="Y67" s="70"/>
      <c r="Z67" s="70"/>
      <c r="AA67" s="70"/>
      <c r="AB67" s="70"/>
      <c r="AC67" s="70"/>
      <c r="AD67" s="70"/>
      <c r="AE67" s="70"/>
      <c r="AF67" s="70"/>
      <c r="AG67" s="70"/>
      <c r="AH67" s="70"/>
      <c r="AI67" s="70"/>
      <c r="AJ67" s="70"/>
      <c r="AK67" s="70"/>
      <c r="AL67" s="70"/>
      <c r="AM67" s="70"/>
      <c r="AN67" s="70"/>
      <c r="AO67" s="70"/>
      <c r="AP67" s="70"/>
      <c r="AQ67" s="70"/>
      <c r="AR67" s="70"/>
      <c r="AS67" s="70"/>
      <c r="AT67" s="70"/>
      <c r="AU67" s="70"/>
      <c r="AV67" s="70"/>
      <c r="AW67" s="70"/>
      <c r="AX67" s="70"/>
      <c r="AY67" s="70"/>
      <c r="AZ67" s="70"/>
      <c r="BA67" s="70"/>
      <c r="BB67" s="70"/>
      <c r="BC67" s="70"/>
      <c r="BD67" s="70"/>
      <c r="BE67" s="70"/>
      <c r="BF67" s="70"/>
      <c r="BG67" s="70"/>
      <c r="BH67" s="70"/>
      <c r="BI67" s="70"/>
      <c r="BJ67" s="70"/>
      <c r="BK67" s="70"/>
      <c r="BL67" s="70"/>
      <c r="BM67" s="70"/>
      <c r="BN67" s="70"/>
      <c r="BO67" s="70"/>
      <c r="BP67" s="70"/>
      <c r="BQ67" s="70"/>
      <c r="BR67" s="70"/>
      <c r="BS67" s="70"/>
      <c r="BT67" s="70"/>
      <c r="BU67" s="70"/>
      <c r="BV67" s="70"/>
      <c r="BW67" s="70"/>
      <c r="BX67" s="70"/>
      <c r="BY67" s="70"/>
      <c r="BZ67" s="70"/>
      <c r="CA67" s="70"/>
      <c r="CB67" s="70"/>
      <c r="CC67" s="70"/>
      <c r="CD67" s="70"/>
      <c r="CE67" s="70"/>
      <c r="CF67" s="70"/>
      <c r="CG67" s="70"/>
      <c r="CH67" s="70"/>
      <c r="CI67" s="70"/>
      <c r="CJ67" s="70"/>
      <c r="CK67" s="70"/>
      <c r="CL67" s="70"/>
      <c r="CM67" s="70"/>
      <c r="CN67" s="70"/>
      <c r="CO67" s="70"/>
      <c r="CP67" s="70"/>
      <c r="CQ67" s="70"/>
      <c r="CR67" s="70"/>
      <c r="CS67" s="70"/>
      <c r="CT67" s="70"/>
      <c r="CU67" s="70"/>
      <c r="CV67" s="70"/>
      <c r="CW67" s="70"/>
      <c r="CX67" s="70"/>
    </row>
    <row r="68" spans="1:102" x14ac:dyDescent="0.2">
      <c r="A68" s="62" t="s">
        <v>6</v>
      </c>
      <c r="B68" s="76">
        <f>MIN(cbi_sta_amount*system_capacity*1000,cbi_sta_maxvalue)</f>
        <v>0</v>
      </c>
      <c r="D68" s="70"/>
      <c r="E68" s="70"/>
      <c r="F68" s="70"/>
      <c r="G68" s="70"/>
      <c r="H68" s="70"/>
      <c r="I68" s="70"/>
      <c r="J68" s="70"/>
      <c r="K68" s="70"/>
      <c r="L68" s="70"/>
      <c r="M68" s="70"/>
      <c r="N68" s="70"/>
      <c r="O68" s="70"/>
      <c r="P68" s="70"/>
      <c r="Q68" s="70"/>
      <c r="R68" s="70"/>
      <c r="S68" s="70"/>
      <c r="T68" s="70"/>
      <c r="U68" s="70"/>
      <c r="V68" s="70"/>
      <c r="W68" s="70"/>
      <c r="X68" s="70"/>
      <c r="Y68" s="70"/>
      <c r="Z68" s="70"/>
      <c r="AA68" s="70"/>
      <c r="AB68" s="70"/>
      <c r="AC68" s="70"/>
      <c r="AD68" s="70"/>
      <c r="AE68" s="70"/>
      <c r="AF68" s="70"/>
      <c r="AG68" s="70"/>
      <c r="AH68" s="70"/>
      <c r="AI68" s="70"/>
      <c r="AJ68" s="70"/>
      <c r="AK68" s="70"/>
      <c r="AL68" s="70"/>
      <c r="AM68" s="70"/>
      <c r="AN68" s="70"/>
      <c r="AO68" s="70"/>
      <c r="AP68" s="70"/>
      <c r="AQ68" s="70"/>
      <c r="AR68" s="70"/>
      <c r="AS68" s="70"/>
      <c r="AT68" s="70"/>
      <c r="AU68" s="70"/>
      <c r="AV68" s="70"/>
      <c r="AW68" s="70"/>
      <c r="AX68" s="70"/>
      <c r="AY68" s="70"/>
      <c r="AZ68" s="70"/>
      <c r="BA68" s="70"/>
      <c r="BB68" s="70"/>
      <c r="BC68" s="70"/>
      <c r="BD68" s="70"/>
      <c r="BE68" s="70"/>
      <c r="BF68" s="70"/>
      <c r="BG68" s="70"/>
      <c r="BH68" s="70"/>
      <c r="BI68" s="70"/>
      <c r="BJ68" s="70"/>
      <c r="BK68" s="70"/>
      <c r="BL68" s="70"/>
      <c r="BM68" s="70"/>
      <c r="BN68" s="70"/>
      <c r="BO68" s="70"/>
      <c r="BP68" s="70"/>
      <c r="BQ68" s="70"/>
      <c r="BR68" s="70"/>
      <c r="BS68" s="70"/>
      <c r="BT68" s="70"/>
      <c r="BU68" s="70"/>
      <c r="BV68" s="70"/>
      <c r="BW68" s="70"/>
      <c r="BX68" s="70"/>
      <c r="BY68" s="70"/>
      <c r="BZ68" s="70"/>
      <c r="CA68" s="70"/>
      <c r="CB68" s="70"/>
      <c r="CC68" s="70"/>
      <c r="CD68" s="70"/>
      <c r="CE68" s="70"/>
      <c r="CF68" s="70"/>
      <c r="CG68" s="70"/>
      <c r="CH68" s="70"/>
      <c r="CI68" s="70"/>
      <c r="CJ68" s="70"/>
      <c r="CK68" s="70"/>
      <c r="CL68" s="70"/>
      <c r="CM68" s="70"/>
      <c r="CN68" s="70"/>
      <c r="CO68" s="70"/>
      <c r="CP68" s="70"/>
      <c r="CQ68" s="70"/>
      <c r="CR68" s="70"/>
      <c r="CS68" s="70"/>
      <c r="CT68" s="70"/>
      <c r="CU68" s="70"/>
      <c r="CV68" s="70"/>
      <c r="CW68" s="70"/>
      <c r="CX68" s="70"/>
    </row>
    <row r="69" spans="1:102" x14ac:dyDescent="0.2">
      <c r="A69" s="62" t="s">
        <v>7</v>
      </c>
      <c r="B69" s="76">
        <f>MIN(cbi_uti_amount*system_capacity*1000,cbi_uti_maxvalue)</f>
        <v>0</v>
      </c>
      <c r="D69" s="70"/>
      <c r="E69" s="70"/>
      <c r="F69" s="70"/>
      <c r="G69" s="70"/>
      <c r="H69" s="70"/>
      <c r="I69" s="70"/>
      <c r="J69" s="70"/>
      <c r="K69" s="70"/>
      <c r="L69" s="70"/>
      <c r="M69" s="70"/>
      <c r="N69" s="70"/>
      <c r="O69" s="70"/>
      <c r="P69" s="70"/>
      <c r="Q69" s="70"/>
      <c r="R69" s="70"/>
      <c r="S69" s="70"/>
      <c r="T69" s="70"/>
      <c r="U69" s="70"/>
      <c r="V69" s="70"/>
      <c r="W69" s="70"/>
      <c r="X69" s="70"/>
      <c r="Y69" s="70"/>
      <c r="Z69" s="70"/>
      <c r="AA69" s="70"/>
      <c r="AB69" s="70"/>
      <c r="AC69" s="70"/>
      <c r="AD69" s="70"/>
      <c r="AE69" s="70"/>
      <c r="AF69" s="70"/>
      <c r="AG69" s="70"/>
      <c r="AH69" s="70"/>
      <c r="AI69" s="70"/>
      <c r="AJ69" s="70"/>
      <c r="AK69" s="70"/>
      <c r="AL69" s="70"/>
      <c r="AM69" s="70"/>
      <c r="AN69" s="70"/>
      <c r="AO69" s="70"/>
      <c r="AP69" s="70"/>
      <c r="AQ69" s="70"/>
      <c r="AR69" s="70"/>
      <c r="AS69" s="70"/>
      <c r="AT69" s="70"/>
      <c r="AU69" s="70"/>
      <c r="AV69" s="70"/>
      <c r="AW69" s="70"/>
      <c r="AX69" s="70"/>
      <c r="AY69" s="70"/>
      <c r="AZ69" s="70"/>
      <c r="BA69" s="70"/>
      <c r="BB69" s="70"/>
      <c r="BC69" s="70"/>
      <c r="BD69" s="70"/>
      <c r="BE69" s="70"/>
      <c r="BF69" s="70"/>
      <c r="BG69" s="70"/>
      <c r="BH69" s="70"/>
      <c r="BI69" s="70"/>
      <c r="BJ69" s="70"/>
      <c r="BK69" s="70"/>
      <c r="BL69" s="70"/>
      <c r="BM69" s="70"/>
      <c r="BN69" s="70"/>
      <c r="BO69" s="70"/>
      <c r="BP69" s="70"/>
      <c r="BQ69" s="70"/>
      <c r="BR69" s="70"/>
      <c r="BS69" s="70"/>
      <c r="BT69" s="70"/>
      <c r="BU69" s="70"/>
      <c r="BV69" s="70"/>
      <c r="BW69" s="70"/>
      <c r="BX69" s="70"/>
      <c r="BY69" s="70"/>
      <c r="BZ69" s="70"/>
      <c r="CA69" s="70"/>
      <c r="CB69" s="70"/>
      <c r="CC69" s="70"/>
      <c r="CD69" s="70"/>
      <c r="CE69" s="70"/>
      <c r="CF69" s="70"/>
      <c r="CG69" s="70"/>
      <c r="CH69" s="70"/>
      <c r="CI69" s="70"/>
      <c r="CJ69" s="70"/>
      <c r="CK69" s="70"/>
      <c r="CL69" s="70"/>
      <c r="CM69" s="70"/>
      <c r="CN69" s="70"/>
      <c r="CO69" s="70"/>
      <c r="CP69" s="70"/>
      <c r="CQ69" s="70"/>
      <c r="CR69" s="70"/>
      <c r="CS69" s="70"/>
      <c r="CT69" s="70"/>
      <c r="CU69" s="70"/>
      <c r="CV69" s="70"/>
      <c r="CW69" s="70"/>
      <c r="CX69" s="70"/>
    </row>
    <row r="70" spans="1:102" x14ac:dyDescent="0.2">
      <c r="A70" s="62" t="s">
        <v>8</v>
      </c>
      <c r="B70" s="78">
        <f>MIN(cbi_oth_amount*system_capacity*1000,cbi_oth_maxvalue)</f>
        <v>0</v>
      </c>
      <c r="D70" s="70"/>
      <c r="E70" s="70"/>
      <c r="F70" s="70"/>
      <c r="G70" s="70"/>
      <c r="H70" s="70"/>
      <c r="I70" s="70"/>
      <c r="J70" s="70"/>
      <c r="K70" s="70"/>
      <c r="L70" s="70"/>
      <c r="M70" s="70"/>
      <c r="N70" s="70"/>
      <c r="O70" s="70"/>
      <c r="P70" s="70"/>
      <c r="Q70" s="70"/>
      <c r="R70" s="70"/>
      <c r="S70" s="70"/>
      <c r="T70" s="70"/>
      <c r="U70" s="70"/>
      <c r="V70" s="70"/>
      <c r="W70" s="70"/>
      <c r="X70" s="70"/>
      <c r="Y70" s="70"/>
      <c r="Z70" s="70"/>
      <c r="AA70" s="70"/>
      <c r="AB70" s="70"/>
      <c r="AC70" s="70"/>
      <c r="AD70" s="70"/>
      <c r="AE70" s="70"/>
      <c r="AF70" s="70"/>
      <c r="AG70" s="70"/>
      <c r="AH70" s="70"/>
      <c r="AI70" s="70"/>
      <c r="AJ70" s="70"/>
      <c r="AK70" s="70"/>
      <c r="AL70" s="70"/>
      <c r="AM70" s="70"/>
      <c r="AN70" s="70"/>
      <c r="AO70" s="70"/>
      <c r="AP70" s="70"/>
      <c r="AQ70" s="70"/>
      <c r="AR70" s="70"/>
      <c r="AS70" s="70"/>
      <c r="AT70" s="70"/>
      <c r="AU70" s="70"/>
      <c r="AV70" s="70"/>
      <c r="AW70" s="70"/>
      <c r="AX70" s="70"/>
      <c r="AY70" s="70"/>
      <c r="AZ70" s="70"/>
      <c r="BA70" s="70"/>
      <c r="BB70" s="70"/>
      <c r="BC70" s="70"/>
      <c r="BD70" s="70"/>
      <c r="BE70" s="70"/>
      <c r="BF70" s="70"/>
      <c r="BG70" s="70"/>
      <c r="BH70" s="70"/>
      <c r="BI70" s="70"/>
      <c r="BJ70" s="70"/>
      <c r="BK70" s="70"/>
      <c r="BL70" s="70"/>
      <c r="BM70" s="70"/>
      <c r="BN70" s="70"/>
      <c r="BO70" s="70"/>
      <c r="BP70" s="70"/>
      <c r="BQ70" s="70"/>
      <c r="BR70" s="70"/>
      <c r="BS70" s="70"/>
      <c r="BT70" s="70"/>
      <c r="BU70" s="70"/>
      <c r="BV70" s="70"/>
      <c r="BW70" s="70"/>
      <c r="BX70" s="70"/>
      <c r="BY70" s="70"/>
      <c r="BZ70" s="70"/>
      <c r="CA70" s="70"/>
      <c r="CB70" s="70"/>
      <c r="CC70" s="70"/>
      <c r="CD70" s="70"/>
      <c r="CE70" s="70"/>
      <c r="CF70" s="70"/>
      <c r="CG70" s="70"/>
      <c r="CH70" s="70"/>
      <c r="CI70" s="70"/>
      <c r="CJ70" s="70"/>
      <c r="CK70" s="70"/>
      <c r="CL70" s="70"/>
      <c r="CM70" s="70"/>
      <c r="CN70" s="70"/>
      <c r="CO70" s="70"/>
      <c r="CP70" s="70"/>
      <c r="CQ70" s="70"/>
      <c r="CR70" s="70"/>
      <c r="CS70" s="70"/>
      <c r="CT70" s="70"/>
      <c r="CU70" s="70"/>
      <c r="CV70" s="70"/>
      <c r="CW70" s="70"/>
      <c r="CX70" s="70"/>
    </row>
    <row r="71" spans="1:102" x14ac:dyDescent="0.2">
      <c r="A71" s="60" t="s">
        <v>62</v>
      </c>
      <c r="B71" s="76">
        <f>SUM(B67:B70)</f>
        <v>0</v>
      </c>
      <c r="D71" s="70"/>
      <c r="E71" s="70"/>
      <c r="F71" s="70"/>
      <c r="G71" s="70"/>
      <c r="H71" s="70"/>
      <c r="I71" s="70"/>
      <c r="J71" s="70"/>
      <c r="K71" s="70"/>
      <c r="L71" s="70"/>
      <c r="M71" s="70"/>
      <c r="N71" s="70"/>
      <c r="O71" s="70"/>
      <c r="P71" s="70"/>
      <c r="Q71" s="70"/>
      <c r="R71" s="70"/>
      <c r="S71" s="70"/>
      <c r="T71" s="70"/>
      <c r="U71" s="70"/>
      <c r="V71" s="70"/>
      <c r="W71" s="70"/>
      <c r="X71" s="70"/>
      <c r="Y71" s="70"/>
      <c r="Z71" s="70"/>
      <c r="AA71" s="70"/>
      <c r="AB71" s="70"/>
      <c r="AC71" s="70"/>
      <c r="AD71" s="70"/>
      <c r="AE71" s="70"/>
      <c r="AF71" s="70"/>
      <c r="AG71" s="70"/>
      <c r="AH71" s="70"/>
      <c r="AI71" s="70"/>
      <c r="AJ71" s="70"/>
      <c r="AK71" s="70"/>
      <c r="AL71" s="70"/>
      <c r="AM71" s="70"/>
      <c r="AN71" s="70"/>
      <c r="AO71" s="70"/>
      <c r="AP71" s="70"/>
      <c r="AQ71" s="70"/>
      <c r="AR71" s="70"/>
      <c r="AS71" s="70"/>
      <c r="AT71" s="70"/>
      <c r="AU71" s="70"/>
      <c r="AV71" s="70"/>
      <c r="AW71" s="70"/>
      <c r="AX71" s="70"/>
      <c r="AY71" s="70"/>
      <c r="AZ71" s="70"/>
      <c r="BA71" s="70"/>
      <c r="BB71" s="70"/>
      <c r="BC71" s="70"/>
      <c r="BD71" s="70"/>
      <c r="BE71" s="70"/>
      <c r="BF71" s="70"/>
      <c r="BG71" s="70"/>
      <c r="BH71" s="70"/>
      <c r="BI71" s="70"/>
      <c r="BJ71" s="70"/>
      <c r="BK71" s="70"/>
      <c r="BL71" s="70"/>
      <c r="BM71" s="70"/>
      <c r="BN71" s="70"/>
      <c r="BO71" s="70"/>
      <c r="BP71" s="70"/>
      <c r="BQ71" s="70"/>
      <c r="BR71" s="70"/>
      <c r="BS71" s="70"/>
      <c r="BT71" s="70"/>
      <c r="BU71" s="70"/>
      <c r="BV71" s="70"/>
      <c r="BW71" s="70"/>
      <c r="BX71" s="70"/>
      <c r="BY71" s="70"/>
      <c r="BZ71" s="70"/>
      <c r="CA71" s="70"/>
      <c r="CB71" s="70"/>
      <c r="CC71" s="70"/>
      <c r="CD71" s="70"/>
      <c r="CE71" s="70"/>
      <c r="CF71" s="70"/>
      <c r="CG71" s="70"/>
      <c r="CH71" s="70"/>
      <c r="CI71" s="70"/>
      <c r="CJ71" s="70"/>
      <c r="CK71" s="70"/>
      <c r="CL71" s="70"/>
      <c r="CM71" s="70"/>
      <c r="CN71" s="70"/>
      <c r="CO71" s="70"/>
      <c r="CP71" s="70"/>
      <c r="CQ71" s="70"/>
      <c r="CR71" s="70"/>
      <c r="CS71" s="70"/>
      <c r="CT71" s="70"/>
      <c r="CU71" s="70"/>
      <c r="CV71" s="70"/>
      <c r="CW71" s="70"/>
      <c r="CX71" s="70"/>
    </row>
    <row r="72" spans="1:102" x14ac:dyDescent="0.2">
      <c r="A72" s="55" t="s">
        <v>77</v>
      </c>
      <c r="B72" s="5"/>
      <c r="D72" s="6"/>
      <c r="E72" s="6"/>
      <c r="F72" s="6"/>
      <c r="G72" s="6"/>
      <c r="H72" s="6"/>
      <c r="I72" s="6"/>
      <c r="J72" s="6"/>
      <c r="K72" s="6"/>
      <c r="L72" s="6"/>
      <c r="M72" s="6"/>
      <c r="N72" s="6"/>
      <c r="O72" s="6"/>
      <c r="P72" s="6"/>
      <c r="Q72" s="6"/>
      <c r="R72" s="6"/>
      <c r="S72" s="6"/>
      <c r="T72" s="6"/>
      <c r="U72" s="6"/>
      <c r="V72" s="6"/>
      <c r="W72" s="6"/>
      <c r="X72" s="6"/>
      <c r="Y72" s="6"/>
      <c r="Z72" s="6"/>
      <c r="AA72" s="6"/>
      <c r="AB72" s="6"/>
      <c r="AC72" s="6"/>
      <c r="AD72" s="6"/>
      <c r="AE72" s="6"/>
      <c r="AF72" s="6"/>
      <c r="AG72" s="6"/>
      <c r="AH72" s="6"/>
      <c r="AI72" s="6"/>
      <c r="AJ72" s="6"/>
      <c r="AK72" s="6"/>
      <c r="AL72" s="6"/>
      <c r="AM72" s="6"/>
      <c r="AN72" s="6"/>
      <c r="AO72" s="6"/>
      <c r="AP72" s="6"/>
      <c r="AQ72" s="6"/>
      <c r="AR72" s="6"/>
      <c r="AS72" s="6"/>
      <c r="AT72" s="6"/>
      <c r="AU72" s="6"/>
      <c r="AV72" s="6"/>
      <c r="AW72" s="6"/>
      <c r="AX72" s="6"/>
      <c r="AY72" s="6"/>
      <c r="AZ72" s="6"/>
      <c r="BA72" s="6"/>
      <c r="BB72" s="6"/>
      <c r="BC72" s="6"/>
      <c r="BD72" s="6"/>
      <c r="BE72" s="6"/>
      <c r="BF72" s="6"/>
      <c r="BG72" s="6"/>
      <c r="BH72" s="6"/>
      <c r="BI72" s="6"/>
      <c r="BJ72" s="6"/>
      <c r="BK72" s="6"/>
      <c r="BL72" s="6"/>
      <c r="BM72" s="6"/>
      <c r="BN72" s="6"/>
      <c r="BO72" s="6"/>
      <c r="BP72" s="6"/>
      <c r="BQ72" s="6"/>
      <c r="BR72" s="6"/>
      <c r="BS72" s="6"/>
      <c r="BT72" s="6"/>
      <c r="BU72" s="6"/>
      <c r="BV72" s="6"/>
      <c r="BW72" s="6"/>
      <c r="BX72" s="6"/>
      <c r="BY72" s="6"/>
      <c r="BZ72" s="6"/>
      <c r="CA72" s="6"/>
      <c r="CB72" s="6"/>
      <c r="CC72" s="6"/>
      <c r="CD72" s="6"/>
      <c r="CE72" s="6"/>
      <c r="CF72" s="6"/>
      <c r="CG72" s="6"/>
      <c r="CH72" s="6"/>
      <c r="CI72" s="6"/>
      <c r="CJ72" s="6"/>
      <c r="CK72" s="6"/>
      <c r="CL72" s="6"/>
      <c r="CM72" s="6"/>
      <c r="CN72" s="6"/>
      <c r="CO72" s="6"/>
      <c r="CP72" s="6"/>
      <c r="CQ72" s="6"/>
      <c r="CR72" s="6"/>
      <c r="CS72" s="6"/>
      <c r="CT72" s="6"/>
      <c r="CU72" s="6"/>
      <c r="CV72" s="6"/>
      <c r="CW72" s="6"/>
      <c r="CX72" s="6"/>
    </row>
    <row r="73" spans="1:102" x14ac:dyDescent="0.2">
      <c r="A73" s="62" t="s">
        <v>16</v>
      </c>
      <c r="B73" s="5"/>
      <c r="C73" s="76" t="str">
        <f>IF(pbi_fed_amount="n/a",'Inputs and Outputs'!C138*C5,IF(ISNUMBER(outYear),IF(outYear&lt;=pbi_fed_term,+pbi_fed_amount*(1+pbi_fed_escal/100)^(outYear-1)*C5,0),""))</f>
        <v/>
      </c>
      <c r="D73" s="76" t="str">
        <f>IF(pbi_fed_amount="n/a",'Inputs and Outputs'!D138*D5,IF(ISNUMBER(outYear),IF(outYear&lt;=pbi_fed_term,+pbi_fed_amount*(1+pbi_fed_escal/100)^(outYear-1)*D5,0),""))</f>
        <v/>
      </c>
      <c r="E73" s="76" t="str">
        <f>IF(pbi_fed_amount="n/a",'Inputs and Outputs'!E138*E5,IF(ISNUMBER(outYear),IF(outYear&lt;=pbi_fed_term,+pbi_fed_amount*(1+pbi_fed_escal/100)^(outYear-1)*E5,0),""))</f>
        <v/>
      </c>
      <c r="F73" s="76" t="str">
        <f>IF(pbi_fed_amount="n/a",'Inputs and Outputs'!F138*F5,IF(ISNUMBER(outYear),IF(outYear&lt;=pbi_fed_term,+pbi_fed_amount*(1+pbi_fed_escal/100)^(outYear-1)*F5,0),""))</f>
        <v/>
      </c>
      <c r="G73" s="76" t="str">
        <f>IF(pbi_fed_amount="n/a",'Inputs and Outputs'!G138*G5,IF(ISNUMBER(outYear),IF(outYear&lt;=pbi_fed_term,+pbi_fed_amount*(1+pbi_fed_escal/100)^(outYear-1)*G5,0),""))</f>
        <v/>
      </c>
      <c r="H73" s="76" t="str">
        <f>IF(pbi_fed_amount="n/a",'Inputs and Outputs'!H138*H5,IF(ISNUMBER(outYear),IF(outYear&lt;=pbi_fed_term,+pbi_fed_amount*(1+pbi_fed_escal/100)^(outYear-1)*H5,0),""))</f>
        <v/>
      </c>
      <c r="I73" s="76" t="str">
        <f>IF(pbi_fed_amount="n/a",'Inputs and Outputs'!I138*I5,IF(ISNUMBER(outYear),IF(outYear&lt;=pbi_fed_term,+pbi_fed_amount*(1+pbi_fed_escal/100)^(outYear-1)*I5,0),""))</f>
        <v/>
      </c>
      <c r="J73" s="76" t="str">
        <f>IF(pbi_fed_amount="n/a",'Inputs and Outputs'!J138*J5,IF(ISNUMBER(outYear),IF(outYear&lt;=pbi_fed_term,+pbi_fed_amount*(1+pbi_fed_escal/100)^(outYear-1)*J5,0),""))</f>
        <v/>
      </c>
      <c r="K73" s="76" t="str">
        <f>IF(pbi_fed_amount="n/a",'Inputs and Outputs'!K138*K5,IF(ISNUMBER(outYear),IF(outYear&lt;=pbi_fed_term,+pbi_fed_amount*(1+pbi_fed_escal/100)^(outYear-1)*K5,0),""))</f>
        <v/>
      </c>
      <c r="L73" s="76" t="str">
        <f>IF(pbi_fed_amount="n/a",'Inputs and Outputs'!L138*L5,IF(ISNUMBER(outYear),IF(outYear&lt;=pbi_fed_term,+pbi_fed_amount*(1+pbi_fed_escal/100)^(outYear-1)*L5,0),""))</f>
        <v/>
      </c>
      <c r="M73" s="76" t="str">
        <f>IF(pbi_fed_amount="n/a",'Inputs and Outputs'!M138*M5,IF(ISNUMBER(outYear),IF(outYear&lt;=pbi_fed_term,+pbi_fed_amount*(1+pbi_fed_escal/100)^(outYear-1)*M5,0),""))</f>
        <v/>
      </c>
      <c r="N73" s="76" t="str">
        <f>IF(pbi_fed_amount="n/a",'Inputs and Outputs'!N138*N5,IF(ISNUMBER(outYear),IF(outYear&lt;=pbi_fed_term,+pbi_fed_amount*(1+pbi_fed_escal/100)^(outYear-1)*N5,0),""))</f>
        <v/>
      </c>
      <c r="O73" s="76" t="str">
        <f>IF(pbi_fed_amount="n/a",'Inputs and Outputs'!O138*O5,IF(ISNUMBER(outYear),IF(outYear&lt;=pbi_fed_term,+pbi_fed_amount*(1+pbi_fed_escal/100)^(outYear-1)*O5,0),""))</f>
        <v/>
      </c>
      <c r="P73" s="76" t="str">
        <f>IF(pbi_fed_amount="n/a",'Inputs and Outputs'!P138*P5,IF(ISNUMBER(outYear),IF(outYear&lt;=pbi_fed_term,+pbi_fed_amount*(1+pbi_fed_escal/100)^(outYear-1)*P5,0),""))</f>
        <v/>
      </c>
      <c r="Q73" s="76" t="str">
        <f>IF(pbi_fed_amount="n/a",'Inputs and Outputs'!Q138*Q5,IF(ISNUMBER(outYear),IF(outYear&lt;=pbi_fed_term,+pbi_fed_amount*(1+pbi_fed_escal/100)^(outYear-1)*Q5,0),""))</f>
        <v/>
      </c>
      <c r="R73" s="76" t="str">
        <f>IF(pbi_fed_amount="n/a",'Inputs and Outputs'!R138*R5,IF(ISNUMBER(outYear),IF(outYear&lt;=pbi_fed_term,+pbi_fed_amount*(1+pbi_fed_escal/100)^(outYear-1)*R5,0),""))</f>
        <v/>
      </c>
      <c r="S73" s="76" t="str">
        <f>IF(pbi_fed_amount="n/a",'Inputs and Outputs'!S138*S5,IF(ISNUMBER(outYear),IF(outYear&lt;=pbi_fed_term,+pbi_fed_amount*(1+pbi_fed_escal/100)^(outYear-1)*S5,0),""))</f>
        <v/>
      </c>
      <c r="T73" s="76" t="str">
        <f>IF(pbi_fed_amount="n/a",'Inputs and Outputs'!T138*T5,IF(ISNUMBER(outYear),IF(outYear&lt;=pbi_fed_term,+pbi_fed_amount*(1+pbi_fed_escal/100)^(outYear-1)*T5,0),""))</f>
        <v/>
      </c>
      <c r="U73" s="76" t="str">
        <f>IF(pbi_fed_amount="n/a",'Inputs and Outputs'!U138*U5,IF(ISNUMBER(outYear),IF(outYear&lt;=pbi_fed_term,+pbi_fed_amount*(1+pbi_fed_escal/100)^(outYear-1)*U5,0),""))</f>
        <v/>
      </c>
      <c r="V73" s="76" t="str">
        <f>IF(pbi_fed_amount="n/a",'Inputs and Outputs'!V138*V5,IF(ISNUMBER(outYear),IF(outYear&lt;=pbi_fed_term,+pbi_fed_amount*(1+pbi_fed_escal/100)^(outYear-1)*V5,0),""))</f>
        <v/>
      </c>
      <c r="W73" s="76" t="str">
        <f>IF(pbi_fed_amount="n/a",'Inputs and Outputs'!W138*W5,IF(ISNUMBER(outYear),IF(outYear&lt;=pbi_fed_term,+pbi_fed_amount*(1+pbi_fed_escal/100)^(outYear-1)*W5,0),""))</f>
        <v/>
      </c>
      <c r="X73" s="76" t="str">
        <f>IF(pbi_fed_amount="n/a",'Inputs and Outputs'!X138*X5,IF(ISNUMBER(outYear),IF(outYear&lt;=pbi_fed_term,+pbi_fed_amount*(1+pbi_fed_escal/100)^(outYear-1)*X5,0),""))</f>
        <v/>
      </c>
      <c r="Y73" s="76" t="str">
        <f>IF(pbi_fed_amount="n/a",'Inputs and Outputs'!Y138*Y5,IF(ISNUMBER(outYear),IF(outYear&lt;=pbi_fed_term,+pbi_fed_amount*(1+pbi_fed_escal/100)^(outYear-1)*Y5,0),""))</f>
        <v/>
      </c>
      <c r="Z73" s="76" t="str">
        <f>IF(pbi_fed_amount="n/a",'Inputs and Outputs'!Z138*Z5,IF(ISNUMBER(outYear),IF(outYear&lt;=pbi_fed_term,+pbi_fed_amount*(1+pbi_fed_escal/100)^(outYear-1)*Z5,0),""))</f>
        <v/>
      </c>
      <c r="AA73" s="76" t="str">
        <f>IF(pbi_fed_amount="n/a",'Inputs and Outputs'!AA138*AA5,IF(ISNUMBER(outYear),IF(outYear&lt;=pbi_fed_term,+pbi_fed_amount*(1+pbi_fed_escal/100)^(outYear-1)*AA5,0),""))</f>
        <v/>
      </c>
      <c r="AB73" s="76" t="str">
        <f>IF(pbi_fed_amount="n/a",'Inputs and Outputs'!AB138*AB5,IF(ISNUMBER(outYear),IF(outYear&lt;=pbi_fed_term,+pbi_fed_amount*(1+pbi_fed_escal/100)^(outYear-1)*AB5,0),""))</f>
        <v/>
      </c>
      <c r="AC73" s="76" t="str">
        <f>IF(pbi_fed_amount="n/a",'Inputs and Outputs'!AC138*AC5,IF(ISNUMBER(outYear),IF(outYear&lt;=pbi_fed_term,+pbi_fed_amount*(1+pbi_fed_escal/100)^(outYear-1)*AC5,0),""))</f>
        <v/>
      </c>
      <c r="AD73" s="76" t="str">
        <f>IF(pbi_fed_amount="n/a",'Inputs and Outputs'!AD138*AD5,IF(ISNUMBER(outYear),IF(outYear&lt;=pbi_fed_term,+pbi_fed_amount*(1+pbi_fed_escal/100)^(outYear-1)*AD5,0),""))</f>
        <v/>
      </c>
      <c r="AE73" s="76" t="str">
        <f>IF(pbi_fed_amount="n/a",'Inputs and Outputs'!AE138*AE5,IF(ISNUMBER(outYear),IF(outYear&lt;=pbi_fed_term,+pbi_fed_amount*(1+pbi_fed_escal/100)^(outYear-1)*AE5,0),""))</f>
        <v/>
      </c>
      <c r="AF73" s="76" t="str">
        <f>IF(pbi_fed_amount="n/a",'Inputs and Outputs'!AF138*AF5,IF(ISNUMBER(outYear),IF(outYear&lt;=pbi_fed_term,+pbi_fed_amount*(1+pbi_fed_escal/100)^(outYear-1)*AF5,0),""))</f>
        <v/>
      </c>
      <c r="AG73" s="76" t="str">
        <f>IF(pbi_fed_amount="n/a",'Inputs and Outputs'!AG138*AG5,IF(ISNUMBER(outYear),IF(outYear&lt;=pbi_fed_term,+pbi_fed_amount*(1+pbi_fed_escal/100)^(outYear-1)*AG5,0),""))</f>
        <v/>
      </c>
      <c r="AH73" s="76" t="str">
        <f>IF(pbi_fed_amount="n/a",'Inputs and Outputs'!AH138*AH5,IF(ISNUMBER(outYear),IF(outYear&lt;=pbi_fed_term,+pbi_fed_amount*(1+pbi_fed_escal/100)^(outYear-1)*AH5,0),""))</f>
        <v/>
      </c>
      <c r="AI73" s="76" t="str">
        <f>IF(pbi_fed_amount="n/a",'Inputs and Outputs'!AI138*AI5,IF(ISNUMBER(outYear),IF(outYear&lt;=pbi_fed_term,+pbi_fed_amount*(1+pbi_fed_escal/100)^(outYear-1)*AI5,0),""))</f>
        <v/>
      </c>
      <c r="AJ73" s="76" t="str">
        <f>IF(pbi_fed_amount="n/a",'Inputs and Outputs'!AJ138*AJ5,IF(ISNUMBER(outYear),IF(outYear&lt;=pbi_fed_term,+pbi_fed_amount*(1+pbi_fed_escal/100)^(outYear-1)*AJ5,0),""))</f>
        <v/>
      </c>
      <c r="AK73" s="76" t="str">
        <f>IF(pbi_fed_amount="n/a",'Inputs and Outputs'!AK138*AK5,IF(ISNUMBER(outYear),IF(outYear&lt;=pbi_fed_term,+pbi_fed_amount*(1+pbi_fed_escal/100)^(outYear-1)*AK5,0),""))</f>
        <v/>
      </c>
      <c r="AL73" s="76" t="str">
        <f>IF(pbi_fed_amount="n/a",'Inputs and Outputs'!AL138*AL5,IF(ISNUMBER(outYear),IF(outYear&lt;=pbi_fed_term,+pbi_fed_amount*(1+pbi_fed_escal/100)^(outYear-1)*AL5,0),""))</f>
        <v/>
      </c>
      <c r="AM73" s="76" t="str">
        <f>IF(pbi_fed_amount="n/a",'Inputs and Outputs'!AM138*AM5,IF(ISNUMBER(outYear),IF(outYear&lt;=pbi_fed_term,+pbi_fed_amount*(1+pbi_fed_escal/100)^(outYear-1)*AM5,0),""))</f>
        <v/>
      </c>
      <c r="AN73" s="76" t="str">
        <f>IF(pbi_fed_amount="n/a",'Inputs and Outputs'!AN138*AN5,IF(ISNUMBER(outYear),IF(outYear&lt;=pbi_fed_term,+pbi_fed_amount*(1+pbi_fed_escal/100)^(outYear-1)*AN5,0),""))</f>
        <v/>
      </c>
      <c r="AO73" s="76" t="str">
        <f>IF(pbi_fed_amount="n/a",'Inputs and Outputs'!AO138*AO5,IF(ISNUMBER(outYear),IF(outYear&lt;=pbi_fed_term,+pbi_fed_amount*(1+pbi_fed_escal/100)^(outYear-1)*AO5,0),""))</f>
        <v/>
      </c>
      <c r="AP73" s="76" t="str">
        <f>IF(pbi_fed_amount="n/a",'Inputs and Outputs'!AP138*AP5,IF(ISNUMBER(outYear),IF(outYear&lt;=pbi_fed_term,+pbi_fed_amount*(1+pbi_fed_escal/100)^(outYear-1)*AP5,0),""))</f>
        <v/>
      </c>
      <c r="AQ73" s="76" t="str">
        <f>IF(pbi_fed_amount="n/a",'Inputs and Outputs'!AQ138*AQ5,IF(ISNUMBER(outYear),IF(outYear&lt;=pbi_fed_term,+pbi_fed_amount*(1+pbi_fed_escal/100)^(outYear-1)*AQ5,0),""))</f>
        <v/>
      </c>
      <c r="AR73" s="76" t="str">
        <f>IF(pbi_fed_amount="n/a",'Inputs and Outputs'!AR138*AR5,IF(ISNUMBER(outYear),IF(outYear&lt;=pbi_fed_term,+pbi_fed_amount*(1+pbi_fed_escal/100)^(outYear-1)*AR5,0),""))</f>
        <v/>
      </c>
      <c r="AS73" s="76" t="str">
        <f>IF(pbi_fed_amount="n/a",'Inputs and Outputs'!AS138*AS5,IF(ISNUMBER(outYear),IF(outYear&lt;=pbi_fed_term,+pbi_fed_amount*(1+pbi_fed_escal/100)^(outYear-1)*AS5,0),""))</f>
        <v/>
      </c>
      <c r="AT73" s="76" t="str">
        <f>IF(pbi_fed_amount="n/a",'Inputs and Outputs'!AT138*AT5,IF(ISNUMBER(outYear),IF(outYear&lt;=pbi_fed_term,+pbi_fed_amount*(1+pbi_fed_escal/100)^(outYear-1)*AT5,0),""))</f>
        <v/>
      </c>
      <c r="AU73" s="76" t="str">
        <f>IF(pbi_fed_amount="n/a",'Inputs and Outputs'!AU138*AU5,IF(ISNUMBER(outYear),IF(outYear&lt;=pbi_fed_term,+pbi_fed_amount*(1+pbi_fed_escal/100)^(outYear-1)*AU5,0),""))</f>
        <v/>
      </c>
      <c r="AV73" s="76" t="str">
        <f>IF(pbi_fed_amount="n/a",'Inputs and Outputs'!AV138*AV5,IF(ISNUMBER(outYear),IF(outYear&lt;=pbi_fed_term,+pbi_fed_amount*(1+pbi_fed_escal/100)^(outYear-1)*AV5,0),""))</f>
        <v/>
      </c>
      <c r="AW73" s="76" t="str">
        <f>IF(pbi_fed_amount="n/a",'Inputs and Outputs'!AW138*AW5,IF(ISNUMBER(outYear),IF(outYear&lt;=pbi_fed_term,+pbi_fed_amount*(1+pbi_fed_escal/100)^(outYear-1)*AW5,0),""))</f>
        <v/>
      </c>
      <c r="AX73" s="76" t="str">
        <f>IF(pbi_fed_amount="n/a",'Inputs and Outputs'!AX138*AX5,IF(ISNUMBER(outYear),IF(outYear&lt;=pbi_fed_term,+pbi_fed_amount*(1+pbi_fed_escal/100)^(outYear-1)*AX5,0),""))</f>
        <v/>
      </c>
      <c r="AY73" s="76" t="str">
        <f>IF(pbi_fed_amount="n/a",'Inputs and Outputs'!AY138*AY5,IF(ISNUMBER(outYear),IF(outYear&lt;=pbi_fed_term,+pbi_fed_amount*(1+pbi_fed_escal/100)^(outYear-1)*AY5,0),""))</f>
        <v/>
      </c>
      <c r="AZ73" s="76" t="str">
        <f>IF(pbi_fed_amount="n/a",'Inputs and Outputs'!AZ138*AZ5,IF(ISNUMBER(outYear),IF(outYear&lt;=pbi_fed_term,+pbi_fed_amount*(1+pbi_fed_escal/100)^(outYear-1)*AZ5,0),""))</f>
        <v/>
      </c>
      <c r="BA73" s="76" t="str">
        <f>IF(pbi_fed_amount="n/a",'Inputs and Outputs'!BA138*BA5,IF(ISNUMBER(outYear),IF(outYear&lt;=pbi_fed_term,+pbi_fed_amount*(1+pbi_fed_escal/100)^(outYear-1)*BA5,0),""))</f>
        <v/>
      </c>
      <c r="BB73" s="76" t="str">
        <f>IF(pbi_fed_amount="n/a",'Inputs and Outputs'!BB138*BB5,IF(ISNUMBER(outYear),IF(outYear&lt;=pbi_fed_term,+pbi_fed_amount*(1+pbi_fed_escal/100)^(outYear-1)*BB5,0),""))</f>
        <v/>
      </c>
      <c r="BC73" s="76" t="str">
        <f>IF(pbi_fed_amount="n/a",'Inputs and Outputs'!BC138*BC5,IF(ISNUMBER(outYear),IF(outYear&lt;=pbi_fed_term,+pbi_fed_amount*(1+pbi_fed_escal/100)^(outYear-1)*BC5,0),""))</f>
        <v/>
      </c>
      <c r="BD73" s="76" t="str">
        <f>IF(pbi_fed_amount="n/a",'Inputs and Outputs'!BD138*BD5,IF(ISNUMBER(outYear),IF(outYear&lt;=pbi_fed_term,+pbi_fed_amount*(1+pbi_fed_escal/100)^(outYear-1)*BD5,0),""))</f>
        <v/>
      </c>
      <c r="BE73" s="76" t="str">
        <f>IF(pbi_fed_amount="n/a",'Inputs and Outputs'!BE138*BE5,IF(ISNUMBER(outYear),IF(outYear&lt;=pbi_fed_term,+pbi_fed_amount*(1+pbi_fed_escal/100)^(outYear-1)*BE5,0),""))</f>
        <v/>
      </c>
      <c r="BF73" s="76" t="str">
        <f>IF(pbi_fed_amount="n/a",'Inputs and Outputs'!BF138*BF5,IF(ISNUMBER(outYear),IF(outYear&lt;=pbi_fed_term,+pbi_fed_amount*(1+pbi_fed_escal/100)^(outYear-1)*BF5,0),""))</f>
        <v/>
      </c>
      <c r="BG73" s="76" t="str">
        <f>IF(pbi_fed_amount="n/a",'Inputs and Outputs'!BG138*BG5,IF(ISNUMBER(outYear),IF(outYear&lt;=pbi_fed_term,+pbi_fed_amount*(1+pbi_fed_escal/100)^(outYear-1)*BG5,0),""))</f>
        <v/>
      </c>
      <c r="BH73" s="76" t="str">
        <f>IF(pbi_fed_amount="n/a",'Inputs and Outputs'!BH138*BH5,IF(ISNUMBER(outYear),IF(outYear&lt;=pbi_fed_term,+pbi_fed_amount*(1+pbi_fed_escal/100)^(outYear-1)*BH5,0),""))</f>
        <v/>
      </c>
      <c r="BI73" s="76" t="str">
        <f>IF(pbi_fed_amount="n/a",'Inputs and Outputs'!BI138*BI5,IF(ISNUMBER(outYear),IF(outYear&lt;=pbi_fed_term,+pbi_fed_amount*(1+pbi_fed_escal/100)^(outYear-1)*BI5,0),""))</f>
        <v/>
      </c>
      <c r="BJ73" s="76" t="str">
        <f>IF(pbi_fed_amount="n/a",'Inputs and Outputs'!BJ138*BJ5,IF(ISNUMBER(outYear),IF(outYear&lt;=pbi_fed_term,+pbi_fed_amount*(1+pbi_fed_escal/100)^(outYear-1)*BJ5,0),""))</f>
        <v/>
      </c>
      <c r="BK73" s="76" t="str">
        <f>IF(pbi_fed_amount="n/a",'Inputs and Outputs'!BK138*BK5,IF(ISNUMBER(outYear),IF(outYear&lt;=pbi_fed_term,+pbi_fed_amount*(1+pbi_fed_escal/100)^(outYear-1)*BK5,0),""))</f>
        <v/>
      </c>
      <c r="BL73" s="76" t="str">
        <f>IF(pbi_fed_amount="n/a",'Inputs and Outputs'!BL138*BL5,IF(ISNUMBER(outYear),IF(outYear&lt;=pbi_fed_term,+pbi_fed_amount*(1+pbi_fed_escal/100)^(outYear-1)*BL5,0),""))</f>
        <v/>
      </c>
      <c r="BM73" s="76" t="str">
        <f>IF(pbi_fed_amount="n/a",'Inputs and Outputs'!BM138*BM5,IF(ISNUMBER(outYear),IF(outYear&lt;=pbi_fed_term,+pbi_fed_amount*(1+pbi_fed_escal/100)^(outYear-1)*BM5,0),""))</f>
        <v/>
      </c>
      <c r="BN73" s="76" t="str">
        <f>IF(pbi_fed_amount="n/a",'Inputs and Outputs'!BN138*BN5,IF(ISNUMBER(outYear),IF(outYear&lt;=pbi_fed_term,+pbi_fed_amount*(1+pbi_fed_escal/100)^(outYear-1)*BN5,0),""))</f>
        <v/>
      </c>
      <c r="BO73" s="76" t="str">
        <f>IF(pbi_fed_amount="n/a",'Inputs and Outputs'!BO138*BO5,IF(ISNUMBER(outYear),IF(outYear&lt;=pbi_fed_term,+pbi_fed_amount*(1+pbi_fed_escal/100)^(outYear-1)*BO5,0),""))</f>
        <v/>
      </c>
      <c r="BP73" s="76" t="str">
        <f>IF(pbi_fed_amount="n/a",'Inputs and Outputs'!BP138*BP5,IF(ISNUMBER(outYear),IF(outYear&lt;=pbi_fed_term,+pbi_fed_amount*(1+pbi_fed_escal/100)^(outYear-1)*BP5,0),""))</f>
        <v/>
      </c>
      <c r="BQ73" s="76" t="str">
        <f>IF(pbi_fed_amount="n/a",'Inputs and Outputs'!BQ138*BQ5,IF(ISNUMBER(outYear),IF(outYear&lt;=pbi_fed_term,+pbi_fed_amount*(1+pbi_fed_escal/100)^(outYear-1)*BQ5,0),""))</f>
        <v/>
      </c>
      <c r="BR73" s="76" t="str">
        <f>IF(pbi_fed_amount="n/a",'Inputs and Outputs'!BR138*BR5,IF(ISNUMBER(outYear),IF(outYear&lt;=pbi_fed_term,+pbi_fed_amount*(1+pbi_fed_escal/100)^(outYear-1)*BR5,0),""))</f>
        <v/>
      </c>
      <c r="BS73" s="76" t="str">
        <f>IF(pbi_fed_amount="n/a",'Inputs and Outputs'!BS138*BS5,IF(ISNUMBER(outYear),IF(outYear&lt;=pbi_fed_term,+pbi_fed_amount*(1+pbi_fed_escal/100)^(outYear-1)*BS5,0),""))</f>
        <v/>
      </c>
      <c r="BT73" s="76" t="str">
        <f>IF(pbi_fed_amount="n/a",'Inputs and Outputs'!BT138*BT5,IF(ISNUMBER(outYear),IF(outYear&lt;=pbi_fed_term,+pbi_fed_amount*(1+pbi_fed_escal/100)^(outYear-1)*BT5,0),""))</f>
        <v/>
      </c>
      <c r="BU73" s="76" t="str">
        <f>IF(pbi_fed_amount="n/a",'Inputs and Outputs'!BU138*BU5,IF(ISNUMBER(outYear),IF(outYear&lt;=pbi_fed_term,+pbi_fed_amount*(1+pbi_fed_escal/100)^(outYear-1)*BU5,0),""))</f>
        <v/>
      </c>
      <c r="BV73" s="76" t="str">
        <f>IF(pbi_fed_amount="n/a",'Inputs and Outputs'!BV138*BV5,IF(ISNUMBER(outYear),IF(outYear&lt;=pbi_fed_term,+pbi_fed_amount*(1+pbi_fed_escal/100)^(outYear-1)*BV5,0),""))</f>
        <v/>
      </c>
      <c r="BW73" s="76" t="str">
        <f>IF(pbi_fed_amount="n/a",'Inputs and Outputs'!BW138*BW5,IF(ISNUMBER(outYear),IF(outYear&lt;=pbi_fed_term,+pbi_fed_amount*(1+pbi_fed_escal/100)^(outYear-1)*BW5,0),""))</f>
        <v/>
      </c>
      <c r="BX73" s="76" t="str">
        <f>IF(pbi_fed_amount="n/a",'Inputs and Outputs'!BX138*BX5,IF(ISNUMBER(outYear),IF(outYear&lt;=pbi_fed_term,+pbi_fed_amount*(1+pbi_fed_escal/100)^(outYear-1)*BX5,0),""))</f>
        <v/>
      </c>
      <c r="BY73" s="76" t="str">
        <f>IF(pbi_fed_amount="n/a",'Inputs and Outputs'!BY138*BY5,IF(ISNUMBER(outYear),IF(outYear&lt;=pbi_fed_term,+pbi_fed_amount*(1+pbi_fed_escal/100)^(outYear-1)*BY5,0),""))</f>
        <v/>
      </c>
      <c r="BZ73" s="76" t="str">
        <f>IF(pbi_fed_amount="n/a",'Inputs and Outputs'!BZ138*BZ5,IF(ISNUMBER(outYear),IF(outYear&lt;=pbi_fed_term,+pbi_fed_amount*(1+pbi_fed_escal/100)^(outYear-1)*BZ5,0),""))</f>
        <v/>
      </c>
      <c r="CA73" s="76" t="str">
        <f>IF(pbi_fed_amount="n/a",'Inputs and Outputs'!CA138*CA5,IF(ISNUMBER(outYear),IF(outYear&lt;=pbi_fed_term,+pbi_fed_amount*(1+pbi_fed_escal/100)^(outYear-1)*CA5,0),""))</f>
        <v/>
      </c>
      <c r="CB73" s="76" t="str">
        <f>IF(pbi_fed_amount="n/a",'Inputs and Outputs'!CB138*CB5,IF(ISNUMBER(outYear),IF(outYear&lt;=pbi_fed_term,+pbi_fed_amount*(1+pbi_fed_escal/100)^(outYear-1)*CB5,0),""))</f>
        <v/>
      </c>
      <c r="CC73" s="76" t="str">
        <f>IF(pbi_fed_amount="n/a",'Inputs and Outputs'!CC138*CC5,IF(ISNUMBER(outYear),IF(outYear&lt;=pbi_fed_term,+pbi_fed_amount*(1+pbi_fed_escal/100)^(outYear-1)*CC5,0),""))</f>
        <v/>
      </c>
      <c r="CD73" s="76" t="str">
        <f>IF(pbi_fed_amount="n/a",'Inputs and Outputs'!CD138*CD5,IF(ISNUMBER(outYear),IF(outYear&lt;=pbi_fed_term,+pbi_fed_amount*(1+pbi_fed_escal/100)^(outYear-1)*CD5,0),""))</f>
        <v/>
      </c>
      <c r="CE73" s="76" t="str">
        <f>IF(pbi_fed_amount="n/a",'Inputs and Outputs'!CE138*CE5,IF(ISNUMBER(outYear),IF(outYear&lt;=pbi_fed_term,+pbi_fed_amount*(1+pbi_fed_escal/100)^(outYear-1)*CE5,0),""))</f>
        <v/>
      </c>
      <c r="CF73" s="76" t="str">
        <f>IF(pbi_fed_amount="n/a",'Inputs and Outputs'!CF138*CF5,IF(ISNUMBER(outYear),IF(outYear&lt;=pbi_fed_term,+pbi_fed_amount*(1+pbi_fed_escal/100)^(outYear-1)*CF5,0),""))</f>
        <v/>
      </c>
      <c r="CG73" s="76" t="str">
        <f>IF(pbi_fed_amount="n/a",'Inputs and Outputs'!CG138*CG5,IF(ISNUMBER(outYear),IF(outYear&lt;=pbi_fed_term,+pbi_fed_amount*(1+pbi_fed_escal/100)^(outYear-1)*CG5,0),""))</f>
        <v/>
      </c>
      <c r="CH73" s="76" t="str">
        <f>IF(pbi_fed_amount="n/a",'Inputs and Outputs'!CH138*CH5,IF(ISNUMBER(outYear),IF(outYear&lt;=pbi_fed_term,+pbi_fed_amount*(1+pbi_fed_escal/100)^(outYear-1)*CH5,0),""))</f>
        <v/>
      </c>
      <c r="CI73" s="76" t="str">
        <f>IF(pbi_fed_amount="n/a",'Inputs and Outputs'!CI138*CI5,IF(ISNUMBER(outYear),IF(outYear&lt;=pbi_fed_term,+pbi_fed_amount*(1+pbi_fed_escal/100)^(outYear-1)*CI5,0),""))</f>
        <v/>
      </c>
      <c r="CJ73" s="76" t="str">
        <f>IF(pbi_fed_amount="n/a",'Inputs and Outputs'!CJ138*CJ5,IF(ISNUMBER(outYear),IF(outYear&lt;=pbi_fed_term,+pbi_fed_amount*(1+pbi_fed_escal/100)^(outYear-1)*CJ5,0),""))</f>
        <v/>
      </c>
      <c r="CK73" s="76" t="str">
        <f>IF(pbi_fed_amount="n/a",'Inputs and Outputs'!CK138*CK5,IF(ISNUMBER(outYear),IF(outYear&lt;=pbi_fed_term,+pbi_fed_amount*(1+pbi_fed_escal/100)^(outYear-1)*CK5,0),""))</f>
        <v/>
      </c>
      <c r="CL73" s="76" t="str">
        <f>IF(pbi_fed_amount="n/a",'Inputs and Outputs'!CL138*CL5,IF(ISNUMBER(outYear),IF(outYear&lt;=pbi_fed_term,+pbi_fed_amount*(1+pbi_fed_escal/100)^(outYear-1)*CL5,0),""))</f>
        <v/>
      </c>
      <c r="CM73" s="76" t="str">
        <f>IF(pbi_fed_amount="n/a",'Inputs and Outputs'!CM138*CM5,IF(ISNUMBER(outYear),IF(outYear&lt;=pbi_fed_term,+pbi_fed_amount*(1+pbi_fed_escal/100)^(outYear-1)*CM5,0),""))</f>
        <v/>
      </c>
      <c r="CN73" s="76" t="str">
        <f>IF(pbi_fed_amount="n/a",'Inputs and Outputs'!CN138*CN5,IF(ISNUMBER(outYear),IF(outYear&lt;=pbi_fed_term,+pbi_fed_amount*(1+pbi_fed_escal/100)^(outYear-1)*CN5,0),""))</f>
        <v/>
      </c>
      <c r="CO73" s="76" t="str">
        <f>IF(pbi_fed_amount="n/a",'Inputs and Outputs'!CO138*CO5,IF(ISNUMBER(outYear),IF(outYear&lt;=pbi_fed_term,+pbi_fed_amount*(1+pbi_fed_escal/100)^(outYear-1)*CO5,0),""))</f>
        <v/>
      </c>
      <c r="CP73" s="76" t="str">
        <f>IF(pbi_fed_amount="n/a",'Inputs and Outputs'!CP138*CP5,IF(ISNUMBER(outYear),IF(outYear&lt;=pbi_fed_term,+pbi_fed_amount*(1+pbi_fed_escal/100)^(outYear-1)*CP5,0),""))</f>
        <v/>
      </c>
      <c r="CQ73" s="76" t="str">
        <f>IF(pbi_fed_amount="n/a",'Inputs and Outputs'!CQ138*CQ5,IF(ISNUMBER(outYear),IF(outYear&lt;=pbi_fed_term,+pbi_fed_amount*(1+pbi_fed_escal/100)^(outYear-1)*CQ5,0),""))</f>
        <v/>
      </c>
      <c r="CR73" s="76" t="str">
        <f>IF(pbi_fed_amount="n/a",'Inputs and Outputs'!CR138*CR5,IF(ISNUMBER(outYear),IF(outYear&lt;=pbi_fed_term,+pbi_fed_amount*(1+pbi_fed_escal/100)^(outYear-1)*CR5,0),""))</f>
        <v/>
      </c>
      <c r="CS73" s="76" t="str">
        <f>IF(pbi_fed_amount="n/a",'Inputs and Outputs'!CS138*CS5,IF(ISNUMBER(outYear),IF(outYear&lt;=pbi_fed_term,+pbi_fed_amount*(1+pbi_fed_escal/100)^(outYear-1)*CS5,0),""))</f>
        <v/>
      </c>
      <c r="CT73" s="76" t="str">
        <f>IF(pbi_fed_amount="n/a",'Inputs and Outputs'!CT138*CT5,IF(ISNUMBER(outYear),IF(outYear&lt;=pbi_fed_term,+pbi_fed_amount*(1+pbi_fed_escal/100)^(outYear-1)*CT5,0),""))</f>
        <v/>
      </c>
      <c r="CU73" s="76" t="str">
        <f>IF(pbi_fed_amount="n/a",'Inputs and Outputs'!CU138*CU5,IF(ISNUMBER(outYear),IF(outYear&lt;=pbi_fed_term,+pbi_fed_amount*(1+pbi_fed_escal/100)^(outYear-1)*CU5,0),""))</f>
        <v/>
      </c>
      <c r="CV73" s="76" t="str">
        <f>IF(pbi_fed_amount="n/a",'Inputs and Outputs'!CV138*CV5,IF(ISNUMBER(outYear),IF(outYear&lt;=pbi_fed_term,+pbi_fed_amount*(1+pbi_fed_escal/100)^(outYear-1)*CV5,0),""))</f>
        <v/>
      </c>
      <c r="CW73" s="76" t="str">
        <f>IF(pbi_fed_amount="n/a",'Inputs and Outputs'!CW138*CW5,IF(ISNUMBER(outYear),IF(outYear&lt;=pbi_fed_term,+pbi_fed_amount*(1+pbi_fed_escal/100)^(outYear-1)*CW5,0),""))</f>
        <v/>
      </c>
      <c r="CX73" s="76" t="str">
        <f>IF(pbi_fed_amount="n/a",'Inputs and Outputs'!CX138*CX5,IF(ISNUMBER(outYear),IF(outYear&lt;=pbi_fed_term,+pbi_fed_amount*(1+pbi_fed_escal/100)^(outYear-1)*CX5,0),""))</f>
        <v/>
      </c>
    </row>
    <row r="74" spans="1:102" x14ac:dyDescent="0.2">
      <c r="A74" s="62" t="s">
        <v>17</v>
      </c>
      <c r="B74" s="5"/>
      <c r="C74" s="76" t="str">
        <f>IF(pbi_sta_amount="n/a",'Inputs and Outputs'!C139*C5,IF(ISNUMBER(outYear),IF(outYear&lt;=pbi_sta_term,+pbi_sta_amount*(1+pbi_sta_escal/100)^(outYear-1)*C5,0),""))</f>
        <v/>
      </c>
      <c r="D74" s="76" t="str">
        <f>IF(pbi_sta_amount="n/a",'Inputs and Outputs'!D139*D5,IF(ISNUMBER(outYear),IF(outYear&lt;=pbi_sta_term,+pbi_sta_amount*(1+pbi_sta_escal/100)^(outYear-1)*D5,0),""))</f>
        <v/>
      </c>
      <c r="E74" s="76" t="str">
        <f>IF(pbi_sta_amount="n/a",'Inputs and Outputs'!E139*E5,IF(ISNUMBER(outYear),IF(outYear&lt;=pbi_sta_term,+pbi_sta_amount*(1+pbi_sta_escal/100)^(outYear-1)*E5,0),""))</f>
        <v/>
      </c>
      <c r="F74" s="76" t="str">
        <f>IF(pbi_sta_amount="n/a",'Inputs and Outputs'!F139*F5,IF(ISNUMBER(outYear),IF(outYear&lt;=pbi_sta_term,+pbi_sta_amount*(1+pbi_sta_escal/100)^(outYear-1)*F5,0),""))</f>
        <v/>
      </c>
      <c r="G74" s="76" t="str">
        <f>IF(pbi_sta_amount="n/a",'Inputs and Outputs'!G139*G5,IF(ISNUMBER(outYear),IF(outYear&lt;=pbi_sta_term,+pbi_sta_amount*(1+pbi_sta_escal/100)^(outYear-1)*G5,0),""))</f>
        <v/>
      </c>
      <c r="H74" s="76" t="str">
        <f>IF(pbi_sta_amount="n/a",'Inputs and Outputs'!H139*H5,IF(ISNUMBER(outYear),IF(outYear&lt;=pbi_sta_term,+pbi_sta_amount*(1+pbi_sta_escal/100)^(outYear-1)*H5,0),""))</f>
        <v/>
      </c>
      <c r="I74" s="76" t="str">
        <f>IF(pbi_sta_amount="n/a",'Inputs and Outputs'!I139*I5,IF(ISNUMBER(outYear),IF(outYear&lt;=pbi_sta_term,+pbi_sta_amount*(1+pbi_sta_escal/100)^(outYear-1)*I5,0),""))</f>
        <v/>
      </c>
      <c r="J74" s="76" t="str">
        <f>IF(pbi_sta_amount="n/a",'Inputs and Outputs'!J139*J5,IF(ISNUMBER(outYear),IF(outYear&lt;=pbi_sta_term,+pbi_sta_amount*(1+pbi_sta_escal/100)^(outYear-1)*J5,0),""))</f>
        <v/>
      </c>
      <c r="K74" s="76" t="str">
        <f>IF(pbi_sta_amount="n/a",'Inputs and Outputs'!K139*K5,IF(ISNUMBER(outYear),IF(outYear&lt;=pbi_sta_term,+pbi_sta_amount*(1+pbi_sta_escal/100)^(outYear-1)*K5,0),""))</f>
        <v/>
      </c>
      <c r="L74" s="76" t="str">
        <f>IF(pbi_sta_amount="n/a",'Inputs and Outputs'!L139*L5,IF(ISNUMBER(outYear),IF(outYear&lt;=pbi_sta_term,+pbi_sta_amount*(1+pbi_sta_escal/100)^(outYear-1)*L5,0),""))</f>
        <v/>
      </c>
      <c r="M74" s="76" t="str">
        <f>IF(pbi_sta_amount="n/a",'Inputs and Outputs'!M139*M5,IF(ISNUMBER(outYear),IF(outYear&lt;=pbi_sta_term,+pbi_sta_amount*(1+pbi_sta_escal/100)^(outYear-1)*M5,0),""))</f>
        <v/>
      </c>
      <c r="N74" s="76" t="str">
        <f>IF(pbi_sta_amount="n/a",'Inputs and Outputs'!N139*N5,IF(ISNUMBER(outYear),IF(outYear&lt;=pbi_sta_term,+pbi_sta_amount*(1+pbi_sta_escal/100)^(outYear-1)*N5,0),""))</f>
        <v/>
      </c>
      <c r="O74" s="76" t="str">
        <f>IF(pbi_sta_amount="n/a",'Inputs and Outputs'!O139*O5,IF(ISNUMBER(outYear),IF(outYear&lt;=pbi_sta_term,+pbi_sta_amount*(1+pbi_sta_escal/100)^(outYear-1)*O5,0),""))</f>
        <v/>
      </c>
      <c r="P74" s="76" t="str">
        <f>IF(pbi_sta_amount="n/a",'Inputs and Outputs'!P139*P5,IF(ISNUMBER(outYear),IF(outYear&lt;=pbi_sta_term,+pbi_sta_amount*(1+pbi_sta_escal/100)^(outYear-1)*P5,0),""))</f>
        <v/>
      </c>
      <c r="Q74" s="76" t="str">
        <f>IF(pbi_sta_amount="n/a",'Inputs and Outputs'!Q139*Q5,IF(ISNUMBER(outYear),IF(outYear&lt;=pbi_sta_term,+pbi_sta_amount*(1+pbi_sta_escal/100)^(outYear-1)*Q5,0),""))</f>
        <v/>
      </c>
      <c r="R74" s="76" t="str">
        <f>IF(pbi_sta_amount="n/a",'Inputs and Outputs'!R139*R5,IF(ISNUMBER(outYear),IF(outYear&lt;=pbi_sta_term,+pbi_sta_amount*(1+pbi_sta_escal/100)^(outYear-1)*R5,0),""))</f>
        <v/>
      </c>
      <c r="S74" s="76" t="str">
        <f>IF(pbi_sta_amount="n/a",'Inputs and Outputs'!S139*S5,IF(ISNUMBER(outYear),IF(outYear&lt;=pbi_sta_term,+pbi_sta_amount*(1+pbi_sta_escal/100)^(outYear-1)*S5,0),""))</f>
        <v/>
      </c>
      <c r="T74" s="76" t="str">
        <f>IF(pbi_sta_amount="n/a",'Inputs and Outputs'!T139*T5,IF(ISNUMBER(outYear),IF(outYear&lt;=pbi_sta_term,+pbi_sta_amount*(1+pbi_sta_escal/100)^(outYear-1)*T5,0),""))</f>
        <v/>
      </c>
      <c r="U74" s="76" t="str">
        <f>IF(pbi_sta_amount="n/a",'Inputs and Outputs'!U139*U5,IF(ISNUMBER(outYear),IF(outYear&lt;=pbi_sta_term,+pbi_sta_amount*(1+pbi_sta_escal/100)^(outYear-1)*U5,0),""))</f>
        <v/>
      </c>
      <c r="V74" s="76" t="str">
        <f>IF(pbi_sta_amount="n/a",'Inputs and Outputs'!V139*V5,IF(ISNUMBER(outYear),IF(outYear&lt;=pbi_sta_term,+pbi_sta_amount*(1+pbi_sta_escal/100)^(outYear-1)*V5,0),""))</f>
        <v/>
      </c>
      <c r="W74" s="76" t="str">
        <f>IF(pbi_sta_amount="n/a",'Inputs and Outputs'!W139*W5,IF(ISNUMBER(outYear),IF(outYear&lt;=pbi_sta_term,+pbi_sta_amount*(1+pbi_sta_escal/100)^(outYear-1)*W5,0),""))</f>
        <v/>
      </c>
      <c r="X74" s="76" t="str">
        <f>IF(pbi_sta_amount="n/a",'Inputs and Outputs'!X139*X5,IF(ISNUMBER(outYear),IF(outYear&lt;=pbi_sta_term,+pbi_sta_amount*(1+pbi_sta_escal/100)^(outYear-1)*X5,0),""))</f>
        <v/>
      </c>
      <c r="Y74" s="76" t="str">
        <f>IF(pbi_sta_amount="n/a",'Inputs and Outputs'!Y139*Y5,IF(ISNUMBER(outYear),IF(outYear&lt;=pbi_sta_term,+pbi_sta_amount*(1+pbi_sta_escal/100)^(outYear-1)*Y5,0),""))</f>
        <v/>
      </c>
      <c r="Z74" s="76" t="str">
        <f>IF(pbi_sta_amount="n/a",'Inputs and Outputs'!Z139*Z5,IF(ISNUMBER(outYear),IF(outYear&lt;=pbi_sta_term,+pbi_sta_amount*(1+pbi_sta_escal/100)^(outYear-1)*Z5,0),""))</f>
        <v/>
      </c>
      <c r="AA74" s="76" t="str">
        <f>IF(pbi_sta_amount="n/a",'Inputs and Outputs'!AA139*AA5,IF(ISNUMBER(outYear),IF(outYear&lt;=pbi_sta_term,+pbi_sta_amount*(1+pbi_sta_escal/100)^(outYear-1)*AA5,0),""))</f>
        <v/>
      </c>
      <c r="AB74" s="76" t="str">
        <f>IF(pbi_sta_amount="n/a",'Inputs and Outputs'!AB139*AB5,IF(ISNUMBER(outYear),IF(outYear&lt;=pbi_sta_term,+pbi_sta_amount*(1+pbi_sta_escal/100)^(outYear-1)*AB5,0),""))</f>
        <v/>
      </c>
      <c r="AC74" s="76" t="str">
        <f>IF(pbi_sta_amount="n/a",'Inputs and Outputs'!AC139*AC5,IF(ISNUMBER(outYear),IF(outYear&lt;=pbi_sta_term,+pbi_sta_amount*(1+pbi_sta_escal/100)^(outYear-1)*AC5,0),""))</f>
        <v/>
      </c>
      <c r="AD74" s="76" t="str">
        <f>IF(pbi_sta_amount="n/a",'Inputs and Outputs'!AD139*AD5,IF(ISNUMBER(outYear),IF(outYear&lt;=pbi_sta_term,+pbi_sta_amount*(1+pbi_sta_escal/100)^(outYear-1)*AD5,0),""))</f>
        <v/>
      </c>
      <c r="AE74" s="76" t="str">
        <f>IF(pbi_sta_amount="n/a",'Inputs and Outputs'!AE139*AE5,IF(ISNUMBER(outYear),IF(outYear&lt;=pbi_sta_term,+pbi_sta_amount*(1+pbi_sta_escal/100)^(outYear-1)*AE5,0),""))</f>
        <v/>
      </c>
      <c r="AF74" s="76" t="str">
        <f>IF(pbi_sta_amount="n/a",'Inputs and Outputs'!AF139*AF5,IF(ISNUMBER(outYear),IF(outYear&lt;=pbi_sta_term,+pbi_sta_amount*(1+pbi_sta_escal/100)^(outYear-1)*AF5,0),""))</f>
        <v/>
      </c>
      <c r="AG74" s="76" t="str">
        <f>IF(pbi_sta_amount="n/a",'Inputs and Outputs'!AG139*AG5,IF(ISNUMBER(outYear),IF(outYear&lt;=pbi_sta_term,+pbi_sta_amount*(1+pbi_sta_escal/100)^(outYear-1)*AG5,0),""))</f>
        <v/>
      </c>
      <c r="AH74" s="76" t="str">
        <f>IF(pbi_sta_amount="n/a",'Inputs and Outputs'!AH139*AH5,IF(ISNUMBER(outYear),IF(outYear&lt;=pbi_sta_term,+pbi_sta_amount*(1+pbi_sta_escal/100)^(outYear-1)*AH5,0),""))</f>
        <v/>
      </c>
      <c r="AI74" s="76" t="str">
        <f>IF(pbi_sta_amount="n/a",'Inputs and Outputs'!AI139*AI5,IF(ISNUMBER(outYear),IF(outYear&lt;=pbi_sta_term,+pbi_sta_amount*(1+pbi_sta_escal/100)^(outYear-1)*AI5,0),""))</f>
        <v/>
      </c>
      <c r="AJ74" s="76" t="str">
        <f>IF(pbi_sta_amount="n/a",'Inputs and Outputs'!AJ139*AJ5,IF(ISNUMBER(outYear),IF(outYear&lt;=pbi_sta_term,+pbi_sta_amount*(1+pbi_sta_escal/100)^(outYear-1)*AJ5,0),""))</f>
        <v/>
      </c>
      <c r="AK74" s="76" t="str">
        <f>IF(pbi_sta_amount="n/a",'Inputs and Outputs'!AK139*AK5,IF(ISNUMBER(outYear),IF(outYear&lt;=pbi_sta_term,+pbi_sta_amount*(1+pbi_sta_escal/100)^(outYear-1)*AK5,0),""))</f>
        <v/>
      </c>
      <c r="AL74" s="76" t="str">
        <f>IF(pbi_sta_amount="n/a",'Inputs and Outputs'!AL139*AL5,IF(ISNUMBER(outYear),IF(outYear&lt;=pbi_sta_term,+pbi_sta_amount*(1+pbi_sta_escal/100)^(outYear-1)*AL5,0),""))</f>
        <v/>
      </c>
      <c r="AM74" s="76" t="str">
        <f>IF(pbi_sta_amount="n/a",'Inputs and Outputs'!AM139*AM5,IF(ISNUMBER(outYear),IF(outYear&lt;=pbi_sta_term,+pbi_sta_amount*(1+pbi_sta_escal/100)^(outYear-1)*AM5,0),""))</f>
        <v/>
      </c>
      <c r="AN74" s="76" t="str">
        <f>IF(pbi_sta_amount="n/a",'Inputs and Outputs'!AN139*AN5,IF(ISNUMBER(outYear),IF(outYear&lt;=pbi_sta_term,+pbi_sta_amount*(1+pbi_sta_escal/100)^(outYear-1)*AN5,0),""))</f>
        <v/>
      </c>
      <c r="AO74" s="76" t="str">
        <f>IF(pbi_sta_amount="n/a",'Inputs and Outputs'!AO139*AO5,IF(ISNUMBER(outYear),IF(outYear&lt;=pbi_sta_term,+pbi_sta_amount*(1+pbi_sta_escal/100)^(outYear-1)*AO5,0),""))</f>
        <v/>
      </c>
      <c r="AP74" s="76" t="str">
        <f>IF(pbi_sta_amount="n/a",'Inputs and Outputs'!AP139*AP5,IF(ISNUMBER(outYear),IF(outYear&lt;=pbi_sta_term,+pbi_sta_amount*(1+pbi_sta_escal/100)^(outYear-1)*AP5,0),""))</f>
        <v/>
      </c>
      <c r="AQ74" s="76" t="str">
        <f>IF(pbi_sta_amount="n/a",'Inputs and Outputs'!AQ139*AQ5,IF(ISNUMBER(outYear),IF(outYear&lt;=pbi_sta_term,+pbi_sta_amount*(1+pbi_sta_escal/100)^(outYear-1)*AQ5,0),""))</f>
        <v/>
      </c>
      <c r="AR74" s="76" t="str">
        <f>IF(pbi_sta_amount="n/a",'Inputs and Outputs'!AR139*AR5,IF(ISNUMBER(outYear),IF(outYear&lt;=pbi_sta_term,+pbi_sta_amount*(1+pbi_sta_escal/100)^(outYear-1)*AR5,0),""))</f>
        <v/>
      </c>
      <c r="AS74" s="76" t="str">
        <f>IF(pbi_sta_amount="n/a",'Inputs and Outputs'!AS139*AS5,IF(ISNUMBER(outYear),IF(outYear&lt;=pbi_sta_term,+pbi_sta_amount*(1+pbi_sta_escal/100)^(outYear-1)*AS5,0),""))</f>
        <v/>
      </c>
      <c r="AT74" s="76" t="str">
        <f>IF(pbi_sta_amount="n/a",'Inputs and Outputs'!AT139*AT5,IF(ISNUMBER(outYear),IF(outYear&lt;=pbi_sta_term,+pbi_sta_amount*(1+pbi_sta_escal/100)^(outYear-1)*AT5,0),""))</f>
        <v/>
      </c>
      <c r="AU74" s="76" t="str">
        <f>IF(pbi_sta_amount="n/a",'Inputs and Outputs'!AU139*AU5,IF(ISNUMBER(outYear),IF(outYear&lt;=pbi_sta_term,+pbi_sta_amount*(1+pbi_sta_escal/100)^(outYear-1)*AU5,0),""))</f>
        <v/>
      </c>
      <c r="AV74" s="76" t="str">
        <f>IF(pbi_sta_amount="n/a",'Inputs and Outputs'!AV139*AV5,IF(ISNUMBER(outYear),IF(outYear&lt;=pbi_sta_term,+pbi_sta_amount*(1+pbi_sta_escal/100)^(outYear-1)*AV5,0),""))</f>
        <v/>
      </c>
      <c r="AW74" s="76" t="str">
        <f>IF(pbi_sta_amount="n/a",'Inputs and Outputs'!AW139*AW5,IF(ISNUMBER(outYear),IF(outYear&lt;=pbi_sta_term,+pbi_sta_amount*(1+pbi_sta_escal/100)^(outYear-1)*AW5,0),""))</f>
        <v/>
      </c>
      <c r="AX74" s="76" t="str">
        <f>IF(pbi_sta_amount="n/a",'Inputs and Outputs'!AX139*AX5,IF(ISNUMBER(outYear),IF(outYear&lt;=pbi_sta_term,+pbi_sta_amount*(1+pbi_sta_escal/100)^(outYear-1)*AX5,0),""))</f>
        <v/>
      </c>
      <c r="AY74" s="76" t="str">
        <f>IF(pbi_sta_amount="n/a",'Inputs and Outputs'!AY139*AY5,IF(ISNUMBER(outYear),IF(outYear&lt;=pbi_sta_term,+pbi_sta_amount*(1+pbi_sta_escal/100)^(outYear-1)*AY5,0),""))</f>
        <v/>
      </c>
      <c r="AZ74" s="76" t="str">
        <f>IF(pbi_sta_amount="n/a",'Inputs and Outputs'!AZ139*AZ5,IF(ISNUMBER(outYear),IF(outYear&lt;=pbi_sta_term,+pbi_sta_amount*(1+pbi_sta_escal/100)^(outYear-1)*AZ5,0),""))</f>
        <v/>
      </c>
      <c r="BA74" s="76" t="str">
        <f>IF(pbi_sta_amount="n/a",'Inputs and Outputs'!BA139*BA5,IF(ISNUMBER(outYear),IF(outYear&lt;=pbi_sta_term,+pbi_sta_amount*(1+pbi_sta_escal/100)^(outYear-1)*BA5,0),""))</f>
        <v/>
      </c>
      <c r="BB74" s="76" t="str">
        <f>IF(pbi_sta_amount="n/a",'Inputs and Outputs'!BB139*BB5,IF(ISNUMBER(outYear),IF(outYear&lt;=pbi_sta_term,+pbi_sta_amount*(1+pbi_sta_escal/100)^(outYear-1)*BB5,0),""))</f>
        <v/>
      </c>
      <c r="BC74" s="76" t="str">
        <f>IF(pbi_sta_amount="n/a",'Inputs and Outputs'!BC139*BC5,IF(ISNUMBER(outYear),IF(outYear&lt;=pbi_sta_term,+pbi_sta_amount*(1+pbi_sta_escal/100)^(outYear-1)*BC5,0),""))</f>
        <v/>
      </c>
      <c r="BD74" s="76" t="str">
        <f>IF(pbi_sta_amount="n/a",'Inputs and Outputs'!BD139*BD5,IF(ISNUMBER(outYear),IF(outYear&lt;=pbi_sta_term,+pbi_sta_amount*(1+pbi_sta_escal/100)^(outYear-1)*BD5,0),""))</f>
        <v/>
      </c>
      <c r="BE74" s="76" t="str">
        <f>IF(pbi_sta_amount="n/a",'Inputs and Outputs'!BE139*BE5,IF(ISNUMBER(outYear),IF(outYear&lt;=pbi_sta_term,+pbi_sta_amount*(1+pbi_sta_escal/100)^(outYear-1)*BE5,0),""))</f>
        <v/>
      </c>
      <c r="BF74" s="76" t="str">
        <f>IF(pbi_sta_amount="n/a",'Inputs and Outputs'!BF139*BF5,IF(ISNUMBER(outYear),IF(outYear&lt;=pbi_sta_term,+pbi_sta_amount*(1+pbi_sta_escal/100)^(outYear-1)*BF5,0),""))</f>
        <v/>
      </c>
      <c r="BG74" s="76" t="str">
        <f>IF(pbi_sta_amount="n/a",'Inputs and Outputs'!BG139*BG5,IF(ISNUMBER(outYear),IF(outYear&lt;=pbi_sta_term,+pbi_sta_amount*(1+pbi_sta_escal/100)^(outYear-1)*BG5,0),""))</f>
        <v/>
      </c>
      <c r="BH74" s="76" t="str">
        <f>IF(pbi_sta_amount="n/a",'Inputs and Outputs'!BH139*BH5,IF(ISNUMBER(outYear),IF(outYear&lt;=pbi_sta_term,+pbi_sta_amount*(1+pbi_sta_escal/100)^(outYear-1)*BH5,0),""))</f>
        <v/>
      </c>
      <c r="BI74" s="76" t="str">
        <f>IF(pbi_sta_amount="n/a",'Inputs and Outputs'!BI139*BI5,IF(ISNUMBER(outYear),IF(outYear&lt;=pbi_sta_term,+pbi_sta_amount*(1+pbi_sta_escal/100)^(outYear-1)*BI5,0),""))</f>
        <v/>
      </c>
      <c r="BJ74" s="76" t="str">
        <f>IF(pbi_sta_amount="n/a",'Inputs and Outputs'!BJ139*BJ5,IF(ISNUMBER(outYear),IF(outYear&lt;=pbi_sta_term,+pbi_sta_amount*(1+pbi_sta_escal/100)^(outYear-1)*BJ5,0),""))</f>
        <v/>
      </c>
      <c r="BK74" s="76" t="str">
        <f>IF(pbi_sta_amount="n/a",'Inputs and Outputs'!BK139*BK5,IF(ISNUMBER(outYear),IF(outYear&lt;=pbi_sta_term,+pbi_sta_amount*(1+pbi_sta_escal/100)^(outYear-1)*BK5,0),""))</f>
        <v/>
      </c>
      <c r="BL74" s="76" t="str">
        <f>IF(pbi_sta_amount="n/a",'Inputs and Outputs'!BL139*BL5,IF(ISNUMBER(outYear),IF(outYear&lt;=pbi_sta_term,+pbi_sta_amount*(1+pbi_sta_escal/100)^(outYear-1)*BL5,0),""))</f>
        <v/>
      </c>
      <c r="BM74" s="76" t="str">
        <f>IF(pbi_sta_amount="n/a",'Inputs and Outputs'!BM139*BM5,IF(ISNUMBER(outYear),IF(outYear&lt;=pbi_sta_term,+pbi_sta_amount*(1+pbi_sta_escal/100)^(outYear-1)*BM5,0),""))</f>
        <v/>
      </c>
      <c r="BN74" s="76" t="str">
        <f>IF(pbi_sta_amount="n/a",'Inputs and Outputs'!BN139*BN5,IF(ISNUMBER(outYear),IF(outYear&lt;=pbi_sta_term,+pbi_sta_amount*(1+pbi_sta_escal/100)^(outYear-1)*BN5,0),""))</f>
        <v/>
      </c>
      <c r="BO74" s="76" t="str">
        <f>IF(pbi_sta_amount="n/a",'Inputs and Outputs'!BO139*BO5,IF(ISNUMBER(outYear),IF(outYear&lt;=pbi_sta_term,+pbi_sta_amount*(1+pbi_sta_escal/100)^(outYear-1)*BO5,0),""))</f>
        <v/>
      </c>
      <c r="BP74" s="76" t="str">
        <f>IF(pbi_sta_amount="n/a",'Inputs and Outputs'!BP139*BP5,IF(ISNUMBER(outYear),IF(outYear&lt;=pbi_sta_term,+pbi_sta_amount*(1+pbi_sta_escal/100)^(outYear-1)*BP5,0),""))</f>
        <v/>
      </c>
      <c r="BQ74" s="76" t="str">
        <f>IF(pbi_sta_amount="n/a",'Inputs and Outputs'!BQ139*BQ5,IF(ISNUMBER(outYear),IF(outYear&lt;=pbi_sta_term,+pbi_sta_amount*(1+pbi_sta_escal/100)^(outYear-1)*BQ5,0),""))</f>
        <v/>
      </c>
      <c r="BR74" s="76" t="str">
        <f>IF(pbi_sta_amount="n/a",'Inputs and Outputs'!BR139*BR5,IF(ISNUMBER(outYear),IF(outYear&lt;=pbi_sta_term,+pbi_sta_amount*(1+pbi_sta_escal/100)^(outYear-1)*BR5,0),""))</f>
        <v/>
      </c>
      <c r="BS74" s="76" t="str">
        <f>IF(pbi_sta_amount="n/a",'Inputs and Outputs'!BS139*BS5,IF(ISNUMBER(outYear),IF(outYear&lt;=pbi_sta_term,+pbi_sta_amount*(1+pbi_sta_escal/100)^(outYear-1)*BS5,0),""))</f>
        <v/>
      </c>
      <c r="BT74" s="76" t="str">
        <f>IF(pbi_sta_amount="n/a",'Inputs and Outputs'!BT139*BT5,IF(ISNUMBER(outYear),IF(outYear&lt;=pbi_sta_term,+pbi_sta_amount*(1+pbi_sta_escal/100)^(outYear-1)*BT5,0),""))</f>
        <v/>
      </c>
      <c r="BU74" s="76" t="str">
        <f>IF(pbi_sta_amount="n/a",'Inputs and Outputs'!BU139*BU5,IF(ISNUMBER(outYear),IF(outYear&lt;=pbi_sta_term,+pbi_sta_amount*(1+pbi_sta_escal/100)^(outYear-1)*BU5,0),""))</f>
        <v/>
      </c>
      <c r="BV74" s="76" t="str">
        <f>IF(pbi_sta_amount="n/a",'Inputs and Outputs'!BV139*BV5,IF(ISNUMBER(outYear),IF(outYear&lt;=pbi_sta_term,+pbi_sta_amount*(1+pbi_sta_escal/100)^(outYear-1)*BV5,0),""))</f>
        <v/>
      </c>
      <c r="BW74" s="76" t="str">
        <f>IF(pbi_sta_amount="n/a",'Inputs and Outputs'!BW139*BW5,IF(ISNUMBER(outYear),IF(outYear&lt;=pbi_sta_term,+pbi_sta_amount*(1+pbi_sta_escal/100)^(outYear-1)*BW5,0),""))</f>
        <v/>
      </c>
      <c r="BX74" s="76" t="str">
        <f>IF(pbi_sta_amount="n/a",'Inputs and Outputs'!BX139*BX5,IF(ISNUMBER(outYear),IF(outYear&lt;=pbi_sta_term,+pbi_sta_amount*(1+pbi_sta_escal/100)^(outYear-1)*BX5,0),""))</f>
        <v/>
      </c>
      <c r="BY74" s="76" t="str">
        <f>IF(pbi_sta_amount="n/a",'Inputs and Outputs'!BY139*BY5,IF(ISNUMBER(outYear),IF(outYear&lt;=pbi_sta_term,+pbi_sta_amount*(1+pbi_sta_escal/100)^(outYear-1)*BY5,0),""))</f>
        <v/>
      </c>
      <c r="BZ74" s="76" t="str">
        <f>IF(pbi_sta_amount="n/a",'Inputs and Outputs'!BZ139*BZ5,IF(ISNUMBER(outYear),IF(outYear&lt;=pbi_sta_term,+pbi_sta_amount*(1+pbi_sta_escal/100)^(outYear-1)*BZ5,0),""))</f>
        <v/>
      </c>
      <c r="CA74" s="76" t="str">
        <f>IF(pbi_sta_amount="n/a",'Inputs and Outputs'!CA139*CA5,IF(ISNUMBER(outYear),IF(outYear&lt;=pbi_sta_term,+pbi_sta_amount*(1+pbi_sta_escal/100)^(outYear-1)*CA5,0),""))</f>
        <v/>
      </c>
      <c r="CB74" s="76" t="str">
        <f>IF(pbi_sta_amount="n/a",'Inputs and Outputs'!CB139*CB5,IF(ISNUMBER(outYear),IF(outYear&lt;=pbi_sta_term,+pbi_sta_amount*(1+pbi_sta_escal/100)^(outYear-1)*CB5,0),""))</f>
        <v/>
      </c>
      <c r="CC74" s="76" t="str">
        <f>IF(pbi_sta_amount="n/a",'Inputs and Outputs'!CC139*CC5,IF(ISNUMBER(outYear),IF(outYear&lt;=pbi_sta_term,+pbi_sta_amount*(1+pbi_sta_escal/100)^(outYear-1)*CC5,0),""))</f>
        <v/>
      </c>
      <c r="CD74" s="76" t="str">
        <f>IF(pbi_sta_amount="n/a",'Inputs and Outputs'!CD139*CD5,IF(ISNUMBER(outYear),IF(outYear&lt;=pbi_sta_term,+pbi_sta_amount*(1+pbi_sta_escal/100)^(outYear-1)*CD5,0),""))</f>
        <v/>
      </c>
      <c r="CE74" s="76" t="str">
        <f>IF(pbi_sta_amount="n/a",'Inputs and Outputs'!CE139*CE5,IF(ISNUMBER(outYear),IF(outYear&lt;=pbi_sta_term,+pbi_sta_amount*(1+pbi_sta_escal/100)^(outYear-1)*CE5,0),""))</f>
        <v/>
      </c>
      <c r="CF74" s="76" t="str">
        <f>IF(pbi_sta_amount="n/a",'Inputs and Outputs'!CF139*CF5,IF(ISNUMBER(outYear),IF(outYear&lt;=pbi_sta_term,+pbi_sta_amount*(1+pbi_sta_escal/100)^(outYear-1)*CF5,0),""))</f>
        <v/>
      </c>
      <c r="CG74" s="76" t="str">
        <f>IF(pbi_sta_amount="n/a",'Inputs and Outputs'!CG139*CG5,IF(ISNUMBER(outYear),IF(outYear&lt;=pbi_sta_term,+pbi_sta_amount*(1+pbi_sta_escal/100)^(outYear-1)*CG5,0),""))</f>
        <v/>
      </c>
      <c r="CH74" s="76" t="str">
        <f>IF(pbi_sta_amount="n/a",'Inputs and Outputs'!CH139*CH5,IF(ISNUMBER(outYear),IF(outYear&lt;=pbi_sta_term,+pbi_sta_amount*(1+pbi_sta_escal/100)^(outYear-1)*CH5,0),""))</f>
        <v/>
      </c>
      <c r="CI74" s="76" t="str">
        <f>IF(pbi_sta_amount="n/a",'Inputs and Outputs'!CI139*CI5,IF(ISNUMBER(outYear),IF(outYear&lt;=pbi_sta_term,+pbi_sta_amount*(1+pbi_sta_escal/100)^(outYear-1)*CI5,0),""))</f>
        <v/>
      </c>
      <c r="CJ74" s="76" t="str">
        <f>IF(pbi_sta_amount="n/a",'Inputs and Outputs'!CJ139*CJ5,IF(ISNUMBER(outYear),IF(outYear&lt;=pbi_sta_term,+pbi_sta_amount*(1+pbi_sta_escal/100)^(outYear-1)*CJ5,0),""))</f>
        <v/>
      </c>
      <c r="CK74" s="76" t="str">
        <f>IF(pbi_sta_amount="n/a",'Inputs and Outputs'!CK139*CK5,IF(ISNUMBER(outYear),IF(outYear&lt;=pbi_sta_term,+pbi_sta_amount*(1+pbi_sta_escal/100)^(outYear-1)*CK5,0),""))</f>
        <v/>
      </c>
      <c r="CL74" s="76" t="str">
        <f>IF(pbi_sta_amount="n/a",'Inputs and Outputs'!CL139*CL5,IF(ISNUMBER(outYear),IF(outYear&lt;=pbi_sta_term,+pbi_sta_amount*(1+pbi_sta_escal/100)^(outYear-1)*CL5,0),""))</f>
        <v/>
      </c>
      <c r="CM74" s="76" t="str">
        <f>IF(pbi_sta_amount="n/a",'Inputs and Outputs'!CM139*CM5,IF(ISNUMBER(outYear),IF(outYear&lt;=pbi_sta_term,+pbi_sta_amount*(1+pbi_sta_escal/100)^(outYear-1)*CM5,0),""))</f>
        <v/>
      </c>
      <c r="CN74" s="76" t="str">
        <f>IF(pbi_sta_amount="n/a",'Inputs and Outputs'!CN139*CN5,IF(ISNUMBER(outYear),IF(outYear&lt;=pbi_sta_term,+pbi_sta_amount*(1+pbi_sta_escal/100)^(outYear-1)*CN5,0),""))</f>
        <v/>
      </c>
      <c r="CO74" s="76" t="str">
        <f>IF(pbi_sta_amount="n/a",'Inputs and Outputs'!CO139*CO5,IF(ISNUMBER(outYear),IF(outYear&lt;=pbi_sta_term,+pbi_sta_amount*(1+pbi_sta_escal/100)^(outYear-1)*CO5,0),""))</f>
        <v/>
      </c>
      <c r="CP74" s="76" t="str">
        <f>IF(pbi_sta_amount="n/a",'Inputs and Outputs'!CP139*CP5,IF(ISNUMBER(outYear),IF(outYear&lt;=pbi_sta_term,+pbi_sta_amount*(1+pbi_sta_escal/100)^(outYear-1)*CP5,0),""))</f>
        <v/>
      </c>
      <c r="CQ74" s="76" t="str">
        <f>IF(pbi_sta_amount="n/a",'Inputs and Outputs'!CQ139*CQ5,IF(ISNUMBER(outYear),IF(outYear&lt;=pbi_sta_term,+pbi_sta_amount*(1+pbi_sta_escal/100)^(outYear-1)*CQ5,0),""))</f>
        <v/>
      </c>
      <c r="CR74" s="76" t="str">
        <f>IF(pbi_sta_amount="n/a",'Inputs and Outputs'!CR139*CR5,IF(ISNUMBER(outYear),IF(outYear&lt;=pbi_sta_term,+pbi_sta_amount*(1+pbi_sta_escal/100)^(outYear-1)*CR5,0),""))</f>
        <v/>
      </c>
      <c r="CS74" s="76" t="str">
        <f>IF(pbi_sta_amount="n/a",'Inputs and Outputs'!CS139*CS5,IF(ISNUMBER(outYear),IF(outYear&lt;=pbi_sta_term,+pbi_sta_amount*(1+pbi_sta_escal/100)^(outYear-1)*CS5,0),""))</f>
        <v/>
      </c>
      <c r="CT74" s="76" t="str">
        <f>IF(pbi_sta_amount="n/a",'Inputs and Outputs'!CT139*CT5,IF(ISNUMBER(outYear),IF(outYear&lt;=pbi_sta_term,+pbi_sta_amount*(1+pbi_sta_escal/100)^(outYear-1)*CT5,0),""))</f>
        <v/>
      </c>
      <c r="CU74" s="76" t="str">
        <f>IF(pbi_sta_amount="n/a",'Inputs and Outputs'!CU139*CU5,IF(ISNUMBER(outYear),IF(outYear&lt;=pbi_sta_term,+pbi_sta_amount*(1+pbi_sta_escal/100)^(outYear-1)*CU5,0),""))</f>
        <v/>
      </c>
      <c r="CV74" s="76" t="str">
        <f>IF(pbi_sta_amount="n/a",'Inputs and Outputs'!CV139*CV5,IF(ISNUMBER(outYear),IF(outYear&lt;=pbi_sta_term,+pbi_sta_amount*(1+pbi_sta_escal/100)^(outYear-1)*CV5,0),""))</f>
        <v/>
      </c>
      <c r="CW74" s="76" t="str">
        <f>IF(pbi_sta_amount="n/a",'Inputs and Outputs'!CW139*CW5,IF(ISNUMBER(outYear),IF(outYear&lt;=pbi_sta_term,+pbi_sta_amount*(1+pbi_sta_escal/100)^(outYear-1)*CW5,0),""))</f>
        <v/>
      </c>
      <c r="CX74" s="76" t="str">
        <f>IF(pbi_sta_amount="n/a",'Inputs and Outputs'!CX139*CX5,IF(ISNUMBER(outYear),IF(outYear&lt;=pbi_sta_term,+pbi_sta_amount*(1+pbi_sta_escal/100)^(outYear-1)*CX5,0),""))</f>
        <v/>
      </c>
    </row>
    <row r="75" spans="1:102" x14ac:dyDescent="0.2">
      <c r="A75" s="62" t="s">
        <v>18</v>
      </c>
      <c r="B75" s="5"/>
      <c r="C75" s="76" t="str">
        <f>IF(pbi_uti_amount="n/a",'Inputs and Outputs'!C140*C5,IF(ISNUMBER(outYear),IF(outYear&lt;=pbi_uti_term,+pbi_uti_amount*(1+pbi_uti_escal/100)^(outYear-1)*C5,0),""))</f>
        <v/>
      </c>
      <c r="D75" s="76" t="str">
        <f>IF(pbi_uti_amount="n/a",'Inputs and Outputs'!D140*D5,IF(ISNUMBER(outYear),IF(outYear&lt;=pbi_uti_term,+pbi_uti_amount*(1+pbi_uti_escal/100)^(outYear-1)*D5,0),""))</f>
        <v/>
      </c>
      <c r="E75" s="76" t="str">
        <f>IF(pbi_uti_amount="n/a",'Inputs and Outputs'!E140*E5,IF(ISNUMBER(outYear),IF(outYear&lt;=pbi_uti_term,+pbi_uti_amount*(1+pbi_uti_escal/100)^(outYear-1)*E5,0),""))</f>
        <v/>
      </c>
      <c r="F75" s="76" t="str">
        <f>IF(pbi_uti_amount="n/a",'Inputs and Outputs'!F140*F5,IF(ISNUMBER(outYear),IF(outYear&lt;=pbi_uti_term,+pbi_uti_amount*(1+pbi_uti_escal/100)^(outYear-1)*F5,0),""))</f>
        <v/>
      </c>
      <c r="G75" s="76" t="str">
        <f>IF(pbi_uti_amount="n/a",'Inputs and Outputs'!G140*G5,IF(ISNUMBER(outYear),IF(outYear&lt;=pbi_uti_term,+pbi_uti_amount*(1+pbi_uti_escal/100)^(outYear-1)*G5,0),""))</f>
        <v/>
      </c>
      <c r="H75" s="76" t="str">
        <f>IF(pbi_uti_amount="n/a",'Inputs and Outputs'!H140*H5,IF(ISNUMBER(outYear),IF(outYear&lt;=pbi_uti_term,+pbi_uti_amount*(1+pbi_uti_escal/100)^(outYear-1)*H5,0),""))</f>
        <v/>
      </c>
      <c r="I75" s="76" t="str">
        <f>IF(pbi_uti_amount="n/a",'Inputs and Outputs'!I140*I5,IF(ISNUMBER(outYear),IF(outYear&lt;=pbi_uti_term,+pbi_uti_amount*(1+pbi_uti_escal/100)^(outYear-1)*I5,0),""))</f>
        <v/>
      </c>
      <c r="J75" s="76" t="str">
        <f>IF(pbi_uti_amount="n/a",'Inputs and Outputs'!J140*J5,IF(ISNUMBER(outYear),IF(outYear&lt;=pbi_uti_term,+pbi_uti_amount*(1+pbi_uti_escal/100)^(outYear-1)*J5,0),""))</f>
        <v/>
      </c>
      <c r="K75" s="76" t="str">
        <f>IF(pbi_uti_amount="n/a",'Inputs and Outputs'!K140*K5,IF(ISNUMBER(outYear),IF(outYear&lt;=pbi_uti_term,+pbi_uti_amount*(1+pbi_uti_escal/100)^(outYear-1)*K5,0),""))</f>
        <v/>
      </c>
      <c r="L75" s="76" t="str">
        <f>IF(pbi_uti_amount="n/a",'Inputs and Outputs'!L140*L5,IF(ISNUMBER(outYear),IF(outYear&lt;=pbi_uti_term,+pbi_uti_amount*(1+pbi_uti_escal/100)^(outYear-1)*L5,0),""))</f>
        <v/>
      </c>
      <c r="M75" s="76" t="str">
        <f>IF(pbi_uti_amount="n/a",'Inputs and Outputs'!M140*M5,IF(ISNUMBER(outYear),IF(outYear&lt;=pbi_uti_term,+pbi_uti_amount*(1+pbi_uti_escal/100)^(outYear-1)*M5,0),""))</f>
        <v/>
      </c>
      <c r="N75" s="76" t="str">
        <f>IF(pbi_uti_amount="n/a",'Inputs and Outputs'!N140*N5,IF(ISNUMBER(outYear),IF(outYear&lt;=pbi_uti_term,+pbi_uti_amount*(1+pbi_uti_escal/100)^(outYear-1)*N5,0),""))</f>
        <v/>
      </c>
      <c r="O75" s="76" t="str">
        <f>IF(pbi_uti_amount="n/a",'Inputs and Outputs'!O140*O5,IF(ISNUMBER(outYear),IF(outYear&lt;=pbi_uti_term,+pbi_uti_amount*(1+pbi_uti_escal/100)^(outYear-1)*O5,0),""))</f>
        <v/>
      </c>
      <c r="P75" s="76" t="str">
        <f>IF(pbi_uti_amount="n/a",'Inputs and Outputs'!P140*P5,IF(ISNUMBER(outYear),IF(outYear&lt;=pbi_uti_term,+pbi_uti_amount*(1+pbi_uti_escal/100)^(outYear-1)*P5,0),""))</f>
        <v/>
      </c>
      <c r="Q75" s="76" t="str">
        <f>IF(pbi_uti_amount="n/a",'Inputs and Outputs'!Q140*Q5,IF(ISNUMBER(outYear),IF(outYear&lt;=pbi_uti_term,+pbi_uti_amount*(1+pbi_uti_escal/100)^(outYear-1)*Q5,0),""))</f>
        <v/>
      </c>
      <c r="R75" s="76" t="str">
        <f>IF(pbi_uti_amount="n/a",'Inputs and Outputs'!R140*R5,IF(ISNUMBER(outYear),IF(outYear&lt;=pbi_uti_term,+pbi_uti_amount*(1+pbi_uti_escal/100)^(outYear-1)*R5,0),""))</f>
        <v/>
      </c>
      <c r="S75" s="76" t="str">
        <f>IF(pbi_uti_amount="n/a",'Inputs and Outputs'!S140*S5,IF(ISNUMBER(outYear),IF(outYear&lt;=pbi_uti_term,+pbi_uti_amount*(1+pbi_uti_escal/100)^(outYear-1)*S5,0),""))</f>
        <v/>
      </c>
      <c r="T75" s="76" t="str">
        <f>IF(pbi_uti_amount="n/a",'Inputs and Outputs'!T140*T5,IF(ISNUMBER(outYear),IF(outYear&lt;=pbi_uti_term,+pbi_uti_amount*(1+pbi_uti_escal/100)^(outYear-1)*T5,0),""))</f>
        <v/>
      </c>
      <c r="U75" s="76" t="str">
        <f>IF(pbi_uti_amount="n/a",'Inputs and Outputs'!U140*U5,IF(ISNUMBER(outYear),IF(outYear&lt;=pbi_uti_term,+pbi_uti_amount*(1+pbi_uti_escal/100)^(outYear-1)*U5,0),""))</f>
        <v/>
      </c>
      <c r="V75" s="76" t="str">
        <f>IF(pbi_uti_amount="n/a",'Inputs and Outputs'!V140*V5,IF(ISNUMBER(outYear),IF(outYear&lt;=pbi_uti_term,+pbi_uti_amount*(1+pbi_uti_escal/100)^(outYear-1)*V5,0),""))</f>
        <v/>
      </c>
      <c r="W75" s="76" t="str">
        <f>IF(pbi_uti_amount="n/a",'Inputs and Outputs'!W140*W5,IF(ISNUMBER(outYear),IF(outYear&lt;=pbi_uti_term,+pbi_uti_amount*(1+pbi_uti_escal/100)^(outYear-1)*W5,0),""))</f>
        <v/>
      </c>
      <c r="X75" s="76" t="str">
        <f>IF(pbi_uti_amount="n/a",'Inputs and Outputs'!X140*X5,IF(ISNUMBER(outYear),IF(outYear&lt;=pbi_uti_term,+pbi_uti_amount*(1+pbi_uti_escal/100)^(outYear-1)*X5,0),""))</f>
        <v/>
      </c>
      <c r="Y75" s="76" t="str">
        <f>IF(pbi_uti_amount="n/a",'Inputs and Outputs'!Y140*Y5,IF(ISNUMBER(outYear),IF(outYear&lt;=pbi_uti_term,+pbi_uti_amount*(1+pbi_uti_escal/100)^(outYear-1)*Y5,0),""))</f>
        <v/>
      </c>
      <c r="Z75" s="76" t="str">
        <f>IF(pbi_uti_amount="n/a",'Inputs and Outputs'!Z140*Z5,IF(ISNUMBER(outYear),IF(outYear&lt;=pbi_uti_term,+pbi_uti_amount*(1+pbi_uti_escal/100)^(outYear-1)*Z5,0),""))</f>
        <v/>
      </c>
      <c r="AA75" s="76" t="str">
        <f>IF(pbi_uti_amount="n/a",'Inputs and Outputs'!AA140*AA5,IF(ISNUMBER(outYear),IF(outYear&lt;=pbi_uti_term,+pbi_uti_amount*(1+pbi_uti_escal/100)^(outYear-1)*AA5,0),""))</f>
        <v/>
      </c>
      <c r="AB75" s="76" t="str">
        <f>IF(pbi_uti_amount="n/a",'Inputs and Outputs'!AB140*AB5,IF(ISNUMBER(outYear),IF(outYear&lt;=pbi_uti_term,+pbi_uti_amount*(1+pbi_uti_escal/100)^(outYear-1)*AB5,0),""))</f>
        <v/>
      </c>
      <c r="AC75" s="76" t="str">
        <f>IF(pbi_uti_amount="n/a",'Inputs and Outputs'!AC140*AC5,IF(ISNUMBER(outYear),IF(outYear&lt;=pbi_uti_term,+pbi_uti_amount*(1+pbi_uti_escal/100)^(outYear-1)*AC5,0),""))</f>
        <v/>
      </c>
      <c r="AD75" s="76" t="str">
        <f>IF(pbi_uti_amount="n/a",'Inputs and Outputs'!AD140*AD5,IF(ISNUMBER(outYear),IF(outYear&lt;=pbi_uti_term,+pbi_uti_amount*(1+pbi_uti_escal/100)^(outYear-1)*AD5,0),""))</f>
        <v/>
      </c>
      <c r="AE75" s="76" t="str">
        <f>IF(pbi_uti_amount="n/a",'Inputs and Outputs'!AE140*AE5,IF(ISNUMBER(outYear),IF(outYear&lt;=pbi_uti_term,+pbi_uti_amount*(1+pbi_uti_escal/100)^(outYear-1)*AE5,0),""))</f>
        <v/>
      </c>
      <c r="AF75" s="76" t="str">
        <f>IF(pbi_uti_amount="n/a",'Inputs and Outputs'!AF140*AF5,IF(ISNUMBER(outYear),IF(outYear&lt;=pbi_uti_term,+pbi_uti_amount*(1+pbi_uti_escal/100)^(outYear-1)*AF5,0),""))</f>
        <v/>
      </c>
      <c r="AG75" s="76" t="str">
        <f>IF(pbi_uti_amount="n/a",'Inputs and Outputs'!AG140*AG5,IF(ISNUMBER(outYear),IF(outYear&lt;=pbi_uti_term,+pbi_uti_amount*(1+pbi_uti_escal/100)^(outYear-1)*AG5,0),""))</f>
        <v/>
      </c>
      <c r="AH75" s="76" t="str">
        <f>IF(pbi_uti_amount="n/a",'Inputs and Outputs'!AH140*AH5,IF(ISNUMBER(outYear),IF(outYear&lt;=pbi_uti_term,+pbi_uti_amount*(1+pbi_uti_escal/100)^(outYear-1)*AH5,0),""))</f>
        <v/>
      </c>
      <c r="AI75" s="76" t="str">
        <f>IF(pbi_uti_amount="n/a",'Inputs and Outputs'!AI140*AI5,IF(ISNUMBER(outYear),IF(outYear&lt;=pbi_uti_term,+pbi_uti_amount*(1+pbi_uti_escal/100)^(outYear-1)*AI5,0),""))</f>
        <v/>
      </c>
      <c r="AJ75" s="76" t="str">
        <f>IF(pbi_uti_amount="n/a",'Inputs and Outputs'!AJ140*AJ5,IF(ISNUMBER(outYear),IF(outYear&lt;=pbi_uti_term,+pbi_uti_amount*(1+pbi_uti_escal/100)^(outYear-1)*AJ5,0),""))</f>
        <v/>
      </c>
      <c r="AK75" s="76" t="str">
        <f>IF(pbi_uti_amount="n/a",'Inputs and Outputs'!AK140*AK5,IF(ISNUMBER(outYear),IF(outYear&lt;=pbi_uti_term,+pbi_uti_amount*(1+pbi_uti_escal/100)^(outYear-1)*AK5,0),""))</f>
        <v/>
      </c>
      <c r="AL75" s="76" t="str">
        <f>IF(pbi_uti_amount="n/a",'Inputs and Outputs'!AL140*AL5,IF(ISNUMBER(outYear),IF(outYear&lt;=pbi_uti_term,+pbi_uti_amount*(1+pbi_uti_escal/100)^(outYear-1)*AL5,0),""))</f>
        <v/>
      </c>
      <c r="AM75" s="76" t="str">
        <f>IF(pbi_uti_amount="n/a",'Inputs and Outputs'!AM140*AM5,IF(ISNUMBER(outYear),IF(outYear&lt;=pbi_uti_term,+pbi_uti_amount*(1+pbi_uti_escal/100)^(outYear-1)*AM5,0),""))</f>
        <v/>
      </c>
      <c r="AN75" s="76" t="str">
        <f>IF(pbi_uti_amount="n/a",'Inputs and Outputs'!AN140*AN5,IF(ISNUMBER(outYear),IF(outYear&lt;=pbi_uti_term,+pbi_uti_amount*(1+pbi_uti_escal/100)^(outYear-1)*AN5,0),""))</f>
        <v/>
      </c>
      <c r="AO75" s="76" t="str">
        <f>IF(pbi_uti_amount="n/a",'Inputs and Outputs'!AO140*AO5,IF(ISNUMBER(outYear),IF(outYear&lt;=pbi_uti_term,+pbi_uti_amount*(1+pbi_uti_escal/100)^(outYear-1)*AO5,0),""))</f>
        <v/>
      </c>
      <c r="AP75" s="76" t="str">
        <f>IF(pbi_uti_amount="n/a",'Inputs and Outputs'!AP140*AP5,IF(ISNUMBER(outYear),IF(outYear&lt;=pbi_uti_term,+pbi_uti_amount*(1+pbi_uti_escal/100)^(outYear-1)*AP5,0),""))</f>
        <v/>
      </c>
      <c r="AQ75" s="76" t="str">
        <f>IF(pbi_uti_amount="n/a",'Inputs and Outputs'!AQ140*AQ5,IF(ISNUMBER(outYear),IF(outYear&lt;=pbi_uti_term,+pbi_uti_amount*(1+pbi_uti_escal/100)^(outYear-1)*AQ5,0),""))</f>
        <v/>
      </c>
      <c r="AR75" s="76" t="str">
        <f>IF(pbi_uti_amount="n/a",'Inputs and Outputs'!AR140*AR5,IF(ISNUMBER(outYear),IF(outYear&lt;=pbi_uti_term,+pbi_uti_amount*(1+pbi_uti_escal/100)^(outYear-1)*AR5,0),""))</f>
        <v/>
      </c>
      <c r="AS75" s="76" t="str">
        <f>IF(pbi_uti_amount="n/a",'Inputs and Outputs'!AS140*AS5,IF(ISNUMBER(outYear),IF(outYear&lt;=pbi_uti_term,+pbi_uti_amount*(1+pbi_uti_escal/100)^(outYear-1)*AS5,0),""))</f>
        <v/>
      </c>
      <c r="AT75" s="76" t="str">
        <f>IF(pbi_uti_amount="n/a",'Inputs and Outputs'!AT140*AT5,IF(ISNUMBER(outYear),IF(outYear&lt;=pbi_uti_term,+pbi_uti_amount*(1+pbi_uti_escal/100)^(outYear-1)*AT5,0),""))</f>
        <v/>
      </c>
      <c r="AU75" s="76" t="str">
        <f>IF(pbi_uti_amount="n/a",'Inputs and Outputs'!AU140*AU5,IF(ISNUMBER(outYear),IF(outYear&lt;=pbi_uti_term,+pbi_uti_amount*(1+pbi_uti_escal/100)^(outYear-1)*AU5,0),""))</f>
        <v/>
      </c>
      <c r="AV75" s="76" t="str">
        <f>IF(pbi_uti_amount="n/a",'Inputs and Outputs'!AV140*AV5,IF(ISNUMBER(outYear),IF(outYear&lt;=pbi_uti_term,+pbi_uti_amount*(1+pbi_uti_escal/100)^(outYear-1)*AV5,0),""))</f>
        <v/>
      </c>
      <c r="AW75" s="76" t="str">
        <f>IF(pbi_uti_amount="n/a",'Inputs and Outputs'!AW140*AW5,IF(ISNUMBER(outYear),IF(outYear&lt;=pbi_uti_term,+pbi_uti_amount*(1+pbi_uti_escal/100)^(outYear-1)*AW5,0),""))</f>
        <v/>
      </c>
      <c r="AX75" s="76" t="str">
        <f>IF(pbi_uti_amount="n/a",'Inputs and Outputs'!AX140*AX5,IF(ISNUMBER(outYear),IF(outYear&lt;=pbi_uti_term,+pbi_uti_amount*(1+pbi_uti_escal/100)^(outYear-1)*AX5,0),""))</f>
        <v/>
      </c>
      <c r="AY75" s="76" t="str">
        <f>IF(pbi_uti_amount="n/a",'Inputs and Outputs'!AY140*AY5,IF(ISNUMBER(outYear),IF(outYear&lt;=pbi_uti_term,+pbi_uti_amount*(1+pbi_uti_escal/100)^(outYear-1)*AY5,0),""))</f>
        <v/>
      </c>
      <c r="AZ75" s="76" t="str">
        <f>IF(pbi_uti_amount="n/a",'Inputs and Outputs'!AZ140*AZ5,IF(ISNUMBER(outYear),IF(outYear&lt;=pbi_uti_term,+pbi_uti_amount*(1+pbi_uti_escal/100)^(outYear-1)*AZ5,0),""))</f>
        <v/>
      </c>
      <c r="BA75" s="76" t="str">
        <f>IF(pbi_uti_amount="n/a",'Inputs and Outputs'!BA140*BA5,IF(ISNUMBER(outYear),IF(outYear&lt;=pbi_uti_term,+pbi_uti_amount*(1+pbi_uti_escal/100)^(outYear-1)*BA5,0),""))</f>
        <v/>
      </c>
      <c r="BB75" s="76" t="str">
        <f>IF(pbi_uti_amount="n/a",'Inputs and Outputs'!BB140*BB5,IF(ISNUMBER(outYear),IF(outYear&lt;=pbi_uti_term,+pbi_uti_amount*(1+pbi_uti_escal/100)^(outYear-1)*BB5,0),""))</f>
        <v/>
      </c>
      <c r="BC75" s="76" t="str">
        <f>IF(pbi_uti_amount="n/a",'Inputs and Outputs'!BC140*BC5,IF(ISNUMBER(outYear),IF(outYear&lt;=pbi_uti_term,+pbi_uti_amount*(1+pbi_uti_escal/100)^(outYear-1)*BC5,0),""))</f>
        <v/>
      </c>
      <c r="BD75" s="76" t="str">
        <f>IF(pbi_uti_amount="n/a",'Inputs and Outputs'!BD140*BD5,IF(ISNUMBER(outYear),IF(outYear&lt;=pbi_uti_term,+pbi_uti_amount*(1+pbi_uti_escal/100)^(outYear-1)*BD5,0),""))</f>
        <v/>
      </c>
      <c r="BE75" s="76" t="str">
        <f>IF(pbi_uti_amount="n/a",'Inputs and Outputs'!BE140*BE5,IF(ISNUMBER(outYear),IF(outYear&lt;=pbi_uti_term,+pbi_uti_amount*(1+pbi_uti_escal/100)^(outYear-1)*BE5,0),""))</f>
        <v/>
      </c>
      <c r="BF75" s="76" t="str">
        <f>IF(pbi_uti_amount="n/a",'Inputs and Outputs'!BF140*BF5,IF(ISNUMBER(outYear),IF(outYear&lt;=pbi_uti_term,+pbi_uti_amount*(1+pbi_uti_escal/100)^(outYear-1)*BF5,0),""))</f>
        <v/>
      </c>
      <c r="BG75" s="76" t="str">
        <f>IF(pbi_uti_amount="n/a",'Inputs and Outputs'!BG140*BG5,IF(ISNUMBER(outYear),IF(outYear&lt;=pbi_uti_term,+pbi_uti_amount*(1+pbi_uti_escal/100)^(outYear-1)*BG5,0),""))</f>
        <v/>
      </c>
      <c r="BH75" s="76" t="str">
        <f>IF(pbi_uti_amount="n/a",'Inputs and Outputs'!BH140*BH5,IF(ISNUMBER(outYear),IF(outYear&lt;=pbi_uti_term,+pbi_uti_amount*(1+pbi_uti_escal/100)^(outYear-1)*BH5,0),""))</f>
        <v/>
      </c>
      <c r="BI75" s="76" t="str">
        <f>IF(pbi_uti_amount="n/a",'Inputs and Outputs'!BI140*BI5,IF(ISNUMBER(outYear),IF(outYear&lt;=pbi_uti_term,+pbi_uti_amount*(1+pbi_uti_escal/100)^(outYear-1)*BI5,0),""))</f>
        <v/>
      </c>
      <c r="BJ75" s="76" t="str">
        <f>IF(pbi_uti_amount="n/a",'Inputs and Outputs'!BJ140*BJ5,IF(ISNUMBER(outYear),IF(outYear&lt;=pbi_uti_term,+pbi_uti_amount*(1+pbi_uti_escal/100)^(outYear-1)*BJ5,0),""))</f>
        <v/>
      </c>
      <c r="BK75" s="76" t="str">
        <f>IF(pbi_uti_amount="n/a",'Inputs and Outputs'!BK140*BK5,IF(ISNUMBER(outYear),IF(outYear&lt;=pbi_uti_term,+pbi_uti_amount*(1+pbi_uti_escal/100)^(outYear-1)*BK5,0),""))</f>
        <v/>
      </c>
      <c r="BL75" s="76" t="str">
        <f>IF(pbi_uti_amount="n/a",'Inputs and Outputs'!BL140*BL5,IF(ISNUMBER(outYear),IF(outYear&lt;=pbi_uti_term,+pbi_uti_amount*(1+pbi_uti_escal/100)^(outYear-1)*BL5,0),""))</f>
        <v/>
      </c>
      <c r="BM75" s="76" t="str">
        <f>IF(pbi_uti_amount="n/a",'Inputs and Outputs'!BM140*BM5,IF(ISNUMBER(outYear),IF(outYear&lt;=pbi_uti_term,+pbi_uti_amount*(1+pbi_uti_escal/100)^(outYear-1)*BM5,0),""))</f>
        <v/>
      </c>
      <c r="BN75" s="76" t="str">
        <f>IF(pbi_uti_amount="n/a",'Inputs and Outputs'!BN140*BN5,IF(ISNUMBER(outYear),IF(outYear&lt;=pbi_uti_term,+pbi_uti_amount*(1+pbi_uti_escal/100)^(outYear-1)*BN5,0),""))</f>
        <v/>
      </c>
      <c r="BO75" s="76" t="str">
        <f>IF(pbi_uti_amount="n/a",'Inputs and Outputs'!BO140*BO5,IF(ISNUMBER(outYear),IF(outYear&lt;=pbi_uti_term,+pbi_uti_amount*(1+pbi_uti_escal/100)^(outYear-1)*BO5,0),""))</f>
        <v/>
      </c>
      <c r="BP75" s="76" t="str">
        <f>IF(pbi_uti_amount="n/a",'Inputs and Outputs'!BP140*BP5,IF(ISNUMBER(outYear),IF(outYear&lt;=pbi_uti_term,+pbi_uti_amount*(1+pbi_uti_escal/100)^(outYear-1)*BP5,0),""))</f>
        <v/>
      </c>
      <c r="BQ75" s="76" t="str">
        <f>IF(pbi_uti_amount="n/a",'Inputs and Outputs'!BQ140*BQ5,IF(ISNUMBER(outYear),IF(outYear&lt;=pbi_uti_term,+pbi_uti_amount*(1+pbi_uti_escal/100)^(outYear-1)*BQ5,0),""))</f>
        <v/>
      </c>
      <c r="BR75" s="76" t="str">
        <f>IF(pbi_uti_amount="n/a",'Inputs and Outputs'!BR140*BR5,IF(ISNUMBER(outYear),IF(outYear&lt;=pbi_uti_term,+pbi_uti_amount*(1+pbi_uti_escal/100)^(outYear-1)*BR5,0),""))</f>
        <v/>
      </c>
      <c r="BS75" s="76" t="str">
        <f>IF(pbi_uti_amount="n/a",'Inputs and Outputs'!BS140*BS5,IF(ISNUMBER(outYear),IF(outYear&lt;=pbi_uti_term,+pbi_uti_amount*(1+pbi_uti_escal/100)^(outYear-1)*BS5,0),""))</f>
        <v/>
      </c>
      <c r="BT75" s="76" t="str">
        <f>IF(pbi_uti_amount="n/a",'Inputs and Outputs'!BT140*BT5,IF(ISNUMBER(outYear),IF(outYear&lt;=pbi_uti_term,+pbi_uti_amount*(1+pbi_uti_escal/100)^(outYear-1)*BT5,0),""))</f>
        <v/>
      </c>
      <c r="BU75" s="76" t="str">
        <f>IF(pbi_uti_amount="n/a",'Inputs and Outputs'!BU140*BU5,IF(ISNUMBER(outYear),IF(outYear&lt;=pbi_uti_term,+pbi_uti_amount*(1+pbi_uti_escal/100)^(outYear-1)*BU5,0),""))</f>
        <v/>
      </c>
      <c r="BV75" s="76" t="str">
        <f>IF(pbi_uti_amount="n/a",'Inputs and Outputs'!BV140*BV5,IF(ISNUMBER(outYear),IF(outYear&lt;=pbi_uti_term,+pbi_uti_amount*(1+pbi_uti_escal/100)^(outYear-1)*BV5,0),""))</f>
        <v/>
      </c>
      <c r="BW75" s="76" t="str">
        <f>IF(pbi_uti_amount="n/a",'Inputs and Outputs'!BW140*BW5,IF(ISNUMBER(outYear),IF(outYear&lt;=pbi_uti_term,+pbi_uti_amount*(1+pbi_uti_escal/100)^(outYear-1)*BW5,0),""))</f>
        <v/>
      </c>
      <c r="BX75" s="76" t="str">
        <f>IF(pbi_uti_amount="n/a",'Inputs and Outputs'!BX140*BX5,IF(ISNUMBER(outYear),IF(outYear&lt;=pbi_uti_term,+pbi_uti_amount*(1+pbi_uti_escal/100)^(outYear-1)*BX5,0),""))</f>
        <v/>
      </c>
      <c r="BY75" s="76" t="str">
        <f>IF(pbi_uti_amount="n/a",'Inputs and Outputs'!BY140*BY5,IF(ISNUMBER(outYear),IF(outYear&lt;=pbi_uti_term,+pbi_uti_amount*(1+pbi_uti_escal/100)^(outYear-1)*BY5,0),""))</f>
        <v/>
      </c>
      <c r="BZ75" s="76" t="str">
        <f>IF(pbi_uti_amount="n/a",'Inputs and Outputs'!BZ140*BZ5,IF(ISNUMBER(outYear),IF(outYear&lt;=pbi_uti_term,+pbi_uti_amount*(1+pbi_uti_escal/100)^(outYear-1)*BZ5,0),""))</f>
        <v/>
      </c>
      <c r="CA75" s="76" t="str">
        <f>IF(pbi_uti_amount="n/a",'Inputs and Outputs'!CA140*CA5,IF(ISNUMBER(outYear),IF(outYear&lt;=pbi_uti_term,+pbi_uti_amount*(1+pbi_uti_escal/100)^(outYear-1)*CA5,0),""))</f>
        <v/>
      </c>
      <c r="CB75" s="76" t="str">
        <f>IF(pbi_uti_amount="n/a",'Inputs and Outputs'!CB140*CB5,IF(ISNUMBER(outYear),IF(outYear&lt;=pbi_uti_term,+pbi_uti_amount*(1+pbi_uti_escal/100)^(outYear-1)*CB5,0),""))</f>
        <v/>
      </c>
      <c r="CC75" s="76" t="str">
        <f>IF(pbi_uti_amount="n/a",'Inputs and Outputs'!CC140*CC5,IF(ISNUMBER(outYear),IF(outYear&lt;=pbi_uti_term,+pbi_uti_amount*(1+pbi_uti_escal/100)^(outYear-1)*CC5,0),""))</f>
        <v/>
      </c>
      <c r="CD75" s="76" t="str">
        <f>IF(pbi_uti_amount="n/a",'Inputs and Outputs'!CD140*CD5,IF(ISNUMBER(outYear),IF(outYear&lt;=pbi_uti_term,+pbi_uti_amount*(1+pbi_uti_escal/100)^(outYear-1)*CD5,0),""))</f>
        <v/>
      </c>
      <c r="CE75" s="76" t="str">
        <f>IF(pbi_uti_amount="n/a",'Inputs and Outputs'!CE140*CE5,IF(ISNUMBER(outYear),IF(outYear&lt;=pbi_uti_term,+pbi_uti_amount*(1+pbi_uti_escal/100)^(outYear-1)*CE5,0),""))</f>
        <v/>
      </c>
      <c r="CF75" s="76" t="str">
        <f>IF(pbi_uti_amount="n/a",'Inputs and Outputs'!CF140*CF5,IF(ISNUMBER(outYear),IF(outYear&lt;=pbi_uti_term,+pbi_uti_amount*(1+pbi_uti_escal/100)^(outYear-1)*CF5,0),""))</f>
        <v/>
      </c>
      <c r="CG75" s="76" t="str">
        <f>IF(pbi_uti_amount="n/a",'Inputs and Outputs'!CG140*CG5,IF(ISNUMBER(outYear),IF(outYear&lt;=pbi_uti_term,+pbi_uti_amount*(1+pbi_uti_escal/100)^(outYear-1)*CG5,0),""))</f>
        <v/>
      </c>
      <c r="CH75" s="76" t="str">
        <f>IF(pbi_uti_amount="n/a",'Inputs and Outputs'!CH140*CH5,IF(ISNUMBER(outYear),IF(outYear&lt;=pbi_uti_term,+pbi_uti_amount*(1+pbi_uti_escal/100)^(outYear-1)*CH5,0),""))</f>
        <v/>
      </c>
      <c r="CI75" s="76" t="str">
        <f>IF(pbi_uti_amount="n/a",'Inputs and Outputs'!CI140*CI5,IF(ISNUMBER(outYear),IF(outYear&lt;=pbi_uti_term,+pbi_uti_amount*(1+pbi_uti_escal/100)^(outYear-1)*CI5,0),""))</f>
        <v/>
      </c>
      <c r="CJ75" s="76" t="str">
        <f>IF(pbi_uti_amount="n/a",'Inputs and Outputs'!CJ140*CJ5,IF(ISNUMBER(outYear),IF(outYear&lt;=pbi_uti_term,+pbi_uti_amount*(1+pbi_uti_escal/100)^(outYear-1)*CJ5,0),""))</f>
        <v/>
      </c>
      <c r="CK75" s="76" t="str">
        <f>IF(pbi_uti_amount="n/a",'Inputs and Outputs'!CK140*CK5,IF(ISNUMBER(outYear),IF(outYear&lt;=pbi_uti_term,+pbi_uti_amount*(1+pbi_uti_escal/100)^(outYear-1)*CK5,0),""))</f>
        <v/>
      </c>
      <c r="CL75" s="76" t="str">
        <f>IF(pbi_uti_amount="n/a",'Inputs and Outputs'!CL140*CL5,IF(ISNUMBER(outYear),IF(outYear&lt;=pbi_uti_term,+pbi_uti_amount*(1+pbi_uti_escal/100)^(outYear-1)*CL5,0),""))</f>
        <v/>
      </c>
      <c r="CM75" s="76" t="str">
        <f>IF(pbi_uti_amount="n/a",'Inputs and Outputs'!CM140*CM5,IF(ISNUMBER(outYear),IF(outYear&lt;=pbi_uti_term,+pbi_uti_amount*(1+pbi_uti_escal/100)^(outYear-1)*CM5,0),""))</f>
        <v/>
      </c>
      <c r="CN75" s="76" t="str">
        <f>IF(pbi_uti_amount="n/a",'Inputs and Outputs'!CN140*CN5,IF(ISNUMBER(outYear),IF(outYear&lt;=pbi_uti_term,+pbi_uti_amount*(1+pbi_uti_escal/100)^(outYear-1)*CN5,0),""))</f>
        <v/>
      </c>
      <c r="CO75" s="76" t="str">
        <f>IF(pbi_uti_amount="n/a",'Inputs and Outputs'!CO140*CO5,IF(ISNUMBER(outYear),IF(outYear&lt;=pbi_uti_term,+pbi_uti_amount*(1+pbi_uti_escal/100)^(outYear-1)*CO5,0),""))</f>
        <v/>
      </c>
      <c r="CP75" s="76" t="str">
        <f>IF(pbi_uti_amount="n/a",'Inputs and Outputs'!CP140*CP5,IF(ISNUMBER(outYear),IF(outYear&lt;=pbi_uti_term,+pbi_uti_amount*(1+pbi_uti_escal/100)^(outYear-1)*CP5,0),""))</f>
        <v/>
      </c>
      <c r="CQ75" s="76" t="str">
        <f>IF(pbi_uti_amount="n/a",'Inputs and Outputs'!CQ140*CQ5,IF(ISNUMBER(outYear),IF(outYear&lt;=pbi_uti_term,+pbi_uti_amount*(1+pbi_uti_escal/100)^(outYear-1)*CQ5,0),""))</f>
        <v/>
      </c>
      <c r="CR75" s="76" t="str">
        <f>IF(pbi_uti_amount="n/a",'Inputs and Outputs'!CR140*CR5,IF(ISNUMBER(outYear),IF(outYear&lt;=pbi_uti_term,+pbi_uti_amount*(1+pbi_uti_escal/100)^(outYear-1)*CR5,0),""))</f>
        <v/>
      </c>
      <c r="CS75" s="76" t="str">
        <f>IF(pbi_uti_amount="n/a",'Inputs and Outputs'!CS140*CS5,IF(ISNUMBER(outYear),IF(outYear&lt;=pbi_uti_term,+pbi_uti_amount*(1+pbi_uti_escal/100)^(outYear-1)*CS5,0),""))</f>
        <v/>
      </c>
      <c r="CT75" s="76" t="str">
        <f>IF(pbi_uti_amount="n/a",'Inputs and Outputs'!CT140*CT5,IF(ISNUMBER(outYear),IF(outYear&lt;=pbi_uti_term,+pbi_uti_amount*(1+pbi_uti_escal/100)^(outYear-1)*CT5,0),""))</f>
        <v/>
      </c>
      <c r="CU75" s="76" t="str">
        <f>IF(pbi_uti_amount="n/a",'Inputs and Outputs'!CU140*CU5,IF(ISNUMBER(outYear),IF(outYear&lt;=pbi_uti_term,+pbi_uti_amount*(1+pbi_uti_escal/100)^(outYear-1)*CU5,0),""))</f>
        <v/>
      </c>
      <c r="CV75" s="76" t="str">
        <f>IF(pbi_uti_amount="n/a",'Inputs and Outputs'!CV140*CV5,IF(ISNUMBER(outYear),IF(outYear&lt;=pbi_uti_term,+pbi_uti_amount*(1+pbi_uti_escal/100)^(outYear-1)*CV5,0),""))</f>
        <v/>
      </c>
      <c r="CW75" s="76" t="str">
        <f>IF(pbi_uti_amount="n/a",'Inputs and Outputs'!CW140*CW5,IF(ISNUMBER(outYear),IF(outYear&lt;=pbi_uti_term,+pbi_uti_amount*(1+pbi_uti_escal/100)^(outYear-1)*CW5,0),""))</f>
        <v/>
      </c>
      <c r="CX75" s="76" t="str">
        <f>IF(pbi_uti_amount="n/a",'Inputs and Outputs'!CX140*CX5,IF(ISNUMBER(outYear),IF(outYear&lt;=pbi_sta_term,+pbi_sta_amount*(1+pbi_sta_escal/100)^(outYear-1)*CX5,0),""))</f>
        <v/>
      </c>
    </row>
    <row r="76" spans="1:102" x14ac:dyDescent="0.2">
      <c r="A76" s="62" t="s">
        <v>19</v>
      </c>
      <c r="B76" s="5"/>
      <c r="C76" s="78" t="str">
        <f>IF(pbi_oth_amount="n/a",'Inputs and Outputs'!C141*C5,IF(ISNUMBER(outYear),IF(outYear&lt;=pbi_oth_term,+pbi_oth_amount*(1+pbi_oth_escal/100)^(outYear-1)*C5,0),""))</f>
        <v/>
      </c>
      <c r="D76" s="78" t="str">
        <f>IF(pbi_oth_amount="n/a",'Inputs and Outputs'!D141*D5,IF(ISNUMBER(outYear),IF(outYear&lt;=pbi_oth_term,+pbi_oth_amount*(1+pbi_oth_escal/100)^(outYear-1)*D5,0),""))</f>
        <v/>
      </c>
      <c r="E76" s="78" t="str">
        <f>IF(pbi_oth_amount="n/a",'Inputs and Outputs'!E141*E5,IF(ISNUMBER(outYear),IF(outYear&lt;=pbi_oth_term,+pbi_oth_amount*(1+pbi_oth_escal/100)^(outYear-1)*E5,0),""))</f>
        <v/>
      </c>
      <c r="F76" s="78" t="str">
        <f>IF(pbi_oth_amount="n/a",'Inputs and Outputs'!F141*F5,IF(ISNUMBER(outYear),IF(outYear&lt;=pbi_oth_term,+pbi_oth_amount*(1+pbi_oth_escal/100)^(outYear-1)*F5,0),""))</f>
        <v/>
      </c>
      <c r="G76" s="78" t="str">
        <f>IF(pbi_oth_amount="n/a",'Inputs and Outputs'!G141*G5,IF(ISNUMBER(outYear),IF(outYear&lt;=pbi_oth_term,+pbi_oth_amount*(1+pbi_oth_escal/100)^(outYear-1)*G5,0),""))</f>
        <v/>
      </c>
      <c r="H76" s="78" t="str">
        <f>IF(pbi_oth_amount="n/a",'Inputs and Outputs'!H141*H5,IF(ISNUMBER(outYear),IF(outYear&lt;=pbi_oth_term,+pbi_oth_amount*(1+pbi_oth_escal/100)^(outYear-1)*H5,0),""))</f>
        <v/>
      </c>
      <c r="I76" s="78" t="str">
        <f>IF(pbi_oth_amount="n/a",'Inputs and Outputs'!I141*I5,IF(ISNUMBER(outYear),IF(outYear&lt;=pbi_oth_term,+pbi_oth_amount*(1+pbi_oth_escal/100)^(outYear-1)*I5,0),""))</f>
        <v/>
      </c>
      <c r="J76" s="78" t="str">
        <f>IF(pbi_oth_amount="n/a",'Inputs and Outputs'!J141*J5,IF(ISNUMBER(outYear),IF(outYear&lt;=pbi_oth_term,+pbi_oth_amount*(1+pbi_oth_escal/100)^(outYear-1)*J5,0),""))</f>
        <v/>
      </c>
      <c r="K76" s="78" t="str">
        <f>IF(pbi_oth_amount="n/a",'Inputs and Outputs'!K141*K5,IF(ISNUMBER(outYear),IF(outYear&lt;=pbi_oth_term,+pbi_oth_amount*(1+pbi_oth_escal/100)^(outYear-1)*K5,0),""))</f>
        <v/>
      </c>
      <c r="L76" s="78" t="str">
        <f>IF(pbi_oth_amount="n/a",'Inputs and Outputs'!L141*L5,IF(ISNUMBER(outYear),IF(outYear&lt;=pbi_oth_term,+pbi_oth_amount*(1+pbi_oth_escal/100)^(outYear-1)*L5,0),""))</f>
        <v/>
      </c>
      <c r="M76" s="78" t="str">
        <f>IF(pbi_oth_amount="n/a",'Inputs and Outputs'!M141*M5,IF(ISNUMBER(outYear),IF(outYear&lt;=pbi_oth_term,+pbi_oth_amount*(1+pbi_oth_escal/100)^(outYear-1)*M5,0),""))</f>
        <v/>
      </c>
      <c r="N76" s="78" t="str">
        <f>IF(pbi_oth_amount="n/a",'Inputs and Outputs'!N141*N5,IF(ISNUMBER(outYear),IF(outYear&lt;=pbi_oth_term,+pbi_oth_amount*(1+pbi_oth_escal/100)^(outYear-1)*N5,0),""))</f>
        <v/>
      </c>
      <c r="O76" s="78" t="str">
        <f>IF(pbi_oth_amount="n/a",'Inputs and Outputs'!O141*O5,IF(ISNUMBER(outYear),IF(outYear&lt;=pbi_oth_term,+pbi_oth_amount*(1+pbi_oth_escal/100)^(outYear-1)*O5,0),""))</f>
        <v/>
      </c>
      <c r="P76" s="78" t="str">
        <f>IF(pbi_oth_amount="n/a",'Inputs and Outputs'!P141*P5,IF(ISNUMBER(outYear),IF(outYear&lt;=pbi_oth_term,+pbi_oth_amount*(1+pbi_oth_escal/100)^(outYear-1)*P5,0),""))</f>
        <v/>
      </c>
      <c r="Q76" s="78" t="str">
        <f>IF(pbi_oth_amount="n/a",'Inputs and Outputs'!Q141*Q5,IF(ISNUMBER(outYear),IF(outYear&lt;=pbi_oth_term,+pbi_oth_amount*(1+pbi_oth_escal/100)^(outYear-1)*Q5,0),""))</f>
        <v/>
      </c>
      <c r="R76" s="78" t="str">
        <f>IF(pbi_oth_amount="n/a",'Inputs and Outputs'!R141*R5,IF(ISNUMBER(outYear),IF(outYear&lt;=pbi_oth_term,+pbi_oth_amount*(1+pbi_oth_escal/100)^(outYear-1)*R5,0),""))</f>
        <v/>
      </c>
      <c r="S76" s="78" t="str">
        <f>IF(pbi_oth_amount="n/a",'Inputs and Outputs'!S141*S5,IF(ISNUMBER(outYear),IF(outYear&lt;=pbi_oth_term,+pbi_oth_amount*(1+pbi_oth_escal/100)^(outYear-1)*S5,0),""))</f>
        <v/>
      </c>
      <c r="T76" s="78" t="str">
        <f>IF(pbi_oth_amount="n/a",'Inputs and Outputs'!T141*T5,IF(ISNUMBER(outYear),IF(outYear&lt;=pbi_oth_term,+pbi_oth_amount*(1+pbi_oth_escal/100)^(outYear-1)*T5,0),""))</f>
        <v/>
      </c>
      <c r="U76" s="78" t="str">
        <f>IF(pbi_oth_amount="n/a",'Inputs and Outputs'!U141*U5,IF(ISNUMBER(outYear),IF(outYear&lt;=pbi_oth_term,+pbi_oth_amount*(1+pbi_oth_escal/100)^(outYear-1)*U5,0),""))</f>
        <v/>
      </c>
      <c r="V76" s="78" t="str">
        <f>IF(pbi_oth_amount="n/a",'Inputs and Outputs'!V141*V5,IF(ISNUMBER(outYear),IF(outYear&lt;=pbi_oth_term,+pbi_oth_amount*(1+pbi_oth_escal/100)^(outYear-1)*V5,0),""))</f>
        <v/>
      </c>
      <c r="W76" s="78" t="str">
        <f>IF(pbi_oth_amount="n/a",'Inputs and Outputs'!W141*W5,IF(ISNUMBER(outYear),IF(outYear&lt;=pbi_oth_term,+pbi_oth_amount*(1+pbi_oth_escal/100)^(outYear-1)*W5,0),""))</f>
        <v/>
      </c>
      <c r="X76" s="78" t="str">
        <f>IF(pbi_oth_amount="n/a",'Inputs and Outputs'!X141*X5,IF(ISNUMBER(outYear),IF(outYear&lt;=pbi_oth_term,+pbi_oth_amount*(1+pbi_oth_escal/100)^(outYear-1)*X5,0),""))</f>
        <v/>
      </c>
      <c r="Y76" s="78" t="str">
        <f>IF(pbi_oth_amount="n/a",'Inputs and Outputs'!Y141*Y5,IF(ISNUMBER(outYear),IF(outYear&lt;=pbi_oth_term,+pbi_oth_amount*(1+pbi_oth_escal/100)^(outYear-1)*Y5,0),""))</f>
        <v/>
      </c>
      <c r="Z76" s="78" t="str">
        <f>IF(pbi_oth_amount="n/a",'Inputs and Outputs'!Z141*Z5,IF(ISNUMBER(outYear),IF(outYear&lt;=pbi_oth_term,+pbi_oth_amount*(1+pbi_oth_escal/100)^(outYear-1)*Z5,0),""))</f>
        <v/>
      </c>
      <c r="AA76" s="78" t="str">
        <f>IF(pbi_oth_amount="n/a",'Inputs and Outputs'!AA141*AA5,IF(ISNUMBER(outYear),IF(outYear&lt;=pbi_oth_term,+pbi_oth_amount*(1+pbi_oth_escal/100)^(outYear-1)*AA5,0),""))</f>
        <v/>
      </c>
      <c r="AB76" s="78" t="str">
        <f>IF(pbi_oth_amount="n/a",'Inputs and Outputs'!AB141*AB5,IF(ISNUMBER(outYear),IF(outYear&lt;=pbi_oth_term,+pbi_oth_amount*(1+pbi_oth_escal/100)^(outYear-1)*AB5,0),""))</f>
        <v/>
      </c>
      <c r="AC76" s="78" t="str">
        <f>IF(pbi_oth_amount="n/a",'Inputs and Outputs'!AC141*AC5,IF(ISNUMBER(outYear),IF(outYear&lt;=pbi_oth_term,+pbi_oth_amount*(1+pbi_oth_escal/100)^(outYear-1)*AC5,0),""))</f>
        <v/>
      </c>
      <c r="AD76" s="78" t="str">
        <f>IF(pbi_oth_amount="n/a",'Inputs and Outputs'!AD141*AD5,IF(ISNUMBER(outYear),IF(outYear&lt;=pbi_oth_term,+pbi_oth_amount*(1+pbi_oth_escal/100)^(outYear-1)*AD5,0),""))</f>
        <v/>
      </c>
      <c r="AE76" s="78" t="str">
        <f>IF(pbi_oth_amount="n/a",'Inputs and Outputs'!AE141*AE5,IF(ISNUMBER(outYear),IF(outYear&lt;=pbi_oth_term,+pbi_oth_amount*(1+pbi_oth_escal/100)^(outYear-1)*AE5,0),""))</f>
        <v/>
      </c>
      <c r="AF76" s="78" t="str">
        <f>IF(pbi_oth_amount="n/a",'Inputs and Outputs'!AF141*AF5,IF(ISNUMBER(outYear),IF(outYear&lt;=pbi_oth_term,+pbi_oth_amount*(1+pbi_oth_escal/100)^(outYear-1)*AF5,0),""))</f>
        <v/>
      </c>
      <c r="AG76" s="78" t="str">
        <f>IF(pbi_oth_amount="n/a",'Inputs and Outputs'!AG141*AG5,IF(ISNUMBER(outYear),IF(outYear&lt;=pbi_oth_term,+pbi_oth_amount*(1+pbi_oth_escal/100)^(outYear-1)*AG5,0),""))</f>
        <v/>
      </c>
      <c r="AH76" s="78" t="str">
        <f>IF(pbi_oth_amount="n/a",'Inputs and Outputs'!AH141*AH5,IF(ISNUMBER(outYear),IF(outYear&lt;=pbi_oth_term,+pbi_oth_amount*(1+pbi_oth_escal/100)^(outYear-1)*AH5,0),""))</f>
        <v/>
      </c>
      <c r="AI76" s="78" t="str">
        <f>IF(pbi_oth_amount="n/a",'Inputs and Outputs'!AI141*AI5,IF(ISNUMBER(outYear),IF(outYear&lt;=pbi_oth_term,+pbi_oth_amount*(1+pbi_oth_escal/100)^(outYear-1)*AI5,0),""))</f>
        <v/>
      </c>
      <c r="AJ76" s="78" t="str">
        <f>IF(pbi_oth_amount="n/a",'Inputs and Outputs'!AJ141*AJ5,IF(ISNUMBER(outYear),IF(outYear&lt;=pbi_oth_term,+pbi_oth_amount*(1+pbi_oth_escal/100)^(outYear-1)*AJ5,0),""))</f>
        <v/>
      </c>
      <c r="AK76" s="78" t="str">
        <f>IF(pbi_oth_amount="n/a",'Inputs and Outputs'!AK141*AK5,IF(ISNUMBER(outYear),IF(outYear&lt;=pbi_oth_term,+pbi_oth_amount*(1+pbi_oth_escal/100)^(outYear-1)*AK5,0),""))</f>
        <v/>
      </c>
      <c r="AL76" s="78" t="str">
        <f>IF(pbi_oth_amount="n/a",'Inputs and Outputs'!AL141*AL5,IF(ISNUMBER(outYear),IF(outYear&lt;=pbi_oth_term,+pbi_oth_amount*(1+pbi_oth_escal/100)^(outYear-1)*AL5,0),""))</f>
        <v/>
      </c>
      <c r="AM76" s="78" t="str">
        <f>IF(pbi_oth_amount="n/a",'Inputs and Outputs'!AM141*AM5,IF(ISNUMBER(outYear),IF(outYear&lt;=pbi_oth_term,+pbi_oth_amount*(1+pbi_oth_escal/100)^(outYear-1)*AM5,0),""))</f>
        <v/>
      </c>
      <c r="AN76" s="78" t="str">
        <f>IF(pbi_oth_amount="n/a",'Inputs and Outputs'!AN141*AN5,IF(ISNUMBER(outYear),IF(outYear&lt;=pbi_oth_term,+pbi_oth_amount*(1+pbi_oth_escal/100)^(outYear-1)*AN5,0),""))</f>
        <v/>
      </c>
      <c r="AO76" s="78" t="str">
        <f>IF(pbi_oth_amount="n/a",'Inputs and Outputs'!AO141*AO5,IF(ISNUMBER(outYear),IF(outYear&lt;=pbi_oth_term,+pbi_oth_amount*(1+pbi_oth_escal/100)^(outYear-1)*AO5,0),""))</f>
        <v/>
      </c>
      <c r="AP76" s="78" t="str">
        <f>IF(pbi_oth_amount="n/a",'Inputs and Outputs'!AP141*AP5,IF(ISNUMBER(outYear),IF(outYear&lt;=pbi_oth_term,+pbi_oth_amount*(1+pbi_oth_escal/100)^(outYear-1)*AP5,0),""))</f>
        <v/>
      </c>
      <c r="AQ76" s="78" t="str">
        <f>IF(pbi_oth_amount="n/a",'Inputs and Outputs'!AQ141*AQ5,IF(ISNUMBER(outYear),IF(outYear&lt;=pbi_oth_term,+pbi_oth_amount*(1+pbi_oth_escal/100)^(outYear-1)*AQ5,0),""))</f>
        <v/>
      </c>
      <c r="AR76" s="78" t="str">
        <f>IF(pbi_oth_amount="n/a",'Inputs and Outputs'!AR141*AR5,IF(ISNUMBER(outYear),IF(outYear&lt;=pbi_oth_term,+pbi_oth_amount*(1+pbi_oth_escal/100)^(outYear-1)*AR5,0),""))</f>
        <v/>
      </c>
      <c r="AS76" s="78" t="str">
        <f>IF(pbi_oth_amount="n/a",'Inputs and Outputs'!AS141*AS5,IF(ISNUMBER(outYear),IF(outYear&lt;=pbi_oth_term,+pbi_oth_amount*(1+pbi_oth_escal/100)^(outYear-1)*AS5,0),""))</f>
        <v/>
      </c>
      <c r="AT76" s="78" t="str">
        <f>IF(pbi_oth_amount="n/a",'Inputs and Outputs'!AT141*AT5,IF(ISNUMBER(outYear),IF(outYear&lt;=pbi_oth_term,+pbi_oth_amount*(1+pbi_oth_escal/100)^(outYear-1)*AT5,0),""))</f>
        <v/>
      </c>
      <c r="AU76" s="78" t="str">
        <f>IF(pbi_oth_amount="n/a",'Inputs and Outputs'!AU141*AU5,IF(ISNUMBER(outYear),IF(outYear&lt;=pbi_oth_term,+pbi_oth_amount*(1+pbi_oth_escal/100)^(outYear-1)*AU5,0),""))</f>
        <v/>
      </c>
      <c r="AV76" s="78" t="str">
        <f>IF(pbi_oth_amount="n/a",'Inputs and Outputs'!AV141*AV5,IF(ISNUMBER(outYear),IF(outYear&lt;=pbi_oth_term,+pbi_oth_amount*(1+pbi_oth_escal/100)^(outYear-1)*AV5,0),""))</f>
        <v/>
      </c>
      <c r="AW76" s="78" t="str">
        <f>IF(pbi_oth_amount="n/a",'Inputs and Outputs'!AW141*AW5,IF(ISNUMBER(outYear),IF(outYear&lt;=pbi_oth_term,+pbi_oth_amount*(1+pbi_oth_escal/100)^(outYear-1)*AW5,0),""))</f>
        <v/>
      </c>
      <c r="AX76" s="78" t="str">
        <f>IF(pbi_oth_amount="n/a",'Inputs and Outputs'!AX141*AX5,IF(ISNUMBER(outYear),IF(outYear&lt;=pbi_oth_term,+pbi_oth_amount*(1+pbi_oth_escal/100)^(outYear-1)*AX5,0),""))</f>
        <v/>
      </c>
      <c r="AY76" s="78" t="str">
        <f>IF(pbi_oth_amount="n/a",'Inputs and Outputs'!AY141*AY5,IF(ISNUMBER(outYear),IF(outYear&lt;=pbi_oth_term,+pbi_oth_amount*(1+pbi_oth_escal/100)^(outYear-1)*AY5,0),""))</f>
        <v/>
      </c>
      <c r="AZ76" s="78" t="str">
        <f>IF(pbi_oth_amount="n/a",'Inputs and Outputs'!AZ141*AZ5,IF(ISNUMBER(outYear),IF(outYear&lt;=pbi_oth_term,+pbi_oth_amount*(1+pbi_oth_escal/100)^(outYear-1)*AZ5,0),""))</f>
        <v/>
      </c>
      <c r="BA76" s="78" t="str">
        <f>IF(pbi_oth_amount="n/a",'Inputs and Outputs'!BA141*BA5,IF(ISNUMBER(outYear),IF(outYear&lt;=pbi_oth_term,+pbi_oth_amount*(1+pbi_oth_escal/100)^(outYear-1)*BA5,0),""))</f>
        <v/>
      </c>
      <c r="BB76" s="78" t="str">
        <f>IF(pbi_oth_amount="n/a",'Inputs and Outputs'!BB141*BB5,IF(ISNUMBER(outYear),IF(outYear&lt;=pbi_oth_term,+pbi_oth_amount*(1+pbi_oth_escal/100)^(outYear-1)*BB5,0),""))</f>
        <v/>
      </c>
      <c r="BC76" s="78" t="str">
        <f>IF(pbi_oth_amount="n/a",'Inputs and Outputs'!BC141*BC5,IF(ISNUMBER(outYear),IF(outYear&lt;=pbi_oth_term,+pbi_oth_amount*(1+pbi_oth_escal/100)^(outYear-1)*BC5,0),""))</f>
        <v/>
      </c>
      <c r="BD76" s="78" t="str">
        <f>IF(pbi_oth_amount="n/a",'Inputs and Outputs'!BD141*BD5,IF(ISNUMBER(outYear),IF(outYear&lt;=pbi_oth_term,+pbi_oth_amount*(1+pbi_oth_escal/100)^(outYear-1)*BD5,0),""))</f>
        <v/>
      </c>
      <c r="BE76" s="78" t="str">
        <f>IF(pbi_oth_amount="n/a",'Inputs and Outputs'!BE141*BE5,IF(ISNUMBER(outYear),IF(outYear&lt;=pbi_oth_term,+pbi_oth_amount*(1+pbi_oth_escal/100)^(outYear-1)*BE5,0),""))</f>
        <v/>
      </c>
      <c r="BF76" s="78" t="str">
        <f>IF(pbi_oth_amount="n/a",'Inputs and Outputs'!BF141*BF5,IF(ISNUMBER(outYear),IF(outYear&lt;=pbi_oth_term,+pbi_oth_amount*(1+pbi_oth_escal/100)^(outYear-1)*BF5,0),""))</f>
        <v/>
      </c>
      <c r="BG76" s="78" t="str">
        <f>IF(pbi_oth_amount="n/a",'Inputs and Outputs'!BG141*BG5,IF(ISNUMBER(outYear),IF(outYear&lt;=pbi_oth_term,+pbi_oth_amount*(1+pbi_oth_escal/100)^(outYear-1)*BG5,0),""))</f>
        <v/>
      </c>
      <c r="BH76" s="78" t="str">
        <f>IF(pbi_oth_amount="n/a",'Inputs and Outputs'!BH141*BH5,IF(ISNUMBER(outYear),IF(outYear&lt;=pbi_oth_term,+pbi_oth_amount*(1+pbi_oth_escal/100)^(outYear-1)*BH5,0),""))</f>
        <v/>
      </c>
      <c r="BI76" s="78" t="str">
        <f>IF(pbi_oth_amount="n/a",'Inputs and Outputs'!BI141*BI5,IF(ISNUMBER(outYear),IF(outYear&lt;=pbi_oth_term,+pbi_oth_amount*(1+pbi_oth_escal/100)^(outYear-1)*BI5,0),""))</f>
        <v/>
      </c>
      <c r="BJ76" s="78" t="str">
        <f>IF(pbi_oth_amount="n/a",'Inputs and Outputs'!BJ141*BJ5,IF(ISNUMBER(outYear),IF(outYear&lt;=pbi_oth_term,+pbi_oth_amount*(1+pbi_oth_escal/100)^(outYear-1)*BJ5,0),""))</f>
        <v/>
      </c>
      <c r="BK76" s="78" t="str">
        <f>IF(pbi_oth_amount="n/a",'Inputs and Outputs'!BK141*BK5,IF(ISNUMBER(outYear),IF(outYear&lt;=pbi_oth_term,+pbi_oth_amount*(1+pbi_oth_escal/100)^(outYear-1)*BK5,0),""))</f>
        <v/>
      </c>
      <c r="BL76" s="78" t="str">
        <f>IF(pbi_oth_amount="n/a",'Inputs and Outputs'!BL141*BL5,IF(ISNUMBER(outYear),IF(outYear&lt;=pbi_oth_term,+pbi_oth_amount*(1+pbi_oth_escal/100)^(outYear-1)*BL5,0),""))</f>
        <v/>
      </c>
      <c r="BM76" s="78" t="str">
        <f>IF(pbi_oth_amount="n/a",'Inputs and Outputs'!BM141*BM5,IF(ISNUMBER(outYear),IF(outYear&lt;=pbi_oth_term,+pbi_oth_amount*(1+pbi_oth_escal/100)^(outYear-1)*BM5,0),""))</f>
        <v/>
      </c>
      <c r="BN76" s="78" t="str">
        <f>IF(pbi_oth_amount="n/a",'Inputs and Outputs'!BN141*BN5,IF(ISNUMBER(outYear),IF(outYear&lt;=pbi_oth_term,+pbi_oth_amount*(1+pbi_oth_escal/100)^(outYear-1)*BN5,0),""))</f>
        <v/>
      </c>
      <c r="BO76" s="78" t="str">
        <f>IF(pbi_oth_amount="n/a",'Inputs and Outputs'!BO141*BO5,IF(ISNUMBER(outYear),IF(outYear&lt;=pbi_oth_term,+pbi_oth_amount*(1+pbi_oth_escal/100)^(outYear-1)*BO5,0),""))</f>
        <v/>
      </c>
      <c r="BP76" s="78" t="str">
        <f>IF(pbi_oth_amount="n/a",'Inputs and Outputs'!BP141*BP5,IF(ISNUMBER(outYear),IF(outYear&lt;=pbi_oth_term,+pbi_oth_amount*(1+pbi_oth_escal/100)^(outYear-1)*BP5,0),""))</f>
        <v/>
      </c>
      <c r="BQ76" s="78" t="str">
        <f>IF(pbi_oth_amount="n/a",'Inputs and Outputs'!BQ141*BQ5,IF(ISNUMBER(outYear),IF(outYear&lt;=pbi_oth_term,+pbi_oth_amount*(1+pbi_oth_escal/100)^(outYear-1)*BQ5,0),""))</f>
        <v/>
      </c>
      <c r="BR76" s="78" t="str">
        <f>IF(pbi_oth_amount="n/a",'Inputs and Outputs'!BR141*BR5,IF(ISNUMBER(outYear),IF(outYear&lt;=pbi_oth_term,+pbi_oth_amount*(1+pbi_oth_escal/100)^(outYear-1)*BR5,0),""))</f>
        <v/>
      </c>
      <c r="BS76" s="78" t="str">
        <f>IF(pbi_oth_amount="n/a",'Inputs and Outputs'!BS141*BS5,IF(ISNUMBER(outYear),IF(outYear&lt;=pbi_oth_term,+pbi_oth_amount*(1+pbi_oth_escal/100)^(outYear-1)*BS5,0),""))</f>
        <v/>
      </c>
      <c r="BT76" s="78" t="str">
        <f>IF(pbi_oth_amount="n/a",'Inputs and Outputs'!BT141*BT5,IF(ISNUMBER(outYear),IF(outYear&lt;=pbi_oth_term,+pbi_oth_amount*(1+pbi_oth_escal/100)^(outYear-1)*BT5,0),""))</f>
        <v/>
      </c>
      <c r="BU76" s="78" t="str">
        <f>IF(pbi_oth_amount="n/a",'Inputs and Outputs'!BU141*BU5,IF(ISNUMBER(outYear),IF(outYear&lt;=pbi_oth_term,+pbi_oth_amount*(1+pbi_oth_escal/100)^(outYear-1)*BU5,0),""))</f>
        <v/>
      </c>
      <c r="BV76" s="78" t="str">
        <f>IF(pbi_oth_amount="n/a",'Inputs and Outputs'!BV141*BV5,IF(ISNUMBER(outYear),IF(outYear&lt;=pbi_oth_term,+pbi_oth_amount*(1+pbi_oth_escal/100)^(outYear-1)*BV5,0),""))</f>
        <v/>
      </c>
      <c r="BW76" s="78" t="str">
        <f>IF(pbi_oth_amount="n/a",'Inputs and Outputs'!BW141*BW5,IF(ISNUMBER(outYear),IF(outYear&lt;=pbi_oth_term,+pbi_oth_amount*(1+pbi_oth_escal/100)^(outYear-1)*BW5,0),""))</f>
        <v/>
      </c>
      <c r="BX76" s="78" t="str">
        <f>IF(pbi_oth_amount="n/a",'Inputs and Outputs'!BX141*BX5,IF(ISNUMBER(outYear),IF(outYear&lt;=pbi_oth_term,+pbi_oth_amount*(1+pbi_oth_escal/100)^(outYear-1)*BX5,0),""))</f>
        <v/>
      </c>
      <c r="BY76" s="78" t="str">
        <f>IF(pbi_oth_amount="n/a",'Inputs and Outputs'!BY141*BY5,IF(ISNUMBER(outYear),IF(outYear&lt;=pbi_oth_term,+pbi_oth_amount*(1+pbi_oth_escal/100)^(outYear-1)*BY5,0),""))</f>
        <v/>
      </c>
      <c r="BZ76" s="78" t="str">
        <f>IF(pbi_oth_amount="n/a",'Inputs and Outputs'!BZ141*BZ5,IF(ISNUMBER(outYear),IF(outYear&lt;=pbi_oth_term,+pbi_oth_amount*(1+pbi_oth_escal/100)^(outYear-1)*BZ5,0),""))</f>
        <v/>
      </c>
      <c r="CA76" s="78" t="str">
        <f>IF(pbi_oth_amount="n/a",'Inputs and Outputs'!CA141*CA5,IF(ISNUMBER(outYear),IF(outYear&lt;=pbi_oth_term,+pbi_oth_amount*(1+pbi_oth_escal/100)^(outYear-1)*CA5,0),""))</f>
        <v/>
      </c>
      <c r="CB76" s="78" t="str">
        <f>IF(pbi_oth_amount="n/a",'Inputs and Outputs'!CB141*CB5,IF(ISNUMBER(outYear),IF(outYear&lt;=pbi_oth_term,+pbi_oth_amount*(1+pbi_oth_escal/100)^(outYear-1)*CB5,0),""))</f>
        <v/>
      </c>
      <c r="CC76" s="78" t="str">
        <f>IF(pbi_oth_amount="n/a",'Inputs and Outputs'!CC141*CC5,IF(ISNUMBER(outYear),IF(outYear&lt;=pbi_oth_term,+pbi_oth_amount*(1+pbi_oth_escal/100)^(outYear-1)*CC5,0),""))</f>
        <v/>
      </c>
      <c r="CD76" s="78" t="str">
        <f>IF(pbi_oth_amount="n/a",'Inputs and Outputs'!CD141*CD5,IF(ISNUMBER(outYear),IF(outYear&lt;=pbi_oth_term,+pbi_oth_amount*(1+pbi_oth_escal/100)^(outYear-1)*CD5,0),""))</f>
        <v/>
      </c>
      <c r="CE76" s="78" t="str">
        <f>IF(pbi_oth_amount="n/a",'Inputs and Outputs'!CE141*CE5,IF(ISNUMBER(outYear),IF(outYear&lt;=pbi_oth_term,+pbi_oth_amount*(1+pbi_oth_escal/100)^(outYear-1)*CE5,0),""))</f>
        <v/>
      </c>
      <c r="CF76" s="78" t="str">
        <f>IF(pbi_oth_amount="n/a",'Inputs and Outputs'!CF141*CF5,IF(ISNUMBER(outYear),IF(outYear&lt;=pbi_oth_term,+pbi_oth_amount*(1+pbi_oth_escal/100)^(outYear-1)*CF5,0),""))</f>
        <v/>
      </c>
      <c r="CG76" s="78" t="str">
        <f>IF(pbi_oth_amount="n/a",'Inputs and Outputs'!CG141*CG5,IF(ISNUMBER(outYear),IF(outYear&lt;=pbi_oth_term,+pbi_oth_amount*(1+pbi_oth_escal/100)^(outYear-1)*CG5,0),""))</f>
        <v/>
      </c>
      <c r="CH76" s="78" t="str">
        <f>IF(pbi_oth_amount="n/a",'Inputs and Outputs'!CH141*CH5,IF(ISNUMBER(outYear),IF(outYear&lt;=pbi_oth_term,+pbi_oth_amount*(1+pbi_oth_escal/100)^(outYear-1)*CH5,0),""))</f>
        <v/>
      </c>
      <c r="CI76" s="78" t="str">
        <f>IF(pbi_oth_amount="n/a",'Inputs and Outputs'!CI141*CI5,IF(ISNUMBER(outYear),IF(outYear&lt;=pbi_oth_term,+pbi_oth_amount*(1+pbi_oth_escal/100)^(outYear-1)*CI5,0),""))</f>
        <v/>
      </c>
      <c r="CJ76" s="78" t="str">
        <f>IF(pbi_oth_amount="n/a",'Inputs and Outputs'!CJ141*CJ5,IF(ISNUMBER(outYear),IF(outYear&lt;=pbi_oth_term,+pbi_oth_amount*(1+pbi_oth_escal/100)^(outYear-1)*CJ5,0),""))</f>
        <v/>
      </c>
      <c r="CK76" s="78" t="str">
        <f>IF(pbi_oth_amount="n/a",'Inputs and Outputs'!CK141*CK5,IF(ISNUMBER(outYear),IF(outYear&lt;=pbi_oth_term,+pbi_oth_amount*(1+pbi_oth_escal/100)^(outYear-1)*CK5,0),""))</f>
        <v/>
      </c>
      <c r="CL76" s="78" t="str">
        <f>IF(pbi_oth_amount="n/a",'Inputs and Outputs'!CL141*CL5,IF(ISNUMBER(outYear),IF(outYear&lt;=pbi_oth_term,+pbi_oth_amount*(1+pbi_oth_escal/100)^(outYear-1)*CL5,0),""))</f>
        <v/>
      </c>
      <c r="CM76" s="78" t="str">
        <f>IF(pbi_oth_amount="n/a",'Inputs and Outputs'!CM141*CM5,IF(ISNUMBER(outYear),IF(outYear&lt;=pbi_oth_term,+pbi_oth_amount*(1+pbi_oth_escal/100)^(outYear-1)*CM5,0),""))</f>
        <v/>
      </c>
      <c r="CN76" s="78" t="str">
        <f>IF(pbi_oth_amount="n/a",'Inputs and Outputs'!CN141*CN5,IF(ISNUMBER(outYear),IF(outYear&lt;=pbi_oth_term,+pbi_oth_amount*(1+pbi_oth_escal/100)^(outYear-1)*CN5,0),""))</f>
        <v/>
      </c>
      <c r="CO76" s="78" t="str">
        <f>IF(pbi_oth_amount="n/a",'Inputs and Outputs'!CO141*CO5,IF(ISNUMBER(outYear),IF(outYear&lt;=pbi_oth_term,+pbi_oth_amount*(1+pbi_oth_escal/100)^(outYear-1)*CO5,0),""))</f>
        <v/>
      </c>
      <c r="CP76" s="78" t="str">
        <f>IF(pbi_oth_amount="n/a",'Inputs and Outputs'!CP141*CP5,IF(ISNUMBER(outYear),IF(outYear&lt;=pbi_oth_term,+pbi_oth_amount*(1+pbi_oth_escal/100)^(outYear-1)*CP5,0),""))</f>
        <v/>
      </c>
      <c r="CQ76" s="78" t="str">
        <f>IF(pbi_oth_amount="n/a",'Inputs and Outputs'!CQ141*CQ5,IF(ISNUMBER(outYear),IF(outYear&lt;=pbi_oth_term,+pbi_oth_amount*(1+pbi_oth_escal/100)^(outYear-1)*CQ5,0),""))</f>
        <v/>
      </c>
      <c r="CR76" s="78" t="str">
        <f>IF(pbi_oth_amount="n/a",'Inputs and Outputs'!CR141*CR5,IF(ISNUMBER(outYear),IF(outYear&lt;=pbi_oth_term,+pbi_oth_amount*(1+pbi_oth_escal/100)^(outYear-1)*CR5,0),""))</f>
        <v/>
      </c>
      <c r="CS76" s="78" t="str">
        <f>IF(pbi_oth_amount="n/a",'Inputs and Outputs'!CS141*CS5,IF(ISNUMBER(outYear),IF(outYear&lt;=pbi_oth_term,+pbi_oth_amount*(1+pbi_oth_escal/100)^(outYear-1)*CS5,0),""))</f>
        <v/>
      </c>
      <c r="CT76" s="78" t="str">
        <f>IF(pbi_oth_amount="n/a",'Inputs and Outputs'!CT141*CT5,IF(ISNUMBER(outYear),IF(outYear&lt;=pbi_oth_term,+pbi_oth_amount*(1+pbi_oth_escal/100)^(outYear-1)*CT5,0),""))</f>
        <v/>
      </c>
      <c r="CU76" s="78" t="str">
        <f>IF(pbi_oth_amount="n/a",'Inputs and Outputs'!CU141*CU5,IF(ISNUMBER(outYear),IF(outYear&lt;=pbi_oth_term,+pbi_oth_amount*(1+pbi_oth_escal/100)^(outYear-1)*CU5,0),""))</f>
        <v/>
      </c>
      <c r="CV76" s="78" t="str">
        <f>IF(pbi_oth_amount="n/a",'Inputs and Outputs'!CV141*CV5,IF(ISNUMBER(outYear),IF(outYear&lt;=pbi_oth_term,+pbi_oth_amount*(1+pbi_oth_escal/100)^(outYear-1)*CV5,0),""))</f>
        <v/>
      </c>
      <c r="CW76" s="78" t="str">
        <f>IF(pbi_oth_amount="n/a",'Inputs and Outputs'!CW141*CW5,IF(ISNUMBER(outYear),IF(outYear&lt;=pbi_oth_term,+pbi_oth_amount*(1+pbi_oth_escal/100)^(outYear-1)*CW5,0),""))</f>
        <v/>
      </c>
      <c r="CX76" s="78" t="str">
        <f>IF(pbi_oth_amount="n/a",'Inputs and Outputs'!CX141*CX5,IF(ISNUMBER(outYear),IF(outYear&lt;=pbi_oth_term,+pbi_oth_amount*(1+pbi_oth_escal/100)^(outYear-1)*CX5,0),""))</f>
        <v/>
      </c>
    </row>
    <row r="77" spans="1:102" x14ac:dyDescent="0.2">
      <c r="A77" s="60" t="s">
        <v>62</v>
      </c>
      <c r="B77" s="5"/>
      <c r="C77" s="76" t="str">
        <f>IF(ISNUMBER(outYear),SUM(C73:C76),"")</f>
        <v/>
      </c>
      <c r="D77" s="76" t="str">
        <f t="shared" ref="D77:AH77" si="40">IF(ISNUMBER(outYear),SUM(D73:D76),"")</f>
        <v/>
      </c>
      <c r="E77" s="76" t="str">
        <f t="shared" si="40"/>
        <v/>
      </c>
      <c r="F77" s="76" t="str">
        <f t="shared" si="40"/>
        <v/>
      </c>
      <c r="G77" s="76" t="str">
        <f t="shared" si="40"/>
        <v/>
      </c>
      <c r="H77" s="76" t="str">
        <f t="shared" si="40"/>
        <v/>
      </c>
      <c r="I77" s="76" t="str">
        <f t="shared" si="40"/>
        <v/>
      </c>
      <c r="J77" s="76" t="str">
        <f t="shared" si="40"/>
        <v/>
      </c>
      <c r="K77" s="76" t="str">
        <f t="shared" si="40"/>
        <v/>
      </c>
      <c r="L77" s="76" t="str">
        <f t="shared" si="40"/>
        <v/>
      </c>
      <c r="M77" s="76" t="str">
        <f t="shared" si="40"/>
        <v/>
      </c>
      <c r="N77" s="76" t="str">
        <f t="shared" si="40"/>
        <v/>
      </c>
      <c r="O77" s="76" t="str">
        <f t="shared" si="40"/>
        <v/>
      </c>
      <c r="P77" s="76" t="str">
        <f t="shared" si="40"/>
        <v/>
      </c>
      <c r="Q77" s="76" t="str">
        <f t="shared" si="40"/>
        <v/>
      </c>
      <c r="R77" s="76" t="str">
        <f t="shared" si="40"/>
        <v/>
      </c>
      <c r="S77" s="76" t="str">
        <f t="shared" si="40"/>
        <v/>
      </c>
      <c r="T77" s="76" t="str">
        <f t="shared" si="40"/>
        <v/>
      </c>
      <c r="U77" s="76" t="str">
        <f t="shared" si="40"/>
        <v/>
      </c>
      <c r="V77" s="76" t="str">
        <f t="shared" si="40"/>
        <v/>
      </c>
      <c r="W77" s="76" t="str">
        <f t="shared" si="40"/>
        <v/>
      </c>
      <c r="X77" s="76" t="str">
        <f t="shared" si="40"/>
        <v/>
      </c>
      <c r="Y77" s="76" t="str">
        <f t="shared" si="40"/>
        <v/>
      </c>
      <c r="Z77" s="76" t="str">
        <f t="shared" si="40"/>
        <v/>
      </c>
      <c r="AA77" s="76" t="str">
        <f t="shared" si="40"/>
        <v/>
      </c>
      <c r="AB77" s="76" t="str">
        <f t="shared" si="40"/>
        <v/>
      </c>
      <c r="AC77" s="76" t="str">
        <f t="shared" si="40"/>
        <v/>
      </c>
      <c r="AD77" s="76" t="str">
        <f t="shared" si="40"/>
        <v/>
      </c>
      <c r="AE77" s="76" t="str">
        <f t="shared" si="40"/>
        <v/>
      </c>
      <c r="AF77" s="76" t="str">
        <f t="shared" si="40"/>
        <v/>
      </c>
      <c r="AG77" s="76" t="str">
        <f t="shared" si="40"/>
        <v/>
      </c>
      <c r="AH77" s="76" t="str">
        <f t="shared" si="40"/>
        <v/>
      </c>
      <c r="AI77" s="76" t="str">
        <f t="shared" ref="AI77:BN77" si="41">IF(ISNUMBER(outYear),SUM(AI73:AI76),"")</f>
        <v/>
      </c>
      <c r="AJ77" s="76" t="str">
        <f t="shared" si="41"/>
        <v/>
      </c>
      <c r="AK77" s="76" t="str">
        <f t="shared" si="41"/>
        <v/>
      </c>
      <c r="AL77" s="76" t="str">
        <f t="shared" si="41"/>
        <v/>
      </c>
      <c r="AM77" s="76" t="str">
        <f t="shared" si="41"/>
        <v/>
      </c>
      <c r="AN77" s="76" t="str">
        <f t="shared" si="41"/>
        <v/>
      </c>
      <c r="AO77" s="76" t="str">
        <f t="shared" si="41"/>
        <v/>
      </c>
      <c r="AP77" s="76" t="str">
        <f t="shared" si="41"/>
        <v/>
      </c>
      <c r="AQ77" s="76" t="str">
        <f t="shared" si="41"/>
        <v/>
      </c>
      <c r="AR77" s="76" t="str">
        <f t="shared" si="41"/>
        <v/>
      </c>
      <c r="AS77" s="76" t="str">
        <f t="shared" si="41"/>
        <v/>
      </c>
      <c r="AT77" s="76" t="str">
        <f t="shared" si="41"/>
        <v/>
      </c>
      <c r="AU77" s="76" t="str">
        <f t="shared" si="41"/>
        <v/>
      </c>
      <c r="AV77" s="76" t="str">
        <f t="shared" si="41"/>
        <v/>
      </c>
      <c r="AW77" s="76" t="str">
        <f t="shared" si="41"/>
        <v/>
      </c>
      <c r="AX77" s="76" t="str">
        <f t="shared" si="41"/>
        <v/>
      </c>
      <c r="AY77" s="76" t="str">
        <f t="shared" si="41"/>
        <v/>
      </c>
      <c r="AZ77" s="76" t="str">
        <f t="shared" si="41"/>
        <v/>
      </c>
      <c r="BA77" s="76" t="str">
        <f t="shared" si="41"/>
        <v/>
      </c>
      <c r="BB77" s="76" t="str">
        <f t="shared" si="41"/>
        <v/>
      </c>
      <c r="BC77" s="76" t="str">
        <f t="shared" si="41"/>
        <v/>
      </c>
      <c r="BD77" s="76" t="str">
        <f t="shared" si="41"/>
        <v/>
      </c>
      <c r="BE77" s="76" t="str">
        <f t="shared" si="41"/>
        <v/>
      </c>
      <c r="BF77" s="76" t="str">
        <f t="shared" si="41"/>
        <v/>
      </c>
      <c r="BG77" s="76" t="str">
        <f t="shared" si="41"/>
        <v/>
      </c>
      <c r="BH77" s="76" t="str">
        <f t="shared" si="41"/>
        <v/>
      </c>
      <c r="BI77" s="76" t="str">
        <f t="shared" si="41"/>
        <v/>
      </c>
      <c r="BJ77" s="76" t="str">
        <f t="shared" si="41"/>
        <v/>
      </c>
      <c r="BK77" s="76" t="str">
        <f t="shared" si="41"/>
        <v/>
      </c>
      <c r="BL77" s="76" t="str">
        <f t="shared" si="41"/>
        <v/>
      </c>
      <c r="BM77" s="76" t="str">
        <f t="shared" si="41"/>
        <v/>
      </c>
      <c r="BN77" s="76" t="str">
        <f t="shared" si="41"/>
        <v/>
      </c>
      <c r="BO77" s="76" t="str">
        <f t="shared" ref="BO77:CT77" si="42">IF(ISNUMBER(outYear),SUM(BO73:BO76),"")</f>
        <v/>
      </c>
      <c r="BP77" s="76" t="str">
        <f t="shared" si="42"/>
        <v/>
      </c>
      <c r="BQ77" s="76" t="str">
        <f t="shared" si="42"/>
        <v/>
      </c>
      <c r="BR77" s="76" t="str">
        <f t="shared" si="42"/>
        <v/>
      </c>
      <c r="BS77" s="76" t="str">
        <f t="shared" si="42"/>
        <v/>
      </c>
      <c r="BT77" s="76" t="str">
        <f t="shared" si="42"/>
        <v/>
      </c>
      <c r="BU77" s="76" t="str">
        <f t="shared" si="42"/>
        <v/>
      </c>
      <c r="BV77" s="76" t="str">
        <f t="shared" si="42"/>
        <v/>
      </c>
      <c r="BW77" s="76" t="str">
        <f t="shared" si="42"/>
        <v/>
      </c>
      <c r="BX77" s="76" t="str">
        <f t="shared" si="42"/>
        <v/>
      </c>
      <c r="BY77" s="76" t="str">
        <f t="shared" si="42"/>
        <v/>
      </c>
      <c r="BZ77" s="76" t="str">
        <f t="shared" si="42"/>
        <v/>
      </c>
      <c r="CA77" s="76" t="str">
        <f t="shared" si="42"/>
        <v/>
      </c>
      <c r="CB77" s="76" t="str">
        <f t="shared" si="42"/>
        <v/>
      </c>
      <c r="CC77" s="76" t="str">
        <f t="shared" si="42"/>
        <v/>
      </c>
      <c r="CD77" s="76" t="str">
        <f t="shared" si="42"/>
        <v/>
      </c>
      <c r="CE77" s="76" t="str">
        <f t="shared" si="42"/>
        <v/>
      </c>
      <c r="CF77" s="76" t="str">
        <f t="shared" si="42"/>
        <v/>
      </c>
      <c r="CG77" s="76" t="str">
        <f t="shared" si="42"/>
        <v/>
      </c>
      <c r="CH77" s="76" t="str">
        <f t="shared" si="42"/>
        <v/>
      </c>
      <c r="CI77" s="76" t="str">
        <f t="shared" si="42"/>
        <v/>
      </c>
      <c r="CJ77" s="76" t="str">
        <f t="shared" si="42"/>
        <v/>
      </c>
      <c r="CK77" s="76" t="str">
        <f t="shared" si="42"/>
        <v/>
      </c>
      <c r="CL77" s="76" t="str">
        <f t="shared" si="42"/>
        <v/>
      </c>
      <c r="CM77" s="76" t="str">
        <f t="shared" si="42"/>
        <v/>
      </c>
      <c r="CN77" s="76" t="str">
        <f t="shared" si="42"/>
        <v/>
      </c>
      <c r="CO77" s="76" t="str">
        <f t="shared" si="42"/>
        <v/>
      </c>
      <c r="CP77" s="76" t="str">
        <f t="shared" si="42"/>
        <v/>
      </c>
      <c r="CQ77" s="76" t="str">
        <f t="shared" si="42"/>
        <v/>
      </c>
      <c r="CR77" s="76" t="str">
        <f t="shared" si="42"/>
        <v/>
      </c>
      <c r="CS77" s="76" t="str">
        <f t="shared" si="42"/>
        <v/>
      </c>
      <c r="CT77" s="76" t="str">
        <f t="shared" si="42"/>
        <v/>
      </c>
      <c r="CU77" s="76" t="str">
        <f t="shared" ref="CU77:CX77" si="43">IF(ISNUMBER(outYear),SUM(CU73:CU76),"")</f>
        <v/>
      </c>
      <c r="CV77" s="76" t="str">
        <f t="shared" si="43"/>
        <v/>
      </c>
      <c r="CW77" s="76" t="str">
        <f t="shared" si="43"/>
        <v/>
      </c>
      <c r="CX77" s="76" t="str">
        <f t="shared" si="43"/>
        <v/>
      </c>
    </row>
    <row r="78" spans="1:102" x14ac:dyDescent="0.2">
      <c r="A78" s="60"/>
      <c r="B78" s="5"/>
      <c r="C78" s="76"/>
      <c r="D78" s="76"/>
      <c r="E78" s="76"/>
      <c r="F78" s="76"/>
      <c r="G78" s="76"/>
      <c r="H78" s="76"/>
      <c r="I78" s="76"/>
      <c r="J78" s="76"/>
      <c r="K78" s="76"/>
      <c r="L78" s="76"/>
      <c r="M78" s="76"/>
      <c r="N78" s="76"/>
      <c r="O78" s="76"/>
      <c r="P78" s="76"/>
      <c r="Q78" s="76"/>
      <c r="R78" s="76"/>
      <c r="S78" s="76"/>
      <c r="T78" s="76"/>
      <c r="U78" s="76"/>
      <c r="V78" s="76"/>
      <c r="W78" s="76"/>
      <c r="X78" s="76"/>
      <c r="Y78" s="76"/>
      <c r="Z78" s="76"/>
      <c r="AA78" s="76"/>
      <c r="AB78" s="76"/>
      <c r="AC78" s="76"/>
      <c r="AD78" s="76"/>
      <c r="AE78" s="76"/>
      <c r="AF78" s="76"/>
      <c r="AG78" s="76"/>
      <c r="AH78" s="76"/>
      <c r="AI78" s="76"/>
      <c r="AJ78" s="76"/>
      <c r="AK78" s="76"/>
      <c r="AL78" s="76"/>
      <c r="AM78" s="76"/>
      <c r="AN78" s="76"/>
      <c r="AO78" s="76"/>
      <c r="AP78" s="76"/>
      <c r="AQ78" s="76"/>
      <c r="AR78" s="76"/>
      <c r="AS78" s="76"/>
      <c r="AT78" s="76"/>
      <c r="AU78" s="76"/>
      <c r="AV78" s="76"/>
      <c r="AW78" s="76"/>
      <c r="AX78" s="76"/>
      <c r="AY78" s="76"/>
      <c r="AZ78" s="76"/>
      <c r="BA78" s="76"/>
      <c r="BB78" s="76"/>
      <c r="BC78" s="76"/>
      <c r="BD78" s="76"/>
      <c r="BE78" s="76"/>
      <c r="BF78" s="76"/>
      <c r="BG78" s="76"/>
      <c r="BH78" s="76"/>
      <c r="BI78" s="76"/>
      <c r="BJ78" s="76"/>
      <c r="BK78" s="76"/>
      <c r="BL78" s="76"/>
      <c r="BM78" s="76"/>
      <c r="BN78" s="76"/>
      <c r="BO78" s="76"/>
      <c r="BP78" s="76"/>
      <c r="BQ78" s="76"/>
      <c r="BR78" s="76"/>
      <c r="BS78" s="76"/>
      <c r="BT78" s="76"/>
      <c r="BU78" s="76"/>
      <c r="BV78" s="76"/>
      <c r="BW78" s="76"/>
      <c r="BX78" s="76"/>
      <c r="BY78" s="76"/>
      <c r="BZ78" s="76"/>
      <c r="CA78" s="76"/>
      <c r="CB78" s="76"/>
      <c r="CC78" s="76"/>
      <c r="CD78" s="76"/>
      <c r="CE78" s="76"/>
      <c r="CF78" s="76"/>
      <c r="CG78" s="76"/>
      <c r="CH78" s="76"/>
      <c r="CI78" s="76"/>
      <c r="CJ78" s="76"/>
      <c r="CK78" s="76"/>
      <c r="CL78" s="76"/>
      <c r="CM78" s="76"/>
      <c r="CN78" s="76"/>
      <c r="CO78" s="76"/>
      <c r="CP78" s="76"/>
      <c r="CQ78" s="76"/>
      <c r="CR78" s="76"/>
      <c r="CS78" s="76"/>
      <c r="CT78" s="76"/>
      <c r="CU78" s="76"/>
      <c r="CV78" s="76"/>
      <c r="CW78" s="76"/>
      <c r="CX78" s="76"/>
    </row>
    <row r="79" spans="1:102" x14ac:dyDescent="0.2">
      <c r="A79" s="213" t="s">
        <v>232</v>
      </c>
      <c r="B79" s="214"/>
      <c r="C79" s="215"/>
      <c r="D79" s="215"/>
      <c r="E79" s="215"/>
      <c r="F79" s="215"/>
      <c r="G79" s="215"/>
      <c r="H79" s="215"/>
      <c r="I79" s="215"/>
      <c r="J79" s="215"/>
      <c r="K79" s="215"/>
      <c r="L79" s="215"/>
      <c r="M79" s="215"/>
      <c r="N79" s="215"/>
      <c r="O79" s="215"/>
      <c r="P79" s="215"/>
      <c r="Q79" s="215"/>
      <c r="R79" s="215"/>
      <c r="S79" s="215"/>
      <c r="T79" s="215"/>
      <c r="U79" s="215"/>
      <c r="V79" s="215"/>
      <c r="W79" s="215"/>
      <c r="X79" s="215"/>
      <c r="Y79" s="215"/>
      <c r="Z79" s="215"/>
      <c r="AA79" s="215"/>
      <c r="AB79" s="215"/>
      <c r="AC79" s="215"/>
      <c r="AD79" s="215"/>
      <c r="AE79" s="215"/>
      <c r="AF79" s="215"/>
      <c r="AG79" s="215"/>
      <c r="AH79" s="215"/>
      <c r="AI79" s="215"/>
      <c r="AJ79" s="215"/>
      <c r="AK79" s="215"/>
      <c r="AL79" s="215"/>
      <c r="AM79" s="215"/>
      <c r="AN79" s="215"/>
      <c r="AO79" s="215"/>
      <c r="AP79" s="215"/>
      <c r="AQ79" s="215"/>
      <c r="AR79" s="215"/>
      <c r="AS79" s="215"/>
      <c r="AT79" s="215"/>
      <c r="AU79" s="215"/>
      <c r="AV79" s="215"/>
      <c r="AW79" s="215"/>
      <c r="AX79" s="215"/>
      <c r="AY79" s="215"/>
      <c r="AZ79" s="215"/>
      <c r="BA79" s="215"/>
      <c r="BB79" s="215"/>
      <c r="BC79" s="215"/>
      <c r="BD79" s="215"/>
      <c r="BE79" s="215"/>
      <c r="BF79" s="215"/>
      <c r="BG79" s="215"/>
      <c r="BH79" s="215"/>
      <c r="BI79" s="215"/>
      <c r="BJ79" s="215"/>
      <c r="BK79" s="215"/>
      <c r="BL79" s="215"/>
      <c r="BM79" s="215"/>
      <c r="BN79" s="215"/>
      <c r="BO79" s="215"/>
      <c r="BP79" s="215"/>
      <c r="BQ79" s="215"/>
      <c r="BR79" s="215"/>
      <c r="BS79" s="215"/>
      <c r="BT79" s="215"/>
      <c r="BU79" s="215"/>
      <c r="BV79" s="215"/>
      <c r="BW79" s="215"/>
      <c r="BX79" s="215"/>
      <c r="BY79" s="215"/>
      <c r="BZ79" s="215"/>
      <c r="CA79" s="215"/>
      <c r="CB79" s="215"/>
      <c r="CC79" s="215"/>
      <c r="CD79" s="215"/>
      <c r="CE79" s="215"/>
      <c r="CF79" s="215"/>
      <c r="CG79" s="215"/>
      <c r="CH79" s="215"/>
      <c r="CI79" s="215"/>
      <c r="CJ79" s="215"/>
      <c r="CK79" s="215"/>
      <c r="CL79" s="215"/>
      <c r="CM79" s="215"/>
      <c r="CN79" s="215"/>
      <c r="CO79" s="215"/>
      <c r="CP79" s="215"/>
      <c r="CQ79" s="215"/>
      <c r="CR79" s="215"/>
      <c r="CS79" s="215"/>
      <c r="CT79" s="215"/>
      <c r="CU79" s="215"/>
      <c r="CV79" s="215"/>
      <c r="CW79" s="215"/>
      <c r="CX79" s="216"/>
    </row>
    <row r="80" spans="1:102" x14ac:dyDescent="0.2">
      <c r="A80" s="217" t="s">
        <v>223</v>
      </c>
      <c r="B80" s="76"/>
      <c r="C80" s="76"/>
      <c r="D80" s="76"/>
      <c r="E80" s="76"/>
      <c r="F80" s="76"/>
      <c r="G80" s="76"/>
      <c r="H80" s="76"/>
      <c r="I80" s="76"/>
      <c r="J80" s="76"/>
      <c r="K80" s="76"/>
      <c r="L80" s="76"/>
      <c r="M80" s="76"/>
      <c r="N80" s="76"/>
      <c r="O80" s="76"/>
      <c r="P80" s="76"/>
      <c r="Q80" s="76"/>
      <c r="R80" s="76"/>
      <c r="S80" s="76"/>
      <c r="T80" s="76"/>
      <c r="U80" s="76"/>
      <c r="V80" s="76"/>
      <c r="W80" s="76"/>
      <c r="X80" s="76"/>
      <c r="Y80" s="76"/>
      <c r="Z80" s="76"/>
      <c r="AA80" s="76"/>
      <c r="AB80" s="76"/>
      <c r="AC80" s="76"/>
      <c r="AD80" s="76"/>
      <c r="AE80" s="76"/>
      <c r="AF80" s="76"/>
      <c r="AG80" s="76"/>
      <c r="AH80" s="76"/>
      <c r="AI80" s="76"/>
      <c r="AJ80" s="76"/>
      <c r="AK80" s="76"/>
      <c r="AL80" s="76"/>
      <c r="AM80" s="76"/>
      <c r="AN80" s="76"/>
      <c r="AO80" s="76"/>
      <c r="AP80" s="76"/>
      <c r="AQ80" s="76"/>
      <c r="AR80" s="76"/>
      <c r="AS80" s="76"/>
      <c r="AT80" s="76"/>
      <c r="AU80" s="76"/>
      <c r="AV80" s="76"/>
      <c r="AW80" s="76"/>
      <c r="AX80" s="76"/>
      <c r="AY80" s="76"/>
      <c r="AZ80" s="76"/>
      <c r="BA80" s="76"/>
      <c r="BB80" s="76"/>
      <c r="BC80" s="76"/>
      <c r="BD80" s="76"/>
      <c r="BE80" s="76"/>
      <c r="BF80" s="76"/>
      <c r="BG80" s="76"/>
      <c r="BH80" s="76"/>
      <c r="BI80" s="76"/>
      <c r="BJ80" s="76"/>
      <c r="BK80" s="76"/>
      <c r="BL80" s="76"/>
      <c r="BM80" s="76"/>
      <c r="BN80" s="76"/>
      <c r="BO80" s="76"/>
      <c r="BP80" s="76"/>
      <c r="BQ80" s="76"/>
      <c r="BR80" s="76"/>
      <c r="BS80" s="76"/>
      <c r="BT80" s="76"/>
      <c r="BU80" s="76"/>
      <c r="BV80" s="76"/>
      <c r="BW80" s="76"/>
      <c r="BX80" s="76"/>
      <c r="BY80" s="76"/>
      <c r="BZ80" s="76"/>
      <c r="CA80" s="76"/>
      <c r="CB80" s="76"/>
      <c r="CC80" s="76"/>
      <c r="CD80" s="76"/>
      <c r="CE80" s="76"/>
      <c r="CF80" s="76"/>
      <c r="CG80" s="76"/>
      <c r="CH80" s="76"/>
      <c r="CI80" s="76"/>
      <c r="CJ80" s="76"/>
      <c r="CK80" s="76"/>
      <c r="CL80" s="76"/>
      <c r="CM80" s="76"/>
      <c r="CN80" s="76"/>
      <c r="CO80" s="76"/>
      <c r="CP80" s="76"/>
      <c r="CQ80" s="76"/>
      <c r="CR80" s="76"/>
      <c r="CS80" s="76"/>
      <c r="CT80" s="76"/>
      <c r="CU80" s="76"/>
      <c r="CV80" s="76"/>
      <c r="CW80" s="76"/>
      <c r="CX80" s="76"/>
    </row>
    <row r="81" spans="1:102" x14ac:dyDescent="0.2">
      <c r="A81" s="218" t="s">
        <v>3</v>
      </c>
      <c r="B81" s="76"/>
      <c r="C81" s="76"/>
      <c r="D81" s="76"/>
      <c r="E81" s="76"/>
      <c r="F81" s="76"/>
      <c r="G81" s="76"/>
      <c r="H81" s="76"/>
      <c r="I81" s="76"/>
      <c r="J81" s="76"/>
      <c r="K81" s="76"/>
      <c r="L81" s="76"/>
      <c r="M81" s="76"/>
      <c r="N81" s="76"/>
      <c r="O81" s="76"/>
      <c r="P81" s="76"/>
      <c r="Q81" s="76"/>
      <c r="R81" s="76"/>
      <c r="S81" s="76"/>
      <c r="T81" s="76"/>
      <c r="U81" s="76"/>
      <c r="V81" s="76"/>
      <c r="W81" s="76"/>
      <c r="X81" s="76"/>
      <c r="Y81" s="76"/>
      <c r="Z81" s="76"/>
      <c r="AA81" s="76"/>
      <c r="AB81" s="76"/>
      <c r="AC81" s="76"/>
      <c r="AD81" s="76"/>
      <c r="AE81" s="76"/>
      <c r="AF81" s="76"/>
      <c r="AG81" s="76"/>
      <c r="AH81" s="76"/>
      <c r="AI81" s="76"/>
      <c r="AJ81" s="76"/>
      <c r="AK81" s="76"/>
      <c r="AL81" s="76"/>
      <c r="AM81" s="76"/>
      <c r="AN81" s="76"/>
      <c r="AO81" s="76"/>
      <c r="AP81" s="76"/>
      <c r="AQ81" s="76"/>
      <c r="AR81" s="76"/>
      <c r="AS81" s="76"/>
      <c r="AT81" s="76"/>
      <c r="AU81" s="76"/>
      <c r="AV81" s="76"/>
      <c r="AW81" s="76"/>
      <c r="AX81" s="76"/>
      <c r="AY81" s="76"/>
      <c r="AZ81" s="76"/>
      <c r="BA81" s="76"/>
      <c r="BB81" s="76"/>
      <c r="BC81" s="76"/>
      <c r="BD81" s="76"/>
      <c r="BE81" s="76"/>
      <c r="BF81" s="76"/>
      <c r="BG81" s="76"/>
      <c r="BH81" s="76"/>
      <c r="BI81" s="76"/>
      <c r="BJ81" s="76"/>
      <c r="BK81" s="76"/>
      <c r="BL81" s="76"/>
      <c r="BM81" s="76"/>
      <c r="BN81" s="76"/>
      <c r="BO81" s="76"/>
      <c r="BP81" s="76"/>
      <c r="BQ81" s="76"/>
      <c r="BR81" s="76"/>
      <c r="BS81" s="76"/>
      <c r="BT81" s="76"/>
      <c r="BU81" s="76"/>
      <c r="BV81" s="76"/>
      <c r="BW81" s="76"/>
      <c r="BX81" s="76"/>
      <c r="BY81" s="76"/>
      <c r="BZ81" s="76"/>
      <c r="CA81" s="76"/>
      <c r="CB81" s="76"/>
      <c r="CC81" s="76"/>
      <c r="CD81" s="76"/>
      <c r="CE81" s="76"/>
      <c r="CF81" s="76"/>
      <c r="CG81" s="76"/>
      <c r="CH81" s="76"/>
      <c r="CI81" s="76"/>
      <c r="CJ81" s="76"/>
      <c r="CK81" s="76"/>
      <c r="CL81" s="76"/>
      <c r="CM81" s="76"/>
      <c r="CN81" s="76"/>
      <c r="CO81" s="76"/>
      <c r="CP81" s="76"/>
      <c r="CQ81" s="76"/>
      <c r="CR81" s="76"/>
      <c r="CS81" s="76"/>
      <c r="CT81" s="76"/>
      <c r="CU81" s="76"/>
      <c r="CV81" s="76"/>
      <c r="CW81" s="76"/>
      <c r="CX81" s="76"/>
    </row>
    <row r="82" spans="1:102" x14ac:dyDescent="0.2">
      <c r="A82" s="219" t="s">
        <v>224</v>
      </c>
      <c r="B82" s="76"/>
      <c r="C82" s="76">
        <f t="array" ref="C82:CX82">'Inputs and Outputs'!C132:CX132</f>
        <v>0</v>
      </c>
      <c r="D82" s="76">
        <v>0</v>
      </c>
      <c r="E82" s="76">
        <v>0</v>
      </c>
      <c r="F82" s="76">
        <v>0</v>
      </c>
      <c r="G82" s="76">
        <v>0</v>
      </c>
      <c r="H82" s="76">
        <v>0</v>
      </c>
      <c r="I82" s="76">
        <v>0</v>
      </c>
      <c r="J82" s="76">
        <v>0</v>
      </c>
      <c r="K82" s="76">
        <v>0</v>
      </c>
      <c r="L82" s="76">
        <v>0</v>
      </c>
      <c r="M82" s="76">
        <v>0</v>
      </c>
      <c r="N82" s="76">
        <v>0</v>
      </c>
      <c r="O82" s="76">
        <v>0</v>
      </c>
      <c r="P82" s="76">
        <v>0</v>
      </c>
      <c r="Q82" s="76">
        <v>0</v>
      </c>
      <c r="R82" s="76">
        <v>0</v>
      </c>
      <c r="S82" s="76">
        <v>0</v>
      </c>
      <c r="T82" s="76">
        <v>0</v>
      </c>
      <c r="U82" s="76">
        <v>0</v>
      </c>
      <c r="V82" s="76">
        <v>0</v>
      </c>
      <c r="W82" s="76">
        <v>0</v>
      </c>
      <c r="X82" s="76">
        <v>0</v>
      </c>
      <c r="Y82" s="76">
        <v>0</v>
      </c>
      <c r="Z82" s="76">
        <v>0</v>
      </c>
      <c r="AA82" s="76">
        <v>0</v>
      </c>
      <c r="AB82" s="76">
        <v>0</v>
      </c>
      <c r="AC82" s="76">
        <v>0</v>
      </c>
      <c r="AD82" s="76">
        <v>0</v>
      </c>
      <c r="AE82" s="76">
        <v>0</v>
      </c>
      <c r="AF82" s="76">
        <v>0</v>
      </c>
      <c r="AG82" s="76">
        <v>0</v>
      </c>
      <c r="AH82" s="76">
        <v>0</v>
      </c>
      <c r="AI82" s="76">
        <v>0</v>
      </c>
      <c r="AJ82" s="76">
        <v>0</v>
      </c>
      <c r="AK82" s="76">
        <v>0</v>
      </c>
      <c r="AL82" s="76">
        <v>0</v>
      </c>
      <c r="AM82" s="76">
        <v>0</v>
      </c>
      <c r="AN82" s="76">
        <v>0</v>
      </c>
      <c r="AO82" s="76">
        <v>0</v>
      </c>
      <c r="AP82" s="76">
        <v>0</v>
      </c>
      <c r="AQ82" s="76">
        <v>0</v>
      </c>
      <c r="AR82" s="76">
        <v>0</v>
      </c>
      <c r="AS82" s="76">
        <v>0</v>
      </c>
      <c r="AT82" s="76">
        <v>0</v>
      </c>
      <c r="AU82" s="76">
        <v>0</v>
      </c>
      <c r="AV82" s="76">
        <v>0</v>
      </c>
      <c r="AW82" s="76">
        <v>0</v>
      </c>
      <c r="AX82" s="76">
        <v>0</v>
      </c>
      <c r="AY82" s="76">
        <v>0</v>
      </c>
      <c r="AZ82" s="76">
        <v>0</v>
      </c>
      <c r="BA82" s="76">
        <v>0</v>
      </c>
      <c r="BB82" s="76">
        <v>0</v>
      </c>
      <c r="BC82" s="76">
        <v>0</v>
      </c>
      <c r="BD82" s="76">
        <v>0</v>
      </c>
      <c r="BE82" s="76">
        <v>0</v>
      </c>
      <c r="BF82" s="76">
        <v>0</v>
      </c>
      <c r="BG82" s="76">
        <v>0</v>
      </c>
      <c r="BH82" s="76">
        <v>0</v>
      </c>
      <c r="BI82" s="76">
        <v>0</v>
      </c>
      <c r="BJ82" s="76">
        <v>0</v>
      </c>
      <c r="BK82" s="76">
        <v>0</v>
      </c>
      <c r="BL82" s="76">
        <v>0</v>
      </c>
      <c r="BM82" s="76">
        <v>0</v>
      </c>
      <c r="BN82" s="76">
        <v>0</v>
      </c>
      <c r="BO82" s="76">
        <v>0</v>
      </c>
      <c r="BP82" s="76">
        <v>0</v>
      </c>
      <c r="BQ82" s="76">
        <v>0</v>
      </c>
      <c r="BR82" s="76">
        <v>0</v>
      </c>
      <c r="BS82" s="76">
        <v>0</v>
      </c>
      <c r="BT82" s="76">
        <v>0</v>
      </c>
      <c r="BU82" s="76">
        <v>0</v>
      </c>
      <c r="BV82" s="76">
        <v>0</v>
      </c>
      <c r="BW82" s="76">
        <v>0</v>
      </c>
      <c r="BX82" s="76">
        <v>0</v>
      </c>
      <c r="BY82" s="76">
        <v>0</v>
      </c>
      <c r="BZ82" s="76">
        <v>0</v>
      </c>
      <c r="CA82" s="76">
        <v>0</v>
      </c>
      <c r="CB82" s="76">
        <v>0</v>
      </c>
      <c r="CC82" s="76">
        <v>0</v>
      </c>
      <c r="CD82" s="76">
        <v>0</v>
      </c>
      <c r="CE82" s="76">
        <v>0</v>
      </c>
      <c r="CF82" s="76">
        <v>0</v>
      </c>
      <c r="CG82" s="76">
        <v>0</v>
      </c>
      <c r="CH82" s="76">
        <v>0</v>
      </c>
      <c r="CI82" s="76">
        <v>0</v>
      </c>
      <c r="CJ82" s="76">
        <v>0</v>
      </c>
      <c r="CK82" s="76">
        <v>0</v>
      </c>
      <c r="CL82" s="76">
        <v>0</v>
      </c>
      <c r="CM82" s="76">
        <v>0</v>
      </c>
      <c r="CN82" s="76">
        <v>0</v>
      </c>
      <c r="CO82" s="76">
        <v>0</v>
      </c>
      <c r="CP82" s="76">
        <v>0</v>
      </c>
      <c r="CQ82" s="76">
        <v>0</v>
      </c>
      <c r="CR82" s="76">
        <v>0</v>
      </c>
      <c r="CS82" s="76">
        <v>0</v>
      </c>
      <c r="CT82" s="76">
        <v>0</v>
      </c>
      <c r="CU82" s="76">
        <v>0</v>
      </c>
      <c r="CV82" s="76">
        <v>0</v>
      </c>
      <c r="CW82" s="76">
        <v>0</v>
      </c>
      <c r="CX82" s="76">
        <v>0</v>
      </c>
    </row>
    <row r="83" spans="1:102" x14ac:dyDescent="0.2">
      <c r="A83" s="219" t="s">
        <v>229</v>
      </c>
      <c r="B83" s="76">
        <f>IF(ISNUMBER(outYear),total_installed_cost-IF(ibi_fed_amount_deprbas_sta="Yes",ibi_fed_amount,0)-IF(ibi_sta_amount_deprbas_sta="Yes",ibi_sta_amount,0)-IF(ibi_oth_amount_deprbas_sta="Yes",ibi_oth_amount,0)-IF(ibi_uti_amount_deprbas_sta="Yes",ibi_uti_amount,0)-IF(ibi_fed_percent_deprbas_sta="Yes",MIN(ibi_fed_percent/100*total_installed_cost,ibi_fed_percent_maxvalue),0)-IF(ibi_sta_percent_deprbas_sta="Yes",MIN(ibi_sta_percent/100*total_installed_cost,ibi_sta_percent_maxvalue),0)-IF(ibi_uti_percent_deprbas_sta="Yes",MIN(ibi_uti_percent/100*total_installed_cost,ibi_uti_percent_maxvalue),0)-IF(ibi_oth_percent_deprbas_sta="Yes",MIN(ibi_oth_percent/100*total_installed_cost,ibi_oth_percent_maxvalue),0)-IF(cbi_fed_deprbas_sta="Yes",B67,0)-IF(cbi_sta_deprbas_sta="Yes",B68,0)-IF(cbi_uti_deprbas_sta="Yes",B69,0)-IF(cbi_oth_deprbas_sta="Yes",B70,0),"")</f>
        <v>0</v>
      </c>
      <c r="C83" s="76"/>
      <c r="D83" s="76"/>
      <c r="E83" s="76"/>
      <c r="F83" s="76"/>
      <c r="G83" s="76"/>
      <c r="H83" s="76"/>
      <c r="I83" s="76"/>
      <c r="J83" s="76"/>
      <c r="K83" s="76"/>
      <c r="L83" s="76"/>
      <c r="M83" s="76"/>
      <c r="N83" s="76"/>
      <c r="O83" s="76"/>
      <c r="P83" s="76"/>
      <c r="Q83" s="76"/>
      <c r="R83" s="76"/>
      <c r="S83" s="76"/>
      <c r="T83" s="76"/>
      <c r="U83" s="76"/>
      <c r="V83" s="76"/>
      <c r="W83" s="76"/>
      <c r="X83" s="76"/>
      <c r="Y83" s="76"/>
      <c r="Z83" s="76"/>
      <c r="AA83" s="76"/>
      <c r="AB83" s="76"/>
      <c r="AC83" s="76"/>
      <c r="AD83" s="76"/>
      <c r="AE83" s="76"/>
      <c r="AF83" s="76"/>
      <c r="AG83" s="76"/>
      <c r="AH83" s="76"/>
      <c r="AI83" s="76"/>
      <c r="AJ83" s="76"/>
      <c r="AK83" s="76"/>
      <c r="AL83" s="76"/>
      <c r="AM83" s="76"/>
      <c r="AN83" s="76"/>
      <c r="AO83" s="76"/>
      <c r="AP83" s="76"/>
      <c r="AQ83" s="76"/>
      <c r="AR83" s="76"/>
      <c r="AS83" s="76"/>
      <c r="AT83" s="76"/>
      <c r="AU83" s="76"/>
      <c r="AV83" s="76"/>
      <c r="AW83" s="76"/>
      <c r="AX83" s="76"/>
      <c r="AY83" s="76"/>
      <c r="AZ83" s="76"/>
      <c r="BA83" s="76"/>
      <c r="BB83" s="76"/>
      <c r="BC83" s="76"/>
      <c r="BD83" s="76"/>
      <c r="BE83" s="76"/>
      <c r="BF83" s="76"/>
      <c r="BG83" s="76"/>
      <c r="BH83" s="76"/>
      <c r="BI83" s="76"/>
      <c r="BJ83" s="76"/>
      <c r="BK83" s="76"/>
      <c r="BL83" s="76"/>
      <c r="BM83" s="76"/>
      <c r="BN83" s="76"/>
      <c r="BO83" s="76"/>
      <c r="BP83" s="76"/>
      <c r="BQ83" s="76"/>
      <c r="BR83" s="76"/>
      <c r="BS83" s="76"/>
      <c r="BT83" s="76"/>
      <c r="BU83" s="76"/>
      <c r="BV83" s="76"/>
      <c r="BW83" s="76"/>
      <c r="BX83" s="76"/>
      <c r="BY83" s="76"/>
      <c r="BZ83" s="76"/>
      <c r="CA83" s="76"/>
      <c r="CB83" s="76"/>
      <c r="CC83" s="76"/>
      <c r="CD83" s="76"/>
      <c r="CE83" s="76"/>
      <c r="CF83" s="76"/>
      <c r="CG83" s="76"/>
      <c r="CH83" s="76"/>
      <c r="CI83" s="76"/>
      <c r="CJ83" s="76"/>
      <c r="CK83" s="76"/>
      <c r="CL83" s="76"/>
      <c r="CM83" s="76"/>
      <c r="CN83" s="76"/>
      <c r="CO83" s="76"/>
      <c r="CP83" s="76"/>
      <c r="CQ83" s="76"/>
      <c r="CR83" s="76"/>
      <c r="CS83" s="76"/>
      <c r="CT83" s="76"/>
      <c r="CU83" s="76"/>
      <c r="CV83" s="76"/>
      <c r="CW83" s="76"/>
      <c r="CX83" s="76"/>
    </row>
    <row r="84" spans="1:102" x14ac:dyDescent="0.2">
      <c r="A84" s="219" t="s">
        <v>225</v>
      </c>
      <c r="B84" s="221"/>
      <c r="C84" s="221">
        <f t="array" ref="C84:CX84">'Inputs and Outputs'!C135:CX135</f>
        <v>0</v>
      </c>
      <c r="D84" s="221">
        <v>0</v>
      </c>
      <c r="E84" s="221">
        <v>0</v>
      </c>
      <c r="F84" s="221">
        <v>0</v>
      </c>
      <c r="G84" s="221">
        <v>0</v>
      </c>
      <c r="H84" s="221">
        <v>0</v>
      </c>
      <c r="I84" s="221">
        <v>0</v>
      </c>
      <c r="J84" s="221">
        <v>0</v>
      </c>
      <c r="K84" s="221">
        <v>0</v>
      </c>
      <c r="L84" s="221">
        <v>0</v>
      </c>
      <c r="M84" s="221">
        <v>0</v>
      </c>
      <c r="N84" s="221">
        <v>0</v>
      </c>
      <c r="O84" s="221">
        <v>0</v>
      </c>
      <c r="P84" s="221">
        <v>0</v>
      </c>
      <c r="Q84" s="221">
        <v>0</v>
      </c>
      <c r="R84" s="221">
        <v>0</v>
      </c>
      <c r="S84" s="221">
        <v>0</v>
      </c>
      <c r="T84" s="221">
        <v>0</v>
      </c>
      <c r="U84" s="221">
        <v>0</v>
      </c>
      <c r="V84" s="221">
        <v>0</v>
      </c>
      <c r="W84" s="221">
        <v>0</v>
      </c>
      <c r="X84" s="221">
        <v>0</v>
      </c>
      <c r="Y84" s="221">
        <v>0</v>
      </c>
      <c r="Z84" s="221">
        <v>0</v>
      </c>
      <c r="AA84" s="221">
        <v>0</v>
      </c>
      <c r="AB84" s="221">
        <v>0</v>
      </c>
      <c r="AC84" s="221">
        <v>0</v>
      </c>
      <c r="AD84" s="221">
        <v>0</v>
      </c>
      <c r="AE84" s="221">
        <v>0</v>
      </c>
      <c r="AF84" s="221">
        <v>0</v>
      </c>
      <c r="AG84" s="221">
        <v>0</v>
      </c>
      <c r="AH84" s="221">
        <v>0</v>
      </c>
      <c r="AI84" s="221">
        <v>0</v>
      </c>
      <c r="AJ84" s="221">
        <v>0</v>
      </c>
      <c r="AK84" s="221">
        <v>0</v>
      </c>
      <c r="AL84" s="221">
        <v>0</v>
      </c>
      <c r="AM84" s="221">
        <v>0</v>
      </c>
      <c r="AN84" s="221">
        <v>0</v>
      </c>
      <c r="AO84" s="221">
        <v>0</v>
      </c>
      <c r="AP84" s="221">
        <v>0</v>
      </c>
      <c r="AQ84" s="221">
        <v>0</v>
      </c>
      <c r="AR84" s="221">
        <v>0</v>
      </c>
      <c r="AS84" s="221">
        <v>0</v>
      </c>
      <c r="AT84" s="221">
        <v>0</v>
      </c>
      <c r="AU84" s="221">
        <v>0</v>
      </c>
      <c r="AV84" s="221">
        <v>0</v>
      </c>
      <c r="AW84" s="221">
        <v>0</v>
      </c>
      <c r="AX84" s="221">
        <v>0</v>
      </c>
      <c r="AY84" s="221">
        <v>0</v>
      </c>
      <c r="AZ84" s="221">
        <v>0</v>
      </c>
      <c r="BA84" s="221">
        <v>0</v>
      </c>
      <c r="BB84" s="221">
        <v>0</v>
      </c>
      <c r="BC84" s="221">
        <v>0</v>
      </c>
      <c r="BD84" s="221">
        <v>0</v>
      </c>
      <c r="BE84" s="221">
        <v>0</v>
      </c>
      <c r="BF84" s="221">
        <v>0</v>
      </c>
      <c r="BG84" s="221">
        <v>0</v>
      </c>
      <c r="BH84" s="221">
        <v>0</v>
      </c>
      <c r="BI84" s="221">
        <v>0</v>
      </c>
      <c r="BJ84" s="221">
        <v>0</v>
      </c>
      <c r="BK84" s="221">
        <v>0</v>
      </c>
      <c r="BL84" s="221">
        <v>0</v>
      </c>
      <c r="BM84" s="221">
        <v>0</v>
      </c>
      <c r="BN84" s="221">
        <v>0</v>
      </c>
      <c r="BO84" s="221">
        <v>0</v>
      </c>
      <c r="BP84" s="221">
        <v>0</v>
      </c>
      <c r="BQ84" s="221">
        <v>0</v>
      </c>
      <c r="BR84" s="221">
        <v>0</v>
      </c>
      <c r="BS84" s="221">
        <v>0</v>
      </c>
      <c r="BT84" s="221">
        <v>0</v>
      </c>
      <c r="BU84" s="221">
        <v>0</v>
      </c>
      <c r="BV84" s="221">
        <v>0</v>
      </c>
      <c r="BW84" s="221">
        <v>0</v>
      </c>
      <c r="BX84" s="221">
        <v>0</v>
      </c>
      <c r="BY84" s="221">
        <v>0</v>
      </c>
      <c r="BZ84" s="221">
        <v>0</v>
      </c>
      <c r="CA84" s="221">
        <v>0</v>
      </c>
      <c r="CB84" s="221">
        <v>0</v>
      </c>
      <c r="CC84" s="221">
        <v>0</v>
      </c>
      <c r="CD84" s="221">
        <v>0</v>
      </c>
      <c r="CE84" s="221">
        <v>0</v>
      </c>
      <c r="CF84" s="221">
        <v>0</v>
      </c>
      <c r="CG84" s="221">
        <v>0</v>
      </c>
      <c r="CH84" s="221">
        <v>0</v>
      </c>
      <c r="CI84" s="221">
        <v>0</v>
      </c>
      <c r="CJ84" s="221">
        <v>0</v>
      </c>
      <c r="CK84" s="221">
        <v>0</v>
      </c>
      <c r="CL84" s="221">
        <v>0</v>
      </c>
      <c r="CM84" s="221">
        <v>0</v>
      </c>
      <c r="CN84" s="221">
        <v>0</v>
      </c>
      <c r="CO84" s="221">
        <v>0</v>
      </c>
      <c r="CP84" s="221">
        <v>0</v>
      </c>
      <c r="CQ84" s="221">
        <v>0</v>
      </c>
      <c r="CR84" s="221">
        <v>0</v>
      </c>
      <c r="CS84" s="221">
        <v>0</v>
      </c>
      <c r="CT84" s="221">
        <v>0</v>
      </c>
      <c r="CU84" s="221">
        <v>0</v>
      </c>
      <c r="CV84" s="221">
        <v>0</v>
      </c>
      <c r="CW84" s="221">
        <v>0</v>
      </c>
      <c r="CX84" s="221">
        <v>0</v>
      </c>
    </row>
    <row r="85" spans="1:102" x14ac:dyDescent="0.2">
      <c r="A85" s="220" t="s">
        <v>226</v>
      </c>
      <c r="B85" s="222"/>
      <c r="C85" s="222">
        <f t="array" ref="C85:CX85">'Inputs and Outputs'!C136:CX136</f>
        <v>0</v>
      </c>
      <c r="D85" s="222">
        <v>0</v>
      </c>
      <c r="E85" s="222">
        <v>0</v>
      </c>
      <c r="F85" s="222">
        <v>0</v>
      </c>
      <c r="G85" s="222">
        <v>0</v>
      </c>
      <c r="H85" s="222">
        <v>0</v>
      </c>
      <c r="I85" s="222">
        <v>0</v>
      </c>
      <c r="J85" s="222">
        <v>0</v>
      </c>
      <c r="K85" s="222">
        <v>0</v>
      </c>
      <c r="L85" s="222">
        <v>0</v>
      </c>
      <c r="M85" s="222">
        <v>0</v>
      </c>
      <c r="N85" s="222">
        <v>0</v>
      </c>
      <c r="O85" s="222">
        <v>0</v>
      </c>
      <c r="P85" s="222">
        <v>0</v>
      </c>
      <c r="Q85" s="222">
        <v>0</v>
      </c>
      <c r="R85" s="222">
        <v>0</v>
      </c>
      <c r="S85" s="222">
        <v>0</v>
      </c>
      <c r="T85" s="222">
        <v>0</v>
      </c>
      <c r="U85" s="222">
        <v>0</v>
      </c>
      <c r="V85" s="222">
        <v>0</v>
      </c>
      <c r="W85" s="222">
        <v>0</v>
      </c>
      <c r="X85" s="222">
        <v>0</v>
      </c>
      <c r="Y85" s="222">
        <v>0</v>
      </c>
      <c r="Z85" s="222">
        <v>0</v>
      </c>
      <c r="AA85" s="222">
        <v>0</v>
      </c>
      <c r="AB85" s="222">
        <v>0</v>
      </c>
      <c r="AC85" s="222">
        <v>0</v>
      </c>
      <c r="AD85" s="222">
        <v>0</v>
      </c>
      <c r="AE85" s="222">
        <v>0</v>
      </c>
      <c r="AF85" s="222">
        <v>0</v>
      </c>
      <c r="AG85" s="222">
        <v>0</v>
      </c>
      <c r="AH85" s="222">
        <v>0</v>
      </c>
      <c r="AI85" s="222">
        <v>0</v>
      </c>
      <c r="AJ85" s="222">
        <v>0</v>
      </c>
      <c r="AK85" s="222">
        <v>0</v>
      </c>
      <c r="AL85" s="222">
        <v>0</v>
      </c>
      <c r="AM85" s="222">
        <v>0</v>
      </c>
      <c r="AN85" s="222">
        <v>0</v>
      </c>
      <c r="AO85" s="222">
        <v>0</v>
      </c>
      <c r="AP85" s="222">
        <v>0</v>
      </c>
      <c r="AQ85" s="222">
        <v>0</v>
      </c>
      <c r="AR85" s="222">
        <v>0</v>
      </c>
      <c r="AS85" s="222">
        <v>0</v>
      </c>
      <c r="AT85" s="222">
        <v>0</v>
      </c>
      <c r="AU85" s="222">
        <v>0</v>
      </c>
      <c r="AV85" s="222">
        <v>0</v>
      </c>
      <c r="AW85" s="222">
        <v>0</v>
      </c>
      <c r="AX85" s="222">
        <v>0</v>
      </c>
      <c r="AY85" s="222">
        <v>0</v>
      </c>
      <c r="AZ85" s="222">
        <v>0</v>
      </c>
      <c r="BA85" s="222">
        <v>0</v>
      </c>
      <c r="BB85" s="222">
        <v>0</v>
      </c>
      <c r="BC85" s="222">
        <v>0</v>
      </c>
      <c r="BD85" s="222">
        <v>0</v>
      </c>
      <c r="BE85" s="222">
        <v>0</v>
      </c>
      <c r="BF85" s="222">
        <v>0</v>
      </c>
      <c r="BG85" s="222">
        <v>0</v>
      </c>
      <c r="BH85" s="222">
        <v>0</v>
      </c>
      <c r="BI85" s="222">
        <v>0</v>
      </c>
      <c r="BJ85" s="222">
        <v>0</v>
      </c>
      <c r="BK85" s="222">
        <v>0</v>
      </c>
      <c r="BL85" s="222">
        <v>0</v>
      </c>
      <c r="BM85" s="222">
        <v>0</v>
      </c>
      <c r="BN85" s="222">
        <v>0</v>
      </c>
      <c r="BO85" s="222">
        <v>0</v>
      </c>
      <c r="BP85" s="222">
        <v>0</v>
      </c>
      <c r="BQ85" s="222">
        <v>0</v>
      </c>
      <c r="BR85" s="222">
        <v>0</v>
      </c>
      <c r="BS85" s="222">
        <v>0</v>
      </c>
      <c r="BT85" s="222">
        <v>0</v>
      </c>
      <c r="BU85" s="222">
        <v>0</v>
      </c>
      <c r="BV85" s="222">
        <v>0</v>
      </c>
      <c r="BW85" s="222">
        <v>0</v>
      </c>
      <c r="BX85" s="222">
        <v>0</v>
      </c>
      <c r="BY85" s="222">
        <v>0</v>
      </c>
      <c r="BZ85" s="222">
        <v>0</v>
      </c>
      <c r="CA85" s="222">
        <v>0</v>
      </c>
      <c r="CB85" s="222">
        <v>0</v>
      </c>
      <c r="CC85" s="222">
        <v>0</v>
      </c>
      <c r="CD85" s="222">
        <v>0</v>
      </c>
      <c r="CE85" s="222">
        <v>0</v>
      </c>
      <c r="CF85" s="222">
        <v>0</v>
      </c>
      <c r="CG85" s="222">
        <v>0</v>
      </c>
      <c r="CH85" s="222">
        <v>0</v>
      </c>
      <c r="CI85" s="222">
        <v>0</v>
      </c>
      <c r="CJ85" s="222">
        <v>0</v>
      </c>
      <c r="CK85" s="222">
        <v>0</v>
      </c>
      <c r="CL85" s="222">
        <v>0</v>
      </c>
      <c r="CM85" s="222">
        <v>0</v>
      </c>
      <c r="CN85" s="222">
        <v>0</v>
      </c>
      <c r="CO85" s="222">
        <v>0</v>
      </c>
      <c r="CP85" s="222">
        <v>0</v>
      </c>
      <c r="CQ85" s="222">
        <v>0</v>
      </c>
      <c r="CR85" s="222">
        <v>0</v>
      </c>
      <c r="CS85" s="222">
        <v>0</v>
      </c>
      <c r="CT85" s="222">
        <v>0</v>
      </c>
      <c r="CU85" s="222">
        <v>0</v>
      </c>
      <c r="CV85" s="222">
        <v>0</v>
      </c>
      <c r="CW85" s="222">
        <v>0</v>
      </c>
      <c r="CX85" s="222">
        <v>0</v>
      </c>
    </row>
    <row r="86" spans="1:102" x14ac:dyDescent="0.2">
      <c r="A86" s="220" t="s">
        <v>227</v>
      </c>
      <c r="B86" s="76"/>
      <c r="C86" s="76">
        <f>MIN(C$85,C$84/100*$B$83)</f>
        <v>0</v>
      </c>
      <c r="D86" s="76">
        <f t="shared" ref="D86:BO86" si="44">MIN(D$85,D$84/100*$B$83)</f>
        <v>0</v>
      </c>
      <c r="E86" s="76">
        <f t="shared" si="44"/>
        <v>0</v>
      </c>
      <c r="F86" s="76">
        <f t="shared" si="44"/>
        <v>0</v>
      </c>
      <c r="G86" s="76">
        <f t="shared" si="44"/>
        <v>0</v>
      </c>
      <c r="H86" s="76">
        <f t="shared" si="44"/>
        <v>0</v>
      </c>
      <c r="I86" s="76">
        <f t="shared" si="44"/>
        <v>0</v>
      </c>
      <c r="J86" s="76">
        <f t="shared" si="44"/>
        <v>0</v>
      </c>
      <c r="K86" s="76">
        <f t="shared" si="44"/>
        <v>0</v>
      </c>
      <c r="L86" s="76">
        <f t="shared" si="44"/>
        <v>0</v>
      </c>
      <c r="M86" s="76">
        <f t="shared" si="44"/>
        <v>0</v>
      </c>
      <c r="N86" s="76">
        <f t="shared" si="44"/>
        <v>0</v>
      </c>
      <c r="O86" s="76">
        <f t="shared" si="44"/>
        <v>0</v>
      </c>
      <c r="P86" s="76">
        <f t="shared" si="44"/>
        <v>0</v>
      </c>
      <c r="Q86" s="76">
        <f t="shared" si="44"/>
        <v>0</v>
      </c>
      <c r="R86" s="76">
        <f t="shared" si="44"/>
        <v>0</v>
      </c>
      <c r="S86" s="76">
        <f t="shared" si="44"/>
        <v>0</v>
      </c>
      <c r="T86" s="76">
        <f t="shared" si="44"/>
        <v>0</v>
      </c>
      <c r="U86" s="76">
        <f t="shared" si="44"/>
        <v>0</v>
      </c>
      <c r="V86" s="76">
        <f t="shared" si="44"/>
        <v>0</v>
      </c>
      <c r="W86" s="76">
        <f t="shared" si="44"/>
        <v>0</v>
      </c>
      <c r="X86" s="76">
        <f t="shared" si="44"/>
        <v>0</v>
      </c>
      <c r="Y86" s="76">
        <f t="shared" si="44"/>
        <v>0</v>
      </c>
      <c r="Z86" s="76">
        <f t="shared" si="44"/>
        <v>0</v>
      </c>
      <c r="AA86" s="76">
        <f t="shared" si="44"/>
        <v>0</v>
      </c>
      <c r="AB86" s="76">
        <f t="shared" si="44"/>
        <v>0</v>
      </c>
      <c r="AC86" s="76">
        <f t="shared" si="44"/>
        <v>0</v>
      </c>
      <c r="AD86" s="76">
        <f t="shared" si="44"/>
        <v>0</v>
      </c>
      <c r="AE86" s="76">
        <f t="shared" si="44"/>
        <v>0</v>
      </c>
      <c r="AF86" s="76">
        <f t="shared" si="44"/>
        <v>0</v>
      </c>
      <c r="AG86" s="76">
        <f t="shared" si="44"/>
        <v>0</v>
      </c>
      <c r="AH86" s="76">
        <f t="shared" si="44"/>
        <v>0</v>
      </c>
      <c r="AI86" s="76">
        <f t="shared" si="44"/>
        <v>0</v>
      </c>
      <c r="AJ86" s="76">
        <f t="shared" si="44"/>
        <v>0</v>
      </c>
      <c r="AK86" s="76">
        <f t="shared" si="44"/>
        <v>0</v>
      </c>
      <c r="AL86" s="76">
        <f t="shared" si="44"/>
        <v>0</v>
      </c>
      <c r="AM86" s="76">
        <f t="shared" si="44"/>
        <v>0</v>
      </c>
      <c r="AN86" s="76">
        <f t="shared" si="44"/>
        <v>0</v>
      </c>
      <c r="AO86" s="76">
        <f t="shared" si="44"/>
        <v>0</v>
      </c>
      <c r="AP86" s="76">
        <f t="shared" si="44"/>
        <v>0</v>
      </c>
      <c r="AQ86" s="76">
        <f t="shared" si="44"/>
        <v>0</v>
      </c>
      <c r="AR86" s="76">
        <f t="shared" si="44"/>
        <v>0</v>
      </c>
      <c r="AS86" s="76">
        <f t="shared" si="44"/>
        <v>0</v>
      </c>
      <c r="AT86" s="76">
        <f t="shared" si="44"/>
        <v>0</v>
      </c>
      <c r="AU86" s="76">
        <f t="shared" si="44"/>
        <v>0</v>
      </c>
      <c r="AV86" s="76">
        <f t="shared" si="44"/>
        <v>0</v>
      </c>
      <c r="AW86" s="76">
        <f t="shared" si="44"/>
        <v>0</v>
      </c>
      <c r="AX86" s="76">
        <f t="shared" si="44"/>
        <v>0</v>
      </c>
      <c r="AY86" s="76">
        <f t="shared" si="44"/>
        <v>0</v>
      </c>
      <c r="AZ86" s="76">
        <f t="shared" si="44"/>
        <v>0</v>
      </c>
      <c r="BA86" s="76">
        <f t="shared" si="44"/>
        <v>0</v>
      </c>
      <c r="BB86" s="76">
        <f t="shared" si="44"/>
        <v>0</v>
      </c>
      <c r="BC86" s="76">
        <f t="shared" si="44"/>
        <v>0</v>
      </c>
      <c r="BD86" s="76">
        <f t="shared" si="44"/>
        <v>0</v>
      </c>
      <c r="BE86" s="76">
        <f t="shared" si="44"/>
        <v>0</v>
      </c>
      <c r="BF86" s="76">
        <f t="shared" si="44"/>
        <v>0</v>
      </c>
      <c r="BG86" s="76">
        <f t="shared" si="44"/>
        <v>0</v>
      </c>
      <c r="BH86" s="76">
        <f t="shared" si="44"/>
        <v>0</v>
      </c>
      <c r="BI86" s="76">
        <f t="shared" si="44"/>
        <v>0</v>
      </c>
      <c r="BJ86" s="76">
        <f t="shared" si="44"/>
        <v>0</v>
      </c>
      <c r="BK86" s="76">
        <f t="shared" si="44"/>
        <v>0</v>
      </c>
      <c r="BL86" s="76">
        <f t="shared" si="44"/>
        <v>0</v>
      </c>
      <c r="BM86" s="76">
        <f t="shared" si="44"/>
        <v>0</v>
      </c>
      <c r="BN86" s="76">
        <f t="shared" si="44"/>
        <v>0</v>
      </c>
      <c r="BO86" s="76">
        <f t="shared" si="44"/>
        <v>0</v>
      </c>
      <c r="BP86" s="76">
        <f t="shared" ref="BP86:CX86" si="45">MIN(BP$85,BP$84/100*$B$83)</f>
        <v>0</v>
      </c>
      <c r="BQ86" s="76">
        <f t="shared" si="45"/>
        <v>0</v>
      </c>
      <c r="BR86" s="76">
        <f t="shared" si="45"/>
        <v>0</v>
      </c>
      <c r="BS86" s="76">
        <f t="shared" si="45"/>
        <v>0</v>
      </c>
      <c r="BT86" s="76">
        <f t="shared" si="45"/>
        <v>0</v>
      </c>
      <c r="BU86" s="76">
        <f t="shared" si="45"/>
        <v>0</v>
      </c>
      <c r="BV86" s="76">
        <f t="shared" si="45"/>
        <v>0</v>
      </c>
      <c r="BW86" s="76">
        <f t="shared" si="45"/>
        <v>0</v>
      </c>
      <c r="BX86" s="76">
        <f t="shared" si="45"/>
        <v>0</v>
      </c>
      <c r="BY86" s="76">
        <f t="shared" si="45"/>
        <v>0</v>
      </c>
      <c r="BZ86" s="76">
        <f t="shared" si="45"/>
        <v>0</v>
      </c>
      <c r="CA86" s="76">
        <f t="shared" si="45"/>
        <v>0</v>
      </c>
      <c r="CB86" s="76">
        <f t="shared" si="45"/>
        <v>0</v>
      </c>
      <c r="CC86" s="76">
        <f t="shared" si="45"/>
        <v>0</v>
      </c>
      <c r="CD86" s="76">
        <f t="shared" si="45"/>
        <v>0</v>
      </c>
      <c r="CE86" s="76">
        <f t="shared" si="45"/>
        <v>0</v>
      </c>
      <c r="CF86" s="76">
        <f t="shared" si="45"/>
        <v>0</v>
      </c>
      <c r="CG86" s="76">
        <f t="shared" si="45"/>
        <v>0</v>
      </c>
      <c r="CH86" s="76">
        <f t="shared" si="45"/>
        <v>0</v>
      </c>
      <c r="CI86" s="76">
        <f t="shared" si="45"/>
        <v>0</v>
      </c>
      <c r="CJ86" s="76">
        <f t="shared" si="45"/>
        <v>0</v>
      </c>
      <c r="CK86" s="76">
        <f t="shared" si="45"/>
        <v>0</v>
      </c>
      <c r="CL86" s="76">
        <f t="shared" si="45"/>
        <v>0</v>
      </c>
      <c r="CM86" s="76">
        <f t="shared" si="45"/>
        <v>0</v>
      </c>
      <c r="CN86" s="76">
        <f t="shared" si="45"/>
        <v>0</v>
      </c>
      <c r="CO86" s="76">
        <f t="shared" si="45"/>
        <v>0</v>
      </c>
      <c r="CP86" s="76">
        <f t="shared" si="45"/>
        <v>0</v>
      </c>
      <c r="CQ86" s="76">
        <f t="shared" si="45"/>
        <v>0</v>
      </c>
      <c r="CR86" s="76">
        <f t="shared" si="45"/>
        <v>0</v>
      </c>
      <c r="CS86" s="76">
        <f t="shared" si="45"/>
        <v>0</v>
      </c>
      <c r="CT86" s="76">
        <f t="shared" si="45"/>
        <v>0</v>
      </c>
      <c r="CU86" s="76">
        <f t="shared" si="45"/>
        <v>0</v>
      </c>
      <c r="CV86" s="76">
        <f t="shared" si="45"/>
        <v>0</v>
      </c>
      <c r="CW86" s="76">
        <f t="shared" si="45"/>
        <v>0</v>
      </c>
      <c r="CX86" s="76">
        <f t="shared" si="45"/>
        <v>0</v>
      </c>
    </row>
    <row r="87" spans="1:102" x14ac:dyDescent="0.2">
      <c r="A87" s="219" t="s">
        <v>62</v>
      </c>
      <c r="B87" s="76"/>
      <c r="C87" s="76">
        <f>C$82+C$86</f>
        <v>0</v>
      </c>
      <c r="D87" s="76">
        <f t="shared" ref="D87:BO87" si="46">D$82+D$86</f>
        <v>0</v>
      </c>
      <c r="E87" s="76">
        <f t="shared" si="46"/>
        <v>0</v>
      </c>
      <c r="F87" s="76">
        <f t="shared" si="46"/>
        <v>0</v>
      </c>
      <c r="G87" s="76">
        <f t="shared" si="46"/>
        <v>0</v>
      </c>
      <c r="H87" s="76">
        <f t="shared" si="46"/>
        <v>0</v>
      </c>
      <c r="I87" s="76">
        <f t="shared" si="46"/>
        <v>0</v>
      </c>
      <c r="J87" s="76">
        <f t="shared" si="46"/>
        <v>0</v>
      </c>
      <c r="K87" s="76">
        <f t="shared" si="46"/>
        <v>0</v>
      </c>
      <c r="L87" s="76">
        <f t="shared" si="46"/>
        <v>0</v>
      </c>
      <c r="M87" s="76">
        <f t="shared" si="46"/>
        <v>0</v>
      </c>
      <c r="N87" s="76">
        <f t="shared" si="46"/>
        <v>0</v>
      </c>
      <c r="O87" s="76">
        <f t="shared" si="46"/>
        <v>0</v>
      </c>
      <c r="P87" s="76">
        <f t="shared" si="46"/>
        <v>0</v>
      </c>
      <c r="Q87" s="76">
        <f t="shared" si="46"/>
        <v>0</v>
      </c>
      <c r="R87" s="76">
        <f t="shared" si="46"/>
        <v>0</v>
      </c>
      <c r="S87" s="76">
        <f t="shared" si="46"/>
        <v>0</v>
      </c>
      <c r="T87" s="76">
        <f t="shared" si="46"/>
        <v>0</v>
      </c>
      <c r="U87" s="76">
        <f t="shared" si="46"/>
        <v>0</v>
      </c>
      <c r="V87" s="76">
        <f t="shared" si="46"/>
        <v>0</v>
      </c>
      <c r="W87" s="76">
        <f t="shared" si="46"/>
        <v>0</v>
      </c>
      <c r="X87" s="76">
        <f t="shared" si="46"/>
        <v>0</v>
      </c>
      <c r="Y87" s="76">
        <f t="shared" si="46"/>
        <v>0</v>
      </c>
      <c r="Z87" s="76">
        <f t="shared" si="46"/>
        <v>0</v>
      </c>
      <c r="AA87" s="76">
        <f t="shared" si="46"/>
        <v>0</v>
      </c>
      <c r="AB87" s="76">
        <f t="shared" si="46"/>
        <v>0</v>
      </c>
      <c r="AC87" s="76">
        <f t="shared" si="46"/>
        <v>0</v>
      </c>
      <c r="AD87" s="76">
        <f t="shared" si="46"/>
        <v>0</v>
      </c>
      <c r="AE87" s="76">
        <f t="shared" si="46"/>
        <v>0</v>
      </c>
      <c r="AF87" s="76">
        <f t="shared" si="46"/>
        <v>0</v>
      </c>
      <c r="AG87" s="76">
        <f t="shared" si="46"/>
        <v>0</v>
      </c>
      <c r="AH87" s="76">
        <f t="shared" si="46"/>
        <v>0</v>
      </c>
      <c r="AI87" s="76">
        <f t="shared" si="46"/>
        <v>0</v>
      </c>
      <c r="AJ87" s="76">
        <f t="shared" si="46"/>
        <v>0</v>
      </c>
      <c r="AK87" s="76">
        <f t="shared" si="46"/>
        <v>0</v>
      </c>
      <c r="AL87" s="76">
        <f t="shared" si="46"/>
        <v>0</v>
      </c>
      <c r="AM87" s="76">
        <f t="shared" si="46"/>
        <v>0</v>
      </c>
      <c r="AN87" s="76">
        <f t="shared" si="46"/>
        <v>0</v>
      </c>
      <c r="AO87" s="76">
        <f t="shared" si="46"/>
        <v>0</v>
      </c>
      <c r="AP87" s="76">
        <f t="shared" si="46"/>
        <v>0</v>
      </c>
      <c r="AQ87" s="76">
        <f t="shared" si="46"/>
        <v>0</v>
      </c>
      <c r="AR87" s="76">
        <f t="shared" si="46"/>
        <v>0</v>
      </c>
      <c r="AS87" s="76">
        <f t="shared" si="46"/>
        <v>0</v>
      </c>
      <c r="AT87" s="76">
        <f t="shared" si="46"/>
        <v>0</v>
      </c>
      <c r="AU87" s="76">
        <f t="shared" si="46"/>
        <v>0</v>
      </c>
      <c r="AV87" s="76">
        <f t="shared" si="46"/>
        <v>0</v>
      </c>
      <c r="AW87" s="76">
        <f t="shared" si="46"/>
        <v>0</v>
      </c>
      <c r="AX87" s="76">
        <f t="shared" si="46"/>
        <v>0</v>
      </c>
      <c r="AY87" s="76">
        <f t="shared" si="46"/>
        <v>0</v>
      </c>
      <c r="AZ87" s="76">
        <f t="shared" si="46"/>
        <v>0</v>
      </c>
      <c r="BA87" s="76">
        <f t="shared" si="46"/>
        <v>0</v>
      </c>
      <c r="BB87" s="76">
        <f t="shared" si="46"/>
        <v>0</v>
      </c>
      <c r="BC87" s="76">
        <f t="shared" si="46"/>
        <v>0</v>
      </c>
      <c r="BD87" s="76">
        <f t="shared" si="46"/>
        <v>0</v>
      </c>
      <c r="BE87" s="76">
        <f t="shared" si="46"/>
        <v>0</v>
      </c>
      <c r="BF87" s="76">
        <f t="shared" si="46"/>
        <v>0</v>
      </c>
      <c r="BG87" s="76">
        <f t="shared" si="46"/>
        <v>0</v>
      </c>
      <c r="BH87" s="76">
        <f t="shared" si="46"/>
        <v>0</v>
      </c>
      <c r="BI87" s="76">
        <f t="shared" si="46"/>
        <v>0</v>
      </c>
      <c r="BJ87" s="76">
        <f t="shared" si="46"/>
        <v>0</v>
      </c>
      <c r="BK87" s="76">
        <f t="shared" si="46"/>
        <v>0</v>
      </c>
      <c r="BL87" s="76">
        <f t="shared" si="46"/>
        <v>0</v>
      </c>
      <c r="BM87" s="76">
        <f t="shared" si="46"/>
        <v>0</v>
      </c>
      <c r="BN87" s="76">
        <f t="shared" si="46"/>
        <v>0</v>
      </c>
      <c r="BO87" s="76">
        <f t="shared" si="46"/>
        <v>0</v>
      </c>
      <c r="BP87" s="76">
        <f t="shared" ref="BP87:CX87" si="47">BP$82+BP$86</f>
        <v>0</v>
      </c>
      <c r="BQ87" s="76">
        <f t="shared" si="47"/>
        <v>0</v>
      </c>
      <c r="BR87" s="76">
        <f t="shared" si="47"/>
        <v>0</v>
      </c>
      <c r="BS87" s="76">
        <f t="shared" si="47"/>
        <v>0</v>
      </c>
      <c r="BT87" s="76">
        <f t="shared" si="47"/>
        <v>0</v>
      </c>
      <c r="BU87" s="76">
        <f t="shared" si="47"/>
        <v>0</v>
      </c>
      <c r="BV87" s="76">
        <f t="shared" si="47"/>
        <v>0</v>
      </c>
      <c r="BW87" s="76">
        <f t="shared" si="47"/>
        <v>0</v>
      </c>
      <c r="BX87" s="76">
        <f t="shared" si="47"/>
        <v>0</v>
      </c>
      <c r="BY87" s="76">
        <f t="shared" si="47"/>
        <v>0</v>
      </c>
      <c r="BZ87" s="76">
        <f t="shared" si="47"/>
        <v>0</v>
      </c>
      <c r="CA87" s="76">
        <f t="shared" si="47"/>
        <v>0</v>
      </c>
      <c r="CB87" s="76">
        <f t="shared" si="47"/>
        <v>0</v>
      </c>
      <c r="CC87" s="76">
        <f t="shared" si="47"/>
        <v>0</v>
      </c>
      <c r="CD87" s="76">
        <f t="shared" si="47"/>
        <v>0</v>
      </c>
      <c r="CE87" s="76">
        <f t="shared" si="47"/>
        <v>0</v>
      </c>
      <c r="CF87" s="76">
        <f t="shared" si="47"/>
        <v>0</v>
      </c>
      <c r="CG87" s="76">
        <f t="shared" si="47"/>
        <v>0</v>
      </c>
      <c r="CH87" s="76">
        <f t="shared" si="47"/>
        <v>0</v>
      </c>
      <c r="CI87" s="76">
        <f t="shared" si="47"/>
        <v>0</v>
      </c>
      <c r="CJ87" s="76">
        <f t="shared" si="47"/>
        <v>0</v>
      </c>
      <c r="CK87" s="76">
        <f t="shared" si="47"/>
        <v>0</v>
      </c>
      <c r="CL87" s="76">
        <f t="shared" si="47"/>
        <v>0</v>
      </c>
      <c r="CM87" s="76">
        <f t="shared" si="47"/>
        <v>0</v>
      </c>
      <c r="CN87" s="76">
        <f t="shared" si="47"/>
        <v>0</v>
      </c>
      <c r="CO87" s="76">
        <f t="shared" si="47"/>
        <v>0</v>
      </c>
      <c r="CP87" s="76">
        <f t="shared" si="47"/>
        <v>0</v>
      </c>
      <c r="CQ87" s="76">
        <f t="shared" si="47"/>
        <v>0</v>
      </c>
      <c r="CR87" s="76">
        <f t="shared" si="47"/>
        <v>0</v>
      </c>
      <c r="CS87" s="76">
        <f t="shared" si="47"/>
        <v>0</v>
      </c>
      <c r="CT87" s="76">
        <f t="shared" si="47"/>
        <v>0</v>
      </c>
      <c r="CU87" s="76">
        <f t="shared" si="47"/>
        <v>0</v>
      </c>
      <c r="CV87" s="76">
        <f t="shared" si="47"/>
        <v>0</v>
      </c>
      <c r="CW87" s="76">
        <f t="shared" si="47"/>
        <v>0</v>
      </c>
      <c r="CX87" s="76">
        <f t="shared" si="47"/>
        <v>0</v>
      </c>
    </row>
    <row r="88" spans="1:102" x14ac:dyDescent="0.2">
      <c r="A88" s="218" t="s">
        <v>2</v>
      </c>
      <c r="B88" s="76"/>
      <c r="C88" s="76"/>
      <c r="D88" s="76"/>
      <c r="E88" s="76"/>
      <c r="F88" s="76"/>
      <c r="G88" s="76"/>
      <c r="H88" s="76"/>
      <c r="I88" s="76"/>
      <c r="J88" s="76"/>
      <c r="K88" s="76"/>
      <c r="L88" s="76"/>
      <c r="M88" s="76"/>
      <c r="N88" s="76"/>
      <c r="O88" s="76"/>
      <c r="P88" s="76"/>
      <c r="Q88" s="76"/>
      <c r="R88" s="76"/>
      <c r="S88" s="76"/>
      <c r="T88" s="76"/>
      <c r="U88" s="76"/>
      <c r="V88" s="76"/>
      <c r="W88" s="76"/>
      <c r="X88" s="76"/>
      <c r="Y88" s="76"/>
      <c r="Z88" s="76"/>
      <c r="AA88" s="76"/>
      <c r="AB88" s="76"/>
      <c r="AC88" s="76"/>
      <c r="AD88" s="76"/>
      <c r="AE88" s="76"/>
      <c r="AF88" s="76"/>
      <c r="AG88" s="76"/>
      <c r="AH88" s="76"/>
      <c r="AI88" s="76"/>
      <c r="AJ88" s="76"/>
      <c r="AK88" s="76"/>
      <c r="AL88" s="76"/>
      <c r="AM88" s="76"/>
      <c r="AN88" s="76"/>
      <c r="AO88" s="76"/>
      <c r="AP88" s="76"/>
      <c r="AQ88" s="76"/>
      <c r="AR88" s="76"/>
      <c r="AS88" s="76"/>
      <c r="AT88" s="76"/>
      <c r="AU88" s="76"/>
      <c r="AV88" s="76"/>
      <c r="AW88" s="76"/>
      <c r="AX88" s="76"/>
      <c r="AY88" s="76"/>
      <c r="AZ88" s="76"/>
      <c r="BA88" s="76"/>
      <c r="BB88" s="76"/>
      <c r="BC88" s="76"/>
      <c r="BD88" s="76"/>
      <c r="BE88" s="76"/>
      <c r="BF88" s="76"/>
      <c r="BG88" s="76"/>
      <c r="BH88" s="76"/>
      <c r="BI88" s="76"/>
      <c r="BJ88" s="76"/>
      <c r="BK88" s="76"/>
      <c r="BL88" s="76"/>
      <c r="BM88" s="76"/>
      <c r="BN88" s="76"/>
      <c r="BO88" s="76"/>
      <c r="BP88" s="76"/>
      <c r="BQ88" s="76"/>
      <c r="BR88" s="76"/>
      <c r="BS88" s="76"/>
      <c r="BT88" s="76"/>
      <c r="BU88" s="76"/>
      <c r="BV88" s="76"/>
      <c r="BW88" s="76"/>
      <c r="BX88" s="76"/>
      <c r="BY88" s="76"/>
      <c r="BZ88" s="76"/>
      <c r="CA88" s="76"/>
      <c r="CB88" s="76"/>
      <c r="CC88" s="76"/>
      <c r="CD88" s="76"/>
      <c r="CE88" s="76"/>
      <c r="CF88" s="76"/>
      <c r="CG88" s="76"/>
      <c r="CH88" s="76"/>
      <c r="CI88" s="76"/>
      <c r="CJ88" s="76"/>
      <c r="CK88" s="76"/>
      <c r="CL88" s="76"/>
      <c r="CM88" s="76"/>
      <c r="CN88" s="76"/>
      <c r="CO88" s="76"/>
      <c r="CP88" s="76"/>
      <c r="CQ88" s="76"/>
      <c r="CR88" s="76"/>
      <c r="CS88" s="76"/>
      <c r="CT88" s="76"/>
      <c r="CU88" s="76"/>
      <c r="CV88" s="76"/>
      <c r="CW88" s="76"/>
      <c r="CX88" s="76"/>
    </row>
    <row r="89" spans="1:102" x14ac:dyDescent="0.2">
      <c r="A89" s="219" t="s">
        <v>224</v>
      </c>
      <c r="B89" s="76"/>
      <c r="C89" s="76">
        <f t="array" ref="C89:CX89">'Inputs and Outputs'!C131:CX131</f>
        <v>0</v>
      </c>
      <c r="D89" s="76">
        <v>0</v>
      </c>
      <c r="E89" s="76">
        <v>0</v>
      </c>
      <c r="F89" s="76">
        <v>0</v>
      </c>
      <c r="G89" s="76">
        <v>0</v>
      </c>
      <c r="H89" s="76">
        <v>0</v>
      </c>
      <c r="I89" s="76">
        <v>0</v>
      </c>
      <c r="J89" s="76">
        <v>0</v>
      </c>
      <c r="K89" s="76">
        <v>0</v>
      </c>
      <c r="L89" s="76">
        <v>0</v>
      </c>
      <c r="M89" s="76">
        <v>0</v>
      </c>
      <c r="N89" s="76">
        <v>0</v>
      </c>
      <c r="O89" s="76">
        <v>0</v>
      </c>
      <c r="P89" s="76">
        <v>0</v>
      </c>
      <c r="Q89" s="76">
        <v>0</v>
      </c>
      <c r="R89" s="76">
        <v>0</v>
      </c>
      <c r="S89" s="76">
        <v>0</v>
      </c>
      <c r="T89" s="76">
        <v>0</v>
      </c>
      <c r="U89" s="76">
        <v>0</v>
      </c>
      <c r="V89" s="76">
        <v>0</v>
      </c>
      <c r="W89" s="76">
        <v>0</v>
      </c>
      <c r="X89" s="76">
        <v>0</v>
      </c>
      <c r="Y89" s="76">
        <v>0</v>
      </c>
      <c r="Z89" s="76">
        <v>0</v>
      </c>
      <c r="AA89" s="76">
        <v>0</v>
      </c>
      <c r="AB89" s="76">
        <v>0</v>
      </c>
      <c r="AC89" s="76">
        <v>0</v>
      </c>
      <c r="AD89" s="76">
        <v>0</v>
      </c>
      <c r="AE89" s="76">
        <v>0</v>
      </c>
      <c r="AF89" s="76">
        <v>0</v>
      </c>
      <c r="AG89" s="76">
        <v>0</v>
      </c>
      <c r="AH89" s="76">
        <v>0</v>
      </c>
      <c r="AI89" s="76">
        <v>0</v>
      </c>
      <c r="AJ89" s="76">
        <v>0</v>
      </c>
      <c r="AK89" s="76">
        <v>0</v>
      </c>
      <c r="AL89" s="76">
        <v>0</v>
      </c>
      <c r="AM89" s="76">
        <v>0</v>
      </c>
      <c r="AN89" s="76">
        <v>0</v>
      </c>
      <c r="AO89" s="76">
        <v>0</v>
      </c>
      <c r="AP89" s="76">
        <v>0</v>
      </c>
      <c r="AQ89" s="76">
        <v>0</v>
      </c>
      <c r="AR89" s="76">
        <v>0</v>
      </c>
      <c r="AS89" s="76">
        <v>0</v>
      </c>
      <c r="AT89" s="76">
        <v>0</v>
      </c>
      <c r="AU89" s="76">
        <v>0</v>
      </c>
      <c r="AV89" s="76">
        <v>0</v>
      </c>
      <c r="AW89" s="76">
        <v>0</v>
      </c>
      <c r="AX89" s="76">
        <v>0</v>
      </c>
      <c r="AY89" s="76">
        <v>0</v>
      </c>
      <c r="AZ89" s="76">
        <v>0</v>
      </c>
      <c r="BA89" s="76">
        <v>0</v>
      </c>
      <c r="BB89" s="76">
        <v>0</v>
      </c>
      <c r="BC89" s="76">
        <v>0</v>
      </c>
      <c r="BD89" s="76">
        <v>0</v>
      </c>
      <c r="BE89" s="76">
        <v>0</v>
      </c>
      <c r="BF89" s="76">
        <v>0</v>
      </c>
      <c r="BG89" s="76">
        <v>0</v>
      </c>
      <c r="BH89" s="76">
        <v>0</v>
      </c>
      <c r="BI89" s="76">
        <v>0</v>
      </c>
      <c r="BJ89" s="76">
        <v>0</v>
      </c>
      <c r="BK89" s="76">
        <v>0</v>
      </c>
      <c r="BL89" s="76">
        <v>0</v>
      </c>
      <c r="BM89" s="76">
        <v>0</v>
      </c>
      <c r="BN89" s="76">
        <v>0</v>
      </c>
      <c r="BO89" s="76">
        <v>0</v>
      </c>
      <c r="BP89" s="76">
        <v>0</v>
      </c>
      <c r="BQ89" s="76">
        <v>0</v>
      </c>
      <c r="BR89" s="76">
        <v>0</v>
      </c>
      <c r="BS89" s="76">
        <v>0</v>
      </c>
      <c r="BT89" s="76">
        <v>0</v>
      </c>
      <c r="BU89" s="76">
        <v>0</v>
      </c>
      <c r="BV89" s="76">
        <v>0</v>
      </c>
      <c r="BW89" s="76">
        <v>0</v>
      </c>
      <c r="BX89" s="76">
        <v>0</v>
      </c>
      <c r="BY89" s="76">
        <v>0</v>
      </c>
      <c r="BZ89" s="76">
        <v>0</v>
      </c>
      <c r="CA89" s="76">
        <v>0</v>
      </c>
      <c r="CB89" s="76">
        <v>0</v>
      </c>
      <c r="CC89" s="76">
        <v>0</v>
      </c>
      <c r="CD89" s="76">
        <v>0</v>
      </c>
      <c r="CE89" s="76">
        <v>0</v>
      </c>
      <c r="CF89" s="76">
        <v>0</v>
      </c>
      <c r="CG89" s="76">
        <v>0</v>
      </c>
      <c r="CH89" s="76">
        <v>0</v>
      </c>
      <c r="CI89" s="76">
        <v>0</v>
      </c>
      <c r="CJ89" s="76">
        <v>0</v>
      </c>
      <c r="CK89" s="76">
        <v>0</v>
      </c>
      <c r="CL89" s="76">
        <v>0</v>
      </c>
      <c r="CM89" s="76">
        <v>0</v>
      </c>
      <c r="CN89" s="76">
        <v>0</v>
      </c>
      <c r="CO89" s="76">
        <v>0</v>
      </c>
      <c r="CP89" s="76">
        <v>0</v>
      </c>
      <c r="CQ89" s="76">
        <v>0</v>
      </c>
      <c r="CR89" s="76">
        <v>0</v>
      </c>
      <c r="CS89" s="76">
        <v>0</v>
      </c>
      <c r="CT89" s="76">
        <v>0</v>
      </c>
      <c r="CU89" s="76">
        <v>0</v>
      </c>
      <c r="CV89" s="76">
        <v>0</v>
      </c>
      <c r="CW89" s="76">
        <v>0</v>
      </c>
      <c r="CX89" s="76">
        <v>0</v>
      </c>
    </row>
    <row r="90" spans="1:102" x14ac:dyDescent="0.2">
      <c r="A90" s="219" t="s">
        <v>229</v>
      </c>
      <c r="B90" s="76">
        <f>IF(ISNUMBER(outYear),total_installed_cost-IF(ibi_fed_amount_deprbas_fed="Yes",ibi_fed_amount,0)-IF(ibi_sta_amount_deprbas_fed="Yes",ibi_sta_amount,0)-IF(ibi_oth_amount_deprbas_fed="Yes",ibi_oth_amount,0)-IF(ibi_uti_amount_deprbas_fed="Yes",ibi_uti_amount,0)-IF(ibi_fed_percent_deprbas_fed="Yes",MIN(ibi_fed_percent/100*total_installed_cost,ibi_fed_percent_maxvalue),0)-IF(ibi_sta_percent_deprbas_fed="Yes",MIN(ibi_sta_percent/100*total_installed_cost,ibi_sta_percent_maxvalue),0)-IF(ibi_uti_percent_deprbas_fed="Yes",MIN(ibi_uti_percent/100*total_installed_cost,ibi_uti_percent_maxvalue),0)-IF(ibi_oth_percent_deprbas_fed="Yes",MIN(ibi_oth_percent/100*total_installed_cost,ibi_oth_percent_maxvalue),0)-IF(cbi_fed_deprbas_fed="Yes",B67,0)-IF(cbi_sta_deprbas_fed="Yes",B68,0)-IF(cbi_uti_deprbas_fed="Yes",B69,0)-IF(cbi_oth_deprbas_fed="Yes",B70,0),"")</f>
        <v>0</v>
      </c>
      <c r="C90" s="76"/>
      <c r="D90" s="76"/>
      <c r="E90" s="76"/>
      <c r="F90" s="76"/>
      <c r="G90" s="76"/>
      <c r="H90" s="76"/>
      <c r="I90" s="76"/>
      <c r="J90" s="76"/>
      <c r="K90" s="76"/>
      <c r="L90" s="76"/>
      <c r="M90" s="76"/>
      <c r="N90" s="76"/>
      <c r="O90" s="76"/>
      <c r="P90" s="76"/>
      <c r="Q90" s="76"/>
      <c r="R90" s="76"/>
      <c r="S90" s="76"/>
      <c r="T90" s="76"/>
      <c r="U90" s="76"/>
      <c r="V90" s="76"/>
      <c r="W90" s="76"/>
      <c r="X90" s="76"/>
      <c r="Y90" s="76"/>
      <c r="Z90" s="76"/>
      <c r="AA90" s="76"/>
      <c r="AB90" s="76"/>
      <c r="AC90" s="76"/>
      <c r="AD90" s="76"/>
      <c r="AE90" s="76"/>
      <c r="AF90" s="76"/>
      <c r="AG90" s="76"/>
      <c r="AH90" s="76"/>
      <c r="AI90" s="76"/>
      <c r="AJ90" s="76"/>
      <c r="AK90" s="76"/>
      <c r="AL90" s="76"/>
      <c r="AM90" s="76"/>
      <c r="AN90" s="76"/>
      <c r="AO90" s="76"/>
      <c r="AP90" s="76"/>
      <c r="AQ90" s="76"/>
      <c r="AR90" s="76"/>
      <c r="AS90" s="76"/>
      <c r="AT90" s="76"/>
      <c r="AU90" s="76"/>
      <c r="AV90" s="76"/>
      <c r="AW90" s="76"/>
      <c r="AX90" s="76"/>
      <c r="AY90" s="76"/>
      <c r="AZ90" s="76"/>
      <c r="BA90" s="76"/>
      <c r="BB90" s="76"/>
      <c r="BC90" s="76"/>
      <c r="BD90" s="76"/>
      <c r="BE90" s="76"/>
      <c r="BF90" s="76"/>
      <c r="BG90" s="76"/>
      <c r="BH90" s="76"/>
      <c r="BI90" s="76"/>
      <c r="BJ90" s="76"/>
      <c r="BK90" s="76"/>
      <c r="BL90" s="76"/>
      <c r="BM90" s="76"/>
      <c r="BN90" s="76"/>
      <c r="BO90" s="76"/>
      <c r="BP90" s="76"/>
      <c r="BQ90" s="76"/>
      <c r="BR90" s="76"/>
      <c r="BS90" s="76"/>
      <c r="BT90" s="76"/>
      <c r="BU90" s="76"/>
      <c r="BV90" s="76"/>
      <c r="BW90" s="76"/>
      <c r="BX90" s="76"/>
      <c r="BY90" s="76"/>
      <c r="BZ90" s="76"/>
      <c r="CA90" s="76"/>
      <c r="CB90" s="76"/>
      <c r="CC90" s="76"/>
      <c r="CD90" s="76"/>
      <c r="CE90" s="76"/>
      <c r="CF90" s="76"/>
      <c r="CG90" s="76"/>
      <c r="CH90" s="76"/>
      <c r="CI90" s="76"/>
      <c r="CJ90" s="76"/>
      <c r="CK90" s="76"/>
      <c r="CL90" s="76"/>
      <c r="CM90" s="76"/>
      <c r="CN90" s="76"/>
      <c r="CO90" s="76"/>
      <c r="CP90" s="76"/>
      <c r="CQ90" s="76"/>
      <c r="CR90" s="76"/>
      <c r="CS90" s="76"/>
      <c r="CT90" s="76"/>
      <c r="CU90" s="76"/>
      <c r="CV90" s="76"/>
      <c r="CW90" s="76"/>
      <c r="CX90" s="76"/>
    </row>
    <row r="91" spans="1:102" x14ac:dyDescent="0.2">
      <c r="A91" s="219" t="s">
        <v>228</v>
      </c>
      <c r="B91" s="221"/>
      <c r="C91" s="221">
        <f t="array" ref="C91:CX91">'Inputs and Outputs'!C133:CX133</f>
        <v>0</v>
      </c>
      <c r="D91" s="221">
        <v>0</v>
      </c>
      <c r="E91" s="221">
        <v>0</v>
      </c>
      <c r="F91" s="221">
        <v>0</v>
      </c>
      <c r="G91" s="221">
        <v>0</v>
      </c>
      <c r="H91" s="221">
        <v>0</v>
      </c>
      <c r="I91" s="221">
        <v>0</v>
      </c>
      <c r="J91" s="221">
        <v>0</v>
      </c>
      <c r="K91" s="221">
        <v>0</v>
      </c>
      <c r="L91" s="221">
        <v>0</v>
      </c>
      <c r="M91" s="221">
        <v>0</v>
      </c>
      <c r="N91" s="221">
        <v>0</v>
      </c>
      <c r="O91" s="221">
        <v>0</v>
      </c>
      <c r="P91" s="221">
        <v>0</v>
      </c>
      <c r="Q91" s="221">
        <v>0</v>
      </c>
      <c r="R91" s="221">
        <v>0</v>
      </c>
      <c r="S91" s="221">
        <v>0</v>
      </c>
      <c r="T91" s="221">
        <v>0</v>
      </c>
      <c r="U91" s="221">
        <v>0</v>
      </c>
      <c r="V91" s="221">
        <v>0</v>
      </c>
      <c r="W91" s="221">
        <v>0</v>
      </c>
      <c r="X91" s="221">
        <v>0</v>
      </c>
      <c r="Y91" s="221">
        <v>0</v>
      </c>
      <c r="Z91" s="221">
        <v>0</v>
      </c>
      <c r="AA91" s="221">
        <v>0</v>
      </c>
      <c r="AB91" s="221">
        <v>0</v>
      </c>
      <c r="AC91" s="221">
        <v>0</v>
      </c>
      <c r="AD91" s="221">
        <v>0</v>
      </c>
      <c r="AE91" s="221">
        <v>0</v>
      </c>
      <c r="AF91" s="221">
        <v>0</v>
      </c>
      <c r="AG91" s="221">
        <v>0</v>
      </c>
      <c r="AH91" s="221">
        <v>0</v>
      </c>
      <c r="AI91" s="221">
        <v>0</v>
      </c>
      <c r="AJ91" s="221">
        <v>0</v>
      </c>
      <c r="AK91" s="221">
        <v>0</v>
      </c>
      <c r="AL91" s="221">
        <v>0</v>
      </c>
      <c r="AM91" s="221">
        <v>0</v>
      </c>
      <c r="AN91" s="221">
        <v>0</v>
      </c>
      <c r="AO91" s="221">
        <v>0</v>
      </c>
      <c r="AP91" s="221">
        <v>0</v>
      </c>
      <c r="AQ91" s="221">
        <v>0</v>
      </c>
      <c r="AR91" s="221">
        <v>0</v>
      </c>
      <c r="AS91" s="221">
        <v>0</v>
      </c>
      <c r="AT91" s="221">
        <v>0</v>
      </c>
      <c r="AU91" s="221">
        <v>0</v>
      </c>
      <c r="AV91" s="221">
        <v>0</v>
      </c>
      <c r="AW91" s="221">
        <v>0</v>
      </c>
      <c r="AX91" s="221">
        <v>0</v>
      </c>
      <c r="AY91" s="221">
        <v>0</v>
      </c>
      <c r="AZ91" s="221">
        <v>0</v>
      </c>
      <c r="BA91" s="221">
        <v>0</v>
      </c>
      <c r="BB91" s="221">
        <v>0</v>
      </c>
      <c r="BC91" s="221">
        <v>0</v>
      </c>
      <c r="BD91" s="221">
        <v>0</v>
      </c>
      <c r="BE91" s="221">
        <v>0</v>
      </c>
      <c r="BF91" s="221">
        <v>0</v>
      </c>
      <c r="BG91" s="221">
        <v>0</v>
      </c>
      <c r="BH91" s="221">
        <v>0</v>
      </c>
      <c r="BI91" s="221">
        <v>0</v>
      </c>
      <c r="BJ91" s="221">
        <v>0</v>
      </c>
      <c r="BK91" s="221">
        <v>0</v>
      </c>
      <c r="BL91" s="221">
        <v>0</v>
      </c>
      <c r="BM91" s="221">
        <v>0</v>
      </c>
      <c r="BN91" s="221">
        <v>0</v>
      </c>
      <c r="BO91" s="221">
        <v>0</v>
      </c>
      <c r="BP91" s="221">
        <v>0</v>
      </c>
      <c r="BQ91" s="221">
        <v>0</v>
      </c>
      <c r="BR91" s="221">
        <v>0</v>
      </c>
      <c r="BS91" s="221">
        <v>0</v>
      </c>
      <c r="BT91" s="221">
        <v>0</v>
      </c>
      <c r="BU91" s="221">
        <v>0</v>
      </c>
      <c r="BV91" s="221">
        <v>0</v>
      </c>
      <c r="BW91" s="221">
        <v>0</v>
      </c>
      <c r="BX91" s="221">
        <v>0</v>
      </c>
      <c r="BY91" s="221">
        <v>0</v>
      </c>
      <c r="BZ91" s="221">
        <v>0</v>
      </c>
      <c r="CA91" s="221">
        <v>0</v>
      </c>
      <c r="CB91" s="221">
        <v>0</v>
      </c>
      <c r="CC91" s="221">
        <v>0</v>
      </c>
      <c r="CD91" s="221">
        <v>0</v>
      </c>
      <c r="CE91" s="221">
        <v>0</v>
      </c>
      <c r="CF91" s="221">
        <v>0</v>
      </c>
      <c r="CG91" s="221">
        <v>0</v>
      </c>
      <c r="CH91" s="221">
        <v>0</v>
      </c>
      <c r="CI91" s="221">
        <v>0</v>
      </c>
      <c r="CJ91" s="221">
        <v>0</v>
      </c>
      <c r="CK91" s="221">
        <v>0</v>
      </c>
      <c r="CL91" s="221">
        <v>0</v>
      </c>
      <c r="CM91" s="221">
        <v>0</v>
      </c>
      <c r="CN91" s="221">
        <v>0</v>
      </c>
      <c r="CO91" s="221">
        <v>0</v>
      </c>
      <c r="CP91" s="221">
        <v>0</v>
      </c>
      <c r="CQ91" s="221">
        <v>0</v>
      </c>
      <c r="CR91" s="221">
        <v>0</v>
      </c>
      <c r="CS91" s="221">
        <v>0</v>
      </c>
      <c r="CT91" s="221">
        <v>0</v>
      </c>
      <c r="CU91" s="221">
        <v>0</v>
      </c>
      <c r="CV91" s="221">
        <v>0</v>
      </c>
      <c r="CW91" s="221">
        <v>0</v>
      </c>
      <c r="CX91" s="221">
        <v>0</v>
      </c>
    </row>
    <row r="92" spans="1:102" x14ac:dyDescent="0.2">
      <c r="A92" s="220" t="s">
        <v>226</v>
      </c>
      <c r="B92" s="222"/>
      <c r="C92" s="222">
        <f t="array" ref="C92:CX92">'Inputs and Outputs'!C134:CX134</f>
        <v>0</v>
      </c>
      <c r="D92" s="222">
        <v>0</v>
      </c>
      <c r="E92" s="222">
        <v>0</v>
      </c>
      <c r="F92" s="222">
        <v>0</v>
      </c>
      <c r="G92" s="222">
        <v>0</v>
      </c>
      <c r="H92" s="222">
        <v>0</v>
      </c>
      <c r="I92" s="222">
        <v>0</v>
      </c>
      <c r="J92" s="222">
        <v>0</v>
      </c>
      <c r="K92" s="222">
        <v>0</v>
      </c>
      <c r="L92" s="222">
        <v>0</v>
      </c>
      <c r="M92" s="222">
        <v>0</v>
      </c>
      <c r="N92" s="222">
        <v>0</v>
      </c>
      <c r="O92" s="222">
        <v>0</v>
      </c>
      <c r="P92" s="222">
        <v>0</v>
      </c>
      <c r="Q92" s="222">
        <v>0</v>
      </c>
      <c r="R92" s="222">
        <v>0</v>
      </c>
      <c r="S92" s="222">
        <v>0</v>
      </c>
      <c r="T92" s="222">
        <v>0</v>
      </c>
      <c r="U92" s="222">
        <v>0</v>
      </c>
      <c r="V92" s="222">
        <v>0</v>
      </c>
      <c r="W92" s="222">
        <v>0</v>
      </c>
      <c r="X92" s="222">
        <v>0</v>
      </c>
      <c r="Y92" s="222">
        <v>0</v>
      </c>
      <c r="Z92" s="222">
        <v>0</v>
      </c>
      <c r="AA92" s="222">
        <v>0</v>
      </c>
      <c r="AB92" s="222">
        <v>0</v>
      </c>
      <c r="AC92" s="222">
        <v>0</v>
      </c>
      <c r="AD92" s="222">
        <v>0</v>
      </c>
      <c r="AE92" s="222">
        <v>0</v>
      </c>
      <c r="AF92" s="222">
        <v>0</v>
      </c>
      <c r="AG92" s="222">
        <v>0</v>
      </c>
      <c r="AH92" s="222">
        <v>0</v>
      </c>
      <c r="AI92" s="222">
        <v>0</v>
      </c>
      <c r="AJ92" s="222">
        <v>0</v>
      </c>
      <c r="AK92" s="222">
        <v>0</v>
      </c>
      <c r="AL92" s="222">
        <v>0</v>
      </c>
      <c r="AM92" s="222">
        <v>0</v>
      </c>
      <c r="AN92" s="222">
        <v>0</v>
      </c>
      <c r="AO92" s="222">
        <v>0</v>
      </c>
      <c r="AP92" s="222">
        <v>0</v>
      </c>
      <c r="AQ92" s="222">
        <v>0</v>
      </c>
      <c r="AR92" s="222">
        <v>0</v>
      </c>
      <c r="AS92" s="222">
        <v>0</v>
      </c>
      <c r="AT92" s="222">
        <v>0</v>
      </c>
      <c r="AU92" s="222">
        <v>0</v>
      </c>
      <c r="AV92" s="222">
        <v>0</v>
      </c>
      <c r="AW92" s="222">
        <v>0</v>
      </c>
      <c r="AX92" s="222">
        <v>0</v>
      </c>
      <c r="AY92" s="222">
        <v>0</v>
      </c>
      <c r="AZ92" s="222">
        <v>0</v>
      </c>
      <c r="BA92" s="222">
        <v>0</v>
      </c>
      <c r="BB92" s="222">
        <v>0</v>
      </c>
      <c r="BC92" s="222">
        <v>0</v>
      </c>
      <c r="BD92" s="222">
        <v>0</v>
      </c>
      <c r="BE92" s="222">
        <v>0</v>
      </c>
      <c r="BF92" s="222">
        <v>0</v>
      </c>
      <c r="BG92" s="222">
        <v>0</v>
      </c>
      <c r="BH92" s="222">
        <v>0</v>
      </c>
      <c r="BI92" s="222">
        <v>0</v>
      </c>
      <c r="BJ92" s="222">
        <v>0</v>
      </c>
      <c r="BK92" s="222">
        <v>0</v>
      </c>
      <c r="BL92" s="222">
        <v>0</v>
      </c>
      <c r="BM92" s="222">
        <v>0</v>
      </c>
      <c r="BN92" s="222">
        <v>0</v>
      </c>
      <c r="BO92" s="222">
        <v>0</v>
      </c>
      <c r="BP92" s="222">
        <v>0</v>
      </c>
      <c r="BQ92" s="222">
        <v>0</v>
      </c>
      <c r="BR92" s="222">
        <v>0</v>
      </c>
      <c r="BS92" s="222">
        <v>0</v>
      </c>
      <c r="BT92" s="222">
        <v>0</v>
      </c>
      <c r="BU92" s="222">
        <v>0</v>
      </c>
      <c r="BV92" s="222">
        <v>0</v>
      </c>
      <c r="BW92" s="222">
        <v>0</v>
      </c>
      <c r="BX92" s="222">
        <v>0</v>
      </c>
      <c r="BY92" s="222">
        <v>0</v>
      </c>
      <c r="BZ92" s="222">
        <v>0</v>
      </c>
      <c r="CA92" s="222">
        <v>0</v>
      </c>
      <c r="CB92" s="222">
        <v>0</v>
      </c>
      <c r="CC92" s="222">
        <v>0</v>
      </c>
      <c r="CD92" s="222">
        <v>0</v>
      </c>
      <c r="CE92" s="222">
        <v>0</v>
      </c>
      <c r="CF92" s="222">
        <v>0</v>
      </c>
      <c r="CG92" s="222">
        <v>0</v>
      </c>
      <c r="CH92" s="222">
        <v>0</v>
      </c>
      <c r="CI92" s="222">
        <v>0</v>
      </c>
      <c r="CJ92" s="222">
        <v>0</v>
      </c>
      <c r="CK92" s="222">
        <v>0</v>
      </c>
      <c r="CL92" s="222">
        <v>0</v>
      </c>
      <c r="CM92" s="222">
        <v>0</v>
      </c>
      <c r="CN92" s="222">
        <v>0</v>
      </c>
      <c r="CO92" s="222">
        <v>0</v>
      </c>
      <c r="CP92" s="222">
        <v>0</v>
      </c>
      <c r="CQ92" s="222">
        <v>0</v>
      </c>
      <c r="CR92" s="222">
        <v>0</v>
      </c>
      <c r="CS92" s="222">
        <v>0</v>
      </c>
      <c r="CT92" s="222">
        <v>0</v>
      </c>
      <c r="CU92" s="222">
        <v>0</v>
      </c>
      <c r="CV92" s="222">
        <v>0</v>
      </c>
      <c r="CW92" s="222">
        <v>0</v>
      </c>
      <c r="CX92" s="222">
        <v>0</v>
      </c>
    </row>
    <row r="93" spans="1:102" x14ac:dyDescent="0.2">
      <c r="A93" s="219" t="s">
        <v>227</v>
      </c>
      <c r="B93" s="76"/>
      <c r="C93" s="76">
        <f>MIN(C$92,C$91/100*$B$90)</f>
        <v>0</v>
      </c>
      <c r="D93" s="76">
        <f t="shared" ref="D93:BO93" si="48">MIN(D$92,D$91/100*$B$90)</f>
        <v>0</v>
      </c>
      <c r="E93" s="76">
        <f t="shared" si="48"/>
        <v>0</v>
      </c>
      <c r="F93" s="76">
        <f t="shared" si="48"/>
        <v>0</v>
      </c>
      <c r="G93" s="76">
        <f t="shared" si="48"/>
        <v>0</v>
      </c>
      <c r="H93" s="76">
        <f t="shared" si="48"/>
        <v>0</v>
      </c>
      <c r="I93" s="76">
        <f t="shared" si="48"/>
        <v>0</v>
      </c>
      <c r="J93" s="76">
        <f t="shared" si="48"/>
        <v>0</v>
      </c>
      <c r="K93" s="76">
        <f t="shared" si="48"/>
        <v>0</v>
      </c>
      <c r="L93" s="76">
        <f t="shared" si="48"/>
        <v>0</v>
      </c>
      <c r="M93" s="76">
        <f t="shared" si="48"/>
        <v>0</v>
      </c>
      <c r="N93" s="76">
        <f t="shared" si="48"/>
        <v>0</v>
      </c>
      <c r="O93" s="76">
        <f t="shared" si="48"/>
        <v>0</v>
      </c>
      <c r="P93" s="76">
        <f t="shared" si="48"/>
        <v>0</v>
      </c>
      <c r="Q93" s="76">
        <f t="shared" si="48"/>
        <v>0</v>
      </c>
      <c r="R93" s="76">
        <f t="shared" si="48"/>
        <v>0</v>
      </c>
      <c r="S93" s="76">
        <f t="shared" si="48"/>
        <v>0</v>
      </c>
      <c r="T93" s="76">
        <f t="shared" si="48"/>
        <v>0</v>
      </c>
      <c r="U93" s="76">
        <f t="shared" si="48"/>
        <v>0</v>
      </c>
      <c r="V93" s="76">
        <f t="shared" si="48"/>
        <v>0</v>
      </c>
      <c r="W93" s="76">
        <f t="shared" si="48"/>
        <v>0</v>
      </c>
      <c r="X93" s="76">
        <f t="shared" si="48"/>
        <v>0</v>
      </c>
      <c r="Y93" s="76">
        <f t="shared" si="48"/>
        <v>0</v>
      </c>
      <c r="Z93" s="76">
        <f t="shared" si="48"/>
        <v>0</v>
      </c>
      <c r="AA93" s="76">
        <f t="shared" si="48"/>
        <v>0</v>
      </c>
      <c r="AB93" s="76">
        <f t="shared" si="48"/>
        <v>0</v>
      </c>
      <c r="AC93" s="76">
        <f t="shared" si="48"/>
        <v>0</v>
      </c>
      <c r="AD93" s="76">
        <f t="shared" si="48"/>
        <v>0</v>
      </c>
      <c r="AE93" s="76">
        <f t="shared" si="48"/>
        <v>0</v>
      </c>
      <c r="AF93" s="76">
        <f t="shared" si="48"/>
        <v>0</v>
      </c>
      <c r="AG93" s="76">
        <f t="shared" si="48"/>
        <v>0</v>
      </c>
      <c r="AH93" s="76">
        <f t="shared" si="48"/>
        <v>0</v>
      </c>
      <c r="AI93" s="76">
        <f t="shared" si="48"/>
        <v>0</v>
      </c>
      <c r="AJ93" s="76">
        <f t="shared" si="48"/>
        <v>0</v>
      </c>
      <c r="AK93" s="76">
        <f t="shared" si="48"/>
        <v>0</v>
      </c>
      <c r="AL93" s="76">
        <f t="shared" si="48"/>
        <v>0</v>
      </c>
      <c r="AM93" s="76">
        <f t="shared" si="48"/>
        <v>0</v>
      </c>
      <c r="AN93" s="76">
        <f t="shared" si="48"/>
        <v>0</v>
      </c>
      <c r="AO93" s="76">
        <f t="shared" si="48"/>
        <v>0</v>
      </c>
      <c r="AP93" s="76">
        <f t="shared" si="48"/>
        <v>0</v>
      </c>
      <c r="AQ93" s="76">
        <f t="shared" si="48"/>
        <v>0</v>
      </c>
      <c r="AR93" s="76">
        <f t="shared" si="48"/>
        <v>0</v>
      </c>
      <c r="AS93" s="76">
        <f t="shared" si="48"/>
        <v>0</v>
      </c>
      <c r="AT93" s="76">
        <f t="shared" si="48"/>
        <v>0</v>
      </c>
      <c r="AU93" s="76">
        <f t="shared" si="48"/>
        <v>0</v>
      </c>
      <c r="AV93" s="76">
        <f t="shared" si="48"/>
        <v>0</v>
      </c>
      <c r="AW93" s="76">
        <f t="shared" si="48"/>
        <v>0</v>
      </c>
      <c r="AX93" s="76">
        <f t="shared" si="48"/>
        <v>0</v>
      </c>
      <c r="AY93" s="76">
        <f t="shared" si="48"/>
        <v>0</v>
      </c>
      <c r="AZ93" s="76">
        <f t="shared" si="48"/>
        <v>0</v>
      </c>
      <c r="BA93" s="76">
        <f t="shared" si="48"/>
        <v>0</v>
      </c>
      <c r="BB93" s="76">
        <f t="shared" si="48"/>
        <v>0</v>
      </c>
      <c r="BC93" s="76">
        <f t="shared" si="48"/>
        <v>0</v>
      </c>
      <c r="BD93" s="76">
        <f t="shared" si="48"/>
        <v>0</v>
      </c>
      <c r="BE93" s="76">
        <f t="shared" si="48"/>
        <v>0</v>
      </c>
      <c r="BF93" s="76">
        <f t="shared" si="48"/>
        <v>0</v>
      </c>
      <c r="BG93" s="76">
        <f t="shared" si="48"/>
        <v>0</v>
      </c>
      <c r="BH93" s="76">
        <f t="shared" si="48"/>
        <v>0</v>
      </c>
      <c r="BI93" s="76">
        <f t="shared" si="48"/>
        <v>0</v>
      </c>
      <c r="BJ93" s="76">
        <f t="shared" si="48"/>
        <v>0</v>
      </c>
      <c r="BK93" s="76">
        <f t="shared" si="48"/>
        <v>0</v>
      </c>
      <c r="BL93" s="76">
        <f t="shared" si="48"/>
        <v>0</v>
      </c>
      <c r="BM93" s="76">
        <f t="shared" si="48"/>
        <v>0</v>
      </c>
      <c r="BN93" s="76">
        <f t="shared" si="48"/>
        <v>0</v>
      </c>
      <c r="BO93" s="76">
        <f t="shared" si="48"/>
        <v>0</v>
      </c>
      <c r="BP93" s="76">
        <f t="shared" ref="BP93:CX93" si="49">MIN(BP$92,BP$91/100*$B$90)</f>
        <v>0</v>
      </c>
      <c r="BQ93" s="76">
        <f t="shared" si="49"/>
        <v>0</v>
      </c>
      <c r="BR93" s="76">
        <f t="shared" si="49"/>
        <v>0</v>
      </c>
      <c r="BS93" s="76">
        <f t="shared" si="49"/>
        <v>0</v>
      </c>
      <c r="BT93" s="76">
        <f t="shared" si="49"/>
        <v>0</v>
      </c>
      <c r="BU93" s="76">
        <f t="shared" si="49"/>
        <v>0</v>
      </c>
      <c r="BV93" s="76">
        <f t="shared" si="49"/>
        <v>0</v>
      </c>
      <c r="BW93" s="76">
        <f t="shared" si="49"/>
        <v>0</v>
      </c>
      <c r="BX93" s="76">
        <f t="shared" si="49"/>
        <v>0</v>
      </c>
      <c r="BY93" s="76">
        <f t="shared" si="49"/>
        <v>0</v>
      </c>
      <c r="BZ93" s="76">
        <f t="shared" si="49"/>
        <v>0</v>
      </c>
      <c r="CA93" s="76">
        <f t="shared" si="49"/>
        <v>0</v>
      </c>
      <c r="CB93" s="76">
        <f t="shared" si="49"/>
        <v>0</v>
      </c>
      <c r="CC93" s="76">
        <f t="shared" si="49"/>
        <v>0</v>
      </c>
      <c r="CD93" s="76">
        <f t="shared" si="49"/>
        <v>0</v>
      </c>
      <c r="CE93" s="76">
        <f t="shared" si="49"/>
        <v>0</v>
      </c>
      <c r="CF93" s="76">
        <f t="shared" si="49"/>
        <v>0</v>
      </c>
      <c r="CG93" s="76">
        <f t="shared" si="49"/>
        <v>0</v>
      </c>
      <c r="CH93" s="76">
        <f t="shared" si="49"/>
        <v>0</v>
      </c>
      <c r="CI93" s="76">
        <f t="shared" si="49"/>
        <v>0</v>
      </c>
      <c r="CJ93" s="76">
        <f t="shared" si="49"/>
        <v>0</v>
      </c>
      <c r="CK93" s="76">
        <f t="shared" si="49"/>
        <v>0</v>
      </c>
      <c r="CL93" s="76">
        <f t="shared" si="49"/>
        <v>0</v>
      </c>
      <c r="CM93" s="76">
        <f t="shared" si="49"/>
        <v>0</v>
      </c>
      <c r="CN93" s="76">
        <f t="shared" si="49"/>
        <v>0</v>
      </c>
      <c r="CO93" s="76">
        <f t="shared" si="49"/>
        <v>0</v>
      </c>
      <c r="CP93" s="76">
        <f t="shared" si="49"/>
        <v>0</v>
      </c>
      <c r="CQ93" s="76">
        <f t="shared" si="49"/>
        <v>0</v>
      </c>
      <c r="CR93" s="76">
        <f t="shared" si="49"/>
        <v>0</v>
      </c>
      <c r="CS93" s="76">
        <f t="shared" si="49"/>
        <v>0</v>
      </c>
      <c r="CT93" s="76">
        <f t="shared" si="49"/>
        <v>0</v>
      </c>
      <c r="CU93" s="76">
        <f t="shared" si="49"/>
        <v>0</v>
      </c>
      <c r="CV93" s="76">
        <f t="shared" si="49"/>
        <v>0</v>
      </c>
      <c r="CW93" s="76">
        <f t="shared" si="49"/>
        <v>0</v>
      </c>
      <c r="CX93" s="76">
        <f t="shared" si="49"/>
        <v>0</v>
      </c>
    </row>
    <row r="94" spans="1:102" x14ac:dyDescent="0.2">
      <c r="A94" s="219" t="s">
        <v>62</v>
      </c>
      <c r="B94" s="76"/>
      <c r="C94" s="76">
        <f>C$89+C$93</f>
        <v>0</v>
      </c>
      <c r="D94" s="76">
        <f t="shared" ref="D94:BO94" si="50">D$89+D$93</f>
        <v>0</v>
      </c>
      <c r="E94" s="76">
        <f t="shared" si="50"/>
        <v>0</v>
      </c>
      <c r="F94" s="76">
        <f t="shared" si="50"/>
        <v>0</v>
      </c>
      <c r="G94" s="76">
        <f t="shared" si="50"/>
        <v>0</v>
      </c>
      <c r="H94" s="76">
        <f t="shared" si="50"/>
        <v>0</v>
      </c>
      <c r="I94" s="76">
        <f t="shared" si="50"/>
        <v>0</v>
      </c>
      <c r="J94" s="76">
        <f t="shared" si="50"/>
        <v>0</v>
      </c>
      <c r="K94" s="76">
        <f t="shared" si="50"/>
        <v>0</v>
      </c>
      <c r="L94" s="76">
        <f t="shared" si="50"/>
        <v>0</v>
      </c>
      <c r="M94" s="76">
        <f t="shared" si="50"/>
        <v>0</v>
      </c>
      <c r="N94" s="76">
        <f t="shared" si="50"/>
        <v>0</v>
      </c>
      <c r="O94" s="76">
        <f t="shared" si="50"/>
        <v>0</v>
      </c>
      <c r="P94" s="76">
        <f t="shared" si="50"/>
        <v>0</v>
      </c>
      <c r="Q94" s="76">
        <f t="shared" si="50"/>
        <v>0</v>
      </c>
      <c r="R94" s="76">
        <f t="shared" si="50"/>
        <v>0</v>
      </c>
      <c r="S94" s="76">
        <f t="shared" si="50"/>
        <v>0</v>
      </c>
      <c r="T94" s="76">
        <f t="shared" si="50"/>
        <v>0</v>
      </c>
      <c r="U94" s="76">
        <f t="shared" si="50"/>
        <v>0</v>
      </c>
      <c r="V94" s="76">
        <f t="shared" si="50"/>
        <v>0</v>
      </c>
      <c r="W94" s="76">
        <f t="shared" si="50"/>
        <v>0</v>
      </c>
      <c r="X94" s="76">
        <f t="shared" si="50"/>
        <v>0</v>
      </c>
      <c r="Y94" s="76">
        <f t="shared" si="50"/>
        <v>0</v>
      </c>
      <c r="Z94" s="76">
        <f t="shared" si="50"/>
        <v>0</v>
      </c>
      <c r="AA94" s="76">
        <f t="shared" si="50"/>
        <v>0</v>
      </c>
      <c r="AB94" s="76">
        <f t="shared" si="50"/>
        <v>0</v>
      </c>
      <c r="AC94" s="76">
        <f t="shared" si="50"/>
        <v>0</v>
      </c>
      <c r="AD94" s="76">
        <f t="shared" si="50"/>
        <v>0</v>
      </c>
      <c r="AE94" s="76">
        <f t="shared" si="50"/>
        <v>0</v>
      </c>
      <c r="AF94" s="76">
        <f t="shared" si="50"/>
        <v>0</v>
      </c>
      <c r="AG94" s="76">
        <f t="shared" si="50"/>
        <v>0</v>
      </c>
      <c r="AH94" s="76">
        <f t="shared" si="50"/>
        <v>0</v>
      </c>
      <c r="AI94" s="76">
        <f t="shared" si="50"/>
        <v>0</v>
      </c>
      <c r="AJ94" s="76">
        <f t="shared" si="50"/>
        <v>0</v>
      </c>
      <c r="AK94" s="76">
        <f t="shared" si="50"/>
        <v>0</v>
      </c>
      <c r="AL94" s="76">
        <f t="shared" si="50"/>
        <v>0</v>
      </c>
      <c r="AM94" s="76">
        <f t="shared" si="50"/>
        <v>0</v>
      </c>
      <c r="AN94" s="76">
        <f t="shared" si="50"/>
        <v>0</v>
      </c>
      <c r="AO94" s="76">
        <f t="shared" si="50"/>
        <v>0</v>
      </c>
      <c r="AP94" s="76">
        <f t="shared" si="50"/>
        <v>0</v>
      </c>
      <c r="AQ94" s="76">
        <f t="shared" si="50"/>
        <v>0</v>
      </c>
      <c r="AR94" s="76">
        <f t="shared" si="50"/>
        <v>0</v>
      </c>
      <c r="AS94" s="76">
        <f t="shared" si="50"/>
        <v>0</v>
      </c>
      <c r="AT94" s="76">
        <f t="shared" si="50"/>
        <v>0</v>
      </c>
      <c r="AU94" s="76">
        <f t="shared" si="50"/>
        <v>0</v>
      </c>
      <c r="AV94" s="76">
        <f t="shared" si="50"/>
        <v>0</v>
      </c>
      <c r="AW94" s="76">
        <f t="shared" si="50"/>
        <v>0</v>
      </c>
      <c r="AX94" s="76">
        <f t="shared" si="50"/>
        <v>0</v>
      </c>
      <c r="AY94" s="76">
        <f t="shared" si="50"/>
        <v>0</v>
      </c>
      <c r="AZ94" s="76">
        <f t="shared" si="50"/>
        <v>0</v>
      </c>
      <c r="BA94" s="76">
        <f t="shared" si="50"/>
        <v>0</v>
      </c>
      <c r="BB94" s="76">
        <f t="shared" si="50"/>
        <v>0</v>
      </c>
      <c r="BC94" s="76">
        <f t="shared" si="50"/>
        <v>0</v>
      </c>
      <c r="BD94" s="76">
        <f t="shared" si="50"/>
        <v>0</v>
      </c>
      <c r="BE94" s="76">
        <f t="shared" si="50"/>
        <v>0</v>
      </c>
      <c r="BF94" s="76">
        <f t="shared" si="50"/>
        <v>0</v>
      </c>
      <c r="BG94" s="76">
        <f t="shared" si="50"/>
        <v>0</v>
      </c>
      <c r="BH94" s="76">
        <f t="shared" si="50"/>
        <v>0</v>
      </c>
      <c r="BI94" s="76">
        <f t="shared" si="50"/>
        <v>0</v>
      </c>
      <c r="BJ94" s="76">
        <f t="shared" si="50"/>
        <v>0</v>
      </c>
      <c r="BK94" s="76">
        <f t="shared" si="50"/>
        <v>0</v>
      </c>
      <c r="BL94" s="76">
        <f t="shared" si="50"/>
        <v>0</v>
      </c>
      <c r="BM94" s="76">
        <f t="shared" si="50"/>
        <v>0</v>
      </c>
      <c r="BN94" s="76">
        <f t="shared" si="50"/>
        <v>0</v>
      </c>
      <c r="BO94" s="76">
        <f t="shared" si="50"/>
        <v>0</v>
      </c>
      <c r="BP94" s="76">
        <f t="shared" ref="BP94:CX94" si="51">BP$89+BP$93</f>
        <v>0</v>
      </c>
      <c r="BQ94" s="76">
        <f t="shared" si="51"/>
        <v>0</v>
      </c>
      <c r="BR94" s="76">
        <f t="shared" si="51"/>
        <v>0</v>
      </c>
      <c r="BS94" s="76">
        <f t="shared" si="51"/>
        <v>0</v>
      </c>
      <c r="BT94" s="76">
        <f t="shared" si="51"/>
        <v>0</v>
      </c>
      <c r="BU94" s="76">
        <f t="shared" si="51"/>
        <v>0</v>
      </c>
      <c r="BV94" s="76">
        <f t="shared" si="51"/>
        <v>0</v>
      </c>
      <c r="BW94" s="76">
        <f t="shared" si="51"/>
        <v>0</v>
      </c>
      <c r="BX94" s="76">
        <f t="shared" si="51"/>
        <v>0</v>
      </c>
      <c r="BY94" s="76">
        <f t="shared" si="51"/>
        <v>0</v>
      </c>
      <c r="BZ94" s="76">
        <f t="shared" si="51"/>
        <v>0</v>
      </c>
      <c r="CA94" s="76">
        <f t="shared" si="51"/>
        <v>0</v>
      </c>
      <c r="CB94" s="76">
        <f t="shared" si="51"/>
        <v>0</v>
      </c>
      <c r="CC94" s="76">
        <f t="shared" si="51"/>
        <v>0</v>
      </c>
      <c r="CD94" s="76">
        <f t="shared" si="51"/>
        <v>0</v>
      </c>
      <c r="CE94" s="76">
        <f t="shared" si="51"/>
        <v>0</v>
      </c>
      <c r="CF94" s="76">
        <f t="shared" si="51"/>
        <v>0</v>
      </c>
      <c r="CG94" s="76">
        <f t="shared" si="51"/>
        <v>0</v>
      </c>
      <c r="CH94" s="76">
        <f t="shared" si="51"/>
        <v>0</v>
      </c>
      <c r="CI94" s="76">
        <f t="shared" si="51"/>
        <v>0</v>
      </c>
      <c r="CJ94" s="76">
        <f t="shared" si="51"/>
        <v>0</v>
      </c>
      <c r="CK94" s="76">
        <f t="shared" si="51"/>
        <v>0</v>
      </c>
      <c r="CL94" s="76">
        <f t="shared" si="51"/>
        <v>0</v>
      </c>
      <c r="CM94" s="76">
        <f t="shared" si="51"/>
        <v>0</v>
      </c>
      <c r="CN94" s="76">
        <f t="shared" si="51"/>
        <v>0</v>
      </c>
      <c r="CO94" s="76">
        <f t="shared" si="51"/>
        <v>0</v>
      </c>
      <c r="CP94" s="76">
        <f t="shared" si="51"/>
        <v>0</v>
      </c>
      <c r="CQ94" s="76">
        <f t="shared" si="51"/>
        <v>0</v>
      </c>
      <c r="CR94" s="76">
        <f t="shared" si="51"/>
        <v>0</v>
      </c>
      <c r="CS94" s="76">
        <f t="shared" si="51"/>
        <v>0</v>
      </c>
      <c r="CT94" s="76">
        <f t="shared" si="51"/>
        <v>0</v>
      </c>
      <c r="CU94" s="76">
        <f t="shared" si="51"/>
        <v>0</v>
      </c>
      <c r="CV94" s="76">
        <f t="shared" si="51"/>
        <v>0</v>
      </c>
      <c r="CW94" s="76">
        <f t="shared" si="51"/>
        <v>0</v>
      </c>
      <c r="CX94" s="76">
        <f t="shared" si="51"/>
        <v>0</v>
      </c>
    </row>
    <row r="95" spans="1:102" x14ac:dyDescent="0.2">
      <c r="A95" s="9"/>
      <c r="B95" s="76"/>
      <c r="C95" s="76"/>
      <c r="D95" s="76"/>
      <c r="E95" s="76"/>
      <c r="F95" s="76"/>
      <c r="G95" s="76"/>
      <c r="H95" s="76"/>
      <c r="I95" s="76"/>
      <c r="J95" s="76"/>
      <c r="K95" s="76"/>
      <c r="L95" s="76"/>
      <c r="M95" s="76"/>
      <c r="N95" s="76"/>
      <c r="O95" s="76"/>
      <c r="P95" s="76"/>
      <c r="Q95" s="76"/>
      <c r="R95" s="76"/>
      <c r="S95" s="76"/>
      <c r="T95" s="76"/>
      <c r="U95" s="76"/>
      <c r="V95" s="76"/>
      <c r="W95" s="76"/>
      <c r="X95" s="76"/>
      <c r="Y95" s="76"/>
      <c r="Z95" s="76"/>
      <c r="AA95" s="76"/>
      <c r="AB95" s="76"/>
      <c r="AC95" s="76"/>
      <c r="AD95" s="76"/>
      <c r="AE95" s="76"/>
      <c r="AF95" s="76"/>
      <c r="AG95" s="76"/>
      <c r="AH95" s="76"/>
      <c r="AI95" s="76"/>
      <c r="AJ95" s="76"/>
      <c r="AK95" s="76"/>
      <c r="AL95" s="76"/>
      <c r="AM95" s="76"/>
      <c r="AN95" s="76"/>
      <c r="AO95" s="76"/>
      <c r="AP95" s="76"/>
      <c r="AQ95" s="76"/>
      <c r="AR95" s="76"/>
      <c r="AS95" s="76"/>
      <c r="AT95" s="76"/>
      <c r="AU95" s="76"/>
      <c r="AV95" s="76"/>
      <c r="AW95" s="76"/>
      <c r="AX95" s="76"/>
      <c r="AY95" s="76"/>
      <c r="AZ95" s="76"/>
      <c r="BA95" s="76"/>
      <c r="BB95" s="76"/>
      <c r="BC95" s="76"/>
      <c r="BD95" s="76"/>
      <c r="BE95" s="76"/>
      <c r="BF95" s="76"/>
      <c r="BG95" s="76"/>
      <c r="BH95" s="76"/>
      <c r="BI95" s="76"/>
      <c r="BJ95" s="76"/>
      <c r="BK95" s="76"/>
      <c r="BL95" s="76"/>
      <c r="BM95" s="76"/>
      <c r="BN95" s="76"/>
      <c r="BO95" s="76"/>
      <c r="BP95" s="76"/>
      <c r="BQ95" s="76"/>
      <c r="BR95" s="76"/>
      <c r="BS95" s="76"/>
      <c r="BT95" s="76"/>
      <c r="BU95" s="76"/>
      <c r="BV95" s="76"/>
      <c r="BW95" s="76"/>
      <c r="BX95" s="76"/>
      <c r="BY95" s="76"/>
      <c r="BZ95" s="76"/>
      <c r="CA95" s="76"/>
      <c r="CB95" s="76"/>
      <c r="CC95" s="76"/>
      <c r="CD95" s="76"/>
      <c r="CE95" s="76"/>
      <c r="CF95" s="76"/>
      <c r="CG95" s="76"/>
      <c r="CH95" s="76"/>
      <c r="CI95" s="76"/>
      <c r="CJ95" s="76"/>
      <c r="CK95" s="76"/>
      <c r="CL95" s="76"/>
      <c r="CM95" s="76"/>
      <c r="CN95" s="76"/>
      <c r="CO95" s="76"/>
      <c r="CP95" s="76"/>
      <c r="CQ95" s="76"/>
      <c r="CR95" s="76"/>
      <c r="CS95" s="76"/>
      <c r="CT95" s="76"/>
      <c r="CU95" s="76"/>
      <c r="CV95" s="76"/>
      <c r="CW95" s="76"/>
      <c r="CX95" s="76"/>
    </row>
    <row r="96" spans="1:102" x14ac:dyDescent="0.2">
      <c r="A96" s="59" t="s">
        <v>158</v>
      </c>
      <c r="B96" s="71"/>
      <c r="C96" s="72"/>
      <c r="D96" s="72"/>
      <c r="E96" s="72"/>
      <c r="F96" s="72"/>
      <c r="G96" s="72"/>
      <c r="H96" s="72"/>
      <c r="I96" s="72"/>
      <c r="J96" s="72"/>
      <c r="K96" s="72"/>
      <c r="L96" s="72"/>
      <c r="M96" s="72"/>
      <c r="N96" s="72"/>
      <c r="O96" s="72"/>
      <c r="P96" s="72"/>
      <c r="Q96" s="72"/>
      <c r="R96" s="72"/>
      <c r="S96" s="72"/>
      <c r="T96" s="72"/>
      <c r="U96" s="72"/>
      <c r="V96" s="72"/>
      <c r="W96" s="72"/>
      <c r="X96" s="72"/>
      <c r="Y96" s="72"/>
      <c r="Z96" s="72"/>
      <c r="AA96" s="72"/>
      <c r="AB96" s="72"/>
      <c r="AC96" s="72"/>
      <c r="AD96" s="72"/>
      <c r="AE96" s="72"/>
      <c r="AF96" s="72"/>
      <c r="AG96" s="72"/>
      <c r="AH96" s="72"/>
      <c r="AI96" s="72"/>
      <c r="AJ96" s="72"/>
      <c r="AK96" s="72"/>
      <c r="AL96" s="72"/>
      <c r="AM96" s="72"/>
      <c r="AN96" s="72"/>
      <c r="AO96" s="72"/>
      <c r="AP96" s="72"/>
      <c r="AQ96" s="72"/>
      <c r="AR96" s="72"/>
      <c r="AS96" s="72"/>
      <c r="AT96" s="72"/>
      <c r="AU96" s="72"/>
      <c r="AV96" s="72"/>
      <c r="AW96" s="72"/>
      <c r="AX96" s="72"/>
      <c r="AY96" s="72"/>
      <c r="AZ96" s="72"/>
      <c r="BA96" s="72"/>
      <c r="BB96" s="72"/>
      <c r="BC96" s="72"/>
      <c r="BD96" s="72"/>
      <c r="BE96" s="72"/>
      <c r="BF96" s="72"/>
      <c r="BG96" s="72"/>
      <c r="BH96" s="72"/>
      <c r="BI96" s="72"/>
      <c r="BJ96" s="72"/>
      <c r="BK96" s="72"/>
      <c r="BL96" s="72"/>
      <c r="BM96" s="72"/>
      <c r="BN96" s="72"/>
      <c r="BO96" s="72"/>
      <c r="BP96" s="72"/>
      <c r="BQ96" s="72"/>
      <c r="BR96" s="72"/>
      <c r="BS96" s="72"/>
      <c r="BT96" s="72"/>
      <c r="BU96" s="72"/>
      <c r="BV96" s="72"/>
      <c r="BW96" s="72"/>
      <c r="BX96" s="72"/>
      <c r="BY96" s="72"/>
      <c r="BZ96" s="72"/>
      <c r="CA96" s="72"/>
      <c r="CB96" s="72"/>
      <c r="CC96" s="72"/>
      <c r="CD96" s="72"/>
      <c r="CE96" s="72"/>
      <c r="CF96" s="72"/>
      <c r="CG96" s="72"/>
      <c r="CH96" s="72"/>
      <c r="CI96" s="72"/>
      <c r="CJ96" s="72"/>
      <c r="CK96" s="72"/>
      <c r="CL96" s="72"/>
      <c r="CM96" s="72"/>
      <c r="CN96" s="72"/>
      <c r="CO96" s="72"/>
      <c r="CP96" s="72"/>
      <c r="CQ96" s="72"/>
      <c r="CR96" s="72"/>
      <c r="CS96" s="72"/>
      <c r="CT96" s="72"/>
      <c r="CU96" s="72"/>
      <c r="CV96" s="72"/>
      <c r="CW96" s="72"/>
      <c r="CX96" s="68"/>
    </row>
    <row r="97" spans="1:102" x14ac:dyDescent="0.2">
      <c r="A97" s="55" t="s">
        <v>69</v>
      </c>
      <c r="B97" s="5"/>
      <c r="C97" s="76" t="str">
        <f>IF(ISNUMBER(outYear),IF(ibi_fed_amount_tax_sta="Yes",ibi_fed_amount,0)+IF(ibi_sta_amount_tax_sta="Yes",ibi_sta_amount,0)+IF(ibi_uti_amount_tax_sta="Yes",ibi_uti_amount,0)+IF(ibi_oth_amount_tax_sta="Yes",ibi_oth_amount,0)+IF(ibi_fed_percent_tax_sta="Yes",MIN(ibi_fed_percent/100*total_installed_cost,ibi_fed_percent_maxvalue),0)+IF(ibi_sta_percent_tax_sta="Yes",MIN(ibi_sta_percent/100*total_installed_cost,ibi_sta_percent_maxvalue),0)+IF(ibi_uti_percent_tax_sta="Yes",MIN(ibi_uti_percent/100*total_installed_cost,ibi_uti_percent_maxvalue),0)+IF(ibi_oth_percent_tax_sta="Yes",MIN(ibi_oth_percent/100*total_installed_cost,ibi_oth_percent_maxvalue),0)+IF(cbi_fed_tax_sta="Yes",B67,0)+IF(cbi_sta_tax_sta="Yes",B68,0)+IF(cbi_uti_tax_sta="Yes",B69,0)+IF(cbi_oth_tax_sta="Yes",B70,0)+IF(pbi_fed_tax_sta="Yes",C73,0)+IF(pbi_sta_tax_sta="Yes",C74,0)+IF(pbi_uti_tax_sta="Yes",C75,0)+IF(pbi_oth_tax_sta="Yes",C76,0),"")</f>
        <v/>
      </c>
      <c r="D97" s="76" t="str">
        <f t="shared" ref="D97:AI97" si="52">IF(ISNUMBER(outYear),IF(pbi_fed_tax_sta="Yes",D73,0)+IF(pbi_sta_tax_sta="Yes",D74,0)+IF(pbi_uti_tax_sta="Yes",D75,0)+IF(pbi_oth_tax_sta="Yes",D76,0),"")</f>
        <v/>
      </c>
      <c r="E97" s="76" t="str">
        <f t="shared" si="52"/>
        <v/>
      </c>
      <c r="F97" s="76" t="str">
        <f t="shared" si="52"/>
        <v/>
      </c>
      <c r="G97" s="76" t="str">
        <f t="shared" si="52"/>
        <v/>
      </c>
      <c r="H97" s="76" t="str">
        <f t="shared" si="52"/>
        <v/>
      </c>
      <c r="I97" s="76" t="str">
        <f t="shared" si="52"/>
        <v/>
      </c>
      <c r="J97" s="76" t="str">
        <f t="shared" si="52"/>
        <v/>
      </c>
      <c r="K97" s="76" t="str">
        <f t="shared" si="52"/>
        <v/>
      </c>
      <c r="L97" s="76" t="str">
        <f t="shared" si="52"/>
        <v/>
      </c>
      <c r="M97" s="76" t="str">
        <f t="shared" si="52"/>
        <v/>
      </c>
      <c r="N97" s="76" t="str">
        <f t="shared" si="52"/>
        <v/>
      </c>
      <c r="O97" s="76" t="str">
        <f t="shared" si="52"/>
        <v/>
      </c>
      <c r="P97" s="76" t="str">
        <f t="shared" si="52"/>
        <v/>
      </c>
      <c r="Q97" s="76" t="str">
        <f t="shared" si="52"/>
        <v/>
      </c>
      <c r="R97" s="76" t="str">
        <f t="shared" si="52"/>
        <v/>
      </c>
      <c r="S97" s="76" t="str">
        <f t="shared" si="52"/>
        <v/>
      </c>
      <c r="T97" s="76" t="str">
        <f t="shared" si="52"/>
        <v/>
      </c>
      <c r="U97" s="76" t="str">
        <f t="shared" si="52"/>
        <v/>
      </c>
      <c r="V97" s="76" t="str">
        <f t="shared" si="52"/>
        <v/>
      </c>
      <c r="W97" s="76" t="str">
        <f t="shared" si="52"/>
        <v/>
      </c>
      <c r="X97" s="76" t="str">
        <f t="shared" si="52"/>
        <v/>
      </c>
      <c r="Y97" s="76" t="str">
        <f t="shared" si="52"/>
        <v/>
      </c>
      <c r="Z97" s="76" t="str">
        <f t="shared" si="52"/>
        <v/>
      </c>
      <c r="AA97" s="76" t="str">
        <f t="shared" si="52"/>
        <v/>
      </c>
      <c r="AB97" s="76" t="str">
        <f t="shared" si="52"/>
        <v/>
      </c>
      <c r="AC97" s="76" t="str">
        <f t="shared" si="52"/>
        <v/>
      </c>
      <c r="AD97" s="76" t="str">
        <f t="shared" si="52"/>
        <v/>
      </c>
      <c r="AE97" s="76" t="str">
        <f t="shared" si="52"/>
        <v/>
      </c>
      <c r="AF97" s="76" t="str">
        <f t="shared" si="52"/>
        <v/>
      </c>
      <c r="AG97" s="76" t="str">
        <f t="shared" si="52"/>
        <v/>
      </c>
      <c r="AH97" s="76" t="str">
        <f t="shared" si="52"/>
        <v/>
      </c>
      <c r="AI97" s="76" t="str">
        <f t="shared" si="52"/>
        <v/>
      </c>
      <c r="AJ97" s="76" t="str">
        <f t="shared" ref="AJ97:BO97" si="53">IF(ISNUMBER(outYear),IF(pbi_fed_tax_sta="Yes",AJ73,0)+IF(pbi_sta_tax_sta="Yes",AJ74,0)+IF(pbi_uti_tax_sta="Yes",AJ75,0)+IF(pbi_oth_tax_sta="Yes",AJ76,0),"")</f>
        <v/>
      </c>
      <c r="AK97" s="76" t="str">
        <f t="shared" si="53"/>
        <v/>
      </c>
      <c r="AL97" s="76" t="str">
        <f t="shared" si="53"/>
        <v/>
      </c>
      <c r="AM97" s="76" t="str">
        <f t="shared" si="53"/>
        <v/>
      </c>
      <c r="AN97" s="76" t="str">
        <f t="shared" si="53"/>
        <v/>
      </c>
      <c r="AO97" s="76" t="str">
        <f t="shared" si="53"/>
        <v/>
      </c>
      <c r="AP97" s="76" t="str">
        <f t="shared" si="53"/>
        <v/>
      </c>
      <c r="AQ97" s="76" t="str">
        <f t="shared" si="53"/>
        <v/>
      </c>
      <c r="AR97" s="76" t="str">
        <f t="shared" si="53"/>
        <v/>
      </c>
      <c r="AS97" s="76" t="str">
        <f t="shared" si="53"/>
        <v/>
      </c>
      <c r="AT97" s="76" t="str">
        <f t="shared" si="53"/>
        <v/>
      </c>
      <c r="AU97" s="76" t="str">
        <f t="shared" si="53"/>
        <v/>
      </c>
      <c r="AV97" s="76" t="str">
        <f t="shared" si="53"/>
        <v/>
      </c>
      <c r="AW97" s="76" t="str">
        <f t="shared" si="53"/>
        <v/>
      </c>
      <c r="AX97" s="76" t="str">
        <f t="shared" si="53"/>
        <v/>
      </c>
      <c r="AY97" s="76" t="str">
        <f t="shared" si="53"/>
        <v/>
      </c>
      <c r="AZ97" s="76" t="str">
        <f t="shared" si="53"/>
        <v/>
      </c>
      <c r="BA97" s="76" t="str">
        <f t="shared" si="53"/>
        <v/>
      </c>
      <c r="BB97" s="76" t="str">
        <f t="shared" si="53"/>
        <v/>
      </c>
      <c r="BC97" s="76" t="str">
        <f t="shared" si="53"/>
        <v/>
      </c>
      <c r="BD97" s="76" t="str">
        <f t="shared" si="53"/>
        <v/>
      </c>
      <c r="BE97" s="76" t="str">
        <f t="shared" si="53"/>
        <v/>
      </c>
      <c r="BF97" s="76" t="str">
        <f t="shared" si="53"/>
        <v/>
      </c>
      <c r="BG97" s="76" t="str">
        <f t="shared" si="53"/>
        <v/>
      </c>
      <c r="BH97" s="76" t="str">
        <f t="shared" si="53"/>
        <v/>
      </c>
      <c r="BI97" s="76" t="str">
        <f t="shared" si="53"/>
        <v/>
      </c>
      <c r="BJ97" s="76" t="str">
        <f t="shared" si="53"/>
        <v/>
      </c>
      <c r="BK97" s="76" t="str">
        <f t="shared" si="53"/>
        <v/>
      </c>
      <c r="BL97" s="76" t="str">
        <f t="shared" si="53"/>
        <v/>
      </c>
      <c r="BM97" s="76" t="str">
        <f t="shared" si="53"/>
        <v/>
      </c>
      <c r="BN97" s="76" t="str">
        <f t="shared" si="53"/>
        <v/>
      </c>
      <c r="BO97" s="76" t="str">
        <f t="shared" si="53"/>
        <v/>
      </c>
      <c r="BP97" s="76" t="str">
        <f t="shared" ref="BP97:CX97" si="54">IF(ISNUMBER(outYear),IF(pbi_fed_tax_sta="Yes",BP73,0)+IF(pbi_sta_tax_sta="Yes",BP74,0)+IF(pbi_uti_tax_sta="Yes",BP75,0)+IF(pbi_oth_tax_sta="Yes",BP76,0),"")</f>
        <v/>
      </c>
      <c r="BQ97" s="76" t="str">
        <f t="shared" si="54"/>
        <v/>
      </c>
      <c r="BR97" s="76" t="str">
        <f t="shared" si="54"/>
        <v/>
      </c>
      <c r="BS97" s="76" t="str">
        <f t="shared" si="54"/>
        <v/>
      </c>
      <c r="BT97" s="76" t="str">
        <f t="shared" si="54"/>
        <v/>
      </c>
      <c r="BU97" s="76" t="str">
        <f t="shared" si="54"/>
        <v/>
      </c>
      <c r="BV97" s="76" t="str">
        <f t="shared" si="54"/>
        <v/>
      </c>
      <c r="BW97" s="76" t="str">
        <f t="shared" si="54"/>
        <v/>
      </c>
      <c r="BX97" s="76" t="str">
        <f t="shared" si="54"/>
        <v/>
      </c>
      <c r="BY97" s="76" t="str">
        <f t="shared" si="54"/>
        <v/>
      </c>
      <c r="BZ97" s="76" t="str">
        <f t="shared" si="54"/>
        <v/>
      </c>
      <c r="CA97" s="76" t="str">
        <f t="shared" si="54"/>
        <v/>
      </c>
      <c r="CB97" s="76" t="str">
        <f t="shared" si="54"/>
        <v/>
      </c>
      <c r="CC97" s="76" t="str">
        <f t="shared" si="54"/>
        <v/>
      </c>
      <c r="CD97" s="76" t="str">
        <f t="shared" si="54"/>
        <v/>
      </c>
      <c r="CE97" s="76" t="str">
        <f t="shared" si="54"/>
        <v/>
      </c>
      <c r="CF97" s="76" t="str">
        <f t="shared" si="54"/>
        <v/>
      </c>
      <c r="CG97" s="76" t="str">
        <f t="shared" si="54"/>
        <v/>
      </c>
      <c r="CH97" s="76" t="str">
        <f t="shared" si="54"/>
        <v/>
      </c>
      <c r="CI97" s="76" t="str">
        <f t="shared" si="54"/>
        <v/>
      </c>
      <c r="CJ97" s="76" t="str">
        <f t="shared" si="54"/>
        <v/>
      </c>
      <c r="CK97" s="76" t="str">
        <f t="shared" si="54"/>
        <v/>
      </c>
      <c r="CL97" s="76" t="str">
        <f t="shared" si="54"/>
        <v/>
      </c>
      <c r="CM97" s="76" t="str">
        <f t="shared" si="54"/>
        <v/>
      </c>
      <c r="CN97" s="76" t="str">
        <f t="shared" si="54"/>
        <v/>
      </c>
      <c r="CO97" s="76" t="str">
        <f t="shared" si="54"/>
        <v/>
      </c>
      <c r="CP97" s="76" t="str">
        <f t="shared" si="54"/>
        <v/>
      </c>
      <c r="CQ97" s="76" t="str">
        <f t="shared" si="54"/>
        <v/>
      </c>
      <c r="CR97" s="76" t="str">
        <f t="shared" si="54"/>
        <v/>
      </c>
      <c r="CS97" s="76" t="str">
        <f t="shared" si="54"/>
        <v/>
      </c>
      <c r="CT97" s="76" t="str">
        <f t="shared" si="54"/>
        <v/>
      </c>
      <c r="CU97" s="76" t="str">
        <f t="shared" si="54"/>
        <v/>
      </c>
      <c r="CV97" s="76" t="str">
        <f t="shared" si="54"/>
        <v/>
      </c>
      <c r="CW97" s="76" t="str">
        <f t="shared" si="54"/>
        <v/>
      </c>
      <c r="CX97" s="76" t="str">
        <f t="shared" si="54"/>
        <v/>
      </c>
    </row>
    <row r="98" spans="1:102" x14ac:dyDescent="0.2">
      <c r="A98" s="55" t="s">
        <v>68</v>
      </c>
      <c r="B98" s="5"/>
      <c r="C98" s="6"/>
      <c r="D98" s="6"/>
      <c r="E98" s="6"/>
      <c r="F98" s="6"/>
      <c r="G98" s="6"/>
      <c r="H98" s="6"/>
      <c r="I98" s="6"/>
      <c r="J98" s="6"/>
      <c r="K98" s="6"/>
      <c r="L98" s="6"/>
      <c r="M98" s="6"/>
      <c r="N98" s="6"/>
      <c r="O98" s="6"/>
      <c r="P98" s="6"/>
      <c r="Q98" s="6"/>
      <c r="R98" s="6"/>
      <c r="S98" s="6"/>
      <c r="T98" s="6"/>
      <c r="U98" s="6"/>
      <c r="V98" s="6"/>
      <c r="W98" s="6"/>
      <c r="X98" s="6"/>
      <c r="Y98" s="6"/>
      <c r="Z98" s="6"/>
      <c r="AA98" s="6"/>
      <c r="AB98" s="6"/>
      <c r="AC98" s="6"/>
      <c r="AD98" s="6"/>
      <c r="AE98" s="6"/>
      <c r="AF98" s="6"/>
      <c r="AG98" s="6"/>
      <c r="AH98" s="6"/>
      <c r="AI98" s="6"/>
      <c r="AJ98" s="6"/>
      <c r="AK98" s="6"/>
      <c r="AL98" s="6"/>
      <c r="AM98" s="6"/>
      <c r="AN98" s="6"/>
      <c r="AO98" s="6"/>
      <c r="AP98" s="6"/>
      <c r="AQ98" s="6"/>
      <c r="AR98" s="6"/>
      <c r="AS98" s="6"/>
      <c r="AT98" s="6"/>
      <c r="AU98" s="6"/>
      <c r="AV98" s="6"/>
      <c r="AW98" s="6"/>
      <c r="AX98" s="6"/>
      <c r="AY98" s="6"/>
      <c r="AZ98" s="6"/>
      <c r="BA98" s="6"/>
      <c r="BB98" s="6"/>
      <c r="BC98" s="6"/>
      <c r="BD98" s="6"/>
      <c r="BE98" s="6"/>
      <c r="BF98" s="6"/>
      <c r="BG98" s="6"/>
      <c r="BH98" s="6"/>
      <c r="BI98" s="6"/>
      <c r="BJ98" s="6"/>
      <c r="BK98" s="6"/>
      <c r="BL98" s="6"/>
      <c r="BM98" s="6"/>
      <c r="BN98" s="6"/>
      <c r="BO98" s="6"/>
      <c r="BP98" s="6"/>
      <c r="BQ98" s="6"/>
      <c r="BR98" s="6"/>
      <c r="BS98" s="6"/>
      <c r="BT98" s="6"/>
      <c r="BU98" s="6"/>
      <c r="BV98" s="6"/>
      <c r="BW98" s="6"/>
      <c r="BX98" s="6"/>
      <c r="BY98" s="6"/>
      <c r="BZ98" s="6"/>
      <c r="CA98" s="6"/>
      <c r="CB98" s="6"/>
      <c r="CC98" s="6"/>
      <c r="CD98" s="6"/>
      <c r="CE98" s="6"/>
      <c r="CF98" s="6"/>
      <c r="CG98" s="6"/>
      <c r="CH98" s="6"/>
      <c r="CI98" s="6"/>
      <c r="CJ98" s="6"/>
      <c r="CK98" s="6"/>
      <c r="CL98" s="6"/>
      <c r="CM98" s="6"/>
      <c r="CN98" s="6"/>
      <c r="CO98" s="6"/>
      <c r="CP98" s="6"/>
      <c r="CQ98" s="6"/>
      <c r="CR98" s="6"/>
      <c r="CS98" s="6"/>
      <c r="CT98" s="6"/>
      <c r="CU98" s="6"/>
      <c r="CV98" s="6"/>
      <c r="CW98" s="6"/>
      <c r="CX98" s="6"/>
    </row>
    <row r="99" spans="1:102" x14ac:dyDescent="0.2">
      <c r="A99" s="60" t="s">
        <v>72</v>
      </c>
      <c r="B99" s="5"/>
      <c r="C99" s="76" t="str">
        <f t="shared" ref="C99:AH99" si="55">IF(ISNUMBER(outYear),C44,"")</f>
        <v/>
      </c>
      <c r="D99" s="76" t="str">
        <f t="shared" si="55"/>
        <v/>
      </c>
      <c r="E99" s="76" t="str">
        <f t="shared" si="55"/>
        <v/>
      </c>
      <c r="F99" s="76" t="str">
        <f t="shared" si="55"/>
        <v/>
      </c>
      <c r="G99" s="76" t="str">
        <f t="shared" si="55"/>
        <v/>
      </c>
      <c r="H99" s="76" t="str">
        <f t="shared" si="55"/>
        <v/>
      </c>
      <c r="I99" s="76" t="str">
        <f t="shared" si="55"/>
        <v/>
      </c>
      <c r="J99" s="76" t="str">
        <f t="shared" si="55"/>
        <v/>
      </c>
      <c r="K99" s="76" t="str">
        <f t="shared" si="55"/>
        <v/>
      </c>
      <c r="L99" s="76" t="str">
        <f t="shared" si="55"/>
        <v/>
      </c>
      <c r="M99" s="76" t="str">
        <f t="shared" si="55"/>
        <v/>
      </c>
      <c r="N99" s="76" t="str">
        <f t="shared" si="55"/>
        <v/>
      </c>
      <c r="O99" s="76" t="str">
        <f t="shared" si="55"/>
        <v/>
      </c>
      <c r="P99" s="76" t="str">
        <f t="shared" si="55"/>
        <v/>
      </c>
      <c r="Q99" s="76" t="str">
        <f t="shared" si="55"/>
        <v/>
      </c>
      <c r="R99" s="76" t="str">
        <f t="shared" si="55"/>
        <v/>
      </c>
      <c r="S99" s="76" t="str">
        <f t="shared" si="55"/>
        <v/>
      </c>
      <c r="T99" s="76" t="str">
        <f t="shared" si="55"/>
        <v/>
      </c>
      <c r="U99" s="76" t="str">
        <f t="shared" si="55"/>
        <v/>
      </c>
      <c r="V99" s="76" t="str">
        <f t="shared" si="55"/>
        <v/>
      </c>
      <c r="W99" s="76" t="str">
        <f t="shared" si="55"/>
        <v/>
      </c>
      <c r="X99" s="76" t="str">
        <f t="shared" si="55"/>
        <v/>
      </c>
      <c r="Y99" s="76" t="str">
        <f t="shared" si="55"/>
        <v/>
      </c>
      <c r="Z99" s="76" t="str">
        <f t="shared" si="55"/>
        <v/>
      </c>
      <c r="AA99" s="76" t="str">
        <f t="shared" si="55"/>
        <v/>
      </c>
      <c r="AB99" s="76" t="str">
        <f t="shared" si="55"/>
        <v/>
      </c>
      <c r="AC99" s="76" t="str">
        <f t="shared" si="55"/>
        <v/>
      </c>
      <c r="AD99" s="76" t="str">
        <f t="shared" si="55"/>
        <v/>
      </c>
      <c r="AE99" s="76" t="str">
        <f t="shared" si="55"/>
        <v/>
      </c>
      <c r="AF99" s="76" t="str">
        <f t="shared" si="55"/>
        <v/>
      </c>
      <c r="AG99" s="76" t="str">
        <f t="shared" si="55"/>
        <v/>
      </c>
      <c r="AH99" s="76" t="str">
        <f t="shared" si="55"/>
        <v/>
      </c>
      <c r="AI99" s="76" t="str">
        <f t="shared" ref="AI99:BN99" si="56">IF(ISNUMBER(outYear),AI44,"")</f>
        <v/>
      </c>
      <c r="AJ99" s="76" t="str">
        <f t="shared" si="56"/>
        <v/>
      </c>
      <c r="AK99" s="76" t="str">
        <f t="shared" si="56"/>
        <v/>
      </c>
      <c r="AL99" s="76" t="str">
        <f t="shared" si="56"/>
        <v/>
      </c>
      <c r="AM99" s="76" t="str">
        <f t="shared" si="56"/>
        <v/>
      </c>
      <c r="AN99" s="76" t="str">
        <f t="shared" si="56"/>
        <v/>
      </c>
      <c r="AO99" s="76" t="str">
        <f t="shared" si="56"/>
        <v/>
      </c>
      <c r="AP99" s="76" t="str">
        <f t="shared" si="56"/>
        <v/>
      </c>
      <c r="AQ99" s="76" t="str">
        <f t="shared" si="56"/>
        <v/>
      </c>
      <c r="AR99" s="76" t="str">
        <f t="shared" si="56"/>
        <v/>
      </c>
      <c r="AS99" s="76" t="str">
        <f t="shared" si="56"/>
        <v/>
      </c>
      <c r="AT99" s="76" t="str">
        <f t="shared" si="56"/>
        <v/>
      </c>
      <c r="AU99" s="76" t="str">
        <f t="shared" si="56"/>
        <v/>
      </c>
      <c r="AV99" s="76" t="str">
        <f t="shared" si="56"/>
        <v/>
      </c>
      <c r="AW99" s="76" t="str">
        <f t="shared" si="56"/>
        <v/>
      </c>
      <c r="AX99" s="76" t="str">
        <f t="shared" si="56"/>
        <v/>
      </c>
      <c r="AY99" s="76" t="str">
        <f t="shared" si="56"/>
        <v/>
      </c>
      <c r="AZ99" s="76" t="str">
        <f t="shared" si="56"/>
        <v/>
      </c>
      <c r="BA99" s="76" t="str">
        <f t="shared" si="56"/>
        <v/>
      </c>
      <c r="BB99" s="76" t="str">
        <f t="shared" si="56"/>
        <v/>
      </c>
      <c r="BC99" s="76" t="str">
        <f t="shared" si="56"/>
        <v/>
      </c>
      <c r="BD99" s="76" t="str">
        <f t="shared" si="56"/>
        <v/>
      </c>
      <c r="BE99" s="76" t="str">
        <f t="shared" si="56"/>
        <v/>
      </c>
      <c r="BF99" s="76" t="str">
        <f t="shared" si="56"/>
        <v/>
      </c>
      <c r="BG99" s="76" t="str">
        <f t="shared" si="56"/>
        <v/>
      </c>
      <c r="BH99" s="76" t="str">
        <f t="shared" si="56"/>
        <v/>
      </c>
      <c r="BI99" s="76" t="str">
        <f t="shared" si="56"/>
        <v/>
      </c>
      <c r="BJ99" s="76" t="str">
        <f t="shared" si="56"/>
        <v/>
      </c>
      <c r="BK99" s="76" t="str">
        <f t="shared" si="56"/>
        <v/>
      </c>
      <c r="BL99" s="76" t="str">
        <f t="shared" si="56"/>
        <v/>
      </c>
      <c r="BM99" s="76" t="str">
        <f t="shared" si="56"/>
        <v/>
      </c>
      <c r="BN99" s="76" t="str">
        <f t="shared" si="56"/>
        <v/>
      </c>
      <c r="BO99" s="76" t="str">
        <f t="shared" ref="BO99:CX99" si="57">IF(ISNUMBER(outYear),BO44,"")</f>
        <v/>
      </c>
      <c r="BP99" s="76" t="str">
        <f t="shared" si="57"/>
        <v/>
      </c>
      <c r="BQ99" s="76" t="str">
        <f t="shared" si="57"/>
        <v/>
      </c>
      <c r="BR99" s="76" t="str">
        <f t="shared" si="57"/>
        <v/>
      </c>
      <c r="BS99" s="76" t="str">
        <f t="shared" si="57"/>
        <v/>
      </c>
      <c r="BT99" s="76" t="str">
        <f t="shared" si="57"/>
        <v/>
      </c>
      <c r="BU99" s="76" t="str">
        <f t="shared" si="57"/>
        <v/>
      </c>
      <c r="BV99" s="76" t="str">
        <f t="shared" si="57"/>
        <v/>
      </c>
      <c r="BW99" s="76" t="str">
        <f t="shared" si="57"/>
        <v/>
      </c>
      <c r="BX99" s="76" t="str">
        <f t="shared" si="57"/>
        <v/>
      </c>
      <c r="BY99" s="76" t="str">
        <f t="shared" si="57"/>
        <v/>
      </c>
      <c r="BZ99" s="76" t="str">
        <f t="shared" si="57"/>
        <v/>
      </c>
      <c r="CA99" s="76" t="str">
        <f t="shared" si="57"/>
        <v/>
      </c>
      <c r="CB99" s="76" t="str">
        <f t="shared" si="57"/>
        <v/>
      </c>
      <c r="CC99" s="76" t="str">
        <f t="shared" si="57"/>
        <v/>
      </c>
      <c r="CD99" s="76" t="str">
        <f t="shared" si="57"/>
        <v/>
      </c>
      <c r="CE99" s="76" t="str">
        <f t="shared" si="57"/>
        <v/>
      </c>
      <c r="CF99" s="76" t="str">
        <f t="shared" si="57"/>
        <v/>
      </c>
      <c r="CG99" s="76" t="str">
        <f t="shared" si="57"/>
        <v/>
      </c>
      <c r="CH99" s="76" t="str">
        <f t="shared" si="57"/>
        <v/>
      </c>
      <c r="CI99" s="76" t="str">
        <f t="shared" si="57"/>
        <v/>
      </c>
      <c r="CJ99" s="76" t="str">
        <f t="shared" si="57"/>
        <v/>
      </c>
      <c r="CK99" s="76" t="str">
        <f t="shared" si="57"/>
        <v/>
      </c>
      <c r="CL99" s="76" t="str">
        <f t="shared" si="57"/>
        <v/>
      </c>
      <c r="CM99" s="76" t="str">
        <f t="shared" si="57"/>
        <v/>
      </c>
      <c r="CN99" s="76" t="str">
        <f t="shared" si="57"/>
        <v/>
      </c>
      <c r="CO99" s="76" t="str">
        <f t="shared" si="57"/>
        <v/>
      </c>
      <c r="CP99" s="76" t="str">
        <f t="shared" si="57"/>
        <v/>
      </c>
      <c r="CQ99" s="76" t="str">
        <f t="shared" si="57"/>
        <v/>
      </c>
      <c r="CR99" s="76" t="str">
        <f t="shared" si="57"/>
        <v/>
      </c>
      <c r="CS99" s="76" t="str">
        <f t="shared" si="57"/>
        <v/>
      </c>
      <c r="CT99" s="76" t="str">
        <f t="shared" si="57"/>
        <v/>
      </c>
      <c r="CU99" s="76" t="str">
        <f t="shared" si="57"/>
        <v/>
      </c>
      <c r="CV99" s="76" t="str">
        <f t="shared" si="57"/>
        <v/>
      </c>
      <c r="CW99" s="76" t="str">
        <f t="shared" si="57"/>
        <v/>
      </c>
      <c r="CX99" s="76" t="str">
        <f t="shared" si="57"/>
        <v/>
      </c>
    </row>
    <row r="100" spans="1:102" x14ac:dyDescent="0.2">
      <c r="A100" s="60" t="s">
        <v>52</v>
      </c>
      <c r="B100" s="5"/>
      <c r="C100" s="6"/>
      <c r="D100" s="6"/>
      <c r="E100" s="6"/>
      <c r="F100" s="6"/>
      <c r="G100" s="6"/>
      <c r="H100" s="6"/>
      <c r="I100" s="6"/>
      <c r="J100" s="6"/>
      <c r="K100" s="6"/>
      <c r="L100" s="6"/>
      <c r="M100" s="6"/>
      <c r="N100" s="6"/>
      <c r="O100" s="6"/>
      <c r="P100" s="6"/>
      <c r="Q100" s="6"/>
      <c r="R100" s="6"/>
      <c r="S100" s="6"/>
      <c r="T100" s="6"/>
      <c r="U100" s="6"/>
      <c r="V100" s="6"/>
      <c r="W100" s="6"/>
      <c r="X100" s="6"/>
      <c r="Y100" s="6"/>
      <c r="Z100" s="6"/>
      <c r="AA100" s="6"/>
      <c r="AB100" s="6"/>
      <c r="AC100" s="6"/>
      <c r="AD100" s="6"/>
      <c r="AE100" s="6"/>
      <c r="AF100" s="6"/>
      <c r="AG100" s="6"/>
      <c r="AH100" s="6"/>
      <c r="AI100" s="6"/>
      <c r="AJ100" s="6"/>
      <c r="AK100" s="6"/>
      <c r="AL100" s="6"/>
      <c r="AM100" s="6"/>
      <c r="AN100" s="6"/>
      <c r="AO100" s="6"/>
      <c r="AP100" s="6"/>
      <c r="AQ100" s="6"/>
      <c r="AR100" s="6"/>
      <c r="AS100" s="6"/>
      <c r="AT100" s="6"/>
      <c r="AU100" s="6"/>
      <c r="AV100" s="6"/>
      <c r="AW100" s="6"/>
      <c r="AX100" s="6"/>
      <c r="AY100" s="6"/>
      <c r="AZ100" s="6"/>
      <c r="BA100" s="6"/>
      <c r="BB100" s="6"/>
      <c r="BC100" s="6"/>
      <c r="BD100" s="6"/>
      <c r="BE100" s="6"/>
      <c r="BF100" s="6"/>
      <c r="BG100" s="6"/>
      <c r="BH100" s="6"/>
      <c r="BI100" s="6"/>
      <c r="BJ100" s="6"/>
      <c r="BK100" s="6"/>
      <c r="BL100" s="6"/>
      <c r="BM100" s="6"/>
      <c r="BN100" s="6"/>
      <c r="BO100" s="6"/>
      <c r="BP100" s="6"/>
      <c r="BQ100" s="6"/>
      <c r="BR100" s="6"/>
      <c r="BS100" s="6"/>
      <c r="BT100" s="6"/>
      <c r="BU100" s="6"/>
      <c r="BV100" s="6"/>
      <c r="BW100" s="6"/>
      <c r="BX100" s="6"/>
      <c r="BY100" s="6"/>
      <c r="BZ100" s="6"/>
      <c r="CA100" s="6"/>
      <c r="CB100" s="6"/>
      <c r="CC100" s="6"/>
      <c r="CD100" s="6"/>
      <c r="CE100" s="6"/>
      <c r="CF100" s="6"/>
      <c r="CG100" s="6"/>
      <c r="CH100" s="6"/>
      <c r="CI100" s="6"/>
      <c r="CJ100" s="6"/>
      <c r="CK100" s="6"/>
      <c r="CL100" s="6"/>
      <c r="CM100" s="6"/>
      <c r="CN100" s="6"/>
      <c r="CO100" s="6"/>
      <c r="CP100" s="6"/>
      <c r="CQ100" s="6"/>
      <c r="CR100" s="6"/>
      <c r="CS100" s="6"/>
      <c r="CT100" s="6"/>
      <c r="CU100" s="6"/>
      <c r="CV100" s="6"/>
      <c r="CW100" s="6"/>
      <c r="CX100" s="6"/>
    </row>
    <row r="101" spans="1:102" x14ac:dyDescent="0.2">
      <c r="A101" s="61" t="s">
        <v>83</v>
      </c>
      <c r="B101" s="5"/>
      <c r="C101" s="6">
        <f t="array" ref="C101:CX101">'Inputs and Outputs'!C99:CX99</f>
        <v>0</v>
      </c>
      <c r="D101" s="6">
        <v>0</v>
      </c>
      <c r="E101" s="6">
        <v>0</v>
      </c>
      <c r="F101" s="6">
        <v>0</v>
      </c>
      <c r="G101" s="6">
        <v>0</v>
      </c>
      <c r="H101" s="6">
        <v>0</v>
      </c>
      <c r="I101" s="6">
        <v>0</v>
      </c>
      <c r="J101" s="6">
        <v>0</v>
      </c>
      <c r="K101" s="6">
        <v>0</v>
      </c>
      <c r="L101" s="6">
        <v>0</v>
      </c>
      <c r="M101" s="6">
        <v>0</v>
      </c>
      <c r="N101" s="6">
        <v>0</v>
      </c>
      <c r="O101" s="6">
        <v>0</v>
      </c>
      <c r="P101" s="6">
        <v>0</v>
      </c>
      <c r="Q101" s="6">
        <v>0</v>
      </c>
      <c r="R101" s="6">
        <v>0</v>
      </c>
      <c r="S101" s="6">
        <v>0</v>
      </c>
      <c r="T101" s="6">
        <v>0</v>
      </c>
      <c r="U101" s="6">
        <v>0</v>
      </c>
      <c r="V101" s="6">
        <v>0</v>
      </c>
      <c r="W101" s="6">
        <v>0</v>
      </c>
      <c r="X101" s="6">
        <v>0</v>
      </c>
      <c r="Y101" s="6">
        <v>0</v>
      </c>
      <c r="Z101" s="6">
        <v>0</v>
      </c>
      <c r="AA101" s="6">
        <v>0</v>
      </c>
      <c r="AB101" s="6">
        <v>0</v>
      </c>
      <c r="AC101" s="6">
        <v>0</v>
      </c>
      <c r="AD101" s="6">
        <v>0</v>
      </c>
      <c r="AE101" s="6">
        <v>0</v>
      </c>
      <c r="AF101" s="6">
        <v>0</v>
      </c>
      <c r="AG101" s="6">
        <v>0</v>
      </c>
      <c r="AH101" s="6">
        <v>0</v>
      </c>
      <c r="AI101" s="6">
        <v>0</v>
      </c>
      <c r="AJ101" s="6">
        <v>0</v>
      </c>
      <c r="AK101" s="6">
        <v>0</v>
      </c>
      <c r="AL101" s="6">
        <v>0</v>
      </c>
      <c r="AM101" s="6">
        <v>0</v>
      </c>
      <c r="AN101" s="6">
        <v>0</v>
      </c>
      <c r="AO101" s="6">
        <v>0</v>
      </c>
      <c r="AP101" s="6">
        <v>0</v>
      </c>
      <c r="AQ101" s="6">
        <v>0</v>
      </c>
      <c r="AR101" s="6">
        <v>0</v>
      </c>
      <c r="AS101" s="6">
        <v>0</v>
      </c>
      <c r="AT101" s="6">
        <v>0</v>
      </c>
      <c r="AU101" s="6">
        <v>0</v>
      </c>
      <c r="AV101" s="6">
        <v>0</v>
      </c>
      <c r="AW101" s="6">
        <v>0</v>
      </c>
      <c r="AX101" s="6">
        <v>0</v>
      </c>
      <c r="AY101" s="6">
        <v>0</v>
      </c>
      <c r="AZ101" s="6">
        <v>0</v>
      </c>
      <c r="BA101" s="6">
        <v>0</v>
      </c>
      <c r="BB101" s="6">
        <v>0</v>
      </c>
      <c r="BC101" s="6">
        <v>0</v>
      </c>
      <c r="BD101" s="6">
        <v>0</v>
      </c>
      <c r="BE101" s="6">
        <v>0</v>
      </c>
      <c r="BF101" s="6">
        <v>0</v>
      </c>
      <c r="BG101" s="6">
        <v>0</v>
      </c>
      <c r="BH101" s="6">
        <v>0</v>
      </c>
      <c r="BI101" s="6">
        <v>0</v>
      </c>
      <c r="BJ101" s="6">
        <v>0</v>
      </c>
      <c r="BK101" s="6">
        <v>0</v>
      </c>
      <c r="BL101" s="6">
        <v>0</v>
      </c>
      <c r="BM101" s="6">
        <v>0</v>
      </c>
      <c r="BN101" s="6">
        <v>0</v>
      </c>
      <c r="BO101" s="6">
        <v>0</v>
      </c>
      <c r="BP101" s="6">
        <v>0</v>
      </c>
      <c r="BQ101" s="6">
        <v>0</v>
      </c>
      <c r="BR101" s="6">
        <v>0</v>
      </c>
      <c r="BS101" s="6">
        <v>0</v>
      </c>
      <c r="BT101" s="6">
        <v>0</v>
      </c>
      <c r="BU101" s="6">
        <v>0</v>
      </c>
      <c r="BV101" s="6">
        <v>0</v>
      </c>
      <c r="BW101" s="6">
        <v>0</v>
      </c>
      <c r="BX101" s="6">
        <v>0</v>
      </c>
      <c r="BY101" s="6">
        <v>0</v>
      </c>
      <c r="BZ101" s="6">
        <v>0</v>
      </c>
      <c r="CA101" s="6">
        <v>0</v>
      </c>
      <c r="CB101" s="6">
        <v>0</v>
      </c>
      <c r="CC101" s="6">
        <v>0</v>
      </c>
      <c r="CD101" s="6">
        <v>0</v>
      </c>
      <c r="CE101" s="6">
        <v>0</v>
      </c>
      <c r="CF101" s="6">
        <v>0</v>
      </c>
      <c r="CG101" s="6">
        <v>0</v>
      </c>
      <c r="CH101" s="6">
        <v>0</v>
      </c>
      <c r="CI101" s="6">
        <v>0</v>
      </c>
      <c r="CJ101" s="6">
        <v>0</v>
      </c>
      <c r="CK101" s="6">
        <v>0</v>
      </c>
      <c r="CL101" s="6">
        <v>0</v>
      </c>
      <c r="CM101" s="6">
        <v>0</v>
      </c>
      <c r="CN101" s="6">
        <v>0</v>
      </c>
      <c r="CO101" s="6">
        <v>0</v>
      </c>
      <c r="CP101" s="6">
        <v>0</v>
      </c>
      <c r="CQ101" s="6">
        <v>0</v>
      </c>
      <c r="CR101" s="6">
        <v>0</v>
      </c>
      <c r="CS101" s="6">
        <v>0</v>
      </c>
      <c r="CT101" s="6">
        <v>0</v>
      </c>
      <c r="CU101" s="6">
        <v>0</v>
      </c>
      <c r="CV101" s="6">
        <v>0</v>
      </c>
      <c r="CW101" s="6">
        <v>0</v>
      </c>
      <c r="CX101" s="6">
        <v>0</v>
      </c>
    </row>
    <row r="102" spans="1:102" x14ac:dyDescent="0.2">
      <c r="A102" s="61" t="s">
        <v>84</v>
      </c>
      <c r="B102" s="76">
        <f>IF(ISNUMBER(outYear),IF(StateDepreciation="N/A",0,($B$83-IF(itc_fed_amount_deprbas_sta="Yes",0.5*itc_fed_amount,0)-IF(itc_fed_percent_deprbas_sta="Yes",0.5*MIN(itc_fed_percent/100*$B$90,itc_fed_percent_maxvalue),0)-IF(itc_sta_amount_deprbas_sta="Yes",0.5*itc_sta_amount,0)-IF(itc_sta_percent_deprbas_sta="Yes",0.5*MIN(itc_sta_percent/100*$B$83,itc_sta_percent_maxvalue),0))),"")</f>
        <v>0</v>
      </c>
      <c r="C102" s="6"/>
      <c r="D102" s="6"/>
      <c r="E102" s="6"/>
      <c r="F102" s="6"/>
      <c r="G102" s="6"/>
      <c r="H102" s="6"/>
      <c r="I102" s="6"/>
      <c r="J102" s="6"/>
      <c r="K102" s="6"/>
      <c r="L102" s="6"/>
      <c r="M102" s="6"/>
      <c r="N102" s="6"/>
      <c r="O102" s="6"/>
      <c r="P102" s="6"/>
      <c r="Q102" s="6"/>
      <c r="R102" s="6"/>
      <c r="S102" s="6"/>
      <c r="T102" s="6"/>
      <c r="U102" s="6"/>
      <c r="V102" s="6"/>
      <c r="W102" s="6"/>
      <c r="X102" s="6"/>
      <c r="Y102" s="6"/>
      <c r="Z102" s="6"/>
      <c r="AA102" s="6"/>
      <c r="AB102" s="6"/>
      <c r="AC102" s="6"/>
      <c r="AD102" s="6"/>
      <c r="AE102" s="6"/>
      <c r="AF102" s="6"/>
      <c r="AG102" s="6"/>
      <c r="AH102" s="6"/>
      <c r="AI102" s="6"/>
      <c r="AJ102" s="6"/>
      <c r="AK102" s="6"/>
      <c r="AL102" s="6"/>
      <c r="AM102" s="6"/>
      <c r="AN102" s="6"/>
      <c r="AO102" s="6"/>
      <c r="AP102" s="6"/>
      <c r="AQ102" s="6"/>
      <c r="AR102" s="6"/>
      <c r="AS102" s="6"/>
      <c r="AT102" s="6"/>
      <c r="AU102" s="6"/>
      <c r="AV102" s="6"/>
      <c r="AW102" s="6"/>
      <c r="AX102" s="6"/>
      <c r="AY102" s="6"/>
      <c r="AZ102" s="6"/>
      <c r="BA102" s="6"/>
      <c r="BB102" s="6"/>
      <c r="BC102" s="6"/>
      <c r="BD102" s="6"/>
      <c r="BE102" s="6"/>
      <c r="BF102" s="6"/>
      <c r="BG102" s="6"/>
      <c r="BH102" s="6"/>
      <c r="BI102" s="6"/>
      <c r="BJ102" s="6"/>
      <c r="BK102" s="6"/>
      <c r="BL102" s="6"/>
      <c r="BM102" s="6"/>
      <c r="BN102" s="6"/>
      <c r="BO102" s="6"/>
      <c r="BP102" s="6"/>
      <c r="BQ102" s="6"/>
      <c r="BR102" s="6"/>
      <c r="BS102" s="6"/>
      <c r="BT102" s="6"/>
      <c r="BU102" s="6"/>
      <c r="BV102" s="6"/>
      <c r="BW102" s="6"/>
      <c r="BX102" s="6"/>
      <c r="BY102" s="6"/>
      <c r="BZ102" s="6"/>
      <c r="CA102" s="6"/>
      <c r="CB102" s="6"/>
      <c r="CC102" s="6"/>
      <c r="CD102" s="6"/>
      <c r="CE102" s="6"/>
      <c r="CF102" s="6"/>
      <c r="CG102" s="6"/>
      <c r="CH102" s="6"/>
      <c r="CI102" s="6"/>
      <c r="CJ102" s="6"/>
      <c r="CK102" s="6"/>
      <c r="CL102" s="6"/>
      <c r="CM102" s="6"/>
      <c r="CN102" s="6"/>
      <c r="CO102" s="6"/>
      <c r="CP102" s="6"/>
      <c r="CQ102" s="6"/>
      <c r="CR102" s="6"/>
      <c r="CS102" s="6"/>
      <c r="CT102" s="6"/>
      <c r="CU102" s="6"/>
      <c r="CV102" s="6"/>
      <c r="CW102" s="6"/>
      <c r="CX102" s="6"/>
    </row>
    <row r="103" spans="1:102" x14ac:dyDescent="0.2">
      <c r="A103" s="83" t="s">
        <v>1</v>
      </c>
      <c r="B103" s="76"/>
      <c r="C103" s="76" t="str">
        <f>IF(ISNUMBER(outYear),$B$102*C101,"")</f>
        <v/>
      </c>
      <c r="D103" s="76" t="str">
        <f t="shared" ref="D103:AH103" si="58">IF(ISNUMBER(outYear),$B$102*D101,"")</f>
        <v/>
      </c>
      <c r="E103" s="76" t="str">
        <f t="shared" si="58"/>
        <v/>
      </c>
      <c r="F103" s="76" t="str">
        <f t="shared" si="58"/>
        <v/>
      </c>
      <c r="G103" s="76" t="str">
        <f t="shared" si="58"/>
        <v/>
      </c>
      <c r="H103" s="76" t="str">
        <f t="shared" si="58"/>
        <v/>
      </c>
      <c r="I103" s="76" t="str">
        <f t="shared" si="58"/>
        <v/>
      </c>
      <c r="J103" s="76" t="str">
        <f t="shared" si="58"/>
        <v/>
      </c>
      <c r="K103" s="76" t="str">
        <f t="shared" si="58"/>
        <v/>
      </c>
      <c r="L103" s="76" t="str">
        <f t="shared" si="58"/>
        <v/>
      </c>
      <c r="M103" s="76" t="str">
        <f t="shared" si="58"/>
        <v/>
      </c>
      <c r="N103" s="76" t="str">
        <f t="shared" si="58"/>
        <v/>
      </c>
      <c r="O103" s="76" t="str">
        <f t="shared" si="58"/>
        <v/>
      </c>
      <c r="P103" s="76" t="str">
        <f t="shared" si="58"/>
        <v/>
      </c>
      <c r="Q103" s="76" t="str">
        <f t="shared" si="58"/>
        <v/>
      </c>
      <c r="R103" s="76" t="str">
        <f t="shared" si="58"/>
        <v/>
      </c>
      <c r="S103" s="76" t="str">
        <f t="shared" si="58"/>
        <v/>
      </c>
      <c r="T103" s="76" t="str">
        <f t="shared" si="58"/>
        <v/>
      </c>
      <c r="U103" s="76" t="str">
        <f t="shared" si="58"/>
        <v/>
      </c>
      <c r="V103" s="76" t="str">
        <f t="shared" si="58"/>
        <v/>
      </c>
      <c r="W103" s="76" t="str">
        <f t="shared" si="58"/>
        <v/>
      </c>
      <c r="X103" s="76" t="str">
        <f t="shared" si="58"/>
        <v/>
      </c>
      <c r="Y103" s="76" t="str">
        <f t="shared" si="58"/>
        <v/>
      </c>
      <c r="Z103" s="76" t="str">
        <f t="shared" si="58"/>
        <v/>
      </c>
      <c r="AA103" s="76" t="str">
        <f t="shared" si="58"/>
        <v/>
      </c>
      <c r="AB103" s="76" t="str">
        <f t="shared" si="58"/>
        <v/>
      </c>
      <c r="AC103" s="76" t="str">
        <f t="shared" si="58"/>
        <v/>
      </c>
      <c r="AD103" s="76" t="str">
        <f t="shared" si="58"/>
        <v/>
      </c>
      <c r="AE103" s="76" t="str">
        <f t="shared" si="58"/>
        <v/>
      </c>
      <c r="AF103" s="76" t="str">
        <f t="shared" si="58"/>
        <v/>
      </c>
      <c r="AG103" s="76" t="str">
        <f t="shared" si="58"/>
        <v/>
      </c>
      <c r="AH103" s="76" t="str">
        <f t="shared" si="58"/>
        <v/>
      </c>
      <c r="AI103" s="76" t="str">
        <f t="shared" ref="AI103:BN103" si="59">IF(ISNUMBER(outYear),$B$102*AI101,"")</f>
        <v/>
      </c>
      <c r="AJ103" s="76" t="str">
        <f t="shared" si="59"/>
        <v/>
      </c>
      <c r="AK103" s="76" t="str">
        <f t="shared" si="59"/>
        <v/>
      </c>
      <c r="AL103" s="76" t="str">
        <f t="shared" si="59"/>
        <v/>
      </c>
      <c r="AM103" s="76" t="str">
        <f t="shared" si="59"/>
        <v/>
      </c>
      <c r="AN103" s="76" t="str">
        <f t="shared" si="59"/>
        <v/>
      </c>
      <c r="AO103" s="76" t="str">
        <f t="shared" si="59"/>
        <v/>
      </c>
      <c r="AP103" s="76" t="str">
        <f t="shared" si="59"/>
        <v/>
      </c>
      <c r="AQ103" s="76" t="str">
        <f t="shared" si="59"/>
        <v/>
      </c>
      <c r="AR103" s="76" t="str">
        <f t="shared" si="59"/>
        <v/>
      </c>
      <c r="AS103" s="76" t="str">
        <f t="shared" si="59"/>
        <v/>
      </c>
      <c r="AT103" s="76" t="str">
        <f t="shared" si="59"/>
        <v/>
      </c>
      <c r="AU103" s="76" t="str">
        <f t="shared" si="59"/>
        <v/>
      </c>
      <c r="AV103" s="76" t="str">
        <f t="shared" si="59"/>
        <v/>
      </c>
      <c r="AW103" s="76" t="str">
        <f t="shared" si="59"/>
        <v/>
      </c>
      <c r="AX103" s="76" t="str">
        <f t="shared" si="59"/>
        <v/>
      </c>
      <c r="AY103" s="76" t="str">
        <f t="shared" si="59"/>
        <v/>
      </c>
      <c r="AZ103" s="76" t="str">
        <f t="shared" si="59"/>
        <v/>
      </c>
      <c r="BA103" s="76" t="str">
        <f t="shared" si="59"/>
        <v/>
      </c>
      <c r="BB103" s="76" t="str">
        <f t="shared" si="59"/>
        <v/>
      </c>
      <c r="BC103" s="76" t="str">
        <f t="shared" si="59"/>
        <v/>
      </c>
      <c r="BD103" s="76" t="str">
        <f t="shared" si="59"/>
        <v/>
      </c>
      <c r="BE103" s="76" t="str">
        <f t="shared" si="59"/>
        <v/>
      </c>
      <c r="BF103" s="76" t="str">
        <f t="shared" si="59"/>
        <v/>
      </c>
      <c r="BG103" s="76" t="str">
        <f t="shared" si="59"/>
        <v/>
      </c>
      <c r="BH103" s="76" t="str">
        <f t="shared" si="59"/>
        <v/>
      </c>
      <c r="BI103" s="76" t="str">
        <f t="shared" si="59"/>
        <v/>
      </c>
      <c r="BJ103" s="76" t="str">
        <f t="shared" si="59"/>
        <v/>
      </c>
      <c r="BK103" s="76" t="str">
        <f t="shared" si="59"/>
        <v/>
      </c>
      <c r="BL103" s="76" t="str">
        <f t="shared" si="59"/>
        <v/>
      </c>
      <c r="BM103" s="76" t="str">
        <f t="shared" si="59"/>
        <v/>
      </c>
      <c r="BN103" s="76" t="str">
        <f t="shared" si="59"/>
        <v/>
      </c>
      <c r="BO103" s="76" t="str">
        <f t="shared" ref="BO103:CX103" si="60">IF(ISNUMBER(outYear),$B$102*BO101,"")</f>
        <v/>
      </c>
      <c r="BP103" s="76" t="str">
        <f t="shared" si="60"/>
        <v/>
      </c>
      <c r="BQ103" s="76" t="str">
        <f t="shared" si="60"/>
        <v/>
      </c>
      <c r="BR103" s="76" t="str">
        <f t="shared" si="60"/>
        <v/>
      </c>
      <c r="BS103" s="76" t="str">
        <f t="shared" si="60"/>
        <v/>
      </c>
      <c r="BT103" s="76" t="str">
        <f t="shared" si="60"/>
        <v/>
      </c>
      <c r="BU103" s="76" t="str">
        <f t="shared" si="60"/>
        <v/>
      </c>
      <c r="BV103" s="76" t="str">
        <f t="shared" si="60"/>
        <v/>
      </c>
      <c r="BW103" s="76" t="str">
        <f t="shared" si="60"/>
        <v/>
      </c>
      <c r="BX103" s="76" t="str">
        <f t="shared" si="60"/>
        <v/>
      </c>
      <c r="BY103" s="76" t="str">
        <f t="shared" si="60"/>
        <v/>
      </c>
      <c r="BZ103" s="76" t="str">
        <f t="shared" si="60"/>
        <v/>
      </c>
      <c r="CA103" s="76" t="str">
        <f t="shared" si="60"/>
        <v/>
      </c>
      <c r="CB103" s="76" t="str">
        <f t="shared" si="60"/>
        <v/>
      </c>
      <c r="CC103" s="76" t="str">
        <f t="shared" si="60"/>
        <v/>
      </c>
      <c r="CD103" s="76" t="str">
        <f t="shared" si="60"/>
        <v/>
      </c>
      <c r="CE103" s="76" t="str">
        <f t="shared" si="60"/>
        <v/>
      </c>
      <c r="CF103" s="76" t="str">
        <f t="shared" si="60"/>
        <v/>
      </c>
      <c r="CG103" s="76" t="str">
        <f t="shared" si="60"/>
        <v/>
      </c>
      <c r="CH103" s="76" t="str">
        <f t="shared" si="60"/>
        <v/>
      </c>
      <c r="CI103" s="76" t="str">
        <f t="shared" si="60"/>
        <v/>
      </c>
      <c r="CJ103" s="76" t="str">
        <f t="shared" si="60"/>
        <v/>
      </c>
      <c r="CK103" s="76" t="str">
        <f t="shared" si="60"/>
        <v/>
      </c>
      <c r="CL103" s="76" t="str">
        <f t="shared" si="60"/>
        <v/>
      </c>
      <c r="CM103" s="76" t="str">
        <f t="shared" si="60"/>
        <v/>
      </c>
      <c r="CN103" s="76" t="str">
        <f t="shared" si="60"/>
        <v/>
      </c>
      <c r="CO103" s="76" t="str">
        <f t="shared" si="60"/>
        <v/>
      </c>
      <c r="CP103" s="76" t="str">
        <f t="shared" si="60"/>
        <v/>
      </c>
      <c r="CQ103" s="76" t="str">
        <f t="shared" si="60"/>
        <v/>
      </c>
      <c r="CR103" s="76" t="str">
        <f t="shared" si="60"/>
        <v/>
      </c>
      <c r="CS103" s="76" t="str">
        <f t="shared" si="60"/>
        <v/>
      </c>
      <c r="CT103" s="76" t="str">
        <f t="shared" si="60"/>
        <v/>
      </c>
      <c r="CU103" s="76" t="str">
        <f t="shared" si="60"/>
        <v/>
      </c>
      <c r="CV103" s="76" t="str">
        <f t="shared" si="60"/>
        <v/>
      </c>
      <c r="CW103" s="76" t="str">
        <f t="shared" si="60"/>
        <v/>
      </c>
      <c r="CX103" s="76" t="str">
        <f t="shared" si="60"/>
        <v/>
      </c>
    </row>
    <row r="104" spans="1:102" x14ac:dyDescent="0.2">
      <c r="A104" s="84" t="s">
        <v>73</v>
      </c>
      <c r="B104" s="76"/>
      <c r="C104" s="78" t="str">
        <f>IF(ISNUMBER(outYear),IF(UseTaxDeductibleInterest="Yes",'Cash Flow'!C53,0),"")</f>
        <v/>
      </c>
      <c r="D104" s="78" t="str">
        <f>IF(ISNUMBER(outYear),IF(UseTaxDeductibleInterest="Yes",'Cash Flow'!D53,0),"")</f>
        <v/>
      </c>
      <c r="E104" s="78" t="str">
        <f>IF(ISNUMBER(outYear),IF(UseTaxDeductibleInterest="Yes",'Cash Flow'!E53,0),"")</f>
        <v/>
      </c>
      <c r="F104" s="78" t="str">
        <f>IF(ISNUMBER(outYear),IF(UseTaxDeductibleInterest="Yes",'Cash Flow'!F53,0),"")</f>
        <v/>
      </c>
      <c r="G104" s="78" t="str">
        <f>IF(ISNUMBER(outYear),IF(UseTaxDeductibleInterest="Yes",'Cash Flow'!G53,0),"")</f>
        <v/>
      </c>
      <c r="H104" s="78" t="str">
        <f>IF(ISNUMBER(outYear),IF(UseTaxDeductibleInterest="Yes",'Cash Flow'!H53,0),"")</f>
        <v/>
      </c>
      <c r="I104" s="78" t="str">
        <f>IF(ISNUMBER(outYear),IF(UseTaxDeductibleInterest="Yes",'Cash Flow'!I53,0),"")</f>
        <v/>
      </c>
      <c r="J104" s="78" t="str">
        <f>IF(ISNUMBER(outYear),IF(UseTaxDeductibleInterest="Yes",'Cash Flow'!J53,0),"")</f>
        <v/>
      </c>
      <c r="K104" s="78" t="str">
        <f>IF(ISNUMBER(outYear),IF(UseTaxDeductibleInterest="Yes",'Cash Flow'!K53,0),"")</f>
        <v/>
      </c>
      <c r="L104" s="78" t="str">
        <f>IF(ISNUMBER(outYear),IF(UseTaxDeductibleInterest="Yes",'Cash Flow'!L53,0),"")</f>
        <v/>
      </c>
      <c r="M104" s="78" t="str">
        <f>IF(ISNUMBER(outYear),IF(UseTaxDeductibleInterest="Yes",'Cash Flow'!M53,0),"")</f>
        <v/>
      </c>
      <c r="N104" s="78" t="str">
        <f>IF(ISNUMBER(outYear),IF(UseTaxDeductibleInterest="Yes",'Cash Flow'!N53,0),"")</f>
        <v/>
      </c>
      <c r="O104" s="78" t="str">
        <f>IF(ISNUMBER(outYear),IF(UseTaxDeductibleInterest="Yes",'Cash Flow'!O53,0),"")</f>
        <v/>
      </c>
      <c r="P104" s="78" t="str">
        <f>IF(ISNUMBER(outYear),IF(UseTaxDeductibleInterest="Yes",'Cash Flow'!P53,0),"")</f>
        <v/>
      </c>
      <c r="Q104" s="78" t="str">
        <f>IF(ISNUMBER(outYear),IF(UseTaxDeductibleInterest="Yes",'Cash Flow'!Q53,0),"")</f>
        <v/>
      </c>
      <c r="R104" s="78" t="str">
        <f>IF(ISNUMBER(outYear),IF(UseTaxDeductibleInterest="Yes",'Cash Flow'!R53,0),"")</f>
        <v/>
      </c>
      <c r="S104" s="78" t="str">
        <f>IF(ISNUMBER(outYear),IF(UseTaxDeductibleInterest="Yes",'Cash Flow'!S53,0),"")</f>
        <v/>
      </c>
      <c r="T104" s="78" t="str">
        <f>IF(ISNUMBER(outYear),IF(UseTaxDeductibleInterest="Yes",'Cash Flow'!T53,0),"")</f>
        <v/>
      </c>
      <c r="U104" s="78" t="str">
        <f>IF(ISNUMBER(outYear),IF(UseTaxDeductibleInterest="Yes",'Cash Flow'!U53,0),"")</f>
        <v/>
      </c>
      <c r="V104" s="78" t="str">
        <f>IF(ISNUMBER(outYear),IF(UseTaxDeductibleInterest="Yes",'Cash Flow'!V53,0),"")</f>
        <v/>
      </c>
      <c r="W104" s="78" t="str">
        <f>IF(ISNUMBER(outYear),IF(UseTaxDeductibleInterest="Yes",'Cash Flow'!W53,0),"")</f>
        <v/>
      </c>
      <c r="X104" s="78" t="str">
        <f>IF(ISNUMBER(outYear),IF(UseTaxDeductibleInterest="Yes",'Cash Flow'!X53,0),"")</f>
        <v/>
      </c>
      <c r="Y104" s="78" t="str">
        <f>IF(ISNUMBER(outYear),IF(UseTaxDeductibleInterest="Yes",'Cash Flow'!Y53,0),"")</f>
        <v/>
      </c>
      <c r="Z104" s="78" t="str">
        <f>IF(ISNUMBER(outYear),IF(UseTaxDeductibleInterest="Yes",'Cash Flow'!Z53,0),"")</f>
        <v/>
      </c>
      <c r="AA104" s="78" t="str">
        <f>IF(ISNUMBER(outYear),IF(UseTaxDeductibleInterest="Yes",'Cash Flow'!AA53,0),"")</f>
        <v/>
      </c>
      <c r="AB104" s="78" t="str">
        <f>IF(ISNUMBER(outYear),IF(UseTaxDeductibleInterest="Yes",'Cash Flow'!AB53,0),"")</f>
        <v/>
      </c>
      <c r="AC104" s="78" t="str">
        <f>IF(ISNUMBER(outYear),IF(UseTaxDeductibleInterest="Yes",'Cash Flow'!AC53,0),"")</f>
        <v/>
      </c>
      <c r="AD104" s="78" t="str">
        <f>IF(ISNUMBER(outYear),IF(UseTaxDeductibleInterest="Yes",'Cash Flow'!AD53,0),"")</f>
        <v/>
      </c>
      <c r="AE104" s="78" t="str">
        <f>IF(ISNUMBER(outYear),IF(UseTaxDeductibleInterest="Yes",'Cash Flow'!AE53,0),"")</f>
        <v/>
      </c>
      <c r="AF104" s="78" t="str">
        <f>IF(ISNUMBER(outYear),IF(UseTaxDeductibleInterest="Yes",'Cash Flow'!AF53,0),"")</f>
        <v/>
      </c>
      <c r="AG104" s="78" t="str">
        <f>IF(ISNUMBER(outYear),IF(UseTaxDeductibleInterest="Yes",'Cash Flow'!AG53,0),"")</f>
        <v/>
      </c>
      <c r="AH104" s="78" t="str">
        <f>IF(ISNUMBER(outYear),IF(UseTaxDeductibleInterest="Yes",'Cash Flow'!AH53,0),"")</f>
        <v/>
      </c>
      <c r="AI104" s="78" t="str">
        <f>IF(ISNUMBER(outYear),IF(UseTaxDeductibleInterest="Yes",'Cash Flow'!AI53,0),"")</f>
        <v/>
      </c>
      <c r="AJ104" s="78" t="str">
        <f>IF(ISNUMBER(outYear),IF(UseTaxDeductibleInterest="Yes",'Cash Flow'!AJ53,0),"")</f>
        <v/>
      </c>
      <c r="AK104" s="78" t="str">
        <f>IF(ISNUMBER(outYear),IF(UseTaxDeductibleInterest="Yes",'Cash Flow'!AK53,0),"")</f>
        <v/>
      </c>
      <c r="AL104" s="78" t="str">
        <f>IF(ISNUMBER(outYear),IF(UseTaxDeductibleInterest="Yes",'Cash Flow'!AL53,0),"")</f>
        <v/>
      </c>
      <c r="AM104" s="78" t="str">
        <f>IF(ISNUMBER(outYear),IF(UseTaxDeductibleInterest="Yes",'Cash Flow'!AM53,0),"")</f>
        <v/>
      </c>
      <c r="AN104" s="78" t="str">
        <f>IF(ISNUMBER(outYear),IF(UseTaxDeductibleInterest="Yes",'Cash Flow'!AN53,0),"")</f>
        <v/>
      </c>
      <c r="AO104" s="78" t="str">
        <f>IF(ISNUMBER(outYear),IF(UseTaxDeductibleInterest="Yes",'Cash Flow'!AO53,0),"")</f>
        <v/>
      </c>
      <c r="AP104" s="78" t="str">
        <f>IF(ISNUMBER(outYear),IF(UseTaxDeductibleInterest="Yes",'Cash Flow'!AP53,0),"")</f>
        <v/>
      </c>
      <c r="AQ104" s="78" t="str">
        <f>IF(ISNUMBER(outYear),IF(UseTaxDeductibleInterest="Yes",'Cash Flow'!AQ53,0),"")</f>
        <v/>
      </c>
      <c r="AR104" s="78" t="str">
        <f>IF(ISNUMBER(outYear),IF(UseTaxDeductibleInterest="Yes",'Cash Flow'!AR53,0),"")</f>
        <v/>
      </c>
      <c r="AS104" s="78" t="str">
        <f>IF(ISNUMBER(outYear),IF(UseTaxDeductibleInterest="Yes",'Cash Flow'!AS53,0),"")</f>
        <v/>
      </c>
      <c r="AT104" s="78" t="str">
        <f>IF(ISNUMBER(outYear),IF(UseTaxDeductibleInterest="Yes",'Cash Flow'!AT53,0),"")</f>
        <v/>
      </c>
      <c r="AU104" s="78" t="str">
        <f>IF(ISNUMBER(outYear),IF(UseTaxDeductibleInterest="Yes",'Cash Flow'!AU53,0),"")</f>
        <v/>
      </c>
      <c r="AV104" s="78" t="str">
        <f>IF(ISNUMBER(outYear),IF(UseTaxDeductibleInterest="Yes",'Cash Flow'!AV53,0),"")</f>
        <v/>
      </c>
      <c r="AW104" s="78" t="str">
        <f>IF(ISNUMBER(outYear),IF(UseTaxDeductibleInterest="Yes",'Cash Flow'!AW53,0),"")</f>
        <v/>
      </c>
      <c r="AX104" s="78" t="str">
        <f>IF(ISNUMBER(outYear),IF(UseTaxDeductibleInterest="Yes",'Cash Flow'!AX53,0),"")</f>
        <v/>
      </c>
      <c r="AY104" s="78" t="str">
        <f>IF(ISNUMBER(outYear),IF(UseTaxDeductibleInterest="Yes",'Cash Flow'!AY53,0),"")</f>
        <v/>
      </c>
      <c r="AZ104" s="78" t="str">
        <f>IF(ISNUMBER(outYear),IF(UseTaxDeductibleInterest="Yes",'Cash Flow'!AZ53,0),"")</f>
        <v/>
      </c>
      <c r="BA104" s="78" t="str">
        <f>IF(ISNUMBER(outYear),IF(UseTaxDeductibleInterest="Yes",'Cash Flow'!BA53,0),"")</f>
        <v/>
      </c>
      <c r="BB104" s="78" t="str">
        <f>IF(ISNUMBER(outYear),IF(UseTaxDeductibleInterest="Yes",'Cash Flow'!BB53,0),"")</f>
        <v/>
      </c>
      <c r="BC104" s="78" t="str">
        <f>IF(ISNUMBER(outYear),IF(UseTaxDeductibleInterest="Yes",'Cash Flow'!BC53,0),"")</f>
        <v/>
      </c>
      <c r="BD104" s="78" t="str">
        <f>IF(ISNUMBER(outYear),IF(UseTaxDeductibleInterest="Yes",'Cash Flow'!BD53,0),"")</f>
        <v/>
      </c>
      <c r="BE104" s="78" t="str">
        <f>IF(ISNUMBER(outYear),IF(UseTaxDeductibleInterest="Yes",'Cash Flow'!BE53,0),"")</f>
        <v/>
      </c>
      <c r="BF104" s="78" t="str">
        <f>IF(ISNUMBER(outYear),IF(UseTaxDeductibleInterest="Yes",'Cash Flow'!BF53,0),"")</f>
        <v/>
      </c>
      <c r="BG104" s="78" t="str">
        <f>IF(ISNUMBER(outYear),IF(UseTaxDeductibleInterest="Yes",'Cash Flow'!BG53,0),"")</f>
        <v/>
      </c>
      <c r="BH104" s="78" t="str">
        <f>IF(ISNUMBER(outYear),IF(UseTaxDeductibleInterest="Yes",'Cash Flow'!BH53,0),"")</f>
        <v/>
      </c>
      <c r="BI104" s="78" t="str">
        <f>IF(ISNUMBER(outYear),IF(UseTaxDeductibleInterest="Yes",'Cash Flow'!BI53,0),"")</f>
        <v/>
      </c>
      <c r="BJ104" s="78" t="str">
        <f>IF(ISNUMBER(outYear),IF(UseTaxDeductibleInterest="Yes",'Cash Flow'!BJ53,0),"")</f>
        <v/>
      </c>
      <c r="BK104" s="78" t="str">
        <f>IF(ISNUMBER(outYear),IF(UseTaxDeductibleInterest="Yes",'Cash Flow'!BK53,0),"")</f>
        <v/>
      </c>
      <c r="BL104" s="78" t="str">
        <f>IF(ISNUMBER(outYear),IF(UseTaxDeductibleInterest="Yes",'Cash Flow'!BL53,0),"")</f>
        <v/>
      </c>
      <c r="BM104" s="78" t="str">
        <f>IF(ISNUMBER(outYear),IF(UseTaxDeductibleInterest="Yes",'Cash Flow'!BM53,0),"")</f>
        <v/>
      </c>
      <c r="BN104" s="78" t="str">
        <f>IF(ISNUMBER(outYear),IF(UseTaxDeductibleInterest="Yes",'Cash Flow'!BN53,0),"")</f>
        <v/>
      </c>
      <c r="BO104" s="78" t="str">
        <f>IF(ISNUMBER(outYear),IF(UseTaxDeductibleInterest="Yes",'Cash Flow'!BO53,0),"")</f>
        <v/>
      </c>
      <c r="BP104" s="78" t="str">
        <f>IF(ISNUMBER(outYear),IF(UseTaxDeductibleInterest="Yes",'Cash Flow'!BP53,0),"")</f>
        <v/>
      </c>
      <c r="BQ104" s="78" t="str">
        <f>IF(ISNUMBER(outYear),IF(UseTaxDeductibleInterest="Yes",'Cash Flow'!BQ53,0),"")</f>
        <v/>
      </c>
      <c r="BR104" s="78" t="str">
        <f>IF(ISNUMBER(outYear),IF(UseTaxDeductibleInterest="Yes",'Cash Flow'!BR53,0),"")</f>
        <v/>
      </c>
      <c r="BS104" s="78" t="str">
        <f>IF(ISNUMBER(outYear),IF(UseTaxDeductibleInterest="Yes",'Cash Flow'!BS53,0),"")</f>
        <v/>
      </c>
      <c r="BT104" s="78" t="str">
        <f>IF(ISNUMBER(outYear),IF(UseTaxDeductibleInterest="Yes",'Cash Flow'!BT53,0),"")</f>
        <v/>
      </c>
      <c r="BU104" s="78" t="str">
        <f>IF(ISNUMBER(outYear),IF(UseTaxDeductibleInterest="Yes",'Cash Flow'!BU53,0),"")</f>
        <v/>
      </c>
      <c r="BV104" s="78" t="str">
        <f>IF(ISNUMBER(outYear),IF(UseTaxDeductibleInterest="Yes",'Cash Flow'!BV53,0),"")</f>
        <v/>
      </c>
      <c r="BW104" s="78" t="str">
        <f>IF(ISNUMBER(outYear),IF(UseTaxDeductibleInterest="Yes",'Cash Flow'!BW53,0),"")</f>
        <v/>
      </c>
      <c r="BX104" s="78" t="str">
        <f>IF(ISNUMBER(outYear),IF(UseTaxDeductibleInterest="Yes",'Cash Flow'!BX53,0),"")</f>
        <v/>
      </c>
      <c r="BY104" s="78" t="str">
        <f>IF(ISNUMBER(outYear),IF(UseTaxDeductibleInterest="Yes",'Cash Flow'!BY53,0),"")</f>
        <v/>
      </c>
      <c r="BZ104" s="78" t="str">
        <f>IF(ISNUMBER(outYear),IF(UseTaxDeductibleInterest="Yes",'Cash Flow'!BZ53,0),"")</f>
        <v/>
      </c>
      <c r="CA104" s="78" t="str">
        <f>IF(ISNUMBER(outYear),IF(UseTaxDeductibleInterest="Yes",'Cash Flow'!CA53,0),"")</f>
        <v/>
      </c>
      <c r="CB104" s="78" t="str">
        <f>IF(ISNUMBER(outYear),IF(UseTaxDeductibleInterest="Yes",'Cash Flow'!CB53,0),"")</f>
        <v/>
      </c>
      <c r="CC104" s="78" t="str">
        <f>IF(ISNUMBER(outYear),IF(UseTaxDeductibleInterest="Yes",'Cash Flow'!CC53,0),"")</f>
        <v/>
      </c>
      <c r="CD104" s="78" t="str">
        <f>IF(ISNUMBER(outYear),IF(UseTaxDeductibleInterest="Yes",'Cash Flow'!CD53,0),"")</f>
        <v/>
      </c>
      <c r="CE104" s="78" t="str">
        <f>IF(ISNUMBER(outYear),IF(UseTaxDeductibleInterest="Yes",'Cash Flow'!CE53,0),"")</f>
        <v/>
      </c>
      <c r="CF104" s="78" t="str">
        <f>IF(ISNUMBER(outYear),IF(UseTaxDeductibleInterest="Yes",'Cash Flow'!CF53,0),"")</f>
        <v/>
      </c>
      <c r="CG104" s="78" t="str">
        <f>IF(ISNUMBER(outYear),IF(UseTaxDeductibleInterest="Yes",'Cash Flow'!CG53,0),"")</f>
        <v/>
      </c>
      <c r="CH104" s="78" t="str">
        <f>IF(ISNUMBER(outYear),IF(UseTaxDeductibleInterest="Yes",'Cash Flow'!CH53,0),"")</f>
        <v/>
      </c>
      <c r="CI104" s="78" t="str">
        <f>IF(ISNUMBER(outYear),IF(UseTaxDeductibleInterest="Yes",'Cash Flow'!CI53,0),"")</f>
        <v/>
      </c>
      <c r="CJ104" s="78" t="str">
        <f>IF(ISNUMBER(outYear),IF(UseTaxDeductibleInterest="Yes",'Cash Flow'!CJ53,0),"")</f>
        <v/>
      </c>
      <c r="CK104" s="78" t="str">
        <f>IF(ISNUMBER(outYear),IF(UseTaxDeductibleInterest="Yes",'Cash Flow'!CK53,0),"")</f>
        <v/>
      </c>
      <c r="CL104" s="78" t="str">
        <f>IF(ISNUMBER(outYear),IF(UseTaxDeductibleInterest="Yes",'Cash Flow'!CL53,0),"")</f>
        <v/>
      </c>
      <c r="CM104" s="78" t="str">
        <f>IF(ISNUMBER(outYear),IF(UseTaxDeductibleInterest="Yes",'Cash Flow'!CM53,0),"")</f>
        <v/>
      </c>
      <c r="CN104" s="78" t="str">
        <f>IF(ISNUMBER(outYear),IF(UseTaxDeductibleInterest="Yes",'Cash Flow'!CN53,0),"")</f>
        <v/>
      </c>
      <c r="CO104" s="78" t="str">
        <f>IF(ISNUMBER(outYear),IF(UseTaxDeductibleInterest="Yes",'Cash Flow'!CO53,0),"")</f>
        <v/>
      </c>
      <c r="CP104" s="78" t="str">
        <f>IF(ISNUMBER(outYear),IF(UseTaxDeductibleInterest="Yes",'Cash Flow'!CP53,0),"")</f>
        <v/>
      </c>
      <c r="CQ104" s="78" t="str">
        <f>IF(ISNUMBER(outYear),IF(UseTaxDeductibleInterest="Yes",'Cash Flow'!CQ53,0),"")</f>
        <v/>
      </c>
      <c r="CR104" s="78" t="str">
        <f>IF(ISNUMBER(outYear),IF(UseTaxDeductibleInterest="Yes",'Cash Flow'!CR53,0),"")</f>
        <v/>
      </c>
      <c r="CS104" s="78" t="str">
        <f>IF(ISNUMBER(outYear),IF(UseTaxDeductibleInterest="Yes",'Cash Flow'!CS53,0),"")</f>
        <v/>
      </c>
      <c r="CT104" s="78" t="str">
        <f>IF(ISNUMBER(outYear),IF(UseTaxDeductibleInterest="Yes",'Cash Flow'!CT53,0),"")</f>
        <v/>
      </c>
      <c r="CU104" s="78" t="str">
        <f>IF(ISNUMBER(outYear),IF(UseTaxDeductibleInterest="Yes",'Cash Flow'!CU53,0),"")</f>
        <v/>
      </c>
      <c r="CV104" s="78" t="str">
        <f>IF(ISNUMBER(outYear),IF(UseTaxDeductibleInterest="Yes",'Cash Flow'!CV53,0),"")</f>
        <v/>
      </c>
      <c r="CW104" s="78" t="str">
        <f>IF(ISNUMBER(outYear),IF(UseTaxDeductibleInterest="Yes",'Cash Flow'!CW53,0),"")</f>
        <v/>
      </c>
      <c r="CX104" s="78" t="str">
        <f>IF(ISNUMBER(outYear),IF(UseTaxDeductibleInterest="Yes",'Cash Flow'!CX53,0),"")</f>
        <v/>
      </c>
    </row>
    <row r="105" spans="1:102" x14ac:dyDescent="0.2">
      <c r="A105" s="84" t="s">
        <v>74</v>
      </c>
      <c r="B105" s="76"/>
      <c r="C105" s="76" t="str">
        <f>IF(ISNUMBER(C2),SUM(C99,C103:C104),"")</f>
        <v/>
      </c>
      <c r="D105" s="76" t="str">
        <f>IF(ISNUMBER(D2),SUM(D99:D104),"")</f>
        <v/>
      </c>
      <c r="E105" s="76" t="str">
        <f>IF(ISNUMBER(E2),SUM(E99:E104),"")</f>
        <v/>
      </c>
      <c r="F105" s="76" t="str">
        <f>IF(ISNUMBER(F2),SUM(F99:F104),"")</f>
        <v/>
      </c>
      <c r="G105" s="76" t="str">
        <f>IF(ISNUMBER(G2),SUM(G99:G104),"")</f>
        <v/>
      </c>
      <c r="H105" s="76" t="str">
        <f>IF(ISNUMBER(H2),SUM(H99:H104),"")</f>
        <v/>
      </c>
      <c r="I105" s="76" t="str">
        <f>IF(ISNUMBER(I2),SUM(I99:I104),"")</f>
        <v/>
      </c>
      <c r="J105" s="76" t="str">
        <f>IF(ISNUMBER(J2),SUM(J99:J104),"")</f>
        <v/>
      </c>
      <c r="K105" s="76" t="str">
        <f>IF(ISNUMBER(K2),SUM(K99:K104),"")</f>
        <v/>
      </c>
      <c r="L105" s="76" t="str">
        <f>IF(ISNUMBER(L2),SUM(L99:L104),"")</f>
        <v/>
      </c>
      <c r="M105" s="76" t="str">
        <f>IF(ISNUMBER(M2),SUM(M99:M104),"")</f>
        <v/>
      </c>
      <c r="N105" s="76" t="str">
        <f>IF(ISNUMBER(N2),SUM(N99:N104),"")</f>
        <v/>
      </c>
      <c r="O105" s="76" t="str">
        <f>IF(ISNUMBER(O2),SUM(O99:O104),"")</f>
        <v/>
      </c>
      <c r="P105" s="76" t="str">
        <f>IF(ISNUMBER(P2),SUM(P99:P104),"")</f>
        <v/>
      </c>
      <c r="Q105" s="76" t="str">
        <f>IF(ISNUMBER(Q2),SUM(Q99:Q104),"")</f>
        <v/>
      </c>
      <c r="R105" s="76" t="str">
        <f>IF(ISNUMBER(R2),SUM(R99:R104),"")</f>
        <v/>
      </c>
      <c r="S105" s="76" t="str">
        <f>IF(ISNUMBER(S2),SUM(S99:S104),"")</f>
        <v/>
      </c>
      <c r="T105" s="76" t="str">
        <f>IF(ISNUMBER(T2),SUM(T99:T104),"")</f>
        <v/>
      </c>
      <c r="U105" s="76" t="str">
        <f>IF(ISNUMBER(U2),SUM(U99:U104),"")</f>
        <v/>
      </c>
      <c r="V105" s="76" t="str">
        <f>IF(ISNUMBER(V2),SUM(V99:V104),"")</f>
        <v/>
      </c>
      <c r="W105" s="76" t="str">
        <f>IF(ISNUMBER(W2),SUM(W99:W104),"")</f>
        <v/>
      </c>
      <c r="X105" s="76" t="str">
        <f>IF(ISNUMBER(X2),SUM(X99:X104),"")</f>
        <v/>
      </c>
      <c r="Y105" s="76" t="str">
        <f>IF(ISNUMBER(Y2),SUM(Y99:Y104),"")</f>
        <v/>
      </c>
      <c r="Z105" s="76" t="str">
        <f>IF(ISNUMBER(Z2),SUM(Z99:Z104),"")</f>
        <v/>
      </c>
      <c r="AA105" s="76" t="str">
        <f>IF(ISNUMBER(AA2),SUM(AA99:AA104),"")</f>
        <v/>
      </c>
      <c r="AB105" s="76" t="str">
        <f>IF(ISNUMBER(AB2),SUM(AB99:AB104),"")</f>
        <v/>
      </c>
      <c r="AC105" s="76" t="str">
        <f>IF(ISNUMBER(AC2),SUM(AC99:AC104),"")</f>
        <v/>
      </c>
      <c r="AD105" s="76" t="str">
        <f>IF(ISNUMBER(AD2),SUM(AD99:AD104),"")</f>
        <v/>
      </c>
      <c r="AE105" s="76" t="str">
        <f>IF(ISNUMBER(AE2),SUM(AE99:AE104),"")</f>
        <v/>
      </c>
      <c r="AF105" s="76" t="str">
        <f>IF(ISNUMBER(AF2),SUM(AF99:AF104),"")</f>
        <v/>
      </c>
      <c r="AG105" s="76" t="str">
        <f>IF(ISNUMBER(AG2),SUM(AG99:AG104),"")</f>
        <v/>
      </c>
      <c r="AH105" s="76" t="str">
        <f>IF(ISNUMBER(AH2),SUM(AH99:AH104),"")</f>
        <v/>
      </c>
      <c r="AI105" s="76" t="str">
        <f>IF(ISNUMBER(AI2),SUM(AI99:AI104),"")</f>
        <v/>
      </c>
      <c r="AJ105" s="76" t="str">
        <f>IF(ISNUMBER(AJ2),SUM(AJ99:AJ104),"")</f>
        <v/>
      </c>
      <c r="AK105" s="76" t="str">
        <f>IF(ISNUMBER(AK2),SUM(AK99:AK104),"")</f>
        <v/>
      </c>
      <c r="AL105" s="76" t="str">
        <f>IF(ISNUMBER(AL2),SUM(AL99:AL104),"")</f>
        <v/>
      </c>
      <c r="AM105" s="76" t="str">
        <f>IF(ISNUMBER(AM2),SUM(AM99:AM104),"")</f>
        <v/>
      </c>
      <c r="AN105" s="76" t="str">
        <f>IF(ISNUMBER(AN2),SUM(AN99:AN104),"")</f>
        <v/>
      </c>
      <c r="AO105" s="76" t="str">
        <f>IF(ISNUMBER(AO2),SUM(AO99:AO104),"")</f>
        <v/>
      </c>
      <c r="AP105" s="76" t="str">
        <f>IF(ISNUMBER(AP2),SUM(AP99:AP104),"")</f>
        <v/>
      </c>
      <c r="AQ105" s="76" t="str">
        <f>IF(ISNUMBER(AQ2),SUM(AQ99:AQ104),"")</f>
        <v/>
      </c>
      <c r="AR105" s="76" t="str">
        <f>IF(ISNUMBER(AR2),SUM(AR99:AR104),"")</f>
        <v/>
      </c>
      <c r="AS105" s="76" t="str">
        <f>IF(ISNUMBER(AS2),SUM(AS99:AS104),"")</f>
        <v/>
      </c>
      <c r="AT105" s="76" t="str">
        <f>IF(ISNUMBER(AT2),SUM(AT99:AT104),"")</f>
        <v/>
      </c>
      <c r="AU105" s="76" t="str">
        <f>IF(ISNUMBER(AU2),SUM(AU99:AU104),"")</f>
        <v/>
      </c>
      <c r="AV105" s="76" t="str">
        <f>IF(ISNUMBER(AV2),SUM(AV99:AV104),"")</f>
        <v/>
      </c>
      <c r="AW105" s="76" t="str">
        <f>IF(ISNUMBER(AW2),SUM(AW99:AW104),"")</f>
        <v/>
      </c>
      <c r="AX105" s="76" t="str">
        <f>IF(ISNUMBER(AX2),SUM(AX99:AX104),"")</f>
        <v/>
      </c>
      <c r="AY105" s="76" t="str">
        <f>IF(ISNUMBER(AY2),SUM(AY99:AY104),"")</f>
        <v/>
      </c>
      <c r="AZ105" s="76" t="str">
        <f>IF(ISNUMBER(AZ2),SUM(AZ99:AZ104),"")</f>
        <v/>
      </c>
      <c r="BA105" s="76" t="str">
        <f>IF(ISNUMBER(BA2),SUM(BA99:BA104),"")</f>
        <v/>
      </c>
      <c r="BB105" s="76" t="str">
        <f>IF(ISNUMBER(BB2),SUM(BB99:BB104),"")</f>
        <v/>
      </c>
      <c r="BC105" s="76" t="str">
        <f>IF(ISNUMBER(BC2),SUM(BC99:BC104),"")</f>
        <v/>
      </c>
      <c r="BD105" s="76" t="str">
        <f>IF(ISNUMBER(BD2),SUM(BD99:BD104),"")</f>
        <v/>
      </c>
      <c r="BE105" s="76" t="str">
        <f>IF(ISNUMBER(BE2),SUM(BE99:BE104),"")</f>
        <v/>
      </c>
      <c r="BF105" s="76" t="str">
        <f>IF(ISNUMBER(BF2),SUM(BF99:BF104),"")</f>
        <v/>
      </c>
      <c r="BG105" s="76" t="str">
        <f>IF(ISNUMBER(BG2),SUM(BG99:BG104),"")</f>
        <v/>
      </c>
      <c r="BH105" s="76" t="str">
        <f>IF(ISNUMBER(BH2),SUM(BH99:BH104),"")</f>
        <v/>
      </c>
      <c r="BI105" s="76" t="str">
        <f>IF(ISNUMBER(BI2),SUM(BI99:BI104),"")</f>
        <v/>
      </c>
      <c r="BJ105" s="76" t="str">
        <f>IF(ISNUMBER(BJ2),SUM(BJ99:BJ104),"")</f>
        <v/>
      </c>
      <c r="BK105" s="76" t="str">
        <f>IF(ISNUMBER(BK2),SUM(BK99:BK104),"")</f>
        <v/>
      </c>
      <c r="BL105" s="76" t="str">
        <f>IF(ISNUMBER(BL2),SUM(BL99:BL104),"")</f>
        <v/>
      </c>
      <c r="BM105" s="76" t="str">
        <f>IF(ISNUMBER(BM2),SUM(BM99:BM104),"")</f>
        <v/>
      </c>
      <c r="BN105" s="76" t="str">
        <f>IF(ISNUMBER(BN2),SUM(BN99:BN104),"")</f>
        <v/>
      </c>
      <c r="BO105" s="76" t="str">
        <f>IF(ISNUMBER(BO2),SUM(BO99:BO104),"")</f>
        <v/>
      </c>
      <c r="BP105" s="76" t="str">
        <f>IF(ISNUMBER(BP2),SUM(BP99:BP104),"")</f>
        <v/>
      </c>
      <c r="BQ105" s="76" t="str">
        <f>IF(ISNUMBER(BQ2),SUM(BQ99:BQ104),"")</f>
        <v/>
      </c>
      <c r="BR105" s="76" t="str">
        <f>IF(ISNUMBER(BR2),SUM(BR99:BR104),"")</f>
        <v/>
      </c>
      <c r="BS105" s="76" t="str">
        <f>IF(ISNUMBER(BS2),SUM(BS99:BS104),"")</f>
        <v/>
      </c>
      <c r="BT105" s="76" t="str">
        <f>IF(ISNUMBER(BT2),SUM(BT99:BT104),"")</f>
        <v/>
      </c>
      <c r="BU105" s="76" t="str">
        <f>IF(ISNUMBER(BU2),SUM(BU99:BU104),"")</f>
        <v/>
      </c>
      <c r="BV105" s="76" t="str">
        <f>IF(ISNUMBER(BV2),SUM(BV99:BV104),"")</f>
        <v/>
      </c>
      <c r="BW105" s="76" t="str">
        <f>IF(ISNUMBER(BW2),SUM(BW99:BW104),"")</f>
        <v/>
      </c>
      <c r="BX105" s="76" t="str">
        <f>IF(ISNUMBER(BX2),SUM(BX99:BX104),"")</f>
        <v/>
      </c>
      <c r="BY105" s="76" t="str">
        <f>IF(ISNUMBER(BY2),SUM(BY99:BY104),"")</f>
        <v/>
      </c>
      <c r="BZ105" s="76" t="str">
        <f>IF(ISNUMBER(BZ2),SUM(BZ99:BZ104),"")</f>
        <v/>
      </c>
      <c r="CA105" s="76" t="str">
        <f>IF(ISNUMBER(CA2),SUM(CA99:CA104),"")</f>
        <v/>
      </c>
      <c r="CB105" s="76" t="str">
        <f>IF(ISNUMBER(CB2),SUM(CB99:CB104),"")</f>
        <v/>
      </c>
      <c r="CC105" s="76" t="str">
        <f>IF(ISNUMBER(CC2),SUM(CC99:CC104),"")</f>
        <v/>
      </c>
      <c r="CD105" s="76" t="str">
        <f>IF(ISNUMBER(CD2),SUM(CD99:CD104),"")</f>
        <v/>
      </c>
      <c r="CE105" s="76" t="str">
        <f>IF(ISNUMBER(CE2),SUM(CE99:CE104),"")</f>
        <v/>
      </c>
      <c r="CF105" s="76" t="str">
        <f>IF(ISNUMBER(CF2),SUM(CF99:CF104),"")</f>
        <v/>
      </c>
      <c r="CG105" s="76" t="str">
        <f>IF(ISNUMBER(CG2),SUM(CG99:CG104),"")</f>
        <v/>
      </c>
      <c r="CH105" s="76" t="str">
        <f>IF(ISNUMBER(CH2),SUM(CH99:CH104),"")</f>
        <v/>
      </c>
      <c r="CI105" s="76" t="str">
        <f>IF(ISNUMBER(CI2),SUM(CI99:CI104),"")</f>
        <v/>
      </c>
      <c r="CJ105" s="76" t="str">
        <f>IF(ISNUMBER(CJ2),SUM(CJ99:CJ104),"")</f>
        <v/>
      </c>
      <c r="CK105" s="76" t="str">
        <f>IF(ISNUMBER(CK2),SUM(CK99:CK104),"")</f>
        <v/>
      </c>
      <c r="CL105" s="76" t="str">
        <f>IF(ISNUMBER(CL2),SUM(CL99:CL104),"")</f>
        <v/>
      </c>
      <c r="CM105" s="76" t="str">
        <f>IF(ISNUMBER(CM2),SUM(CM99:CM104),"")</f>
        <v/>
      </c>
      <c r="CN105" s="76" t="str">
        <f>IF(ISNUMBER(CN2),SUM(CN99:CN104),"")</f>
        <v/>
      </c>
      <c r="CO105" s="76" t="str">
        <f>IF(ISNUMBER(CO2),SUM(CO99:CO104),"")</f>
        <v/>
      </c>
      <c r="CP105" s="76" t="str">
        <f>IF(ISNUMBER(CP2),SUM(CP99:CP104),"")</f>
        <v/>
      </c>
      <c r="CQ105" s="76" t="str">
        <f>IF(ISNUMBER(CQ2),SUM(CQ99:CQ104),"")</f>
        <v/>
      </c>
      <c r="CR105" s="76" t="str">
        <f>IF(ISNUMBER(CR2),SUM(CR99:CR104),"")</f>
        <v/>
      </c>
      <c r="CS105" s="76" t="str">
        <f>IF(ISNUMBER(CS2),SUM(CS99:CS104),"")</f>
        <v/>
      </c>
      <c r="CT105" s="76" t="str">
        <f>IF(ISNUMBER(CT2),SUM(CT99:CT104),"")</f>
        <v/>
      </c>
      <c r="CU105" s="76" t="str">
        <f>IF(ISNUMBER(CU2),SUM(CU99:CU104),"")</f>
        <v/>
      </c>
      <c r="CV105" s="76" t="str">
        <f>IF(ISNUMBER(CV2),SUM(CV99:CV104),"")</f>
        <v/>
      </c>
      <c r="CW105" s="76" t="str">
        <f>IF(ISNUMBER(CW2),SUM(CW99:CW104),"")</f>
        <v/>
      </c>
      <c r="CX105" s="76" t="str">
        <f>IF(ISNUMBER(CX2),SUM(CX99:CX104),"")</f>
        <v/>
      </c>
    </row>
    <row r="106" spans="1:102" x14ac:dyDescent="0.2">
      <c r="A106" s="85" t="s">
        <v>166</v>
      </c>
      <c r="B106" s="76"/>
      <c r="C106" s="76" t="str">
        <f t="shared" ref="C106:AH106" si="61">IF(ISNUMBER(outYear),C97-C105,"")</f>
        <v/>
      </c>
      <c r="D106" s="76" t="str">
        <f t="shared" si="61"/>
        <v/>
      </c>
      <c r="E106" s="76" t="str">
        <f t="shared" si="61"/>
        <v/>
      </c>
      <c r="F106" s="76" t="str">
        <f t="shared" si="61"/>
        <v/>
      </c>
      <c r="G106" s="76" t="str">
        <f t="shared" si="61"/>
        <v/>
      </c>
      <c r="H106" s="76" t="str">
        <f t="shared" si="61"/>
        <v/>
      </c>
      <c r="I106" s="76" t="str">
        <f t="shared" si="61"/>
        <v/>
      </c>
      <c r="J106" s="76" t="str">
        <f t="shared" si="61"/>
        <v/>
      </c>
      <c r="K106" s="76" t="str">
        <f t="shared" si="61"/>
        <v/>
      </c>
      <c r="L106" s="76" t="str">
        <f t="shared" si="61"/>
        <v/>
      </c>
      <c r="M106" s="76" t="str">
        <f t="shared" si="61"/>
        <v/>
      </c>
      <c r="N106" s="76" t="str">
        <f t="shared" si="61"/>
        <v/>
      </c>
      <c r="O106" s="76" t="str">
        <f t="shared" si="61"/>
        <v/>
      </c>
      <c r="P106" s="76" t="str">
        <f t="shared" si="61"/>
        <v/>
      </c>
      <c r="Q106" s="76" t="str">
        <f t="shared" si="61"/>
        <v/>
      </c>
      <c r="R106" s="76" t="str">
        <f t="shared" si="61"/>
        <v/>
      </c>
      <c r="S106" s="76" t="str">
        <f t="shared" si="61"/>
        <v/>
      </c>
      <c r="T106" s="76" t="str">
        <f t="shared" si="61"/>
        <v/>
      </c>
      <c r="U106" s="76" t="str">
        <f t="shared" si="61"/>
        <v/>
      </c>
      <c r="V106" s="76" t="str">
        <f t="shared" si="61"/>
        <v/>
      </c>
      <c r="W106" s="76" t="str">
        <f t="shared" si="61"/>
        <v/>
      </c>
      <c r="X106" s="76" t="str">
        <f t="shared" si="61"/>
        <v/>
      </c>
      <c r="Y106" s="76" t="str">
        <f t="shared" si="61"/>
        <v/>
      </c>
      <c r="Z106" s="76" t="str">
        <f t="shared" si="61"/>
        <v/>
      </c>
      <c r="AA106" s="76" t="str">
        <f t="shared" si="61"/>
        <v/>
      </c>
      <c r="AB106" s="76" t="str">
        <f t="shared" si="61"/>
        <v/>
      </c>
      <c r="AC106" s="76" t="str">
        <f t="shared" si="61"/>
        <v/>
      </c>
      <c r="AD106" s="76" t="str">
        <f t="shared" si="61"/>
        <v/>
      </c>
      <c r="AE106" s="76" t="str">
        <f t="shared" si="61"/>
        <v/>
      </c>
      <c r="AF106" s="76" t="str">
        <f t="shared" si="61"/>
        <v/>
      </c>
      <c r="AG106" s="76" t="str">
        <f t="shared" si="61"/>
        <v/>
      </c>
      <c r="AH106" s="76" t="str">
        <f t="shared" si="61"/>
        <v/>
      </c>
      <c r="AI106" s="76" t="str">
        <f t="shared" ref="AI106:BN106" si="62">IF(ISNUMBER(outYear),AI97-AI105,"")</f>
        <v/>
      </c>
      <c r="AJ106" s="76" t="str">
        <f t="shared" si="62"/>
        <v/>
      </c>
      <c r="AK106" s="76" t="str">
        <f t="shared" si="62"/>
        <v/>
      </c>
      <c r="AL106" s="76" t="str">
        <f t="shared" si="62"/>
        <v/>
      </c>
      <c r="AM106" s="76" t="str">
        <f t="shared" si="62"/>
        <v/>
      </c>
      <c r="AN106" s="76" t="str">
        <f t="shared" si="62"/>
        <v/>
      </c>
      <c r="AO106" s="76" t="str">
        <f t="shared" si="62"/>
        <v/>
      </c>
      <c r="AP106" s="76" t="str">
        <f t="shared" si="62"/>
        <v/>
      </c>
      <c r="AQ106" s="76" t="str">
        <f t="shared" si="62"/>
        <v/>
      </c>
      <c r="AR106" s="76" t="str">
        <f t="shared" si="62"/>
        <v/>
      </c>
      <c r="AS106" s="76" t="str">
        <f t="shared" si="62"/>
        <v/>
      </c>
      <c r="AT106" s="76" t="str">
        <f t="shared" si="62"/>
        <v/>
      </c>
      <c r="AU106" s="76" t="str">
        <f t="shared" si="62"/>
        <v/>
      </c>
      <c r="AV106" s="76" t="str">
        <f t="shared" si="62"/>
        <v/>
      </c>
      <c r="AW106" s="76" t="str">
        <f t="shared" si="62"/>
        <v/>
      </c>
      <c r="AX106" s="76" t="str">
        <f t="shared" si="62"/>
        <v/>
      </c>
      <c r="AY106" s="76" t="str">
        <f t="shared" si="62"/>
        <v/>
      </c>
      <c r="AZ106" s="76" t="str">
        <f t="shared" si="62"/>
        <v/>
      </c>
      <c r="BA106" s="76" t="str">
        <f t="shared" si="62"/>
        <v/>
      </c>
      <c r="BB106" s="76" t="str">
        <f t="shared" si="62"/>
        <v/>
      </c>
      <c r="BC106" s="76" t="str">
        <f t="shared" si="62"/>
        <v/>
      </c>
      <c r="BD106" s="76" t="str">
        <f t="shared" si="62"/>
        <v/>
      </c>
      <c r="BE106" s="76" t="str">
        <f t="shared" si="62"/>
        <v/>
      </c>
      <c r="BF106" s="76" t="str">
        <f t="shared" si="62"/>
        <v/>
      </c>
      <c r="BG106" s="76" t="str">
        <f t="shared" si="62"/>
        <v/>
      </c>
      <c r="BH106" s="76" t="str">
        <f t="shared" si="62"/>
        <v/>
      </c>
      <c r="BI106" s="76" t="str">
        <f t="shared" si="62"/>
        <v/>
      </c>
      <c r="BJ106" s="76" t="str">
        <f t="shared" si="62"/>
        <v/>
      </c>
      <c r="BK106" s="76" t="str">
        <f t="shared" si="62"/>
        <v/>
      </c>
      <c r="BL106" s="76" t="str">
        <f t="shared" si="62"/>
        <v/>
      </c>
      <c r="BM106" s="76" t="str">
        <f t="shared" si="62"/>
        <v/>
      </c>
      <c r="BN106" s="76" t="str">
        <f t="shared" si="62"/>
        <v/>
      </c>
      <c r="BO106" s="76" t="str">
        <f t="shared" ref="BO106:CT106" si="63">IF(ISNUMBER(outYear),BO97-BO105,"")</f>
        <v/>
      </c>
      <c r="BP106" s="76" t="str">
        <f t="shared" si="63"/>
        <v/>
      </c>
      <c r="BQ106" s="76" t="str">
        <f t="shared" si="63"/>
        <v/>
      </c>
      <c r="BR106" s="76" t="str">
        <f t="shared" si="63"/>
        <v/>
      </c>
      <c r="BS106" s="76" t="str">
        <f t="shared" si="63"/>
        <v/>
      </c>
      <c r="BT106" s="76" t="str">
        <f t="shared" si="63"/>
        <v/>
      </c>
      <c r="BU106" s="76" t="str">
        <f t="shared" si="63"/>
        <v/>
      </c>
      <c r="BV106" s="76" t="str">
        <f t="shared" si="63"/>
        <v/>
      </c>
      <c r="BW106" s="76" t="str">
        <f t="shared" si="63"/>
        <v/>
      </c>
      <c r="BX106" s="76" t="str">
        <f t="shared" si="63"/>
        <v/>
      </c>
      <c r="BY106" s="76" t="str">
        <f t="shared" si="63"/>
        <v/>
      </c>
      <c r="BZ106" s="76" t="str">
        <f t="shared" si="63"/>
        <v/>
      </c>
      <c r="CA106" s="76" t="str">
        <f t="shared" si="63"/>
        <v/>
      </c>
      <c r="CB106" s="76" t="str">
        <f t="shared" si="63"/>
        <v/>
      </c>
      <c r="CC106" s="76" t="str">
        <f t="shared" si="63"/>
        <v/>
      </c>
      <c r="CD106" s="76" t="str">
        <f t="shared" si="63"/>
        <v/>
      </c>
      <c r="CE106" s="76" t="str">
        <f t="shared" si="63"/>
        <v/>
      </c>
      <c r="CF106" s="76" t="str">
        <f t="shared" si="63"/>
        <v/>
      </c>
      <c r="CG106" s="76" t="str">
        <f t="shared" si="63"/>
        <v/>
      </c>
      <c r="CH106" s="76" t="str">
        <f t="shared" si="63"/>
        <v/>
      </c>
      <c r="CI106" s="76" t="str">
        <f t="shared" si="63"/>
        <v/>
      </c>
      <c r="CJ106" s="76" t="str">
        <f t="shared" si="63"/>
        <v/>
      </c>
      <c r="CK106" s="76" t="str">
        <f t="shared" si="63"/>
        <v/>
      </c>
      <c r="CL106" s="76" t="str">
        <f t="shared" si="63"/>
        <v/>
      </c>
      <c r="CM106" s="76" t="str">
        <f t="shared" si="63"/>
        <v/>
      </c>
      <c r="CN106" s="76" t="str">
        <f t="shared" si="63"/>
        <v/>
      </c>
      <c r="CO106" s="76" t="str">
        <f t="shared" si="63"/>
        <v/>
      </c>
      <c r="CP106" s="76" t="str">
        <f t="shared" si="63"/>
        <v/>
      </c>
      <c r="CQ106" s="76" t="str">
        <f t="shared" si="63"/>
        <v/>
      </c>
      <c r="CR106" s="76" t="str">
        <f t="shared" si="63"/>
        <v/>
      </c>
      <c r="CS106" s="76" t="str">
        <f t="shared" si="63"/>
        <v/>
      </c>
      <c r="CT106" s="76" t="str">
        <f t="shared" si="63"/>
        <v/>
      </c>
      <c r="CU106" s="76" t="str">
        <f t="shared" ref="CU106:CX106" si="64">IF(ISNUMBER(outYear),CU97-CU105,"")</f>
        <v/>
      </c>
      <c r="CV106" s="76" t="str">
        <f t="shared" si="64"/>
        <v/>
      </c>
      <c r="CW106" s="76" t="str">
        <f t="shared" si="64"/>
        <v/>
      </c>
      <c r="CX106" s="76" t="str">
        <f t="shared" si="64"/>
        <v/>
      </c>
    </row>
    <row r="107" spans="1:102" x14ac:dyDescent="0.2">
      <c r="A107" s="85" t="s">
        <v>195</v>
      </c>
      <c r="B107" s="76"/>
      <c r="C107" s="76">
        <f t="array" ref="C107:CX107">'Inputs and Outputs'!C102:CX102</f>
        <v>0</v>
      </c>
      <c r="D107" s="76">
        <v>0</v>
      </c>
      <c r="E107" s="76">
        <v>0</v>
      </c>
      <c r="F107" s="76">
        <v>0</v>
      </c>
      <c r="G107" s="76">
        <v>0</v>
      </c>
      <c r="H107" s="76">
        <v>0</v>
      </c>
      <c r="I107" s="76">
        <v>0</v>
      </c>
      <c r="J107" s="76">
        <v>0</v>
      </c>
      <c r="K107" s="76">
        <v>0</v>
      </c>
      <c r="L107" s="76">
        <v>0</v>
      </c>
      <c r="M107" s="76">
        <v>0</v>
      </c>
      <c r="N107" s="76">
        <v>0</v>
      </c>
      <c r="O107" s="76">
        <v>0</v>
      </c>
      <c r="P107" s="76">
        <v>0</v>
      </c>
      <c r="Q107" s="76">
        <v>0</v>
      </c>
      <c r="R107" s="76">
        <v>0</v>
      </c>
      <c r="S107" s="76">
        <v>0</v>
      </c>
      <c r="T107" s="76">
        <v>0</v>
      </c>
      <c r="U107" s="76">
        <v>0</v>
      </c>
      <c r="V107" s="76">
        <v>0</v>
      </c>
      <c r="W107" s="76">
        <v>0</v>
      </c>
      <c r="X107" s="76">
        <v>0</v>
      </c>
      <c r="Y107" s="76">
        <v>0</v>
      </c>
      <c r="Z107" s="76">
        <v>0</v>
      </c>
      <c r="AA107" s="76">
        <v>0</v>
      </c>
      <c r="AB107" s="76">
        <v>0</v>
      </c>
      <c r="AC107" s="76">
        <v>0</v>
      </c>
      <c r="AD107" s="76">
        <v>0</v>
      </c>
      <c r="AE107" s="76">
        <v>0</v>
      </c>
      <c r="AF107" s="76">
        <v>0</v>
      </c>
      <c r="AG107" s="76">
        <v>0</v>
      </c>
      <c r="AH107" s="76">
        <v>0</v>
      </c>
      <c r="AI107" s="76">
        <v>0</v>
      </c>
      <c r="AJ107" s="76">
        <v>0</v>
      </c>
      <c r="AK107" s="76">
        <v>0</v>
      </c>
      <c r="AL107" s="76">
        <v>0</v>
      </c>
      <c r="AM107" s="76">
        <v>0</v>
      </c>
      <c r="AN107" s="76">
        <v>0</v>
      </c>
      <c r="AO107" s="76">
        <v>0</v>
      </c>
      <c r="AP107" s="76">
        <v>0</v>
      </c>
      <c r="AQ107" s="76">
        <v>0</v>
      </c>
      <c r="AR107" s="76">
        <v>0</v>
      </c>
      <c r="AS107" s="76">
        <v>0</v>
      </c>
      <c r="AT107" s="76">
        <v>0</v>
      </c>
      <c r="AU107" s="76">
        <v>0</v>
      </c>
      <c r="AV107" s="76">
        <v>0</v>
      </c>
      <c r="AW107" s="76">
        <v>0</v>
      </c>
      <c r="AX107" s="76">
        <v>0</v>
      </c>
      <c r="AY107" s="76">
        <v>0</v>
      </c>
      <c r="AZ107" s="76">
        <v>0</v>
      </c>
      <c r="BA107" s="76">
        <v>0</v>
      </c>
      <c r="BB107" s="76">
        <v>0</v>
      </c>
      <c r="BC107" s="76">
        <v>0</v>
      </c>
      <c r="BD107" s="76">
        <v>0</v>
      </c>
      <c r="BE107" s="76">
        <v>0</v>
      </c>
      <c r="BF107" s="76">
        <v>0</v>
      </c>
      <c r="BG107" s="76">
        <v>0</v>
      </c>
      <c r="BH107" s="76">
        <v>0</v>
      </c>
      <c r="BI107" s="76">
        <v>0</v>
      </c>
      <c r="BJ107" s="76">
        <v>0</v>
      </c>
      <c r="BK107" s="76">
        <v>0</v>
      </c>
      <c r="BL107" s="76">
        <v>0</v>
      </c>
      <c r="BM107" s="76">
        <v>0</v>
      </c>
      <c r="BN107" s="76">
        <v>0</v>
      </c>
      <c r="BO107" s="76">
        <v>0</v>
      </c>
      <c r="BP107" s="76">
        <v>0</v>
      </c>
      <c r="BQ107" s="76">
        <v>0</v>
      </c>
      <c r="BR107" s="76">
        <v>0</v>
      </c>
      <c r="BS107" s="76">
        <v>0</v>
      </c>
      <c r="BT107" s="76">
        <v>0</v>
      </c>
      <c r="BU107" s="76">
        <v>0</v>
      </c>
      <c r="BV107" s="76">
        <v>0</v>
      </c>
      <c r="BW107" s="76">
        <v>0</v>
      </c>
      <c r="BX107" s="76">
        <v>0</v>
      </c>
      <c r="BY107" s="76">
        <v>0</v>
      </c>
      <c r="BZ107" s="76">
        <v>0</v>
      </c>
      <c r="CA107" s="76">
        <v>0</v>
      </c>
      <c r="CB107" s="76">
        <v>0</v>
      </c>
      <c r="CC107" s="76">
        <v>0</v>
      </c>
      <c r="CD107" s="76">
        <v>0</v>
      </c>
      <c r="CE107" s="76">
        <v>0</v>
      </c>
      <c r="CF107" s="76">
        <v>0</v>
      </c>
      <c r="CG107" s="76">
        <v>0</v>
      </c>
      <c r="CH107" s="76">
        <v>0</v>
      </c>
      <c r="CI107" s="76">
        <v>0</v>
      </c>
      <c r="CJ107" s="76">
        <v>0</v>
      </c>
      <c r="CK107" s="76">
        <v>0</v>
      </c>
      <c r="CL107" s="76">
        <v>0</v>
      </c>
      <c r="CM107" s="76">
        <v>0</v>
      </c>
      <c r="CN107" s="76">
        <v>0</v>
      </c>
      <c r="CO107" s="76">
        <v>0</v>
      </c>
      <c r="CP107" s="76">
        <v>0</v>
      </c>
      <c r="CQ107" s="76">
        <v>0</v>
      </c>
      <c r="CR107" s="76">
        <v>0</v>
      </c>
      <c r="CS107" s="76">
        <v>0</v>
      </c>
      <c r="CT107" s="76">
        <v>0</v>
      </c>
      <c r="CU107" s="76">
        <v>0</v>
      </c>
      <c r="CV107" s="76">
        <v>0</v>
      </c>
      <c r="CW107" s="76">
        <v>0</v>
      </c>
      <c r="CX107" s="76">
        <v>0</v>
      </c>
    </row>
    <row r="108" spans="1:102" x14ac:dyDescent="0.2">
      <c r="A108" s="85" t="s">
        <v>71</v>
      </c>
      <c r="B108" s="76"/>
      <c r="C108" s="76" t="str">
        <f t="shared" ref="C108:AH108" si="65">IF(ISNUMBER(outYear),+C106*C107/100,"")</f>
        <v/>
      </c>
      <c r="D108" s="76" t="str">
        <f t="shared" si="65"/>
        <v/>
      </c>
      <c r="E108" s="76" t="str">
        <f t="shared" si="65"/>
        <v/>
      </c>
      <c r="F108" s="76" t="str">
        <f t="shared" si="65"/>
        <v/>
      </c>
      <c r="G108" s="76" t="str">
        <f t="shared" si="65"/>
        <v/>
      </c>
      <c r="H108" s="76" t="str">
        <f t="shared" si="65"/>
        <v/>
      </c>
      <c r="I108" s="76" t="str">
        <f t="shared" si="65"/>
        <v/>
      </c>
      <c r="J108" s="76" t="str">
        <f t="shared" si="65"/>
        <v/>
      </c>
      <c r="K108" s="76" t="str">
        <f t="shared" si="65"/>
        <v/>
      </c>
      <c r="L108" s="76" t="str">
        <f t="shared" si="65"/>
        <v/>
      </c>
      <c r="M108" s="76" t="str">
        <f t="shared" si="65"/>
        <v/>
      </c>
      <c r="N108" s="76" t="str">
        <f t="shared" si="65"/>
        <v/>
      </c>
      <c r="O108" s="76" t="str">
        <f t="shared" si="65"/>
        <v/>
      </c>
      <c r="P108" s="76" t="str">
        <f t="shared" si="65"/>
        <v/>
      </c>
      <c r="Q108" s="76" t="str">
        <f t="shared" si="65"/>
        <v/>
      </c>
      <c r="R108" s="76" t="str">
        <f t="shared" si="65"/>
        <v/>
      </c>
      <c r="S108" s="76" t="str">
        <f t="shared" si="65"/>
        <v/>
      </c>
      <c r="T108" s="76" t="str">
        <f t="shared" si="65"/>
        <v/>
      </c>
      <c r="U108" s="76" t="str">
        <f t="shared" si="65"/>
        <v/>
      </c>
      <c r="V108" s="76" t="str">
        <f t="shared" si="65"/>
        <v/>
      </c>
      <c r="W108" s="76" t="str">
        <f t="shared" si="65"/>
        <v/>
      </c>
      <c r="X108" s="76" t="str">
        <f t="shared" si="65"/>
        <v/>
      </c>
      <c r="Y108" s="76" t="str">
        <f t="shared" si="65"/>
        <v/>
      </c>
      <c r="Z108" s="76" t="str">
        <f t="shared" si="65"/>
        <v/>
      </c>
      <c r="AA108" s="76" t="str">
        <f t="shared" si="65"/>
        <v/>
      </c>
      <c r="AB108" s="76" t="str">
        <f t="shared" si="65"/>
        <v/>
      </c>
      <c r="AC108" s="76" t="str">
        <f t="shared" si="65"/>
        <v/>
      </c>
      <c r="AD108" s="76" t="str">
        <f t="shared" si="65"/>
        <v/>
      </c>
      <c r="AE108" s="76" t="str">
        <f t="shared" si="65"/>
        <v/>
      </c>
      <c r="AF108" s="76" t="str">
        <f t="shared" si="65"/>
        <v/>
      </c>
      <c r="AG108" s="76" t="str">
        <f t="shared" si="65"/>
        <v/>
      </c>
      <c r="AH108" s="76" t="str">
        <f t="shared" si="65"/>
        <v/>
      </c>
      <c r="AI108" s="76" t="str">
        <f t="shared" ref="AI108:BN108" si="66">IF(ISNUMBER(outYear),+AI106*AI107/100,"")</f>
        <v/>
      </c>
      <c r="AJ108" s="76" t="str">
        <f t="shared" si="66"/>
        <v/>
      </c>
      <c r="AK108" s="76" t="str">
        <f t="shared" si="66"/>
        <v/>
      </c>
      <c r="AL108" s="76" t="str">
        <f t="shared" si="66"/>
        <v/>
      </c>
      <c r="AM108" s="76" t="str">
        <f t="shared" si="66"/>
        <v/>
      </c>
      <c r="AN108" s="76" t="str">
        <f t="shared" si="66"/>
        <v/>
      </c>
      <c r="AO108" s="76" t="str">
        <f t="shared" si="66"/>
        <v/>
      </c>
      <c r="AP108" s="76" t="str">
        <f t="shared" si="66"/>
        <v/>
      </c>
      <c r="AQ108" s="76" t="str">
        <f t="shared" si="66"/>
        <v/>
      </c>
      <c r="AR108" s="76" t="str">
        <f t="shared" si="66"/>
        <v/>
      </c>
      <c r="AS108" s="76" t="str">
        <f t="shared" si="66"/>
        <v/>
      </c>
      <c r="AT108" s="76" t="str">
        <f t="shared" si="66"/>
        <v/>
      </c>
      <c r="AU108" s="76" t="str">
        <f t="shared" si="66"/>
        <v/>
      </c>
      <c r="AV108" s="76" t="str">
        <f t="shared" si="66"/>
        <v/>
      </c>
      <c r="AW108" s="76" t="str">
        <f t="shared" si="66"/>
        <v/>
      </c>
      <c r="AX108" s="76" t="str">
        <f t="shared" si="66"/>
        <v/>
      </c>
      <c r="AY108" s="76" t="str">
        <f t="shared" si="66"/>
        <v/>
      </c>
      <c r="AZ108" s="76" t="str">
        <f t="shared" si="66"/>
        <v/>
      </c>
      <c r="BA108" s="76" t="str">
        <f t="shared" si="66"/>
        <v/>
      </c>
      <c r="BB108" s="76" t="str">
        <f t="shared" si="66"/>
        <v/>
      </c>
      <c r="BC108" s="76" t="str">
        <f t="shared" si="66"/>
        <v/>
      </c>
      <c r="BD108" s="76" t="str">
        <f t="shared" si="66"/>
        <v/>
      </c>
      <c r="BE108" s="76" t="str">
        <f t="shared" si="66"/>
        <v/>
      </c>
      <c r="BF108" s="76" t="str">
        <f t="shared" si="66"/>
        <v/>
      </c>
      <c r="BG108" s="76" t="str">
        <f t="shared" si="66"/>
        <v/>
      </c>
      <c r="BH108" s="76" t="str">
        <f t="shared" si="66"/>
        <v/>
      </c>
      <c r="BI108" s="76" t="str">
        <f t="shared" si="66"/>
        <v/>
      </c>
      <c r="BJ108" s="76" t="str">
        <f t="shared" si="66"/>
        <v/>
      </c>
      <c r="BK108" s="76" t="str">
        <f t="shared" si="66"/>
        <v/>
      </c>
      <c r="BL108" s="76" t="str">
        <f t="shared" si="66"/>
        <v/>
      </c>
      <c r="BM108" s="76" t="str">
        <f t="shared" si="66"/>
        <v/>
      </c>
      <c r="BN108" s="76" t="str">
        <f t="shared" si="66"/>
        <v/>
      </c>
      <c r="BO108" s="76" t="str">
        <f t="shared" ref="BO108:CT108" si="67">IF(ISNUMBER(outYear),+BO106*BO107/100,"")</f>
        <v/>
      </c>
      <c r="BP108" s="76" t="str">
        <f t="shared" si="67"/>
        <v/>
      </c>
      <c r="BQ108" s="76" t="str">
        <f t="shared" si="67"/>
        <v/>
      </c>
      <c r="BR108" s="76" t="str">
        <f t="shared" si="67"/>
        <v/>
      </c>
      <c r="BS108" s="76" t="str">
        <f t="shared" si="67"/>
        <v/>
      </c>
      <c r="BT108" s="76" t="str">
        <f t="shared" si="67"/>
        <v/>
      </c>
      <c r="BU108" s="76" t="str">
        <f t="shared" si="67"/>
        <v/>
      </c>
      <c r="BV108" s="76" t="str">
        <f t="shared" si="67"/>
        <v/>
      </c>
      <c r="BW108" s="76" t="str">
        <f t="shared" si="67"/>
        <v/>
      </c>
      <c r="BX108" s="76" t="str">
        <f t="shared" si="67"/>
        <v/>
      </c>
      <c r="BY108" s="76" t="str">
        <f t="shared" si="67"/>
        <v/>
      </c>
      <c r="BZ108" s="76" t="str">
        <f t="shared" si="67"/>
        <v/>
      </c>
      <c r="CA108" s="76" t="str">
        <f t="shared" si="67"/>
        <v/>
      </c>
      <c r="CB108" s="76" t="str">
        <f t="shared" si="67"/>
        <v/>
      </c>
      <c r="CC108" s="76" t="str">
        <f t="shared" si="67"/>
        <v/>
      </c>
      <c r="CD108" s="76" t="str">
        <f t="shared" si="67"/>
        <v/>
      </c>
      <c r="CE108" s="76" t="str">
        <f t="shared" si="67"/>
        <v/>
      </c>
      <c r="CF108" s="76" t="str">
        <f t="shared" si="67"/>
        <v/>
      </c>
      <c r="CG108" s="76" t="str">
        <f t="shared" si="67"/>
        <v/>
      </c>
      <c r="CH108" s="76" t="str">
        <f t="shared" si="67"/>
        <v/>
      </c>
      <c r="CI108" s="76" t="str">
        <f t="shared" si="67"/>
        <v/>
      </c>
      <c r="CJ108" s="76" t="str">
        <f t="shared" si="67"/>
        <v/>
      </c>
      <c r="CK108" s="76" t="str">
        <f t="shared" si="67"/>
        <v/>
      </c>
      <c r="CL108" s="76" t="str">
        <f t="shared" si="67"/>
        <v/>
      </c>
      <c r="CM108" s="76" t="str">
        <f t="shared" si="67"/>
        <v/>
      </c>
      <c r="CN108" s="76" t="str">
        <f t="shared" si="67"/>
        <v/>
      </c>
      <c r="CO108" s="76" t="str">
        <f t="shared" si="67"/>
        <v/>
      </c>
      <c r="CP108" s="76" t="str">
        <f t="shared" si="67"/>
        <v/>
      </c>
      <c r="CQ108" s="76" t="str">
        <f t="shared" si="67"/>
        <v/>
      </c>
      <c r="CR108" s="76" t="str">
        <f t="shared" si="67"/>
        <v/>
      </c>
      <c r="CS108" s="76" t="str">
        <f t="shared" si="67"/>
        <v/>
      </c>
      <c r="CT108" s="76" t="str">
        <f t="shared" si="67"/>
        <v/>
      </c>
      <c r="CU108" s="76" t="str">
        <f t="shared" ref="CU108:CX108" si="68">IF(ISNUMBER(outYear),+CU106*CU107/100,"")</f>
        <v/>
      </c>
      <c r="CV108" s="76" t="str">
        <f t="shared" si="68"/>
        <v/>
      </c>
      <c r="CW108" s="76" t="str">
        <f t="shared" si="68"/>
        <v/>
      </c>
      <c r="CX108" s="76" t="str">
        <f t="shared" si="68"/>
        <v/>
      </c>
    </row>
    <row r="109" spans="1:102" x14ac:dyDescent="0.2">
      <c r="A109" s="85" t="s">
        <v>132</v>
      </c>
      <c r="B109" s="76"/>
      <c r="C109" s="76" t="str">
        <f>IF(ptc_sta_amount="n/a",'Inputs and Outputs'!C144*C5,IF(ISNUMBER(outYear),IF(outYear&lt;=ptc_sta_term,ROUND(ptc_sta_amount*1000*(1+ptc_sta_escal/100)^(outYear-1),0)*C5/1000,0),""))</f>
        <v/>
      </c>
      <c r="D109" s="76" t="str">
        <f>IF(ptc_sta_amount="n/a",'Inputs and Outputs'!D144*D5,IF(ISNUMBER(outYear),IF(outYear&lt;=ptc_sta_term,ROUND(ptc_sta_amount*1000*(1+ptc_sta_escal/100)^(outYear-1),0)*D5/1000,0),""))</f>
        <v/>
      </c>
      <c r="E109" s="76" t="str">
        <f>IF(ptc_sta_amount="n/a",'Inputs and Outputs'!E144*E5,IF(ISNUMBER(outYear),IF(outYear&lt;=ptc_sta_term,ROUND(ptc_sta_amount*1000*(1+ptc_sta_escal/100)^(outYear-1),0)*E5/1000,0),""))</f>
        <v/>
      </c>
      <c r="F109" s="76" t="str">
        <f>IF(ptc_sta_amount="n/a",'Inputs and Outputs'!F144*F5,IF(ISNUMBER(outYear),IF(outYear&lt;=ptc_sta_term,ROUND(ptc_sta_amount*1000*(1+ptc_sta_escal/100)^(outYear-1),0)*F5/1000,0),""))</f>
        <v/>
      </c>
      <c r="G109" s="76" t="str">
        <f>IF(ptc_sta_amount="n/a",'Inputs and Outputs'!G144*G5,IF(ISNUMBER(outYear),IF(outYear&lt;=ptc_sta_term,ROUND(ptc_sta_amount*1000*(1+ptc_sta_escal/100)^(outYear-1),0)*G5/1000,0),""))</f>
        <v/>
      </c>
      <c r="H109" s="76" t="str">
        <f>IF(ptc_sta_amount="n/a",'Inputs and Outputs'!H144*H5,IF(ISNUMBER(outYear),IF(outYear&lt;=ptc_sta_term,ROUND(ptc_sta_amount*1000*(1+ptc_sta_escal/100)^(outYear-1),0)*H5/1000,0),""))</f>
        <v/>
      </c>
      <c r="I109" s="76" t="str">
        <f>IF(ptc_sta_amount="n/a",'Inputs and Outputs'!I144*I5,IF(ISNUMBER(outYear),IF(outYear&lt;=ptc_sta_term,ROUND(ptc_sta_amount*1000*(1+ptc_sta_escal/100)^(outYear-1),0)*I5/1000,0),""))</f>
        <v/>
      </c>
      <c r="J109" s="76" t="str">
        <f>IF(ptc_sta_amount="n/a",'Inputs and Outputs'!J144*J5,IF(ISNUMBER(outYear),IF(outYear&lt;=ptc_sta_term,ROUND(ptc_sta_amount*1000*(1+ptc_sta_escal/100)^(outYear-1),0)*J5/1000,0),""))</f>
        <v/>
      </c>
      <c r="K109" s="76" t="str">
        <f>IF(ptc_sta_amount="n/a",'Inputs and Outputs'!K144*K5,IF(ISNUMBER(outYear),IF(outYear&lt;=ptc_sta_term,ROUND(ptc_sta_amount*1000*(1+ptc_sta_escal/100)^(outYear-1),0)*K5/1000,0),""))</f>
        <v/>
      </c>
      <c r="L109" s="76" t="str">
        <f>IF(ptc_sta_amount="n/a",'Inputs and Outputs'!L144*L5,IF(ISNUMBER(outYear),IF(outYear&lt;=ptc_sta_term,ROUND(ptc_sta_amount*1000*(1+ptc_sta_escal/100)^(outYear-1),0)*L5/1000,0),""))</f>
        <v/>
      </c>
      <c r="M109" s="76" t="str">
        <f>IF(ptc_sta_amount="n/a",'Inputs and Outputs'!M144*M5,IF(ISNUMBER(outYear),IF(outYear&lt;=ptc_sta_term,ROUND(ptc_sta_amount*1000*(1+ptc_sta_escal/100)^(outYear-1),0)*M5/1000,0),""))</f>
        <v/>
      </c>
      <c r="N109" s="76" t="str">
        <f>IF(ptc_sta_amount="n/a",'Inputs and Outputs'!N144*N5,IF(ISNUMBER(outYear),IF(outYear&lt;=ptc_sta_term,ROUND(ptc_sta_amount*1000*(1+ptc_sta_escal/100)^(outYear-1),0)*N5/1000,0),""))</f>
        <v/>
      </c>
      <c r="O109" s="76" t="str">
        <f>IF(ptc_sta_amount="n/a",'Inputs and Outputs'!O144*O5,IF(ISNUMBER(outYear),IF(outYear&lt;=ptc_sta_term,ROUND(ptc_sta_amount*1000*(1+ptc_sta_escal/100)^(outYear-1),0)*O5/1000,0),""))</f>
        <v/>
      </c>
      <c r="P109" s="76" t="str">
        <f>IF(ptc_sta_amount="n/a",'Inputs and Outputs'!P144*P5,IF(ISNUMBER(outYear),IF(outYear&lt;=ptc_sta_term,ROUND(ptc_sta_amount*1000*(1+ptc_sta_escal/100)^(outYear-1),0)*P5/1000,0),""))</f>
        <v/>
      </c>
      <c r="Q109" s="76" t="str">
        <f>IF(ptc_sta_amount="n/a",'Inputs and Outputs'!Q144*Q5,IF(ISNUMBER(outYear),IF(outYear&lt;=ptc_sta_term,ROUND(ptc_sta_amount*1000*(1+ptc_sta_escal/100)^(outYear-1),0)*Q5/1000,0),""))</f>
        <v/>
      </c>
      <c r="R109" s="76" t="str">
        <f>IF(ptc_sta_amount="n/a",'Inputs and Outputs'!R144*R5,IF(ISNUMBER(outYear),IF(outYear&lt;=ptc_sta_term,ROUND(ptc_sta_amount*1000*(1+ptc_sta_escal/100)^(outYear-1),0)*R5/1000,0),""))</f>
        <v/>
      </c>
      <c r="S109" s="76" t="str">
        <f>IF(ptc_sta_amount="n/a",'Inputs and Outputs'!S144*S5,IF(ISNUMBER(outYear),IF(outYear&lt;=ptc_sta_term,ROUND(ptc_sta_amount*1000*(1+ptc_sta_escal/100)^(outYear-1),0)*S5/1000,0),""))</f>
        <v/>
      </c>
      <c r="T109" s="76" t="str">
        <f>IF(ptc_sta_amount="n/a",'Inputs and Outputs'!T144*T5,IF(ISNUMBER(outYear),IF(outYear&lt;=ptc_sta_term,ROUND(ptc_sta_amount*1000*(1+ptc_sta_escal/100)^(outYear-1),0)*T5/1000,0),""))</f>
        <v/>
      </c>
      <c r="U109" s="76" t="str">
        <f>IF(ptc_sta_amount="n/a",'Inputs and Outputs'!U144*U5,IF(ISNUMBER(outYear),IF(outYear&lt;=ptc_sta_term,ROUND(ptc_sta_amount*1000*(1+ptc_sta_escal/100)^(outYear-1),0)*U5/1000,0),""))</f>
        <v/>
      </c>
      <c r="V109" s="76" t="str">
        <f>IF(ptc_sta_amount="n/a",'Inputs and Outputs'!V144*V5,IF(ISNUMBER(outYear),IF(outYear&lt;=ptc_sta_term,ROUND(ptc_sta_amount*1000*(1+ptc_sta_escal/100)^(outYear-1),0)*V5/1000,0),""))</f>
        <v/>
      </c>
      <c r="W109" s="76" t="str">
        <f>IF(ptc_sta_amount="n/a",'Inputs and Outputs'!W144*W5,IF(ISNUMBER(outYear),IF(outYear&lt;=ptc_sta_term,ROUND(ptc_sta_amount*1000*(1+ptc_sta_escal/100)^(outYear-1),0)*W5/1000,0),""))</f>
        <v/>
      </c>
      <c r="X109" s="76" t="str">
        <f>IF(ptc_sta_amount="n/a",'Inputs and Outputs'!X144*X5,IF(ISNUMBER(outYear),IF(outYear&lt;=ptc_sta_term,ROUND(ptc_sta_amount*1000*(1+ptc_sta_escal/100)^(outYear-1),0)*X5/1000,0),""))</f>
        <v/>
      </c>
      <c r="Y109" s="76" t="str">
        <f>IF(ptc_sta_amount="n/a",'Inputs and Outputs'!Y144*Y5,IF(ISNUMBER(outYear),IF(outYear&lt;=ptc_sta_term,ROUND(ptc_sta_amount*1000*(1+ptc_sta_escal/100)^(outYear-1),0)*Y5/1000,0),""))</f>
        <v/>
      </c>
      <c r="Z109" s="76" t="str">
        <f>IF(ptc_sta_amount="n/a",'Inputs and Outputs'!Z144*Z5,IF(ISNUMBER(outYear),IF(outYear&lt;=ptc_sta_term,ROUND(ptc_sta_amount*1000*(1+ptc_sta_escal/100)^(outYear-1),0)*Z5/1000,0),""))</f>
        <v/>
      </c>
      <c r="AA109" s="76" t="str">
        <f>IF(ptc_sta_amount="n/a",'Inputs and Outputs'!AA144*AA5,IF(ISNUMBER(outYear),IF(outYear&lt;=ptc_sta_term,ROUND(ptc_sta_amount*1000*(1+ptc_sta_escal/100)^(outYear-1),0)*AA5/1000,0),""))</f>
        <v/>
      </c>
      <c r="AB109" s="76" t="str">
        <f>IF(ptc_sta_amount="n/a",'Inputs and Outputs'!AB144*AB5,IF(ISNUMBER(outYear),IF(outYear&lt;=ptc_sta_term,ROUND(ptc_sta_amount*1000*(1+ptc_sta_escal/100)^(outYear-1),0)*AB5/1000,0),""))</f>
        <v/>
      </c>
      <c r="AC109" s="76" t="str">
        <f>IF(ptc_sta_amount="n/a",'Inputs and Outputs'!AC144*AC5,IF(ISNUMBER(outYear),IF(outYear&lt;=ptc_sta_term,ROUND(ptc_sta_amount*1000*(1+ptc_sta_escal/100)^(outYear-1),0)*AC5/1000,0),""))</f>
        <v/>
      </c>
      <c r="AD109" s="76" t="str">
        <f>IF(ptc_sta_amount="n/a",'Inputs and Outputs'!AD144*AD5,IF(ISNUMBER(outYear),IF(outYear&lt;=ptc_sta_term,ROUND(ptc_sta_amount*1000*(1+ptc_sta_escal/100)^(outYear-1),0)*AD5/1000,0),""))</f>
        <v/>
      </c>
      <c r="AE109" s="76" t="str">
        <f>IF(ptc_sta_amount="n/a",'Inputs and Outputs'!AE144*AE5,IF(ISNUMBER(outYear),IF(outYear&lt;=ptc_sta_term,ROUND(ptc_sta_amount*1000*(1+ptc_sta_escal/100)^(outYear-1),0)*AE5/1000,0),""))</f>
        <v/>
      </c>
      <c r="AF109" s="76" t="str">
        <f>IF(ptc_sta_amount="n/a",'Inputs and Outputs'!AF144*AF5,IF(ISNUMBER(outYear),IF(outYear&lt;=ptc_sta_term,ROUND(ptc_sta_amount*1000*(1+ptc_sta_escal/100)^(outYear-1),0)*AF5/1000,0),""))</f>
        <v/>
      </c>
      <c r="AG109" s="76" t="str">
        <f>IF(ptc_sta_amount="n/a",'Inputs and Outputs'!AG144*AG5,IF(ISNUMBER(outYear),IF(outYear&lt;=ptc_sta_term,ROUND(ptc_sta_amount*1000*(1+ptc_sta_escal/100)^(outYear-1),0)*AG5/1000,0),""))</f>
        <v/>
      </c>
      <c r="AH109" s="76" t="str">
        <f>IF(ptc_sta_amount="n/a",'Inputs and Outputs'!AH144*AH5,IF(ISNUMBER(outYear),IF(outYear&lt;=ptc_sta_term,ROUND(ptc_sta_amount*1000*(1+ptc_sta_escal/100)^(outYear-1),0)*AH5/1000,0),""))</f>
        <v/>
      </c>
      <c r="AI109" s="76" t="str">
        <f>IF(ptc_sta_amount="n/a",'Inputs and Outputs'!AI144*AI5,IF(ISNUMBER(outYear),IF(outYear&lt;=ptc_sta_term,ROUND(ptc_sta_amount*1000*(1+ptc_sta_escal/100)^(outYear-1),0)*AI5/1000,0),""))</f>
        <v/>
      </c>
      <c r="AJ109" s="76" t="str">
        <f>IF(ptc_sta_amount="n/a",'Inputs and Outputs'!AJ144*AJ5,IF(ISNUMBER(outYear),IF(outYear&lt;=ptc_sta_term,ROUND(ptc_sta_amount*1000*(1+ptc_sta_escal/100)^(outYear-1),0)*AJ5/1000,0),""))</f>
        <v/>
      </c>
      <c r="AK109" s="76" t="str">
        <f>IF(ptc_sta_amount="n/a",'Inputs and Outputs'!AK144*AK5,IF(ISNUMBER(outYear),IF(outYear&lt;=ptc_sta_term,ROUND(ptc_sta_amount*1000*(1+ptc_sta_escal/100)^(outYear-1),0)*AK5/1000,0),""))</f>
        <v/>
      </c>
      <c r="AL109" s="76" t="str">
        <f>IF(ptc_sta_amount="n/a",'Inputs and Outputs'!AL144*AL5,IF(ISNUMBER(outYear),IF(outYear&lt;=ptc_sta_term,ROUND(ptc_sta_amount*1000*(1+ptc_sta_escal/100)^(outYear-1),0)*AL5/1000,0),""))</f>
        <v/>
      </c>
      <c r="AM109" s="76" t="str">
        <f>IF(ptc_sta_amount="n/a",'Inputs and Outputs'!AM144*AM5,IF(ISNUMBER(outYear),IF(outYear&lt;=ptc_sta_term,ROUND(ptc_sta_amount*1000*(1+ptc_sta_escal/100)^(outYear-1),0)*AM5/1000,0),""))</f>
        <v/>
      </c>
      <c r="AN109" s="76" t="str">
        <f>IF(ptc_sta_amount="n/a",'Inputs and Outputs'!AN144*AN5,IF(ISNUMBER(outYear),IF(outYear&lt;=ptc_sta_term,ROUND(ptc_sta_amount*1000*(1+ptc_sta_escal/100)^(outYear-1),0)*AN5/1000,0),""))</f>
        <v/>
      </c>
      <c r="AO109" s="76" t="str">
        <f>IF(ptc_sta_amount="n/a",'Inputs and Outputs'!AO144*AO5,IF(ISNUMBER(outYear),IF(outYear&lt;=ptc_sta_term,ROUND(ptc_sta_amount*1000*(1+ptc_sta_escal/100)^(outYear-1),0)*AO5/1000,0),""))</f>
        <v/>
      </c>
      <c r="AP109" s="76" t="str">
        <f>IF(ptc_sta_amount="n/a",'Inputs and Outputs'!AP144*AP5,IF(ISNUMBER(outYear),IF(outYear&lt;=ptc_sta_term,ROUND(ptc_sta_amount*1000*(1+ptc_sta_escal/100)^(outYear-1),0)*AP5/1000,0),""))</f>
        <v/>
      </c>
      <c r="AQ109" s="76" t="str">
        <f>IF(ptc_sta_amount="n/a",'Inputs and Outputs'!AQ144*AQ5,IF(ISNUMBER(outYear),IF(outYear&lt;=ptc_sta_term,ROUND(ptc_sta_amount*1000*(1+ptc_sta_escal/100)^(outYear-1),0)*AQ5/1000,0),""))</f>
        <v/>
      </c>
      <c r="AR109" s="76" t="str">
        <f>IF(ptc_sta_amount="n/a",'Inputs and Outputs'!AR144*AR5,IF(ISNUMBER(outYear),IF(outYear&lt;=ptc_sta_term,ROUND(ptc_sta_amount*1000*(1+ptc_sta_escal/100)^(outYear-1),0)*AR5/1000,0),""))</f>
        <v/>
      </c>
      <c r="AS109" s="76" t="str">
        <f>IF(ptc_sta_amount="n/a",'Inputs and Outputs'!AS144*AS5,IF(ISNUMBER(outYear),IF(outYear&lt;=ptc_sta_term,ROUND(ptc_sta_amount*1000*(1+ptc_sta_escal/100)^(outYear-1),0)*AS5/1000,0),""))</f>
        <v/>
      </c>
      <c r="AT109" s="76" t="str">
        <f>IF(ptc_sta_amount="n/a",'Inputs and Outputs'!AT144*AT5,IF(ISNUMBER(outYear),IF(outYear&lt;=ptc_sta_term,ROUND(ptc_sta_amount*1000*(1+ptc_sta_escal/100)^(outYear-1),0)*AT5/1000,0),""))</f>
        <v/>
      </c>
      <c r="AU109" s="76" t="str">
        <f>IF(ptc_sta_amount="n/a",'Inputs and Outputs'!AU144*AU5,IF(ISNUMBER(outYear),IF(outYear&lt;=ptc_sta_term,ROUND(ptc_sta_amount*1000*(1+ptc_sta_escal/100)^(outYear-1),0)*AU5/1000,0),""))</f>
        <v/>
      </c>
      <c r="AV109" s="76" t="str">
        <f>IF(ptc_sta_amount="n/a",'Inputs and Outputs'!AV144*AV5,IF(ISNUMBER(outYear),IF(outYear&lt;=ptc_sta_term,ROUND(ptc_sta_amount*1000*(1+ptc_sta_escal/100)^(outYear-1),0)*AV5/1000,0),""))</f>
        <v/>
      </c>
      <c r="AW109" s="76" t="str">
        <f>IF(ptc_sta_amount="n/a",'Inputs and Outputs'!AW144*AW5,IF(ISNUMBER(outYear),IF(outYear&lt;=ptc_sta_term,ROUND(ptc_sta_amount*1000*(1+ptc_sta_escal/100)^(outYear-1),0)*AW5/1000,0),""))</f>
        <v/>
      </c>
      <c r="AX109" s="76" t="str">
        <f>IF(ptc_sta_amount="n/a",'Inputs and Outputs'!AX144*AX5,IF(ISNUMBER(outYear),IF(outYear&lt;=ptc_sta_term,ROUND(ptc_sta_amount*1000*(1+ptc_sta_escal/100)^(outYear-1),0)*AX5/1000,0),""))</f>
        <v/>
      </c>
      <c r="AY109" s="76" t="str">
        <f>IF(ptc_sta_amount="n/a",'Inputs and Outputs'!AY144*AY5,IF(ISNUMBER(outYear),IF(outYear&lt;=ptc_sta_term,ROUND(ptc_sta_amount*1000*(1+ptc_sta_escal/100)^(outYear-1),0)*AY5/1000,0),""))</f>
        <v/>
      </c>
      <c r="AZ109" s="76" t="str">
        <f>IF(ptc_sta_amount="n/a",'Inputs and Outputs'!AZ144*AZ5,IF(ISNUMBER(outYear),IF(outYear&lt;=ptc_sta_term,ROUND(ptc_sta_amount*1000*(1+ptc_sta_escal/100)^(outYear-1),0)*AZ5/1000,0),""))</f>
        <v/>
      </c>
      <c r="BA109" s="76" t="str">
        <f>IF(ptc_sta_amount="n/a",'Inputs and Outputs'!BA144*BA5,IF(ISNUMBER(outYear),IF(outYear&lt;=ptc_sta_term,ROUND(ptc_sta_amount*1000*(1+ptc_sta_escal/100)^(outYear-1),0)*BA5/1000,0),""))</f>
        <v/>
      </c>
      <c r="BB109" s="76" t="str">
        <f>IF(ptc_sta_amount="n/a",'Inputs and Outputs'!BB144*BB5,IF(ISNUMBER(outYear),IF(outYear&lt;=ptc_sta_term,ROUND(ptc_sta_amount*1000*(1+ptc_sta_escal/100)^(outYear-1),0)*BB5/1000,0),""))</f>
        <v/>
      </c>
      <c r="BC109" s="76" t="str">
        <f>IF(ptc_sta_amount="n/a",'Inputs and Outputs'!BC144*BC5,IF(ISNUMBER(outYear),IF(outYear&lt;=ptc_sta_term,ROUND(ptc_sta_amount*1000*(1+ptc_sta_escal/100)^(outYear-1),0)*BC5/1000,0),""))</f>
        <v/>
      </c>
      <c r="BD109" s="76" t="str">
        <f>IF(ptc_sta_amount="n/a",'Inputs and Outputs'!BD144*BD5,IF(ISNUMBER(outYear),IF(outYear&lt;=ptc_sta_term,ROUND(ptc_sta_amount*1000*(1+ptc_sta_escal/100)^(outYear-1),0)*BD5/1000,0),""))</f>
        <v/>
      </c>
      <c r="BE109" s="76" t="str">
        <f>IF(ptc_sta_amount="n/a",'Inputs and Outputs'!BE144*BE5,IF(ISNUMBER(outYear),IF(outYear&lt;=ptc_sta_term,ROUND(ptc_sta_amount*1000*(1+ptc_sta_escal/100)^(outYear-1),0)*BE5/1000,0),""))</f>
        <v/>
      </c>
      <c r="BF109" s="76" t="str">
        <f>IF(ptc_sta_amount="n/a",'Inputs and Outputs'!BF144*BF5,IF(ISNUMBER(outYear),IF(outYear&lt;=ptc_sta_term,ROUND(ptc_sta_amount*1000*(1+ptc_sta_escal/100)^(outYear-1),0)*BF5/1000,0),""))</f>
        <v/>
      </c>
      <c r="BG109" s="76" t="str">
        <f>IF(ptc_sta_amount="n/a",'Inputs and Outputs'!BG144*BG5,IF(ISNUMBER(outYear),IF(outYear&lt;=ptc_sta_term,ROUND(ptc_sta_amount*1000*(1+ptc_sta_escal/100)^(outYear-1),0)*BG5/1000,0),""))</f>
        <v/>
      </c>
      <c r="BH109" s="76" t="str">
        <f>IF(ptc_sta_amount="n/a",'Inputs and Outputs'!BH144*BH5,IF(ISNUMBER(outYear),IF(outYear&lt;=ptc_sta_term,ROUND(ptc_sta_amount*1000*(1+ptc_sta_escal/100)^(outYear-1),0)*BH5/1000,0),""))</f>
        <v/>
      </c>
      <c r="BI109" s="76" t="str">
        <f>IF(ptc_sta_amount="n/a",'Inputs and Outputs'!BI144*BI5,IF(ISNUMBER(outYear),IF(outYear&lt;=ptc_sta_term,ROUND(ptc_sta_amount*1000*(1+ptc_sta_escal/100)^(outYear-1),0)*BI5/1000,0),""))</f>
        <v/>
      </c>
      <c r="BJ109" s="76" t="str">
        <f>IF(ptc_sta_amount="n/a",'Inputs and Outputs'!BJ144*BJ5,IF(ISNUMBER(outYear),IF(outYear&lt;=ptc_sta_term,ROUND(ptc_sta_amount*1000*(1+ptc_sta_escal/100)^(outYear-1),0)*BJ5/1000,0),""))</f>
        <v/>
      </c>
      <c r="BK109" s="76" t="str">
        <f>IF(ptc_sta_amount="n/a",'Inputs and Outputs'!BK144*BK5,IF(ISNUMBER(outYear),IF(outYear&lt;=ptc_sta_term,ROUND(ptc_sta_amount*1000*(1+ptc_sta_escal/100)^(outYear-1),0)*BK5/1000,0),""))</f>
        <v/>
      </c>
      <c r="BL109" s="76" t="str">
        <f>IF(ptc_sta_amount="n/a",'Inputs and Outputs'!BL144*BL5,IF(ISNUMBER(outYear),IF(outYear&lt;=ptc_sta_term,ROUND(ptc_sta_amount*1000*(1+ptc_sta_escal/100)^(outYear-1),0)*BL5/1000,0),""))</f>
        <v/>
      </c>
      <c r="BM109" s="76" t="str">
        <f>IF(ptc_sta_amount="n/a",'Inputs and Outputs'!BM144*BM5,IF(ISNUMBER(outYear),IF(outYear&lt;=ptc_sta_term,ROUND(ptc_sta_amount*1000*(1+ptc_sta_escal/100)^(outYear-1),0)*BM5/1000,0),""))</f>
        <v/>
      </c>
      <c r="BN109" s="76" t="str">
        <f>IF(ptc_sta_amount="n/a",'Inputs and Outputs'!BN144*BN5,IF(ISNUMBER(outYear),IF(outYear&lt;=ptc_sta_term,ROUND(ptc_sta_amount*1000*(1+ptc_sta_escal/100)^(outYear-1),0)*BN5/1000,0),""))</f>
        <v/>
      </c>
      <c r="BO109" s="76" t="str">
        <f>IF(ptc_sta_amount="n/a",'Inputs and Outputs'!BO144*BO5,IF(ISNUMBER(outYear),IF(outYear&lt;=ptc_sta_term,ROUND(ptc_sta_amount*1000*(1+ptc_sta_escal/100)^(outYear-1),0)*BO5/1000,0),""))</f>
        <v/>
      </c>
      <c r="BP109" s="76" t="str">
        <f>IF(ptc_sta_amount="n/a",'Inputs and Outputs'!BP144*BP5,IF(ISNUMBER(outYear),IF(outYear&lt;=ptc_sta_term,ROUND(ptc_sta_amount*1000*(1+ptc_sta_escal/100)^(outYear-1),0)*BP5/1000,0),""))</f>
        <v/>
      </c>
      <c r="BQ109" s="76" t="str">
        <f>IF(ptc_sta_amount="n/a",'Inputs and Outputs'!BQ144*BQ5,IF(ISNUMBER(outYear),IF(outYear&lt;=ptc_sta_term,ROUND(ptc_sta_amount*1000*(1+ptc_sta_escal/100)^(outYear-1),0)*BQ5/1000,0),""))</f>
        <v/>
      </c>
      <c r="BR109" s="76" t="str">
        <f>IF(ptc_sta_amount="n/a",'Inputs and Outputs'!BR144*BR5,IF(ISNUMBER(outYear),IF(outYear&lt;=ptc_sta_term,ROUND(ptc_sta_amount*1000*(1+ptc_sta_escal/100)^(outYear-1),0)*BR5/1000,0),""))</f>
        <v/>
      </c>
      <c r="BS109" s="76" t="str">
        <f>IF(ptc_sta_amount="n/a",'Inputs and Outputs'!BS144*BS5,IF(ISNUMBER(outYear),IF(outYear&lt;=ptc_sta_term,ROUND(ptc_sta_amount*1000*(1+ptc_sta_escal/100)^(outYear-1),0)*BS5/1000,0),""))</f>
        <v/>
      </c>
      <c r="BT109" s="76" t="str">
        <f>IF(ptc_sta_amount="n/a",'Inputs and Outputs'!BT144*BT5,IF(ISNUMBER(outYear),IF(outYear&lt;=ptc_sta_term,ROUND(ptc_sta_amount*1000*(1+ptc_sta_escal/100)^(outYear-1),0)*BT5/1000,0),""))</f>
        <v/>
      </c>
      <c r="BU109" s="76" t="str">
        <f>IF(ptc_sta_amount="n/a",'Inputs and Outputs'!BU144*BU5,IF(ISNUMBER(outYear),IF(outYear&lt;=ptc_sta_term,ROUND(ptc_sta_amount*1000*(1+ptc_sta_escal/100)^(outYear-1),0)*BU5/1000,0),""))</f>
        <v/>
      </c>
      <c r="BV109" s="76" t="str">
        <f>IF(ptc_sta_amount="n/a",'Inputs and Outputs'!BV144*BV5,IF(ISNUMBER(outYear),IF(outYear&lt;=ptc_sta_term,ROUND(ptc_sta_amount*1000*(1+ptc_sta_escal/100)^(outYear-1),0)*BV5/1000,0),""))</f>
        <v/>
      </c>
      <c r="BW109" s="76" t="str">
        <f>IF(ptc_sta_amount="n/a",'Inputs and Outputs'!BW144*BW5,IF(ISNUMBER(outYear),IF(outYear&lt;=ptc_sta_term,ROUND(ptc_sta_amount*1000*(1+ptc_sta_escal/100)^(outYear-1),0)*BW5/1000,0),""))</f>
        <v/>
      </c>
      <c r="BX109" s="76" t="str">
        <f>IF(ptc_sta_amount="n/a",'Inputs and Outputs'!BX144*BX5,IF(ISNUMBER(outYear),IF(outYear&lt;=ptc_sta_term,ROUND(ptc_sta_amount*1000*(1+ptc_sta_escal/100)^(outYear-1),0)*BX5/1000,0),""))</f>
        <v/>
      </c>
      <c r="BY109" s="76" t="str">
        <f>IF(ptc_sta_amount="n/a",'Inputs and Outputs'!BY144*BY5,IF(ISNUMBER(outYear),IF(outYear&lt;=ptc_sta_term,ROUND(ptc_sta_amount*1000*(1+ptc_sta_escal/100)^(outYear-1),0)*BY5/1000,0),""))</f>
        <v/>
      </c>
      <c r="BZ109" s="76" t="str">
        <f>IF(ptc_sta_amount="n/a",'Inputs and Outputs'!BZ144*BZ5,IF(ISNUMBER(outYear),IF(outYear&lt;=ptc_sta_term,ROUND(ptc_sta_amount*1000*(1+ptc_sta_escal/100)^(outYear-1),0)*BZ5/1000,0),""))</f>
        <v/>
      </c>
      <c r="CA109" s="76" t="str">
        <f>IF(ptc_sta_amount="n/a",'Inputs and Outputs'!CA144*CA5,IF(ISNUMBER(outYear),IF(outYear&lt;=ptc_sta_term,ROUND(ptc_sta_amount*1000*(1+ptc_sta_escal/100)^(outYear-1),0)*CA5/1000,0),""))</f>
        <v/>
      </c>
      <c r="CB109" s="76" t="str">
        <f>IF(ptc_sta_amount="n/a",'Inputs and Outputs'!CB144*CB5,IF(ISNUMBER(outYear),IF(outYear&lt;=ptc_sta_term,ROUND(ptc_sta_amount*1000*(1+ptc_sta_escal/100)^(outYear-1),0)*CB5/1000,0),""))</f>
        <v/>
      </c>
      <c r="CC109" s="76" t="str">
        <f>IF(ptc_sta_amount="n/a",'Inputs and Outputs'!CC144*CC5,IF(ISNUMBER(outYear),IF(outYear&lt;=ptc_sta_term,ROUND(ptc_sta_amount*1000*(1+ptc_sta_escal/100)^(outYear-1),0)*CC5/1000,0),""))</f>
        <v/>
      </c>
      <c r="CD109" s="76" t="str">
        <f>IF(ptc_sta_amount="n/a",'Inputs and Outputs'!CD144*CD5,IF(ISNUMBER(outYear),IF(outYear&lt;=ptc_sta_term,ROUND(ptc_sta_amount*1000*(1+ptc_sta_escal/100)^(outYear-1),0)*CD5/1000,0),""))</f>
        <v/>
      </c>
      <c r="CE109" s="76" t="str">
        <f>IF(ptc_sta_amount="n/a",'Inputs and Outputs'!CE144*CE5,IF(ISNUMBER(outYear),IF(outYear&lt;=ptc_sta_term,ROUND(ptc_sta_amount*1000*(1+ptc_sta_escal/100)^(outYear-1),0)*CE5/1000,0),""))</f>
        <v/>
      </c>
      <c r="CF109" s="76" t="str">
        <f>IF(ptc_sta_amount="n/a",'Inputs and Outputs'!CF144*CF5,IF(ISNUMBER(outYear),IF(outYear&lt;=ptc_sta_term,ROUND(ptc_sta_amount*1000*(1+ptc_sta_escal/100)^(outYear-1),0)*CF5/1000,0),""))</f>
        <v/>
      </c>
      <c r="CG109" s="76" t="str">
        <f>IF(ptc_sta_amount="n/a",'Inputs and Outputs'!CG144*CG5,IF(ISNUMBER(outYear),IF(outYear&lt;=ptc_sta_term,ROUND(ptc_sta_amount*1000*(1+ptc_sta_escal/100)^(outYear-1),0)*CG5/1000,0),""))</f>
        <v/>
      </c>
      <c r="CH109" s="76" t="str">
        <f>IF(ptc_sta_amount="n/a",'Inputs and Outputs'!CH144*CH5,IF(ISNUMBER(outYear),IF(outYear&lt;=ptc_sta_term,ROUND(ptc_sta_amount*1000*(1+ptc_sta_escal/100)^(outYear-1),0)*CH5/1000,0),""))</f>
        <v/>
      </c>
      <c r="CI109" s="76" t="str">
        <f>IF(ptc_sta_amount="n/a",'Inputs and Outputs'!CI144*CI5,IF(ISNUMBER(outYear),IF(outYear&lt;=ptc_sta_term,ROUND(ptc_sta_amount*1000*(1+ptc_sta_escal/100)^(outYear-1),0)*CI5/1000,0),""))</f>
        <v/>
      </c>
      <c r="CJ109" s="76" t="str">
        <f>IF(ptc_sta_amount="n/a",'Inputs and Outputs'!CJ144*CJ5,IF(ISNUMBER(outYear),IF(outYear&lt;=ptc_sta_term,ROUND(ptc_sta_amount*1000*(1+ptc_sta_escal/100)^(outYear-1),0)*CJ5/1000,0),""))</f>
        <v/>
      </c>
      <c r="CK109" s="76" t="str">
        <f>IF(ptc_sta_amount="n/a",'Inputs and Outputs'!CK144*CK5,IF(ISNUMBER(outYear),IF(outYear&lt;=ptc_sta_term,ROUND(ptc_sta_amount*1000*(1+ptc_sta_escal/100)^(outYear-1),0)*CK5/1000,0),""))</f>
        <v/>
      </c>
      <c r="CL109" s="76" t="str">
        <f>IF(ptc_sta_amount="n/a",'Inputs and Outputs'!CL144*CL5,IF(ISNUMBER(outYear),IF(outYear&lt;=ptc_sta_term,ROUND(ptc_sta_amount*1000*(1+ptc_sta_escal/100)^(outYear-1),0)*CL5/1000,0),""))</f>
        <v/>
      </c>
      <c r="CM109" s="76" t="str">
        <f>IF(ptc_sta_amount="n/a",'Inputs and Outputs'!CM144*CM5,IF(ISNUMBER(outYear),IF(outYear&lt;=ptc_sta_term,ROUND(ptc_sta_amount*1000*(1+ptc_sta_escal/100)^(outYear-1),0)*CM5/1000,0),""))</f>
        <v/>
      </c>
      <c r="CN109" s="76" t="str">
        <f>IF(ptc_sta_amount="n/a",'Inputs and Outputs'!CN144*CN5,IF(ISNUMBER(outYear),IF(outYear&lt;=ptc_sta_term,ROUND(ptc_sta_amount*1000*(1+ptc_sta_escal/100)^(outYear-1),0)*CN5/1000,0),""))</f>
        <v/>
      </c>
      <c r="CO109" s="76" t="str">
        <f>IF(ptc_sta_amount="n/a",'Inputs and Outputs'!CO144*CO5,IF(ISNUMBER(outYear),IF(outYear&lt;=ptc_sta_term,ROUND(ptc_sta_amount*1000*(1+ptc_sta_escal/100)^(outYear-1),0)*CO5/1000,0),""))</f>
        <v/>
      </c>
      <c r="CP109" s="76" t="str">
        <f>IF(ptc_sta_amount="n/a",'Inputs and Outputs'!CP144*CP5,IF(ISNUMBER(outYear),IF(outYear&lt;=ptc_sta_term,ROUND(ptc_sta_amount*1000*(1+ptc_sta_escal/100)^(outYear-1),0)*CP5/1000,0),""))</f>
        <v/>
      </c>
      <c r="CQ109" s="76" t="str">
        <f>IF(ptc_sta_amount="n/a",'Inputs and Outputs'!CQ144*CQ5,IF(ISNUMBER(outYear),IF(outYear&lt;=ptc_sta_term,ROUND(ptc_sta_amount*1000*(1+ptc_sta_escal/100)^(outYear-1),0)*CQ5/1000,0),""))</f>
        <v/>
      </c>
      <c r="CR109" s="76" t="str">
        <f>IF(ptc_sta_amount="n/a",'Inputs and Outputs'!CR144*CR5,IF(ISNUMBER(outYear),IF(outYear&lt;=ptc_sta_term,ROUND(ptc_sta_amount*1000*(1+ptc_sta_escal/100)^(outYear-1),0)*CR5/1000,0),""))</f>
        <v/>
      </c>
      <c r="CS109" s="76" t="str">
        <f>IF(ptc_sta_amount="n/a",'Inputs and Outputs'!CS144*CS5,IF(ISNUMBER(outYear),IF(outYear&lt;=ptc_sta_term,ROUND(ptc_sta_amount*1000*(1+ptc_sta_escal/100)^(outYear-1),0)*CS5/1000,0),""))</f>
        <v/>
      </c>
      <c r="CT109" s="76" t="str">
        <f>IF(ptc_sta_amount="n/a",'Inputs and Outputs'!CT144*CT5,IF(ISNUMBER(outYear),IF(outYear&lt;=ptc_sta_term,ROUND(ptc_sta_amount*1000*(1+ptc_sta_escal/100)^(outYear-1),0)*CT5/1000,0),""))</f>
        <v/>
      </c>
      <c r="CU109" s="76" t="str">
        <f>IF(ptc_sta_amount="n/a",'Inputs and Outputs'!CU144*CU5,IF(ISNUMBER(outYear),IF(outYear&lt;=ptc_sta_term,ROUND(ptc_sta_amount*1000*(1+ptc_sta_escal/100)^(outYear-1),0)*CU5/1000,0),""))</f>
        <v/>
      </c>
      <c r="CV109" s="76" t="str">
        <f>IF(ptc_sta_amount="n/a",'Inputs and Outputs'!CV144*CV5,IF(ISNUMBER(outYear),IF(outYear&lt;=ptc_sta_term,ROUND(ptc_sta_amount*1000*(1+ptc_sta_escal/100)^(outYear-1),0)*CV5/1000,0),""))</f>
        <v/>
      </c>
      <c r="CW109" s="76" t="str">
        <f>IF(ptc_sta_amount="n/a",'Inputs and Outputs'!CW144*CW5,IF(ISNUMBER(outYear),IF(outYear&lt;=ptc_sta_term,ROUND(ptc_sta_amount*1000*(1+ptc_sta_escal/100)^(outYear-1),0)*CW5/1000,0),""))</f>
        <v/>
      </c>
      <c r="CX109" s="76" t="str">
        <f>IF(ptc_sta_amount="n/a",'Inputs and Outputs'!CX144*CX5,IF(ISNUMBER(outYear),IF(outYear&lt;=ptc_sta_term,ROUND(ptc_sta_amount*1000*(1+ptc_sta_escal/100)^(outYear-1),0)*CX5/1000,0),""))</f>
        <v/>
      </c>
    </row>
    <row r="110" spans="1:102" x14ac:dyDescent="0.2">
      <c r="A110" s="85" t="s">
        <v>230</v>
      </c>
      <c r="B110" s="76"/>
      <c r="C110" s="76">
        <f>C$87</f>
        <v>0</v>
      </c>
      <c r="D110" s="76">
        <f t="shared" ref="D110:BO110" si="69">D$87</f>
        <v>0</v>
      </c>
      <c r="E110" s="76">
        <f t="shared" si="69"/>
        <v>0</v>
      </c>
      <c r="F110" s="76">
        <f t="shared" si="69"/>
        <v>0</v>
      </c>
      <c r="G110" s="76">
        <f t="shared" si="69"/>
        <v>0</v>
      </c>
      <c r="H110" s="76">
        <f t="shared" si="69"/>
        <v>0</v>
      </c>
      <c r="I110" s="76">
        <f t="shared" si="69"/>
        <v>0</v>
      </c>
      <c r="J110" s="76">
        <f t="shared" si="69"/>
        <v>0</v>
      </c>
      <c r="K110" s="76">
        <f t="shared" si="69"/>
        <v>0</v>
      </c>
      <c r="L110" s="76">
        <f t="shared" si="69"/>
        <v>0</v>
      </c>
      <c r="M110" s="76">
        <f t="shared" si="69"/>
        <v>0</v>
      </c>
      <c r="N110" s="76">
        <f t="shared" si="69"/>
        <v>0</v>
      </c>
      <c r="O110" s="76">
        <f t="shared" si="69"/>
        <v>0</v>
      </c>
      <c r="P110" s="76">
        <f t="shared" si="69"/>
        <v>0</v>
      </c>
      <c r="Q110" s="76">
        <f t="shared" si="69"/>
        <v>0</v>
      </c>
      <c r="R110" s="76">
        <f t="shared" si="69"/>
        <v>0</v>
      </c>
      <c r="S110" s="76">
        <f t="shared" si="69"/>
        <v>0</v>
      </c>
      <c r="T110" s="76">
        <f t="shared" si="69"/>
        <v>0</v>
      </c>
      <c r="U110" s="76">
        <f t="shared" si="69"/>
        <v>0</v>
      </c>
      <c r="V110" s="76">
        <f t="shared" si="69"/>
        <v>0</v>
      </c>
      <c r="W110" s="76">
        <f t="shared" si="69"/>
        <v>0</v>
      </c>
      <c r="X110" s="76">
        <f t="shared" si="69"/>
        <v>0</v>
      </c>
      <c r="Y110" s="76">
        <f t="shared" si="69"/>
        <v>0</v>
      </c>
      <c r="Z110" s="76">
        <f t="shared" si="69"/>
        <v>0</v>
      </c>
      <c r="AA110" s="76">
        <f t="shared" si="69"/>
        <v>0</v>
      </c>
      <c r="AB110" s="76">
        <f t="shared" si="69"/>
        <v>0</v>
      </c>
      <c r="AC110" s="76">
        <f t="shared" si="69"/>
        <v>0</v>
      </c>
      <c r="AD110" s="76">
        <f t="shared" si="69"/>
        <v>0</v>
      </c>
      <c r="AE110" s="76">
        <f t="shared" si="69"/>
        <v>0</v>
      </c>
      <c r="AF110" s="76">
        <f t="shared" si="69"/>
        <v>0</v>
      </c>
      <c r="AG110" s="76">
        <f t="shared" si="69"/>
        <v>0</v>
      </c>
      <c r="AH110" s="76">
        <f t="shared" si="69"/>
        <v>0</v>
      </c>
      <c r="AI110" s="76">
        <f t="shared" si="69"/>
        <v>0</v>
      </c>
      <c r="AJ110" s="76">
        <f t="shared" si="69"/>
        <v>0</v>
      </c>
      <c r="AK110" s="76">
        <f t="shared" si="69"/>
        <v>0</v>
      </c>
      <c r="AL110" s="76">
        <f t="shared" si="69"/>
        <v>0</v>
      </c>
      <c r="AM110" s="76">
        <f t="shared" si="69"/>
        <v>0</v>
      </c>
      <c r="AN110" s="76">
        <f t="shared" si="69"/>
        <v>0</v>
      </c>
      <c r="AO110" s="76">
        <f t="shared" si="69"/>
        <v>0</v>
      </c>
      <c r="AP110" s="76">
        <f t="shared" si="69"/>
        <v>0</v>
      </c>
      <c r="AQ110" s="76">
        <f t="shared" si="69"/>
        <v>0</v>
      </c>
      <c r="AR110" s="76">
        <f t="shared" si="69"/>
        <v>0</v>
      </c>
      <c r="AS110" s="76">
        <f t="shared" si="69"/>
        <v>0</v>
      </c>
      <c r="AT110" s="76">
        <f t="shared" si="69"/>
        <v>0</v>
      </c>
      <c r="AU110" s="76">
        <f t="shared" si="69"/>
        <v>0</v>
      </c>
      <c r="AV110" s="76">
        <f t="shared" si="69"/>
        <v>0</v>
      </c>
      <c r="AW110" s="76">
        <f t="shared" si="69"/>
        <v>0</v>
      </c>
      <c r="AX110" s="76">
        <f t="shared" si="69"/>
        <v>0</v>
      </c>
      <c r="AY110" s="76">
        <f t="shared" si="69"/>
        <v>0</v>
      </c>
      <c r="AZ110" s="76">
        <f t="shared" si="69"/>
        <v>0</v>
      </c>
      <c r="BA110" s="76">
        <f t="shared" si="69"/>
        <v>0</v>
      </c>
      <c r="BB110" s="76">
        <f t="shared" si="69"/>
        <v>0</v>
      </c>
      <c r="BC110" s="76">
        <f t="shared" si="69"/>
        <v>0</v>
      </c>
      <c r="BD110" s="76">
        <f t="shared" si="69"/>
        <v>0</v>
      </c>
      <c r="BE110" s="76">
        <f t="shared" si="69"/>
        <v>0</v>
      </c>
      <c r="BF110" s="76">
        <f t="shared" si="69"/>
        <v>0</v>
      </c>
      <c r="BG110" s="76">
        <f t="shared" si="69"/>
        <v>0</v>
      </c>
      <c r="BH110" s="76">
        <f t="shared" si="69"/>
        <v>0</v>
      </c>
      <c r="BI110" s="76">
        <f t="shared" si="69"/>
        <v>0</v>
      </c>
      <c r="BJ110" s="76">
        <f t="shared" si="69"/>
        <v>0</v>
      </c>
      <c r="BK110" s="76">
        <f t="shared" si="69"/>
        <v>0</v>
      </c>
      <c r="BL110" s="76">
        <f t="shared" si="69"/>
        <v>0</v>
      </c>
      <c r="BM110" s="76">
        <f t="shared" si="69"/>
        <v>0</v>
      </c>
      <c r="BN110" s="76">
        <f t="shared" si="69"/>
        <v>0</v>
      </c>
      <c r="BO110" s="76">
        <f t="shared" si="69"/>
        <v>0</v>
      </c>
      <c r="BP110" s="76">
        <f t="shared" ref="BP110:CX110" si="70">BP$87</f>
        <v>0</v>
      </c>
      <c r="BQ110" s="76">
        <f t="shared" si="70"/>
        <v>0</v>
      </c>
      <c r="BR110" s="76">
        <f t="shared" si="70"/>
        <v>0</v>
      </c>
      <c r="BS110" s="76">
        <f t="shared" si="70"/>
        <v>0</v>
      </c>
      <c r="BT110" s="76">
        <f t="shared" si="70"/>
        <v>0</v>
      </c>
      <c r="BU110" s="76">
        <f t="shared" si="70"/>
        <v>0</v>
      </c>
      <c r="BV110" s="76">
        <f t="shared" si="70"/>
        <v>0</v>
      </c>
      <c r="BW110" s="76">
        <f t="shared" si="70"/>
        <v>0</v>
      </c>
      <c r="BX110" s="76">
        <f t="shared" si="70"/>
        <v>0</v>
      </c>
      <c r="BY110" s="76">
        <f t="shared" si="70"/>
        <v>0</v>
      </c>
      <c r="BZ110" s="76">
        <f t="shared" si="70"/>
        <v>0</v>
      </c>
      <c r="CA110" s="76">
        <f t="shared" si="70"/>
        <v>0</v>
      </c>
      <c r="CB110" s="76">
        <f t="shared" si="70"/>
        <v>0</v>
      </c>
      <c r="CC110" s="76">
        <f t="shared" si="70"/>
        <v>0</v>
      </c>
      <c r="CD110" s="76">
        <f t="shared" si="70"/>
        <v>0</v>
      </c>
      <c r="CE110" s="76">
        <f t="shared" si="70"/>
        <v>0</v>
      </c>
      <c r="CF110" s="76">
        <f t="shared" si="70"/>
        <v>0</v>
      </c>
      <c r="CG110" s="76">
        <f t="shared" si="70"/>
        <v>0</v>
      </c>
      <c r="CH110" s="76">
        <f t="shared" si="70"/>
        <v>0</v>
      </c>
      <c r="CI110" s="76">
        <f t="shared" si="70"/>
        <v>0</v>
      </c>
      <c r="CJ110" s="76">
        <f t="shared" si="70"/>
        <v>0</v>
      </c>
      <c r="CK110" s="76">
        <f t="shared" si="70"/>
        <v>0</v>
      </c>
      <c r="CL110" s="76">
        <f t="shared" si="70"/>
        <v>0</v>
      </c>
      <c r="CM110" s="76">
        <f t="shared" si="70"/>
        <v>0</v>
      </c>
      <c r="CN110" s="76">
        <f t="shared" si="70"/>
        <v>0</v>
      </c>
      <c r="CO110" s="76">
        <f t="shared" si="70"/>
        <v>0</v>
      </c>
      <c r="CP110" s="76">
        <f t="shared" si="70"/>
        <v>0</v>
      </c>
      <c r="CQ110" s="76">
        <f t="shared" si="70"/>
        <v>0</v>
      </c>
      <c r="CR110" s="76">
        <f t="shared" si="70"/>
        <v>0</v>
      </c>
      <c r="CS110" s="76">
        <f t="shared" si="70"/>
        <v>0</v>
      </c>
      <c r="CT110" s="76">
        <f t="shared" si="70"/>
        <v>0</v>
      </c>
      <c r="CU110" s="76">
        <f t="shared" si="70"/>
        <v>0</v>
      </c>
      <c r="CV110" s="76">
        <f t="shared" si="70"/>
        <v>0</v>
      </c>
      <c r="CW110" s="76">
        <f t="shared" si="70"/>
        <v>0</v>
      </c>
      <c r="CX110" s="76">
        <f t="shared" si="70"/>
        <v>0</v>
      </c>
    </row>
    <row r="111" spans="1:102" x14ac:dyDescent="0.2">
      <c r="A111" s="86" t="s">
        <v>81</v>
      </c>
      <c r="B111" s="77"/>
      <c r="C111" s="77" t="str">
        <f t="shared" ref="C111:AH111" si="71">IF(ISNUMBER(outYear),+C109+C110-C108,"")</f>
        <v/>
      </c>
      <c r="D111" s="77" t="str">
        <f t="shared" si="71"/>
        <v/>
      </c>
      <c r="E111" s="77" t="str">
        <f t="shared" si="71"/>
        <v/>
      </c>
      <c r="F111" s="77" t="str">
        <f t="shared" si="71"/>
        <v/>
      </c>
      <c r="G111" s="77" t="str">
        <f t="shared" si="71"/>
        <v/>
      </c>
      <c r="H111" s="77" t="str">
        <f t="shared" si="71"/>
        <v/>
      </c>
      <c r="I111" s="77" t="str">
        <f t="shared" si="71"/>
        <v/>
      </c>
      <c r="J111" s="77" t="str">
        <f t="shared" si="71"/>
        <v/>
      </c>
      <c r="K111" s="77" t="str">
        <f t="shared" si="71"/>
        <v/>
      </c>
      <c r="L111" s="77" t="str">
        <f t="shared" si="71"/>
        <v/>
      </c>
      <c r="M111" s="77" t="str">
        <f t="shared" si="71"/>
        <v/>
      </c>
      <c r="N111" s="77" t="str">
        <f t="shared" si="71"/>
        <v/>
      </c>
      <c r="O111" s="77" t="str">
        <f t="shared" si="71"/>
        <v/>
      </c>
      <c r="P111" s="77" t="str">
        <f t="shared" si="71"/>
        <v/>
      </c>
      <c r="Q111" s="77" t="str">
        <f t="shared" si="71"/>
        <v/>
      </c>
      <c r="R111" s="77" t="str">
        <f t="shared" si="71"/>
        <v/>
      </c>
      <c r="S111" s="77" t="str">
        <f t="shared" si="71"/>
        <v/>
      </c>
      <c r="T111" s="77" t="str">
        <f t="shared" si="71"/>
        <v/>
      </c>
      <c r="U111" s="77" t="str">
        <f t="shared" si="71"/>
        <v/>
      </c>
      <c r="V111" s="77" t="str">
        <f t="shared" si="71"/>
        <v/>
      </c>
      <c r="W111" s="77" t="str">
        <f t="shared" si="71"/>
        <v/>
      </c>
      <c r="X111" s="77" t="str">
        <f t="shared" si="71"/>
        <v/>
      </c>
      <c r="Y111" s="77" t="str">
        <f t="shared" si="71"/>
        <v/>
      </c>
      <c r="Z111" s="77" t="str">
        <f t="shared" si="71"/>
        <v/>
      </c>
      <c r="AA111" s="77" t="str">
        <f t="shared" si="71"/>
        <v/>
      </c>
      <c r="AB111" s="77" t="str">
        <f t="shared" si="71"/>
        <v/>
      </c>
      <c r="AC111" s="77" t="str">
        <f t="shared" si="71"/>
        <v/>
      </c>
      <c r="AD111" s="77" t="str">
        <f t="shared" si="71"/>
        <v/>
      </c>
      <c r="AE111" s="77" t="str">
        <f t="shared" si="71"/>
        <v/>
      </c>
      <c r="AF111" s="77" t="str">
        <f t="shared" si="71"/>
        <v/>
      </c>
      <c r="AG111" s="77" t="str">
        <f t="shared" si="71"/>
        <v/>
      </c>
      <c r="AH111" s="77" t="str">
        <f t="shared" si="71"/>
        <v/>
      </c>
      <c r="AI111" s="77" t="str">
        <f t="shared" ref="AI111:BN111" si="72">IF(ISNUMBER(outYear),+AI109+AI110-AI108,"")</f>
        <v/>
      </c>
      <c r="AJ111" s="77" t="str">
        <f t="shared" si="72"/>
        <v/>
      </c>
      <c r="AK111" s="77" t="str">
        <f t="shared" si="72"/>
        <v/>
      </c>
      <c r="AL111" s="77" t="str">
        <f t="shared" si="72"/>
        <v/>
      </c>
      <c r="AM111" s="77" t="str">
        <f t="shared" si="72"/>
        <v/>
      </c>
      <c r="AN111" s="77" t="str">
        <f t="shared" si="72"/>
        <v/>
      </c>
      <c r="AO111" s="77" t="str">
        <f t="shared" si="72"/>
        <v/>
      </c>
      <c r="AP111" s="77" t="str">
        <f t="shared" si="72"/>
        <v/>
      </c>
      <c r="AQ111" s="77" t="str">
        <f t="shared" si="72"/>
        <v/>
      </c>
      <c r="AR111" s="77" t="str">
        <f t="shared" si="72"/>
        <v/>
      </c>
      <c r="AS111" s="77" t="str">
        <f t="shared" si="72"/>
        <v/>
      </c>
      <c r="AT111" s="77" t="str">
        <f t="shared" si="72"/>
        <v/>
      </c>
      <c r="AU111" s="77" t="str">
        <f t="shared" si="72"/>
        <v/>
      </c>
      <c r="AV111" s="77" t="str">
        <f t="shared" si="72"/>
        <v/>
      </c>
      <c r="AW111" s="77" t="str">
        <f t="shared" si="72"/>
        <v/>
      </c>
      <c r="AX111" s="77" t="str">
        <f t="shared" si="72"/>
        <v/>
      </c>
      <c r="AY111" s="77" t="str">
        <f t="shared" si="72"/>
        <v/>
      </c>
      <c r="AZ111" s="77" t="str">
        <f t="shared" si="72"/>
        <v/>
      </c>
      <c r="BA111" s="77" t="str">
        <f t="shared" si="72"/>
        <v/>
      </c>
      <c r="BB111" s="77" t="str">
        <f t="shared" si="72"/>
        <v/>
      </c>
      <c r="BC111" s="77" t="str">
        <f t="shared" si="72"/>
        <v/>
      </c>
      <c r="BD111" s="77" t="str">
        <f t="shared" si="72"/>
        <v/>
      </c>
      <c r="BE111" s="77" t="str">
        <f t="shared" si="72"/>
        <v/>
      </c>
      <c r="BF111" s="77" t="str">
        <f t="shared" si="72"/>
        <v/>
      </c>
      <c r="BG111" s="77" t="str">
        <f t="shared" si="72"/>
        <v/>
      </c>
      <c r="BH111" s="77" t="str">
        <f t="shared" si="72"/>
        <v/>
      </c>
      <c r="BI111" s="77" t="str">
        <f t="shared" si="72"/>
        <v/>
      </c>
      <c r="BJ111" s="77" t="str">
        <f t="shared" si="72"/>
        <v/>
      </c>
      <c r="BK111" s="77" t="str">
        <f t="shared" si="72"/>
        <v/>
      </c>
      <c r="BL111" s="77" t="str">
        <f t="shared" si="72"/>
        <v/>
      </c>
      <c r="BM111" s="77" t="str">
        <f t="shared" si="72"/>
        <v/>
      </c>
      <c r="BN111" s="77" t="str">
        <f t="shared" si="72"/>
        <v/>
      </c>
      <c r="BO111" s="77" t="str">
        <f t="shared" ref="BO111:CT111" si="73">IF(ISNUMBER(outYear),+BO109+BO110-BO108,"")</f>
        <v/>
      </c>
      <c r="BP111" s="77" t="str">
        <f t="shared" si="73"/>
        <v/>
      </c>
      <c r="BQ111" s="77" t="str">
        <f t="shared" si="73"/>
        <v/>
      </c>
      <c r="BR111" s="77" t="str">
        <f t="shared" si="73"/>
        <v/>
      </c>
      <c r="BS111" s="77" t="str">
        <f t="shared" si="73"/>
        <v/>
      </c>
      <c r="BT111" s="77" t="str">
        <f t="shared" si="73"/>
        <v/>
      </c>
      <c r="BU111" s="77" t="str">
        <f t="shared" si="73"/>
        <v/>
      </c>
      <c r="BV111" s="77" t="str">
        <f t="shared" si="73"/>
        <v/>
      </c>
      <c r="BW111" s="77" t="str">
        <f t="shared" si="73"/>
        <v/>
      </c>
      <c r="BX111" s="77" t="str">
        <f t="shared" si="73"/>
        <v/>
      </c>
      <c r="BY111" s="77" t="str">
        <f t="shared" si="73"/>
        <v/>
      </c>
      <c r="BZ111" s="77" t="str">
        <f t="shared" si="73"/>
        <v/>
      </c>
      <c r="CA111" s="77" t="str">
        <f t="shared" si="73"/>
        <v/>
      </c>
      <c r="CB111" s="77" t="str">
        <f t="shared" si="73"/>
        <v/>
      </c>
      <c r="CC111" s="77" t="str">
        <f t="shared" si="73"/>
        <v/>
      </c>
      <c r="CD111" s="77" t="str">
        <f t="shared" si="73"/>
        <v/>
      </c>
      <c r="CE111" s="77" t="str">
        <f t="shared" si="73"/>
        <v/>
      </c>
      <c r="CF111" s="77" t="str">
        <f t="shared" si="73"/>
        <v/>
      </c>
      <c r="CG111" s="77" t="str">
        <f t="shared" si="73"/>
        <v/>
      </c>
      <c r="CH111" s="77" t="str">
        <f t="shared" si="73"/>
        <v/>
      </c>
      <c r="CI111" s="77" t="str">
        <f t="shared" si="73"/>
        <v/>
      </c>
      <c r="CJ111" s="77" t="str">
        <f t="shared" si="73"/>
        <v/>
      </c>
      <c r="CK111" s="77" t="str">
        <f t="shared" si="73"/>
        <v/>
      </c>
      <c r="CL111" s="77" t="str">
        <f t="shared" si="73"/>
        <v/>
      </c>
      <c r="CM111" s="77" t="str">
        <f t="shared" si="73"/>
        <v/>
      </c>
      <c r="CN111" s="77" t="str">
        <f t="shared" si="73"/>
        <v/>
      </c>
      <c r="CO111" s="77" t="str">
        <f t="shared" si="73"/>
        <v/>
      </c>
      <c r="CP111" s="77" t="str">
        <f t="shared" si="73"/>
        <v/>
      </c>
      <c r="CQ111" s="77" t="str">
        <f t="shared" si="73"/>
        <v/>
      </c>
      <c r="CR111" s="77" t="str">
        <f t="shared" si="73"/>
        <v/>
      </c>
      <c r="CS111" s="77" t="str">
        <f t="shared" si="73"/>
        <v/>
      </c>
      <c r="CT111" s="77" t="str">
        <f t="shared" si="73"/>
        <v/>
      </c>
      <c r="CU111" s="77" t="str">
        <f t="shared" ref="CU111:DZ111" si="74">IF(ISNUMBER(outYear),+CU109+CU110-CU108,"")</f>
        <v/>
      </c>
      <c r="CV111" s="77" t="str">
        <f t="shared" si="74"/>
        <v/>
      </c>
      <c r="CW111" s="77" t="str">
        <f t="shared" si="74"/>
        <v/>
      </c>
      <c r="CX111" s="77" t="str">
        <f t="shared" si="74"/>
        <v/>
      </c>
    </row>
    <row r="112" spans="1:102" x14ac:dyDescent="0.2">
      <c r="A112" s="9"/>
      <c r="B112" s="5"/>
    </row>
    <row r="113" spans="1:16384" customFormat="1" x14ac:dyDescent="0.2">
      <c r="A113" s="59" t="s">
        <v>159</v>
      </c>
      <c r="B113" s="71"/>
      <c r="C113" s="72"/>
      <c r="D113" s="72"/>
      <c r="E113" s="72"/>
      <c r="F113" s="72"/>
      <c r="G113" s="72"/>
      <c r="H113" s="72"/>
      <c r="I113" s="72"/>
      <c r="J113" s="72"/>
      <c r="K113" s="72"/>
      <c r="L113" s="72"/>
      <c r="M113" s="72"/>
      <c r="N113" s="72"/>
      <c r="O113" s="72"/>
      <c r="P113" s="72"/>
      <c r="Q113" s="72"/>
      <c r="R113" s="72"/>
      <c r="S113" s="72"/>
      <c r="T113" s="72"/>
      <c r="U113" s="72"/>
      <c r="V113" s="72"/>
      <c r="W113" s="72"/>
      <c r="X113" s="72"/>
      <c r="Y113" s="72"/>
      <c r="Z113" s="72"/>
      <c r="AA113" s="72"/>
      <c r="AB113" s="72"/>
      <c r="AC113" s="72"/>
      <c r="AD113" s="72"/>
      <c r="AE113" s="72"/>
      <c r="AF113" s="72"/>
      <c r="AG113" s="72"/>
      <c r="AH113" s="72"/>
      <c r="AI113" s="72"/>
      <c r="AJ113" s="72"/>
      <c r="AK113" s="72"/>
      <c r="AL113" s="72"/>
      <c r="AM113" s="72"/>
      <c r="AN113" s="72"/>
      <c r="AO113" s="72"/>
      <c r="AP113" s="72"/>
      <c r="AQ113" s="72"/>
      <c r="AR113" s="72"/>
      <c r="AS113" s="72"/>
      <c r="AT113" s="72"/>
      <c r="AU113" s="72"/>
      <c r="AV113" s="72"/>
      <c r="AW113" s="72"/>
      <c r="AX113" s="72"/>
      <c r="AY113" s="72"/>
      <c r="AZ113" s="72"/>
      <c r="BA113" s="72"/>
      <c r="BB113" s="72"/>
      <c r="BC113" s="72"/>
      <c r="BD113" s="72"/>
      <c r="BE113" s="72"/>
      <c r="BF113" s="72"/>
      <c r="BG113" s="72"/>
      <c r="BH113" s="72"/>
      <c r="BI113" s="72"/>
      <c r="BJ113" s="72"/>
      <c r="BK113" s="72"/>
      <c r="BL113" s="72"/>
      <c r="BM113" s="72"/>
      <c r="BN113" s="72"/>
      <c r="BO113" s="72"/>
      <c r="BP113" s="72"/>
      <c r="BQ113" s="72"/>
      <c r="BR113" s="72"/>
      <c r="BS113" s="72"/>
      <c r="BT113" s="72"/>
      <c r="BU113" s="72"/>
      <c r="BV113" s="72"/>
      <c r="BW113" s="72"/>
      <c r="BX113" s="72"/>
      <c r="BY113" s="72"/>
      <c r="BZ113" s="72"/>
      <c r="CA113" s="72"/>
      <c r="CB113" s="72"/>
      <c r="CC113" s="72"/>
      <c r="CD113" s="72"/>
      <c r="CE113" s="72"/>
      <c r="CF113" s="72"/>
      <c r="CG113" s="72"/>
      <c r="CH113" s="72"/>
      <c r="CI113" s="72"/>
      <c r="CJ113" s="72"/>
      <c r="CK113" s="72"/>
      <c r="CL113" s="72"/>
      <c r="CM113" s="72"/>
      <c r="CN113" s="72"/>
      <c r="CO113" s="72"/>
      <c r="CP113" s="72"/>
      <c r="CQ113" s="72"/>
      <c r="CR113" s="72"/>
      <c r="CS113" s="72"/>
      <c r="CT113" s="72"/>
      <c r="CU113" s="72"/>
      <c r="CV113" s="72"/>
      <c r="CW113" s="72"/>
      <c r="CX113" s="68"/>
    </row>
    <row r="114" spans="1:16384" s="74" customFormat="1" x14ac:dyDescent="0.2">
      <c r="A114" s="54" t="s">
        <v>69</v>
      </c>
      <c r="B114" s="81"/>
      <c r="C114" s="82" t="str">
        <f>IF(ISNUMBER(outYear),IF(ibi_fed_amount_tax_fed="Yes",ibi_fed_amount,0)+IF(ibi_sta_amount_tax_fed="Yes",ibi_sta_amount,0)+IF(ibi_uti_amount_tax_fed="Yes",ibi_uti_amount,0)+IF(ibi_oth_amount_tax_fed="Yes",ibi_oth_amount,0)+IF(ibi_fed_percent_tax_fed="Yes",MIN(ibi_fed_percent/100*total_installed_cost,ibi_fed_percent_maxvalue),0)+IF(ibi_sta_percent_tax_fed="Yes",MIN(ibi_sta_percent/100*total_installed_cost,ibi_sta_percent_maxvalue),0)+IF(ibi_uti_percent_tax_fed="Yes",MIN(ibi_uti_percent/100*total_installed_cost,ibi_uti_percent_maxvalue),0)+IF(ibi_oth_percent_tax_fed="Yes",MIN(ibi_oth_percent/100*total_installed_cost,ibi_oth_percent_maxvalue),0)+IF(cbi_fed_tax_fed="Yes",B67,0)+IF(cbi_sta_tax_fed="Yes",B68,0)+IF(cbi_uti_tax_fed="Yes",B69,0)+IF(cbi_oth_tax_fed="Yes",B70,0)+IF(pbi_fed_tax_fed="Yes",C73,0)+IF(pbi_sta_tax_fed="Yes",C74,0)+IF(pbi_uti_tax_fed="Yes",C75,0)+IF(pbi_oth_tax_fed="Yes",C76,0),"")</f>
        <v/>
      </c>
      <c r="D114" s="82" t="str">
        <f t="shared" ref="D114:AI114" si="75">IF(ISNUMBER(outYear),IF(pbi_fed_tax_fed="Yes",D73,0)+IF(pbi_sta_tax_fed="Yes",D74,0)+IF(pbi_uti_tax_fed="Yes",D75,0)+IF(pbi_oth_tax_fed="Yes",D76,0),"")</f>
        <v/>
      </c>
      <c r="E114" s="82" t="str">
        <f t="shared" si="75"/>
        <v/>
      </c>
      <c r="F114" s="82" t="str">
        <f t="shared" si="75"/>
        <v/>
      </c>
      <c r="G114" s="82" t="str">
        <f t="shared" si="75"/>
        <v/>
      </c>
      <c r="H114" s="82" t="str">
        <f t="shared" si="75"/>
        <v/>
      </c>
      <c r="I114" s="82" t="str">
        <f t="shared" si="75"/>
        <v/>
      </c>
      <c r="J114" s="82" t="str">
        <f t="shared" si="75"/>
        <v/>
      </c>
      <c r="K114" s="82" t="str">
        <f t="shared" si="75"/>
        <v/>
      </c>
      <c r="L114" s="82" t="str">
        <f t="shared" si="75"/>
        <v/>
      </c>
      <c r="M114" s="82" t="str">
        <f t="shared" si="75"/>
        <v/>
      </c>
      <c r="N114" s="82" t="str">
        <f t="shared" si="75"/>
        <v/>
      </c>
      <c r="O114" s="82" t="str">
        <f t="shared" si="75"/>
        <v/>
      </c>
      <c r="P114" s="82" t="str">
        <f t="shared" si="75"/>
        <v/>
      </c>
      <c r="Q114" s="82" t="str">
        <f t="shared" si="75"/>
        <v/>
      </c>
      <c r="R114" s="82" t="str">
        <f t="shared" si="75"/>
        <v/>
      </c>
      <c r="S114" s="82" t="str">
        <f t="shared" si="75"/>
        <v/>
      </c>
      <c r="T114" s="82" t="str">
        <f t="shared" si="75"/>
        <v/>
      </c>
      <c r="U114" s="82" t="str">
        <f t="shared" si="75"/>
        <v/>
      </c>
      <c r="V114" s="82" t="str">
        <f t="shared" si="75"/>
        <v/>
      </c>
      <c r="W114" s="82" t="str">
        <f t="shared" si="75"/>
        <v/>
      </c>
      <c r="X114" s="82" t="str">
        <f t="shared" si="75"/>
        <v/>
      </c>
      <c r="Y114" s="82" t="str">
        <f t="shared" si="75"/>
        <v/>
      </c>
      <c r="Z114" s="82" t="str">
        <f t="shared" si="75"/>
        <v/>
      </c>
      <c r="AA114" s="82" t="str">
        <f t="shared" si="75"/>
        <v/>
      </c>
      <c r="AB114" s="82" t="str">
        <f t="shared" si="75"/>
        <v/>
      </c>
      <c r="AC114" s="82" t="str">
        <f t="shared" si="75"/>
        <v/>
      </c>
      <c r="AD114" s="82" t="str">
        <f t="shared" si="75"/>
        <v/>
      </c>
      <c r="AE114" s="82" t="str">
        <f t="shared" si="75"/>
        <v/>
      </c>
      <c r="AF114" s="82" t="str">
        <f t="shared" si="75"/>
        <v/>
      </c>
      <c r="AG114" s="82" t="str">
        <f t="shared" si="75"/>
        <v/>
      </c>
      <c r="AH114" s="82" t="str">
        <f t="shared" si="75"/>
        <v/>
      </c>
      <c r="AI114" s="82" t="str">
        <f t="shared" si="75"/>
        <v/>
      </c>
      <c r="AJ114" s="82" t="str">
        <f t="shared" ref="AJ114:BO114" si="76">IF(ISNUMBER(outYear),IF(pbi_fed_tax_fed="Yes",AJ73,0)+IF(pbi_sta_tax_fed="Yes",AJ74,0)+IF(pbi_uti_tax_fed="Yes",AJ75,0)+IF(pbi_oth_tax_fed="Yes",AJ76,0),"")</f>
        <v/>
      </c>
      <c r="AK114" s="82" t="str">
        <f t="shared" si="76"/>
        <v/>
      </c>
      <c r="AL114" s="82" t="str">
        <f t="shared" si="76"/>
        <v/>
      </c>
      <c r="AM114" s="82" t="str">
        <f t="shared" si="76"/>
        <v/>
      </c>
      <c r="AN114" s="82" t="str">
        <f t="shared" si="76"/>
        <v/>
      </c>
      <c r="AO114" s="82" t="str">
        <f t="shared" si="76"/>
        <v/>
      </c>
      <c r="AP114" s="82" t="str">
        <f t="shared" si="76"/>
        <v/>
      </c>
      <c r="AQ114" s="82" t="str">
        <f t="shared" si="76"/>
        <v/>
      </c>
      <c r="AR114" s="82" t="str">
        <f t="shared" si="76"/>
        <v/>
      </c>
      <c r="AS114" s="82" t="str">
        <f t="shared" si="76"/>
        <v/>
      </c>
      <c r="AT114" s="82" t="str">
        <f t="shared" si="76"/>
        <v/>
      </c>
      <c r="AU114" s="82" t="str">
        <f t="shared" si="76"/>
        <v/>
      </c>
      <c r="AV114" s="82" t="str">
        <f t="shared" si="76"/>
        <v/>
      </c>
      <c r="AW114" s="82" t="str">
        <f t="shared" si="76"/>
        <v/>
      </c>
      <c r="AX114" s="82" t="str">
        <f t="shared" si="76"/>
        <v/>
      </c>
      <c r="AY114" s="82" t="str">
        <f t="shared" si="76"/>
        <v/>
      </c>
      <c r="AZ114" s="82" t="str">
        <f t="shared" si="76"/>
        <v/>
      </c>
      <c r="BA114" s="82" t="str">
        <f t="shared" si="76"/>
        <v/>
      </c>
      <c r="BB114" s="82" t="str">
        <f t="shared" si="76"/>
        <v/>
      </c>
      <c r="BC114" s="82" t="str">
        <f t="shared" si="76"/>
        <v/>
      </c>
      <c r="BD114" s="82" t="str">
        <f t="shared" si="76"/>
        <v/>
      </c>
      <c r="BE114" s="82" t="str">
        <f t="shared" si="76"/>
        <v/>
      </c>
      <c r="BF114" s="82" t="str">
        <f t="shared" si="76"/>
        <v/>
      </c>
      <c r="BG114" s="82" t="str">
        <f t="shared" si="76"/>
        <v/>
      </c>
      <c r="BH114" s="82" t="str">
        <f t="shared" si="76"/>
        <v/>
      </c>
      <c r="BI114" s="82" t="str">
        <f t="shared" si="76"/>
        <v/>
      </c>
      <c r="BJ114" s="82" t="str">
        <f t="shared" si="76"/>
        <v/>
      </c>
      <c r="BK114" s="82" t="str">
        <f t="shared" si="76"/>
        <v/>
      </c>
      <c r="BL114" s="82" t="str">
        <f t="shared" si="76"/>
        <v/>
      </c>
      <c r="BM114" s="82" t="str">
        <f t="shared" si="76"/>
        <v/>
      </c>
      <c r="BN114" s="82" t="str">
        <f t="shared" si="76"/>
        <v/>
      </c>
      <c r="BO114" s="82" t="str">
        <f t="shared" si="76"/>
        <v/>
      </c>
      <c r="BP114" s="82" t="str">
        <f t="shared" ref="BP114:CX114" si="77">IF(ISNUMBER(outYear),IF(pbi_fed_tax_fed="Yes",BP73,0)+IF(pbi_sta_tax_fed="Yes",BP74,0)+IF(pbi_uti_tax_fed="Yes",BP75,0)+IF(pbi_oth_tax_fed="Yes",BP76,0),"")</f>
        <v/>
      </c>
      <c r="BQ114" s="82" t="str">
        <f t="shared" si="77"/>
        <v/>
      </c>
      <c r="BR114" s="82" t="str">
        <f t="shared" si="77"/>
        <v/>
      </c>
      <c r="BS114" s="82" t="str">
        <f t="shared" si="77"/>
        <v/>
      </c>
      <c r="BT114" s="82" t="str">
        <f t="shared" si="77"/>
        <v/>
      </c>
      <c r="BU114" s="82" t="str">
        <f t="shared" si="77"/>
        <v/>
      </c>
      <c r="BV114" s="82" t="str">
        <f t="shared" si="77"/>
        <v/>
      </c>
      <c r="BW114" s="82" t="str">
        <f t="shared" si="77"/>
        <v/>
      </c>
      <c r="BX114" s="82" t="str">
        <f t="shared" si="77"/>
        <v/>
      </c>
      <c r="BY114" s="82" t="str">
        <f t="shared" si="77"/>
        <v/>
      </c>
      <c r="BZ114" s="82" t="str">
        <f t="shared" si="77"/>
        <v/>
      </c>
      <c r="CA114" s="82" t="str">
        <f t="shared" si="77"/>
        <v/>
      </c>
      <c r="CB114" s="82" t="str">
        <f t="shared" si="77"/>
        <v/>
      </c>
      <c r="CC114" s="82" t="str">
        <f t="shared" si="77"/>
        <v/>
      </c>
      <c r="CD114" s="82" t="str">
        <f t="shared" si="77"/>
        <v/>
      </c>
      <c r="CE114" s="82" t="str">
        <f t="shared" si="77"/>
        <v/>
      </c>
      <c r="CF114" s="82" t="str">
        <f t="shared" si="77"/>
        <v/>
      </c>
      <c r="CG114" s="82" t="str">
        <f t="shared" si="77"/>
        <v/>
      </c>
      <c r="CH114" s="82" t="str">
        <f t="shared" si="77"/>
        <v/>
      </c>
      <c r="CI114" s="82" t="str">
        <f t="shared" si="77"/>
        <v/>
      </c>
      <c r="CJ114" s="82" t="str">
        <f t="shared" si="77"/>
        <v/>
      </c>
      <c r="CK114" s="82" t="str">
        <f t="shared" si="77"/>
        <v/>
      </c>
      <c r="CL114" s="82" t="str">
        <f t="shared" si="77"/>
        <v/>
      </c>
      <c r="CM114" s="82" t="str">
        <f t="shared" si="77"/>
        <v/>
      </c>
      <c r="CN114" s="82" t="str">
        <f t="shared" si="77"/>
        <v/>
      </c>
      <c r="CO114" s="82" t="str">
        <f t="shared" si="77"/>
        <v/>
      </c>
      <c r="CP114" s="82" t="str">
        <f t="shared" si="77"/>
        <v/>
      </c>
      <c r="CQ114" s="82" t="str">
        <f t="shared" si="77"/>
        <v/>
      </c>
      <c r="CR114" s="82" t="str">
        <f t="shared" si="77"/>
        <v/>
      </c>
      <c r="CS114" s="82" t="str">
        <f t="shared" si="77"/>
        <v/>
      </c>
      <c r="CT114" s="82" t="str">
        <f t="shared" si="77"/>
        <v/>
      </c>
      <c r="CU114" s="82" t="str">
        <f t="shared" si="77"/>
        <v/>
      </c>
      <c r="CV114" s="82" t="str">
        <f t="shared" si="77"/>
        <v/>
      </c>
      <c r="CW114" s="82" t="str">
        <f t="shared" si="77"/>
        <v/>
      </c>
      <c r="CX114" s="82" t="str">
        <f t="shared" si="77"/>
        <v/>
      </c>
      <c r="CY114" s="82" t="str">
        <f t="shared" ref="CY114:FJ114" si="78">IF(ISNUMBER(outYear),CY65+CY71+CY77+CY111,"")</f>
        <v/>
      </c>
      <c r="CZ114" s="82" t="str">
        <f t="shared" si="78"/>
        <v/>
      </c>
      <c r="DA114" s="82" t="str">
        <f t="shared" si="78"/>
        <v/>
      </c>
      <c r="DB114" s="82" t="str">
        <f t="shared" si="78"/>
        <v/>
      </c>
      <c r="DC114" s="82" t="str">
        <f t="shared" si="78"/>
        <v/>
      </c>
      <c r="DD114" s="82" t="str">
        <f t="shared" si="78"/>
        <v/>
      </c>
      <c r="DE114" s="82" t="str">
        <f t="shared" si="78"/>
        <v/>
      </c>
      <c r="DF114" s="82" t="str">
        <f t="shared" si="78"/>
        <v/>
      </c>
      <c r="DG114" s="82" t="str">
        <f t="shared" si="78"/>
        <v/>
      </c>
      <c r="DH114" s="82" t="str">
        <f t="shared" si="78"/>
        <v/>
      </c>
      <c r="DI114" s="82" t="str">
        <f t="shared" si="78"/>
        <v/>
      </c>
      <c r="DJ114" s="82" t="str">
        <f t="shared" si="78"/>
        <v/>
      </c>
      <c r="DK114" s="82" t="str">
        <f t="shared" si="78"/>
        <v/>
      </c>
      <c r="DL114" s="82" t="str">
        <f t="shared" si="78"/>
        <v/>
      </c>
      <c r="DM114" s="82" t="str">
        <f t="shared" si="78"/>
        <v/>
      </c>
      <c r="DN114" s="82" t="str">
        <f t="shared" si="78"/>
        <v/>
      </c>
      <c r="DO114" s="82" t="str">
        <f t="shared" si="78"/>
        <v/>
      </c>
      <c r="DP114" s="82" t="str">
        <f t="shared" si="78"/>
        <v/>
      </c>
      <c r="DQ114" s="82" t="str">
        <f t="shared" si="78"/>
        <v/>
      </c>
      <c r="DR114" s="82" t="str">
        <f t="shared" si="78"/>
        <v/>
      </c>
      <c r="DS114" s="82" t="str">
        <f t="shared" si="78"/>
        <v/>
      </c>
      <c r="DT114" s="82" t="str">
        <f t="shared" si="78"/>
        <v/>
      </c>
      <c r="DU114" s="82" t="str">
        <f t="shared" si="78"/>
        <v/>
      </c>
      <c r="DV114" s="82" t="str">
        <f t="shared" si="78"/>
        <v/>
      </c>
      <c r="DW114" s="82" t="str">
        <f t="shared" si="78"/>
        <v/>
      </c>
      <c r="DX114" s="82" t="str">
        <f t="shared" si="78"/>
        <v/>
      </c>
      <c r="DY114" s="82" t="str">
        <f t="shared" si="78"/>
        <v/>
      </c>
      <c r="DZ114" s="82" t="str">
        <f t="shared" si="78"/>
        <v/>
      </c>
      <c r="EA114" s="82" t="str">
        <f t="shared" si="78"/>
        <v/>
      </c>
      <c r="EB114" s="82" t="str">
        <f t="shared" si="78"/>
        <v/>
      </c>
      <c r="EC114" s="82" t="str">
        <f t="shared" si="78"/>
        <v/>
      </c>
      <c r="ED114" s="82" t="str">
        <f t="shared" si="78"/>
        <v/>
      </c>
      <c r="EE114" s="82" t="str">
        <f t="shared" si="78"/>
        <v/>
      </c>
      <c r="EF114" s="82" t="str">
        <f t="shared" si="78"/>
        <v/>
      </c>
      <c r="EG114" s="82" t="str">
        <f t="shared" si="78"/>
        <v/>
      </c>
      <c r="EH114" s="82" t="str">
        <f t="shared" si="78"/>
        <v/>
      </c>
      <c r="EI114" s="82" t="str">
        <f t="shared" si="78"/>
        <v/>
      </c>
      <c r="EJ114" s="82" t="str">
        <f t="shared" si="78"/>
        <v/>
      </c>
      <c r="EK114" s="82" t="str">
        <f t="shared" si="78"/>
        <v/>
      </c>
      <c r="EL114" s="82" t="str">
        <f t="shared" si="78"/>
        <v/>
      </c>
      <c r="EM114" s="82" t="str">
        <f t="shared" si="78"/>
        <v/>
      </c>
      <c r="EN114" s="82" t="str">
        <f t="shared" si="78"/>
        <v/>
      </c>
      <c r="EO114" s="82" t="str">
        <f t="shared" si="78"/>
        <v/>
      </c>
      <c r="EP114" s="82" t="str">
        <f t="shared" si="78"/>
        <v/>
      </c>
      <c r="EQ114" s="82" t="str">
        <f t="shared" si="78"/>
        <v/>
      </c>
      <c r="ER114" s="82" t="str">
        <f t="shared" si="78"/>
        <v/>
      </c>
      <c r="ES114" s="82" t="str">
        <f t="shared" si="78"/>
        <v/>
      </c>
      <c r="ET114" s="82" t="str">
        <f t="shared" si="78"/>
        <v/>
      </c>
      <c r="EU114" s="82" t="str">
        <f t="shared" si="78"/>
        <v/>
      </c>
      <c r="EV114" s="82" t="str">
        <f t="shared" si="78"/>
        <v/>
      </c>
      <c r="EW114" s="82" t="str">
        <f t="shared" si="78"/>
        <v/>
      </c>
      <c r="EX114" s="82" t="str">
        <f t="shared" si="78"/>
        <v/>
      </c>
      <c r="EY114" s="82" t="str">
        <f t="shared" si="78"/>
        <v/>
      </c>
      <c r="EZ114" s="82" t="str">
        <f t="shared" si="78"/>
        <v/>
      </c>
      <c r="FA114" s="82" t="str">
        <f t="shared" si="78"/>
        <v/>
      </c>
      <c r="FB114" s="82" t="str">
        <f t="shared" si="78"/>
        <v/>
      </c>
      <c r="FC114" s="82" t="str">
        <f t="shared" si="78"/>
        <v/>
      </c>
      <c r="FD114" s="82" t="str">
        <f t="shared" si="78"/>
        <v/>
      </c>
      <c r="FE114" s="82" t="str">
        <f t="shared" si="78"/>
        <v/>
      </c>
      <c r="FF114" s="82" t="str">
        <f t="shared" si="78"/>
        <v/>
      </c>
      <c r="FG114" s="82" t="str">
        <f t="shared" si="78"/>
        <v/>
      </c>
      <c r="FH114" s="82" t="str">
        <f t="shared" si="78"/>
        <v/>
      </c>
      <c r="FI114" s="82" t="str">
        <f t="shared" si="78"/>
        <v/>
      </c>
      <c r="FJ114" s="82" t="str">
        <f t="shared" si="78"/>
        <v/>
      </c>
      <c r="FK114" s="82" t="str">
        <f t="shared" ref="FK114:HV114" si="79">IF(ISNUMBER(outYear),FK65+FK71+FK77+FK111,"")</f>
        <v/>
      </c>
      <c r="FL114" s="82" t="str">
        <f t="shared" si="79"/>
        <v/>
      </c>
      <c r="FM114" s="82" t="str">
        <f t="shared" si="79"/>
        <v/>
      </c>
      <c r="FN114" s="82" t="str">
        <f t="shared" si="79"/>
        <v/>
      </c>
      <c r="FO114" s="82" t="str">
        <f t="shared" si="79"/>
        <v/>
      </c>
      <c r="FP114" s="82" t="str">
        <f t="shared" si="79"/>
        <v/>
      </c>
      <c r="FQ114" s="82" t="str">
        <f t="shared" si="79"/>
        <v/>
      </c>
      <c r="FR114" s="82" t="str">
        <f t="shared" si="79"/>
        <v/>
      </c>
      <c r="FS114" s="82" t="str">
        <f t="shared" si="79"/>
        <v/>
      </c>
      <c r="FT114" s="82" t="str">
        <f t="shared" si="79"/>
        <v/>
      </c>
      <c r="FU114" s="82" t="str">
        <f t="shared" si="79"/>
        <v/>
      </c>
      <c r="FV114" s="82" t="str">
        <f t="shared" si="79"/>
        <v/>
      </c>
      <c r="FW114" s="82" t="str">
        <f t="shared" si="79"/>
        <v/>
      </c>
      <c r="FX114" s="82" t="str">
        <f t="shared" si="79"/>
        <v/>
      </c>
      <c r="FY114" s="82" t="str">
        <f t="shared" si="79"/>
        <v/>
      </c>
      <c r="FZ114" s="82" t="str">
        <f t="shared" si="79"/>
        <v/>
      </c>
      <c r="GA114" s="82" t="str">
        <f t="shared" si="79"/>
        <v/>
      </c>
      <c r="GB114" s="82" t="str">
        <f t="shared" si="79"/>
        <v/>
      </c>
      <c r="GC114" s="82" t="str">
        <f t="shared" si="79"/>
        <v/>
      </c>
      <c r="GD114" s="82" t="str">
        <f t="shared" si="79"/>
        <v/>
      </c>
      <c r="GE114" s="82" t="str">
        <f t="shared" si="79"/>
        <v/>
      </c>
      <c r="GF114" s="82" t="str">
        <f t="shared" si="79"/>
        <v/>
      </c>
      <c r="GG114" s="82" t="str">
        <f t="shared" si="79"/>
        <v/>
      </c>
      <c r="GH114" s="82" t="str">
        <f t="shared" si="79"/>
        <v/>
      </c>
      <c r="GI114" s="82" t="str">
        <f t="shared" si="79"/>
        <v/>
      </c>
      <c r="GJ114" s="82" t="str">
        <f t="shared" si="79"/>
        <v/>
      </c>
      <c r="GK114" s="82" t="str">
        <f t="shared" si="79"/>
        <v/>
      </c>
      <c r="GL114" s="82" t="str">
        <f t="shared" si="79"/>
        <v/>
      </c>
      <c r="GM114" s="82" t="str">
        <f t="shared" si="79"/>
        <v/>
      </c>
      <c r="GN114" s="82" t="str">
        <f t="shared" si="79"/>
        <v/>
      </c>
      <c r="GO114" s="82" t="str">
        <f t="shared" si="79"/>
        <v/>
      </c>
      <c r="GP114" s="82" t="str">
        <f t="shared" si="79"/>
        <v/>
      </c>
      <c r="GQ114" s="82" t="str">
        <f t="shared" si="79"/>
        <v/>
      </c>
      <c r="GR114" s="82" t="str">
        <f t="shared" si="79"/>
        <v/>
      </c>
      <c r="GS114" s="82" t="str">
        <f t="shared" si="79"/>
        <v/>
      </c>
      <c r="GT114" s="82" t="str">
        <f t="shared" si="79"/>
        <v/>
      </c>
      <c r="GU114" s="82" t="str">
        <f t="shared" si="79"/>
        <v/>
      </c>
      <c r="GV114" s="82" t="str">
        <f t="shared" si="79"/>
        <v/>
      </c>
      <c r="GW114" s="82" t="str">
        <f t="shared" si="79"/>
        <v/>
      </c>
      <c r="GX114" s="82" t="str">
        <f t="shared" si="79"/>
        <v/>
      </c>
      <c r="GY114" s="82" t="str">
        <f t="shared" si="79"/>
        <v/>
      </c>
      <c r="GZ114" s="82" t="str">
        <f t="shared" si="79"/>
        <v/>
      </c>
      <c r="HA114" s="82" t="str">
        <f t="shared" si="79"/>
        <v/>
      </c>
      <c r="HB114" s="82" t="str">
        <f t="shared" si="79"/>
        <v/>
      </c>
      <c r="HC114" s="82" t="str">
        <f t="shared" si="79"/>
        <v/>
      </c>
      <c r="HD114" s="82" t="str">
        <f t="shared" si="79"/>
        <v/>
      </c>
      <c r="HE114" s="82" t="str">
        <f t="shared" si="79"/>
        <v/>
      </c>
      <c r="HF114" s="82" t="str">
        <f t="shared" si="79"/>
        <v/>
      </c>
      <c r="HG114" s="82" t="str">
        <f t="shared" si="79"/>
        <v/>
      </c>
      <c r="HH114" s="82" t="str">
        <f t="shared" si="79"/>
        <v/>
      </c>
      <c r="HI114" s="82" t="str">
        <f t="shared" si="79"/>
        <v/>
      </c>
      <c r="HJ114" s="82" t="str">
        <f t="shared" si="79"/>
        <v/>
      </c>
      <c r="HK114" s="82" t="str">
        <f t="shared" si="79"/>
        <v/>
      </c>
      <c r="HL114" s="82" t="str">
        <f t="shared" si="79"/>
        <v/>
      </c>
      <c r="HM114" s="82" t="str">
        <f t="shared" si="79"/>
        <v/>
      </c>
      <c r="HN114" s="82" t="str">
        <f t="shared" si="79"/>
        <v/>
      </c>
      <c r="HO114" s="82" t="str">
        <f t="shared" si="79"/>
        <v/>
      </c>
      <c r="HP114" s="82" t="str">
        <f t="shared" si="79"/>
        <v/>
      </c>
      <c r="HQ114" s="82" t="str">
        <f t="shared" si="79"/>
        <v/>
      </c>
      <c r="HR114" s="82" t="str">
        <f t="shared" si="79"/>
        <v/>
      </c>
      <c r="HS114" s="82" t="str">
        <f t="shared" si="79"/>
        <v/>
      </c>
      <c r="HT114" s="82" t="str">
        <f t="shared" si="79"/>
        <v/>
      </c>
      <c r="HU114" s="82" t="str">
        <f t="shared" si="79"/>
        <v/>
      </c>
      <c r="HV114" s="82" t="str">
        <f t="shared" si="79"/>
        <v/>
      </c>
      <c r="HW114" s="82" t="str">
        <f t="shared" ref="HW114:KH114" si="80">IF(ISNUMBER(outYear),HW65+HW71+HW77+HW111,"")</f>
        <v/>
      </c>
      <c r="HX114" s="82" t="str">
        <f t="shared" si="80"/>
        <v/>
      </c>
      <c r="HY114" s="82" t="str">
        <f t="shared" si="80"/>
        <v/>
      </c>
      <c r="HZ114" s="82" t="str">
        <f t="shared" si="80"/>
        <v/>
      </c>
      <c r="IA114" s="82" t="str">
        <f t="shared" si="80"/>
        <v/>
      </c>
      <c r="IB114" s="82" t="str">
        <f t="shared" si="80"/>
        <v/>
      </c>
      <c r="IC114" s="82" t="str">
        <f t="shared" si="80"/>
        <v/>
      </c>
      <c r="ID114" s="82" t="str">
        <f t="shared" si="80"/>
        <v/>
      </c>
      <c r="IE114" s="82" t="str">
        <f t="shared" si="80"/>
        <v/>
      </c>
      <c r="IF114" s="82" t="str">
        <f t="shared" si="80"/>
        <v/>
      </c>
      <c r="IG114" s="82" t="str">
        <f t="shared" si="80"/>
        <v/>
      </c>
      <c r="IH114" s="82" t="str">
        <f t="shared" si="80"/>
        <v/>
      </c>
      <c r="II114" s="82" t="str">
        <f t="shared" si="80"/>
        <v/>
      </c>
      <c r="IJ114" s="82" t="str">
        <f t="shared" si="80"/>
        <v/>
      </c>
      <c r="IK114" s="82" t="str">
        <f t="shared" si="80"/>
        <v/>
      </c>
      <c r="IL114" s="82" t="str">
        <f t="shared" si="80"/>
        <v/>
      </c>
      <c r="IM114" s="82" t="str">
        <f t="shared" si="80"/>
        <v/>
      </c>
      <c r="IN114" s="82" t="str">
        <f t="shared" si="80"/>
        <v/>
      </c>
      <c r="IO114" s="82" t="str">
        <f t="shared" si="80"/>
        <v/>
      </c>
      <c r="IP114" s="82" t="str">
        <f t="shared" si="80"/>
        <v/>
      </c>
      <c r="IQ114" s="82" t="str">
        <f t="shared" si="80"/>
        <v/>
      </c>
      <c r="IR114" s="82" t="str">
        <f t="shared" si="80"/>
        <v/>
      </c>
      <c r="IS114" s="82" t="str">
        <f t="shared" si="80"/>
        <v/>
      </c>
      <c r="IT114" s="82" t="str">
        <f t="shared" si="80"/>
        <v/>
      </c>
      <c r="IU114" s="82" t="str">
        <f t="shared" si="80"/>
        <v/>
      </c>
      <c r="IV114" s="82" t="str">
        <f t="shared" si="80"/>
        <v/>
      </c>
      <c r="IW114" s="82" t="str">
        <f t="shared" si="80"/>
        <v/>
      </c>
      <c r="IX114" s="82" t="str">
        <f t="shared" si="80"/>
        <v/>
      </c>
      <c r="IY114" s="82" t="str">
        <f t="shared" si="80"/>
        <v/>
      </c>
      <c r="IZ114" s="82" t="str">
        <f t="shared" si="80"/>
        <v/>
      </c>
      <c r="JA114" s="82" t="str">
        <f t="shared" si="80"/>
        <v/>
      </c>
      <c r="JB114" s="82" t="str">
        <f t="shared" si="80"/>
        <v/>
      </c>
      <c r="JC114" s="82" t="str">
        <f t="shared" si="80"/>
        <v/>
      </c>
      <c r="JD114" s="82" t="str">
        <f t="shared" si="80"/>
        <v/>
      </c>
      <c r="JE114" s="82" t="str">
        <f t="shared" si="80"/>
        <v/>
      </c>
      <c r="JF114" s="82" t="str">
        <f t="shared" si="80"/>
        <v/>
      </c>
      <c r="JG114" s="82" t="str">
        <f t="shared" si="80"/>
        <v/>
      </c>
      <c r="JH114" s="82" t="str">
        <f t="shared" si="80"/>
        <v/>
      </c>
      <c r="JI114" s="82" t="str">
        <f t="shared" si="80"/>
        <v/>
      </c>
      <c r="JJ114" s="82" t="str">
        <f t="shared" si="80"/>
        <v/>
      </c>
      <c r="JK114" s="82" t="str">
        <f t="shared" si="80"/>
        <v/>
      </c>
      <c r="JL114" s="82" t="str">
        <f t="shared" si="80"/>
        <v/>
      </c>
      <c r="JM114" s="82" t="str">
        <f t="shared" si="80"/>
        <v/>
      </c>
      <c r="JN114" s="82" t="str">
        <f t="shared" si="80"/>
        <v/>
      </c>
      <c r="JO114" s="82" t="str">
        <f t="shared" si="80"/>
        <v/>
      </c>
      <c r="JP114" s="82" t="str">
        <f t="shared" si="80"/>
        <v/>
      </c>
      <c r="JQ114" s="82" t="str">
        <f t="shared" si="80"/>
        <v/>
      </c>
      <c r="JR114" s="82" t="str">
        <f t="shared" si="80"/>
        <v/>
      </c>
      <c r="JS114" s="82" t="str">
        <f t="shared" si="80"/>
        <v/>
      </c>
      <c r="JT114" s="82" t="str">
        <f t="shared" si="80"/>
        <v/>
      </c>
      <c r="JU114" s="82" t="str">
        <f t="shared" si="80"/>
        <v/>
      </c>
      <c r="JV114" s="82" t="str">
        <f t="shared" si="80"/>
        <v/>
      </c>
      <c r="JW114" s="82" t="str">
        <f t="shared" si="80"/>
        <v/>
      </c>
      <c r="JX114" s="82" t="str">
        <f t="shared" si="80"/>
        <v/>
      </c>
      <c r="JY114" s="82" t="str">
        <f t="shared" si="80"/>
        <v/>
      </c>
      <c r="JZ114" s="82" t="str">
        <f t="shared" si="80"/>
        <v/>
      </c>
      <c r="KA114" s="82" t="str">
        <f t="shared" si="80"/>
        <v/>
      </c>
      <c r="KB114" s="82" t="str">
        <f t="shared" si="80"/>
        <v/>
      </c>
      <c r="KC114" s="82" t="str">
        <f t="shared" si="80"/>
        <v/>
      </c>
      <c r="KD114" s="82" t="str">
        <f t="shared" si="80"/>
        <v/>
      </c>
      <c r="KE114" s="82" t="str">
        <f t="shared" si="80"/>
        <v/>
      </c>
      <c r="KF114" s="82" t="str">
        <f t="shared" si="80"/>
        <v/>
      </c>
      <c r="KG114" s="82" t="str">
        <f t="shared" si="80"/>
        <v/>
      </c>
      <c r="KH114" s="82" t="str">
        <f t="shared" si="80"/>
        <v/>
      </c>
      <c r="KI114" s="82" t="str">
        <f t="shared" ref="KI114:MT114" si="81">IF(ISNUMBER(outYear),KI65+KI71+KI77+KI111,"")</f>
        <v/>
      </c>
      <c r="KJ114" s="82" t="str">
        <f t="shared" si="81"/>
        <v/>
      </c>
      <c r="KK114" s="82" t="str">
        <f t="shared" si="81"/>
        <v/>
      </c>
      <c r="KL114" s="82" t="str">
        <f t="shared" si="81"/>
        <v/>
      </c>
      <c r="KM114" s="82" t="str">
        <f t="shared" si="81"/>
        <v/>
      </c>
      <c r="KN114" s="82" t="str">
        <f t="shared" si="81"/>
        <v/>
      </c>
      <c r="KO114" s="82" t="str">
        <f t="shared" si="81"/>
        <v/>
      </c>
      <c r="KP114" s="82" t="str">
        <f t="shared" si="81"/>
        <v/>
      </c>
      <c r="KQ114" s="82" t="str">
        <f t="shared" si="81"/>
        <v/>
      </c>
      <c r="KR114" s="82" t="str">
        <f t="shared" si="81"/>
        <v/>
      </c>
      <c r="KS114" s="82" t="str">
        <f t="shared" si="81"/>
        <v/>
      </c>
      <c r="KT114" s="82" t="str">
        <f t="shared" si="81"/>
        <v/>
      </c>
      <c r="KU114" s="82" t="str">
        <f t="shared" si="81"/>
        <v/>
      </c>
      <c r="KV114" s="82" t="str">
        <f t="shared" si="81"/>
        <v/>
      </c>
      <c r="KW114" s="82" t="str">
        <f t="shared" si="81"/>
        <v/>
      </c>
      <c r="KX114" s="82" t="str">
        <f t="shared" si="81"/>
        <v/>
      </c>
      <c r="KY114" s="82" t="str">
        <f t="shared" si="81"/>
        <v/>
      </c>
      <c r="KZ114" s="82" t="str">
        <f t="shared" si="81"/>
        <v/>
      </c>
      <c r="LA114" s="82" t="str">
        <f t="shared" si="81"/>
        <v/>
      </c>
      <c r="LB114" s="82" t="str">
        <f t="shared" si="81"/>
        <v/>
      </c>
      <c r="LC114" s="82" t="str">
        <f t="shared" si="81"/>
        <v/>
      </c>
      <c r="LD114" s="82" t="str">
        <f t="shared" si="81"/>
        <v/>
      </c>
      <c r="LE114" s="82" t="str">
        <f t="shared" si="81"/>
        <v/>
      </c>
      <c r="LF114" s="82" t="str">
        <f t="shared" si="81"/>
        <v/>
      </c>
      <c r="LG114" s="82" t="str">
        <f t="shared" si="81"/>
        <v/>
      </c>
      <c r="LH114" s="82" t="str">
        <f t="shared" si="81"/>
        <v/>
      </c>
      <c r="LI114" s="82" t="str">
        <f t="shared" si="81"/>
        <v/>
      </c>
      <c r="LJ114" s="82" t="str">
        <f t="shared" si="81"/>
        <v/>
      </c>
      <c r="LK114" s="82" t="str">
        <f t="shared" si="81"/>
        <v/>
      </c>
      <c r="LL114" s="82" t="str">
        <f t="shared" si="81"/>
        <v/>
      </c>
      <c r="LM114" s="82" t="str">
        <f t="shared" si="81"/>
        <v/>
      </c>
      <c r="LN114" s="82" t="str">
        <f t="shared" si="81"/>
        <v/>
      </c>
      <c r="LO114" s="82" t="str">
        <f t="shared" si="81"/>
        <v/>
      </c>
      <c r="LP114" s="82" t="str">
        <f t="shared" si="81"/>
        <v/>
      </c>
      <c r="LQ114" s="82" t="str">
        <f t="shared" si="81"/>
        <v/>
      </c>
      <c r="LR114" s="82" t="str">
        <f t="shared" si="81"/>
        <v/>
      </c>
      <c r="LS114" s="82" t="str">
        <f t="shared" si="81"/>
        <v/>
      </c>
      <c r="LT114" s="82" t="str">
        <f t="shared" si="81"/>
        <v/>
      </c>
      <c r="LU114" s="82" t="str">
        <f t="shared" si="81"/>
        <v/>
      </c>
      <c r="LV114" s="82" t="str">
        <f t="shared" si="81"/>
        <v/>
      </c>
      <c r="LW114" s="82" t="str">
        <f t="shared" si="81"/>
        <v/>
      </c>
      <c r="LX114" s="82" t="str">
        <f t="shared" si="81"/>
        <v/>
      </c>
      <c r="LY114" s="82" t="str">
        <f t="shared" si="81"/>
        <v/>
      </c>
      <c r="LZ114" s="82" t="str">
        <f t="shared" si="81"/>
        <v/>
      </c>
      <c r="MA114" s="82" t="str">
        <f t="shared" si="81"/>
        <v/>
      </c>
      <c r="MB114" s="82" t="str">
        <f t="shared" si="81"/>
        <v/>
      </c>
      <c r="MC114" s="82" t="str">
        <f t="shared" si="81"/>
        <v/>
      </c>
      <c r="MD114" s="82" t="str">
        <f t="shared" si="81"/>
        <v/>
      </c>
      <c r="ME114" s="82" t="str">
        <f t="shared" si="81"/>
        <v/>
      </c>
      <c r="MF114" s="82" t="str">
        <f t="shared" si="81"/>
        <v/>
      </c>
      <c r="MG114" s="82" t="str">
        <f t="shared" si="81"/>
        <v/>
      </c>
      <c r="MH114" s="82" t="str">
        <f t="shared" si="81"/>
        <v/>
      </c>
      <c r="MI114" s="82" t="str">
        <f t="shared" si="81"/>
        <v/>
      </c>
      <c r="MJ114" s="82" t="str">
        <f t="shared" si="81"/>
        <v/>
      </c>
      <c r="MK114" s="82" t="str">
        <f t="shared" si="81"/>
        <v/>
      </c>
      <c r="ML114" s="82" t="str">
        <f t="shared" si="81"/>
        <v/>
      </c>
      <c r="MM114" s="82" t="str">
        <f t="shared" si="81"/>
        <v/>
      </c>
      <c r="MN114" s="82" t="str">
        <f t="shared" si="81"/>
        <v/>
      </c>
      <c r="MO114" s="82" t="str">
        <f t="shared" si="81"/>
        <v/>
      </c>
      <c r="MP114" s="82" t="str">
        <f t="shared" si="81"/>
        <v/>
      </c>
      <c r="MQ114" s="82" t="str">
        <f t="shared" si="81"/>
        <v/>
      </c>
      <c r="MR114" s="82" t="str">
        <f t="shared" si="81"/>
        <v/>
      </c>
      <c r="MS114" s="82" t="str">
        <f t="shared" si="81"/>
        <v/>
      </c>
      <c r="MT114" s="82" t="str">
        <f t="shared" si="81"/>
        <v/>
      </c>
      <c r="MU114" s="82" t="str">
        <f t="shared" ref="MU114:PF114" si="82">IF(ISNUMBER(outYear),MU65+MU71+MU77+MU111,"")</f>
        <v/>
      </c>
      <c r="MV114" s="82" t="str">
        <f t="shared" si="82"/>
        <v/>
      </c>
      <c r="MW114" s="82" t="str">
        <f t="shared" si="82"/>
        <v/>
      </c>
      <c r="MX114" s="82" t="str">
        <f t="shared" si="82"/>
        <v/>
      </c>
      <c r="MY114" s="82" t="str">
        <f t="shared" si="82"/>
        <v/>
      </c>
      <c r="MZ114" s="82" t="str">
        <f t="shared" si="82"/>
        <v/>
      </c>
      <c r="NA114" s="82" t="str">
        <f t="shared" si="82"/>
        <v/>
      </c>
      <c r="NB114" s="82" t="str">
        <f t="shared" si="82"/>
        <v/>
      </c>
      <c r="NC114" s="82" t="str">
        <f t="shared" si="82"/>
        <v/>
      </c>
      <c r="ND114" s="82" t="str">
        <f t="shared" si="82"/>
        <v/>
      </c>
      <c r="NE114" s="82" t="str">
        <f t="shared" si="82"/>
        <v/>
      </c>
      <c r="NF114" s="82" t="str">
        <f t="shared" si="82"/>
        <v/>
      </c>
      <c r="NG114" s="82" t="str">
        <f t="shared" si="82"/>
        <v/>
      </c>
      <c r="NH114" s="82" t="str">
        <f t="shared" si="82"/>
        <v/>
      </c>
      <c r="NI114" s="82" t="str">
        <f t="shared" si="82"/>
        <v/>
      </c>
      <c r="NJ114" s="82" t="str">
        <f t="shared" si="82"/>
        <v/>
      </c>
      <c r="NK114" s="82" t="str">
        <f t="shared" si="82"/>
        <v/>
      </c>
      <c r="NL114" s="82" t="str">
        <f t="shared" si="82"/>
        <v/>
      </c>
      <c r="NM114" s="82" t="str">
        <f t="shared" si="82"/>
        <v/>
      </c>
      <c r="NN114" s="82" t="str">
        <f t="shared" si="82"/>
        <v/>
      </c>
      <c r="NO114" s="82" t="str">
        <f t="shared" si="82"/>
        <v/>
      </c>
      <c r="NP114" s="82" t="str">
        <f t="shared" si="82"/>
        <v/>
      </c>
      <c r="NQ114" s="82" t="str">
        <f t="shared" si="82"/>
        <v/>
      </c>
      <c r="NR114" s="82" t="str">
        <f t="shared" si="82"/>
        <v/>
      </c>
      <c r="NS114" s="82" t="str">
        <f t="shared" si="82"/>
        <v/>
      </c>
      <c r="NT114" s="82" t="str">
        <f t="shared" si="82"/>
        <v/>
      </c>
      <c r="NU114" s="82" t="str">
        <f t="shared" si="82"/>
        <v/>
      </c>
      <c r="NV114" s="82" t="str">
        <f t="shared" si="82"/>
        <v/>
      </c>
      <c r="NW114" s="82" t="str">
        <f t="shared" si="82"/>
        <v/>
      </c>
      <c r="NX114" s="82" t="str">
        <f t="shared" si="82"/>
        <v/>
      </c>
      <c r="NY114" s="82" t="str">
        <f t="shared" si="82"/>
        <v/>
      </c>
      <c r="NZ114" s="82" t="str">
        <f t="shared" si="82"/>
        <v/>
      </c>
      <c r="OA114" s="82" t="str">
        <f t="shared" si="82"/>
        <v/>
      </c>
      <c r="OB114" s="82" t="str">
        <f t="shared" si="82"/>
        <v/>
      </c>
      <c r="OC114" s="82" t="str">
        <f t="shared" si="82"/>
        <v/>
      </c>
      <c r="OD114" s="82" t="str">
        <f t="shared" si="82"/>
        <v/>
      </c>
      <c r="OE114" s="82" t="str">
        <f t="shared" si="82"/>
        <v/>
      </c>
      <c r="OF114" s="82" t="str">
        <f t="shared" si="82"/>
        <v/>
      </c>
      <c r="OG114" s="82" t="str">
        <f t="shared" si="82"/>
        <v/>
      </c>
      <c r="OH114" s="82" t="str">
        <f t="shared" si="82"/>
        <v/>
      </c>
      <c r="OI114" s="82" t="str">
        <f t="shared" si="82"/>
        <v/>
      </c>
      <c r="OJ114" s="82" t="str">
        <f t="shared" si="82"/>
        <v/>
      </c>
      <c r="OK114" s="82" t="str">
        <f t="shared" si="82"/>
        <v/>
      </c>
      <c r="OL114" s="82" t="str">
        <f t="shared" si="82"/>
        <v/>
      </c>
      <c r="OM114" s="82" t="str">
        <f t="shared" si="82"/>
        <v/>
      </c>
      <c r="ON114" s="82" t="str">
        <f t="shared" si="82"/>
        <v/>
      </c>
      <c r="OO114" s="82" t="str">
        <f t="shared" si="82"/>
        <v/>
      </c>
      <c r="OP114" s="82" t="str">
        <f t="shared" si="82"/>
        <v/>
      </c>
      <c r="OQ114" s="82" t="str">
        <f t="shared" si="82"/>
        <v/>
      </c>
      <c r="OR114" s="82" t="str">
        <f t="shared" si="82"/>
        <v/>
      </c>
      <c r="OS114" s="82" t="str">
        <f t="shared" si="82"/>
        <v/>
      </c>
      <c r="OT114" s="82" t="str">
        <f t="shared" si="82"/>
        <v/>
      </c>
      <c r="OU114" s="82" t="str">
        <f t="shared" si="82"/>
        <v/>
      </c>
      <c r="OV114" s="82" t="str">
        <f t="shared" si="82"/>
        <v/>
      </c>
      <c r="OW114" s="82" t="str">
        <f t="shared" si="82"/>
        <v/>
      </c>
      <c r="OX114" s="82" t="str">
        <f t="shared" si="82"/>
        <v/>
      </c>
      <c r="OY114" s="82" t="str">
        <f t="shared" si="82"/>
        <v/>
      </c>
      <c r="OZ114" s="82" t="str">
        <f t="shared" si="82"/>
        <v/>
      </c>
      <c r="PA114" s="82" t="str">
        <f t="shared" si="82"/>
        <v/>
      </c>
      <c r="PB114" s="82" t="str">
        <f t="shared" si="82"/>
        <v/>
      </c>
      <c r="PC114" s="82" t="str">
        <f t="shared" si="82"/>
        <v/>
      </c>
      <c r="PD114" s="82" t="str">
        <f t="shared" si="82"/>
        <v/>
      </c>
      <c r="PE114" s="82" t="str">
        <f t="shared" si="82"/>
        <v/>
      </c>
      <c r="PF114" s="82" t="str">
        <f t="shared" si="82"/>
        <v/>
      </c>
      <c r="PG114" s="82" t="str">
        <f t="shared" ref="PG114:RR114" si="83">IF(ISNUMBER(outYear),PG65+PG71+PG77+PG111,"")</f>
        <v/>
      </c>
      <c r="PH114" s="82" t="str">
        <f t="shared" si="83"/>
        <v/>
      </c>
      <c r="PI114" s="82" t="str">
        <f t="shared" si="83"/>
        <v/>
      </c>
      <c r="PJ114" s="82" t="str">
        <f t="shared" si="83"/>
        <v/>
      </c>
      <c r="PK114" s="82" t="str">
        <f t="shared" si="83"/>
        <v/>
      </c>
      <c r="PL114" s="82" t="str">
        <f t="shared" si="83"/>
        <v/>
      </c>
      <c r="PM114" s="82" t="str">
        <f t="shared" si="83"/>
        <v/>
      </c>
      <c r="PN114" s="82" t="str">
        <f t="shared" si="83"/>
        <v/>
      </c>
      <c r="PO114" s="82" t="str">
        <f t="shared" si="83"/>
        <v/>
      </c>
      <c r="PP114" s="82" t="str">
        <f t="shared" si="83"/>
        <v/>
      </c>
      <c r="PQ114" s="82" t="str">
        <f t="shared" si="83"/>
        <v/>
      </c>
      <c r="PR114" s="82" t="str">
        <f t="shared" si="83"/>
        <v/>
      </c>
      <c r="PS114" s="82" t="str">
        <f t="shared" si="83"/>
        <v/>
      </c>
      <c r="PT114" s="82" t="str">
        <f t="shared" si="83"/>
        <v/>
      </c>
      <c r="PU114" s="82" t="str">
        <f t="shared" si="83"/>
        <v/>
      </c>
      <c r="PV114" s="82" t="str">
        <f t="shared" si="83"/>
        <v/>
      </c>
      <c r="PW114" s="82" t="str">
        <f t="shared" si="83"/>
        <v/>
      </c>
      <c r="PX114" s="82" t="str">
        <f t="shared" si="83"/>
        <v/>
      </c>
      <c r="PY114" s="82" t="str">
        <f t="shared" si="83"/>
        <v/>
      </c>
      <c r="PZ114" s="82" t="str">
        <f t="shared" si="83"/>
        <v/>
      </c>
      <c r="QA114" s="82" t="str">
        <f t="shared" si="83"/>
        <v/>
      </c>
      <c r="QB114" s="82" t="str">
        <f t="shared" si="83"/>
        <v/>
      </c>
      <c r="QC114" s="82" t="str">
        <f t="shared" si="83"/>
        <v/>
      </c>
      <c r="QD114" s="82" t="str">
        <f t="shared" si="83"/>
        <v/>
      </c>
      <c r="QE114" s="82" t="str">
        <f t="shared" si="83"/>
        <v/>
      </c>
      <c r="QF114" s="82" t="str">
        <f t="shared" si="83"/>
        <v/>
      </c>
      <c r="QG114" s="82" t="str">
        <f t="shared" si="83"/>
        <v/>
      </c>
      <c r="QH114" s="82" t="str">
        <f t="shared" si="83"/>
        <v/>
      </c>
      <c r="QI114" s="82" t="str">
        <f t="shared" si="83"/>
        <v/>
      </c>
      <c r="QJ114" s="82" t="str">
        <f t="shared" si="83"/>
        <v/>
      </c>
      <c r="QK114" s="82" t="str">
        <f t="shared" si="83"/>
        <v/>
      </c>
      <c r="QL114" s="82" t="str">
        <f t="shared" si="83"/>
        <v/>
      </c>
      <c r="QM114" s="82" t="str">
        <f t="shared" si="83"/>
        <v/>
      </c>
      <c r="QN114" s="82" t="str">
        <f t="shared" si="83"/>
        <v/>
      </c>
      <c r="QO114" s="82" t="str">
        <f t="shared" si="83"/>
        <v/>
      </c>
      <c r="QP114" s="82" t="str">
        <f t="shared" si="83"/>
        <v/>
      </c>
      <c r="QQ114" s="82" t="str">
        <f t="shared" si="83"/>
        <v/>
      </c>
      <c r="QR114" s="82" t="str">
        <f t="shared" si="83"/>
        <v/>
      </c>
      <c r="QS114" s="82" t="str">
        <f t="shared" si="83"/>
        <v/>
      </c>
      <c r="QT114" s="82" t="str">
        <f t="shared" si="83"/>
        <v/>
      </c>
      <c r="QU114" s="82" t="str">
        <f t="shared" si="83"/>
        <v/>
      </c>
      <c r="QV114" s="82" t="str">
        <f t="shared" si="83"/>
        <v/>
      </c>
      <c r="QW114" s="82" t="str">
        <f t="shared" si="83"/>
        <v/>
      </c>
      <c r="QX114" s="82" t="str">
        <f t="shared" si="83"/>
        <v/>
      </c>
      <c r="QY114" s="82" t="str">
        <f t="shared" si="83"/>
        <v/>
      </c>
      <c r="QZ114" s="82" t="str">
        <f t="shared" si="83"/>
        <v/>
      </c>
      <c r="RA114" s="82" t="str">
        <f t="shared" si="83"/>
        <v/>
      </c>
      <c r="RB114" s="82" t="str">
        <f t="shared" si="83"/>
        <v/>
      </c>
      <c r="RC114" s="82" t="str">
        <f t="shared" si="83"/>
        <v/>
      </c>
      <c r="RD114" s="82" t="str">
        <f t="shared" si="83"/>
        <v/>
      </c>
      <c r="RE114" s="82" t="str">
        <f t="shared" si="83"/>
        <v/>
      </c>
      <c r="RF114" s="82" t="str">
        <f t="shared" si="83"/>
        <v/>
      </c>
      <c r="RG114" s="82" t="str">
        <f t="shared" si="83"/>
        <v/>
      </c>
      <c r="RH114" s="82" t="str">
        <f t="shared" si="83"/>
        <v/>
      </c>
      <c r="RI114" s="82" t="str">
        <f t="shared" si="83"/>
        <v/>
      </c>
      <c r="RJ114" s="82" t="str">
        <f t="shared" si="83"/>
        <v/>
      </c>
      <c r="RK114" s="82" t="str">
        <f t="shared" si="83"/>
        <v/>
      </c>
      <c r="RL114" s="82" t="str">
        <f t="shared" si="83"/>
        <v/>
      </c>
      <c r="RM114" s="82" t="str">
        <f t="shared" si="83"/>
        <v/>
      </c>
      <c r="RN114" s="82" t="str">
        <f t="shared" si="83"/>
        <v/>
      </c>
      <c r="RO114" s="82" t="str">
        <f t="shared" si="83"/>
        <v/>
      </c>
      <c r="RP114" s="82" t="str">
        <f t="shared" si="83"/>
        <v/>
      </c>
      <c r="RQ114" s="82" t="str">
        <f t="shared" si="83"/>
        <v/>
      </c>
      <c r="RR114" s="82" t="str">
        <f t="shared" si="83"/>
        <v/>
      </c>
      <c r="RS114" s="82" t="str">
        <f t="shared" ref="RS114:UD114" si="84">IF(ISNUMBER(outYear),RS65+RS71+RS77+RS111,"")</f>
        <v/>
      </c>
      <c r="RT114" s="82" t="str">
        <f t="shared" si="84"/>
        <v/>
      </c>
      <c r="RU114" s="82" t="str">
        <f t="shared" si="84"/>
        <v/>
      </c>
      <c r="RV114" s="82" t="str">
        <f t="shared" si="84"/>
        <v/>
      </c>
      <c r="RW114" s="82" t="str">
        <f t="shared" si="84"/>
        <v/>
      </c>
      <c r="RX114" s="82" t="str">
        <f t="shared" si="84"/>
        <v/>
      </c>
      <c r="RY114" s="82" t="str">
        <f t="shared" si="84"/>
        <v/>
      </c>
      <c r="RZ114" s="82" t="str">
        <f t="shared" si="84"/>
        <v/>
      </c>
      <c r="SA114" s="82" t="str">
        <f t="shared" si="84"/>
        <v/>
      </c>
      <c r="SB114" s="82" t="str">
        <f t="shared" si="84"/>
        <v/>
      </c>
      <c r="SC114" s="82" t="str">
        <f t="shared" si="84"/>
        <v/>
      </c>
      <c r="SD114" s="82" t="str">
        <f t="shared" si="84"/>
        <v/>
      </c>
      <c r="SE114" s="82" t="str">
        <f t="shared" si="84"/>
        <v/>
      </c>
      <c r="SF114" s="82" t="str">
        <f t="shared" si="84"/>
        <v/>
      </c>
      <c r="SG114" s="82" t="str">
        <f t="shared" si="84"/>
        <v/>
      </c>
      <c r="SH114" s="82" t="str">
        <f t="shared" si="84"/>
        <v/>
      </c>
      <c r="SI114" s="82" t="str">
        <f t="shared" si="84"/>
        <v/>
      </c>
      <c r="SJ114" s="82" t="str">
        <f t="shared" si="84"/>
        <v/>
      </c>
      <c r="SK114" s="82" t="str">
        <f t="shared" si="84"/>
        <v/>
      </c>
      <c r="SL114" s="82" t="str">
        <f t="shared" si="84"/>
        <v/>
      </c>
      <c r="SM114" s="82" t="str">
        <f t="shared" si="84"/>
        <v/>
      </c>
      <c r="SN114" s="82" t="str">
        <f t="shared" si="84"/>
        <v/>
      </c>
      <c r="SO114" s="82" t="str">
        <f t="shared" si="84"/>
        <v/>
      </c>
      <c r="SP114" s="82" t="str">
        <f t="shared" si="84"/>
        <v/>
      </c>
      <c r="SQ114" s="82" t="str">
        <f t="shared" si="84"/>
        <v/>
      </c>
      <c r="SR114" s="82" t="str">
        <f t="shared" si="84"/>
        <v/>
      </c>
      <c r="SS114" s="82" t="str">
        <f t="shared" si="84"/>
        <v/>
      </c>
      <c r="ST114" s="82" t="str">
        <f t="shared" si="84"/>
        <v/>
      </c>
      <c r="SU114" s="82" t="str">
        <f t="shared" si="84"/>
        <v/>
      </c>
      <c r="SV114" s="82" t="str">
        <f t="shared" si="84"/>
        <v/>
      </c>
      <c r="SW114" s="82" t="str">
        <f t="shared" si="84"/>
        <v/>
      </c>
      <c r="SX114" s="82" t="str">
        <f t="shared" si="84"/>
        <v/>
      </c>
      <c r="SY114" s="82" t="str">
        <f t="shared" si="84"/>
        <v/>
      </c>
      <c r="SZ114" s="82" t="str">
        <f t="shared" si="84"/>
        <v/>
      </c>
      <c r="TA114" s="82" t="str">
        <f t="shared" si="84"/>
        <v/>
      </c>
      <c r="TB114" s="82" t="str">
        <f t="shared" si="84"/>
        <v/>
      </c>
      <c r="TC114" s="82" t="str">
        <f t="shared" si="84"/>
        <v/>
      </c>
      <c r="TD114" s="82" t="str">
        <f t="shared" si="84"/>
        <v/>
      </c>
      <c r="TE114" s="82" t="str">
        <f t="shared" si="84"/>
        <v/>
      </c>
      <c r="TF114" s="82" t="str">
        <f t="shared" si="84"/>
        <v/>
      </c>
      <c r="TG114" s="82" t="str">
        <f t="shared" si="84"/>
        <v/>
      </c>
      <c r="TH114" s="82" t="str">
        <f t="shared" si="84"/>
        <v/>
      </c>
      <c r="TI114" s="82" t="str">
        <f t="shared" si="84"/>
        <v/>
      </c>
      <c r="TJ114" s="82" t="str">
        <f t="shared" si="84"/>
        <v/>
      </c>
      <c r="TK114" s="82" t="str">
        <f t="shared" si="84"/>
        <v/>
      </c>
      <c r="TL114" s="82" t="str">
        <f t="shared" si="84"/>
        <v/>
      </c>
      <c r="TM114" s="82" t="str">
        <f t="shared" si="84"/>
        <v/>
      </c>
      <c r="TN114" s="82" t="str">
        <f t="shared" si="84"/>
        <v/>
      </c>
      <c r="TO114" s="82" t="str">
        <f t="shared" si="84"/>
        <v/>
      </c>
      <c r="TP114" s="82" t="str">
        <f t="shared" si="84"/>
        <v/>
      </c>
      <c r="TQ114" s="82" t="str">
        <f t="shared" si="84"/>
        <v/>
      </c>
      <c r="TR114" s="82" t="str">
        <f t="shared" si="84"/>
        <v/>
      </c>
      <c r="TS114" s="82" t="str">
        <f t="shared" si="84"/>
        <v/>
      </c>
      <c r="TT114" s="82" t="str">
        <f t="shared" si="84"/>
        <v/>
      </c>
      <c r="TU114" s="82" t="str">
        <f t="shared" si="84"/>
        <v/>
      </c>
      <c r="TV114" s="82" t="str">
        <f t="shared" si="84"/>
        <v/>
      </c>
      <c r="TW114" s="82" t="str">
        <f t="shared" si="84"/>
        <v/>
      </c>
      <c r="TX114" s="82" t="str">
        <f t="shared" si="84"/>
        <v/>
      </c>
      <c r="TY114" s="82" t="str">
        <f t="shared" si="84"/>
        <v/>
      </c>
      <c r="TZ114" s="82" t="str">
        <f t="shared" si="84"/>
        <v/>
      </c>
      <c r="UA114" s="82" t="str">
        <f t="shared" si="84"/>
        <v/>
      </c>
      <c r="UB114" s="82" t="str">
        <f t="shared" si="84"/>
        <v/>
      </c>
      <c r="UC114" s="82" t="str">
        <f t="shared" si="84"/>
        <v/>
      </c>
      <c r="UD114" s="82" t="str">
        <f t="shared" si="84"/>
        <v/>
      </c>
      <c r="UE114" s="82" t="str">
        <f t="shared" ref="UE114:WP114" si="85">IF(ISNUMBER(outYear),UE65+UE71+UE77+UE111,"")</f>
        <v/>
      </c>
      <c r="UF114" s="82" t="str">
        <f t="shared" si="85"/>
        <v/>
      </c>
      <c r="UG114" s="82" t="str">
        <f t="shared" si="85"/>
        <v/>
      </c>
      <c r="UH114" s="82" t="str">
        <f t="shared" si="85"/>
        <v/>
      </c>
      <c r="UI114" s="82" t="str">
        <f t="shared" si="85"/>
        <v/>
      </c>
      <c r="UJ114" s="82" t="str">
        <f t="shared" si="85"/>
        <v/>
      </c>
      <c r="UK114" s="82" t="str">
        <f t="shared" si="85"/>
        <v/>
      </c>
      <c r="UL114" s="82" t="str">
        <f t="shared" si="85"/>
        <v/>
      </c>
      <c r="UM114" s="82" t="str">
        <f t="shared" si="85"/>
        <v/>
      </c>
      <c r="UN114" s="82" t="str">
        <f t="shared" si="85"/>
        <v/>
      </c>
      <c r="UO114" s="82" t="str">
        <f t="shared" si="85"/>
        <v/>
      </c>
      <c r="UP114" s="82" t="str">
        <f t="shared" si="85"/>
        <v/>
      </c>
      <c r="UQ114" s="82" t="str">
        <f t="shared" si="85"/>
        <v/>
      </c>
      <c r="UR114" s="82" t="str">
        <f t="shared" si="85"/>
        <v/>
      </c>
      <c r="US114" s="82" t="str">
        <f t="shared" si="85"/>
        <v/>
      </c>
      <c r="UT114" s="82" t="str">
        <f t="shared" si="85"/>
        <v/>
      </c>
      <c r="UU114" s="82" t="str">
        <f t="shared" si="85"/>
        <v/>
      </c>
      <c r="UV114" s="82" t="str">
        <f t="shared" si="85"/>
        <v/>
      </c>
      <c r="UW114" s="82" t="str">
        <f t="shared" si="85"/>
        <v/>
      </c>
      <c r="UX114" s="82" t="str">
        <f t="shared" si="85"/>
        <v/>
      </c>
      <c r="UY114" s="82" t="str">
        <f t="shared" si="85"/>
        <v/>
      </c>
      <c r="UZ114" s="82" t="str">
        <f t="shared" si="85"/>
        <v/>
      </c>
      <c r="VA114" s="82" t="str">
        <f t="shared" si="85"/>
        <v/>
      </c>
      <c r="VB114" s="82" t="str">
        <f t="shared" si="85"/>
        <v/>
      </c>
      <c r="VC114" s="82" t="str">
        <f t="shared" si="85"/>
        <v/>
      </c>
      <c r="VD114" s="82" t="str">
        <f t="shared" si="85"/>
        <v/>
      </c>
      <c r="VE114" s="82" t="str">
        <f t="shared" si="85"/>
        <v/>
      </c>
      <c r="VF114" s="82" t="str">
        <f t="shared" si="85"/>
        <v/>
      </c>
      <c r="VG114" s="82" t="str">
        <f t="shared" si="85"/>
        <v/>
      </c>
      <c r="VH114" s="82" t="str">
        <f t="shared" si="85"/>
        <v/>
      </c>
      <c r="VI114" s="82" t="str">
        <f t="shared" si="85"/>
        <v/>
      </c>
      <c r="VJ114" s="82" t="str">
        <f t="shared" si="85"/>
        <v/>
      </c>
      <c r="VK114" s="82" t="str">
        <f t="shared" si="85"/>
        <v/>
      </c>
      <c r="VL114" s="82" t="str">
        <f t="shared" si="85"/>
        <v/>
      </c>
      <c r="VM114" s="82" t="str">
        <f t="shared" si="85"/>
        <v/>
      </c>
      <c r="VN114" s="82" t="str">
        <f t="shared" si="85"/>
        <v/>
      </c>
      <c r="VO114" s="82" t="str">
        <f t="shared" si="85"/>
        <v/>
      </c>
      <c r="VP114" s="82" t="str">
        <f t="shared" si="85"/>
        <v/>
      </c>
      <c r="VQ114" s="82" t="str">
        <f t="shared" si="85"/>
        <v/>
      </c>
      <c r="VR114" s="82" t="str">
        <f t="shared" si="85"/>
        <v/>
      </c>
      <c r="VS114" s="82" t="str">
        <f t="shared" si="85"/>
        <v/>
      </c>
      <c r="VT114" s="82" t="str">
        <f t="shared" si="85"/>
        <v/>
      </c>
      <c r="VU114" s="82" t="str">
        <f t="shared" si="85"/>
        <v/>
      </c>
      <c r="VV114" s="82" t="str">
        <f t="shared" si="85"/>
        <v/>
      </c>
      <c r="VW114" s="82" t="str">
        <f t="shared" si="85"/>
        <v/>
      </c>
      <c r="VX114" s="82" t="str">
        <f t="shared" si="85"/>
        <v/>
      </c>
      <c r="VY114" s="82" t="str">
        <f t="shared" si="85"/>
        <v/>
      </c>
      <c r="VZ114" s="82" t="str">
        <f t="shared" si="85"/>
        <v/>
      </c>
      <c r="WA114" s="82" t="str">
        <f t="shared" si="85"/>
        <v/>
      </c>
      <c r="WB114" s="82" t="str">
        <f t="shared" si="85"/>
        <v/>
      </c>
      <c r="WC114" s="82" t="str">
        <f t="shared" si="85"/>
        <v/>
      </c>
      <c r="WD114" s="82" t="str">
        <f t="shared" si="85"/>
        <v/>
      </c>
      <c r="WE114" s="82" t="str">
        <f t="shared" si="85"/>
        <v/>
      </c>
      <c r="WF114" s="82" t="str">
        <f t="shared" si="85"/>
        <v/>
      </c>
      <c r="WG114" s="82" t="str">
        <f t="shared" si="85"/>
        <v/>
      </c>
      <c r="WH114" s="82" t="str">
        <f t="shared" si="85"/>
        <v/>
      </c>
      <c r="WI114" s="82" t="str">
        <f t="shared" si="85"/>
        <v/>
      </c>
      <c r="WJ114" s="82" t="str">
        <f t="shared" si="85"/>
        <v/>
      </c>
      <c r="WK114" s="82" t="str">
        <f t="shared" si="85"/>
        <v/>
      </c>
      <c r="WL114" s="82" t="str">
        <f t="shared" si="85"/>
        <v/>
      </c>
      <c r="WM114" s="82" t="str">
        <f t="shared" si="85"/>
        <v/>
      </c>
      <c r="WN114" s="82" t="str">
        <f t="shared" si="85"/>
        <v/>
      </c>
      <c r="WO114" s="82" t="str">
        <f t="shared" si="85"/>
        <v/>
      </c>
      <c r="WP114" s="82" t="str">
        <f t="shared" si="85"/>
        <v/>
      </c>
      <c r="WQ114" s="82" t="str">
        <f t="shared" ref="WQ114:ZB114" si="86">IF(ISNUMBER(outYear),WQ65+WQ71+WQ77+WQ111,"")</f>
        <v/>
      </c>
      <c r="WR114" s="82" t="str">
        <f t="shared" si="86"/>
        <v/>
      </c>
      <c r="WS114" s="82" t="str">
        <f t="shared" si="86"/>
        <v/>
      </c>
      <c r="WT114" s="82" t="str">
        <f t="shared" si="86"/>
        <v/>
      </c>
      <c r="WU114" s="82" t="str">
        <f t="shared" si="86"/>
        <v/>
      </c>
      <c r="WV114" s="82" t="str">
        <f t="shared" si="86"/>
        <v/>
      </c>
      <c r="WW114" s="82" t="str">
        <f t="shared" si="86"/>
        <v/>
      </c>
      <c r="WX114" s="82" t="str">
        <f t="shared" si="86"/>
        <v/>
      </c>
      <c r="WY114" s="82" t="str">
        <f t="shared" si="86"/>
        <v/>
      </c>
      <c r="WZ114" s="82" t="str">
        <f t="shared" si="86"/>
        <v/>
      </c>
      <c r="XA114" s="82" t="str">
        <f t="shared" si="86"/>
        <v/>
      </c>
      <c r="XB114" s="82" t="str">
        <f t="shared" si="86"/>
        <v/>
      </c>
      <c r="XC114" s="82" t="str">
        <f t="shared" si="86"/>
        <v/>
      </c>
      <c r="XD114" s="82" t="str">
        <f t="shared" si="86"/>
        <v/>
      </c>
      <c r="XE114" s="82" t="str">
        <f t="shared" si="86"/>
        <v/>
      </c>
      <c r="XF114" s="82" t="str">
        <f t="shared" si="86"/>
        <v/>
      </c>
      <c r="XG114" s="82" t="str">
        <f t="shared" si="86"/>
        <v/>
      </c>
      <c r="XH114" s="82" t="str">
        <f t="shared" si="86"/>
        <v/>
      </c>
      <c r="XI114" s="82" t="str">
        <f t="shared" si="86"/>
        <v/>
      </c>
      <c r="XJ114" s="82" t="str">
        <f t="shared" si="86"/>
        <v/>
      </c>
      <c r="XK114" s="82" t="str">
        <f t="shared" si="86"/>
        <v/>
      </c>
      <c r="XL114" s="82" t="str">
        <f t="shared" si="86"/>
        <v/>
      </c>
      <c r="XM114" s="82" t="str">
        <f t="shared" si="86"/>
        <v/>
      </c>
      <c r="XN114" s="82" t="str">
        <f t="shared" si="86"/>
        <v/>
      </c>
      <c r="XO114" s="82" t="str">
        <f t="shared" si="86"/>
        <v/>
      </c>
      <c r="XP114" s="82" t="str">
        <f t="shared" si="86"/>
        <v/>
      </c>
      <c r="XQ114" s="82" t="str">
        <f t="shared" si="86"/>
        <v/>
      </c>
      <c r="XR114" s="82" t="str">
        <f t="shared" si="86"/>
        <v/>
      </c>
      <c r="XS114" s="82" t="str">
        <f t="shared" si="86"/>
        <v/>
      </c>
      <c r="XT114" s="82" t="str">
        <f t="shared" si="86"/>
        <v/>
      </c>
      <c r="XU114" s="82" t="str">
        <f t="shared" si="86"/>
        <v/>
      </c>
      <c r="XV114" s="82" t="str">
        <f t="shared" si="86"/>
        <v/>
      </c>
      <c r="XW114" s="82" t="str">
        <f t="shared" si="86"/>
        <v/>
      </c>
      <c r="XX114" s="82" t="str">
        <f t="shared" si="86"/>
        <v/>
      </c>
      <c r="XY114" s="82" t="str">
        <f t="shared" si="86"/>
        <v/>
      </c>
      <c r="XZ114" s="82" t="str">
        <f t="shared" si="86"/>
        <v/>
      </c>
      <c r="YA114" s="82" t="str">
        <f t="shared" si="86"/>
        <v/>
      </c>
      <c r="YB114" s="82" t="str">
        <f t="shared" si="86"/>
        <v/>
      </c>
      <c r="YC114" s="82" t="str">
        <f t="shared" si="86"/>
        <v/>
      </c>
      <c r="YD114" s="82" t="str">
        <f t="shared" si="86"/>
        <v/>
      </c>
      <c r="YE114" s="82" t="str">
        <f t="shared" si="86"/>
        <v/>
      </c>
      <c r="YF114" s="82" t="str">
        <f t="shared" si="86"/>
        <v/>
      </c>
      <c r="YG114" s="82" t="str">
        <f t="shared" si="86"/>
        <v/>
      </c>
      <c r="YH114" s="82" t="str">
        <f t="shared" si="86"/>
        <v/>
      </c>
      <c r="YI114" s="82" t="str">
        <f t="shared" si="86"/>
        <v/>
      </c>
      <c r="YJ114" s="82" t="str">
        <f t="shared" si="86"/>
        <v/>
      </c>
      <c r="YK114" s="82" t="str">
        <f t="shared" si="86"/>
        <v/>
      </c>
      <c r="YL114" s="82" t="str">
        <f t="shared" si="86"/>
        <v/>
      </c>
      <c r="YM114" s="82" t="str">
        <f t="shared" si="86"/>
        <v/>
      </c>
      <c r="YN114" s="82" t="str">
        <f t="shared" si="86"/>
        <v/>
      </c>
      <c r="YO114" s="82" t="str">
        <f t="shared" si="86"/>
        <v/>
      </c>
      <c r="YP114" s="82" t="str">
        <f t="shared" si="86"/>
        <v/>
      </c>
      <c r="YQ114" s="82" t="str">
        <f t="shared" si="86"/>
        <v/>
      </c>
      <c r="YR114" s="82" t="str">
        <f t="shared" si="86"/>
        <v/>
      </c>
      <c r="YS114" s="82" t="str">
        <f t="shared" si="86"/>
        <v/>
      </c>
      <c r="YT114" s="82" t="str">
        <f t="shared" si="86"/>
        <v/>
      </c>
      <c r="YU114" s="82" t="str">
        <f t="shared" si="86"/>
        <v/>
      </c>
      <c r="YV114" s="82" t="str">
        <f t="shared" si="86"/>
        <v/>
      </c>
      <c r="YW114" s="82" t="str">
        <f t="shared" si="86"/>
        <v/>
      </c>
      <c r="YX114" s="82" t="str">
        <f t="shared" si="86"/>
        <v/>
      </c>
      <c r="YY114" s="82" t="str">
        <f t="shared" si="86"/>
        <v/>
      </c>
      <c r="YZ114" s="82" t="str">
        <f t="shared" si="86"/>
        <v/>
      </c>
      <c r="ZA114" s="82" t="str">
        <f t="shared" si="86"/>
        <v/>
      </c>
      <c r="ZB114" s="82" t="str">
        <f t="shared" si="86"/>
        <v/>
      </c>
      <c r="ZC114" s="82" t="str">
        <f t="shared" ref="ZC114:ABN114" si="87">IF(ISNUMBER(outYear),ZC65+ZC71+ZC77+ZC111,"")</f>
        <v/>
      </c>
      <c r="ZD114" s="82" t="str">
        <f t="shared" si="87"/>
        <v/>
      </c>
      <c r="ZE114" s="82" t="str">
        <f t="shared" si="87"/>
        <v/>
      </c>
      <c r="ZF114" s="82" t="str">
        <f t="shared" si="87"/>
        <v/>
      </c>
      <c r="ZG114" s="82" t="str">
        <f t="shared" si="87"/>
        <v/>
      </c>
      <c r="ZH114" s="82" t="str">
        <f t="shared" si="87"/>
        <v/>
      </c>
      <c r="ZI114" s="82" t="str">
        <f t="shared" si="87"/>
        <v/>
      </c>
      <c r="ZJ114" s="82" t="str">
        <f t="shared" si="87"/>
        <v/>
      </c>
      <c r="ZK114" s="82" t="str">
        <f t="shared" si="87"/>
        <v/>
      </c>
      <c r="ZL114" s="82" t="str">
        <f t="shared" si="87"/>
        <v/>
      </c>
      <c r="ZM114" s="82" t="str">
        <f t="shared" si="87"/>
        <v/>
      </c>
      <c r="ZN114" s="82" t="str">
        <f t="shared" si="87"/>
        <v/>
      </c>
      <c r="ZO114" s="82" t="str">
        <f t="shared" si="87"/>
        <v/>
      </c>
      <c r="ZP114" s="82" t="str">
        <f t="shared" si="87"/>
        <v/>
      </c>
      <c r="ZQ114" s="82" t="str">
        <f t="shared" si="87"/>
        <v/>
      </c>
      <c r="ZR114" s="82" t="str">
        <f t="shared" si="87"/>
        <v/>
      </c>
      <c r="ZS114" s="82" t="str">
        <f t="shared" si="87"/>
        <v/>
      </c>
      <c r="ZT114" s="82" t="str">
        <f t="shared" si="87"/>
        <v/>
      </c>
      <c r="ZU114" s="82" t="str">
        <f t="shared" si="87"/>
        <v/>
      </c>
      <c r="ZV114" s="82" t="str">
        <f t="shared" si="87"/>
        <v/>
      </c>
      <c r="ZW114" s="82" t="str">
        <f t="shared" si="87"/>
        <v/>
      </c>
      <c r="ZX114" s="82" t="str">
        <f t="shared" si="87"/>
        <v/>
      </c>
      <c r="ZY114" s="82" t="str">
        <f t="shared" si="87"/>
        <v/>
      </c>
      <c r="ZZ114" s="82" t="str">
        <f t="shared" si="87"/>
        <v/>
      </c>
      <c r="AAA114" s="82" t="str">
        <f t="shared" si="87"/>
        <v/>
      </c>
      <c r="AAB114" s="82" t="str">
        <f t="shared" si="87"/>
        <v/>
      </c>
      <c r="AAC114" s="82" t="str">
        <f t="shared" si="87"/>
        <v/>
      </c>
      <c r="AAD114" s="82" t="str">
        <f t="shared" si="87"/>
        <v/>
      </c>
      <c r="AAE114" s="82" t="str">
        <f t="shared" si="87"/>
        <v/>
      </c>
      <c r="AAF114" s="82" t="str">
        <f t="shared" si="87"/>
        <v/>
      </c>
      <c r="AAG114" s="82" t="str">
        <f t="shared" si="87"/>
        <v/>
      </c>
      <c r="AAH114" s="82" t="str">
        <f t="shared" si="87"/>
        <v/>
      </c>
      <c r="AAI114" s="82" t="str">
        <f t="shared" si="87"/>
        <v/>
      </c>
      <c r="AAJ114" s="82" t="str">
        <f t="shared" si="87"/>
        <v/>
      </c>
      <c r="AAK114" s="82" t="str">
        <f t="shared" si="87"/>
        <v/>
      </c>
      <c r="AAL114" s="82" t="str">
        <f t="shared" si="87"/>
        <v/>
      </c>
      <c r="AAM114" s="82" t="str">
        <f t="shared" si="87"/>
        <v/>
      </c>
      <c r="AAN114" s="82" t="str">
        <f t="shared" si="87"/>
        <v/>
      </c>
      <c r="AAO114" s="82" t="str">
        <f t="shared" si="87"/>
        <v/>
      </c>
      <c r="AAP114" s="82" t="str">
        <f t="shared" si="87"/>
        <v/>
      </c>
      <c r="AAQ114" s="82" t="str">
        <f t="shared" si="87"/>
        <v/>
      </c>
      <c r="AAR114" s="82" t="str">
        <f t="shared" si="87"/>
        <v/>
      </c>
      <c r="AAS114" s="82" t="str">
        <f t="shared" si="87"/>
        <v/>
      </c>
      <c r="AAT114" s="82" t="str">
        <f t="shared" si="87"/>
        <v/>
      </c>
      <c r="AAU114" s="82" t="str">
        <f t="shared" si="87"/>
        <v/>
      </c>
      <c r="AAV114" s="82" t="str">
        <f t="shared" si="87"/>
        <v/>
      </c>
      <c r="AAW114" s="82" t="str">
        <f t="shared" si="87"/>
        <v/>
      </c>
      <c r="AAX114" s="82" t="str">
        <f t="shared" si="87"/>
        <v/>
      </c>
      <c r="AAY114" s="82" t="str">
        <f t="shared" si="87"/>
        <v/>
      </c>
      <c r="AAZ114" s="82" t="str">
        <f t="shared" si="87"/>
        <v/>
      </c>
      <c r="ABA114" s="82" t="str">
        <f t="shared" si="87"/>
        <v/>
      </c>
      <c r="ABB114" s="82" t="str">
        <f t="shared" si="87"/>
        <v/>
      </c>
      <c r="ABC114" s="82" t="str">
        <f t="shared" si="87"/>
        <v/>
      </c>
      <c r="ABD114" s="82" t="str">
        <f t="shared" si="87"/>
        <v/>
      </c>
      <c r="ABE114" s="82" t="str">
        <f t="shared" si="87"/>
        <v/>
      </c>
      <c r="ABF114" s="82" t="str">
        <f t="shared" si="87"/>
        <v/>
      </c>
      <c r="ABG114" s="82" t="str">
        <f t="shared" si="87"/>
        <v/>
      </c>
      <c r="ABH114" s="82" t="str">
        <f t="shared" si="87"/>
        <v/>
      </c>
      <c r="ABI114" s="82" t="str">
        <f t="shared" si="87"/>
        <v/>
      </c>
      <c r="ABJ114" s="82" t="str">
        <f t="shared" si="87"/>
        <v/>
      </c>
      <c r="ABK114" s="82" t="str">
        <f t="shared" si="87"/>
        <v/>
      </c>
      <c r="ABL114" s="82" t="str">
        <f t="shared" si="87"/>
        <v/>
      </c>
      <c r="ABM114" s="82" t="str">
        <f t="shared" si="87"/>
        <v/>
      </c>
      <c r="ABN114" s="82" t="str">
        <f t="shared" si="87"/>
        <v/>
      </c>
      <c r="ABO114" s="82" t="str">
        <f t="shared" ref="ABO114:ADZ114" si="88">IF(ISNUMBER(outYear),ABO65+ABO71+ABO77+ABO111,"")</f>
        <v/>
      </c>
      <c r="ABP114" s="82" t="str">
        <f t="shared" si="88"/>
        <v/>
      </c>
      <c r="ABQ114" s="82" t="str">
        <f t="shared" si="88"/>
        <v/>
      </c>
      <c r="ABR114" s="82" t="str">
        <f t="shared" si="88"/>
        <v/>
      </c>
      <c r="ABS114" s="82" t="str">
        <f t="shared" si="88"/>
        <v/>
      </c>
      <c r="ABT114" s="82" t="str">
        <f t="shared" si="88"/>
        <v/>
      </c>
      <c r="ABU114" s="82" t="str">
        <f t="shared" si="88"/>
        <v/>
      </c>
      <c r="ABV114" s="82" t="str">
        <f t="shared" si="88"/>
        <v/>
      </c>
      <c r="ABW114" s="82" t="str">
        <f t="shared" si="88"/>
        <v/>
      </c>
      <c r="ABX114" s="82" t="str">
        <f t="shared" si="88"/>
        <v/>
      </c>
      <c r="ABY114" s="82" t="str">
        <f t="shared" si="88"/>
        <v/>
      </c>
      <c r="ABZ114" s="82" t="str">
        <f t="shared" si="88"/>
        <v/>
      </c>
      <c r="ACA114" s="82" t="str">
        <f t="shared" si="88"/>
        <v/>
      </c>
      <c r="ACB114" s="82" t="str">
        <f t="shared" si="88"/>
        <v/>
      </c>
      <c r="ACC114" s="82" t="str">
        <f t="shared" si="88"/>
        <v/>
      </c>
      <c r="ACD114" s="82" t="str">
        <f t="shared" si="88"/>
        <v/>
      </c>
      <c r="ACE114" s="82" t="str">
        <f t="shared" si="88"/>
        <v/>
      </c>
      <c r="ACF114" s="82" t="str">
        <f t="shared" si="88"/>
        <v/>
      </c>
      <c r="ACG114" s="82" t="str">
        <f t="shared" si="88"/>
        <v/>
      </c>
      <c r="ACH114" s="82" t="str">
        <f t="shared" si="88"/>
        <v/>
      </c>
      <c r="ACI114" s="82" t="str">
        <f t="shared" si="88"/>
        <v/>
      </c>
      <c r="ACJ114" s="82" t="str">
        <f t="shared" si="88"/>
        <v/>
      </c>
      <c r="ACK114" s="82" t="str">
        <f t="shared" si="88"/>
        <v/>
      </c>
      <c r="ACL114" s="82" t="str">
        <f t="shared" si="88"/>
        <v/>
      </c>
      <c r="ACM114" s="82" t="str">
        <f t="shared" si="88"/>
        <v/>
      </c>
      <c r="ACN114" s="82" t="str">
        <f t="shared" si="88"/>
        <v/>
      </c>
      <c r="ACO114" s="82" t="str">
        <f t="shared" si="88"/>
        <v/>
      </c>
      <c r="ACP114" s="82" t="str">
        <f t="shared" si="88"/>
        <v/>
      </c>
      <c r="ACQ114" s="82" t="str">
        <f t="shared" si="88"/>
        <v/>
      </c>
      <c r="ACR114" s="82" t="str">
        <f t="shared" si="88"/>
        <v/>
      </c>
      <c r="ACS114" s="82" t="str">
        <f t="shared" si="88"/>
        <v/>
      </c>
      <c r="ACT114" s="82" t="str">
        <f t="shared" si="88"/>
        <v/>
      </c>
      <c r="ACU114" s="82" t="str">
        <f t="shared" si="88"/>
        <v/>
      </c>
      <c r="ACV114" s="82" t="str">
        <f t="shared" si="88"/>
        <v/>
      </c>
      <c r="ACW114" s="82" t="str">
        <f t="shared" si="88"/>
        <v/>
      </c>
      <c r="ACX114" s="82" t="str">
        <f t="shared" si="88"/>
        <v/>
      </c>
      <c r="ACY114" s="82" t="str">
        <f t="shared" si="88"/>
        <v/>
      </c>
      <c r="ACZ114" s="82" t="str">
        <f t="shared" si="88"/>
        <v/>
      </c>
      <c r="ADA114" s="82" t="str">
        <f t="shared" si="88"/>
        <v/>
      </c>
      <c r="ADB114" s="82" t="str">
        <f t="shared" si="88"/>
        <v/>
      </c>
      <c r="ADC114" s="82" t="str">
        <f t="shared" si="88"/>
        <v/>
      </c>
      <c r="ADD114" s="82" t="str">
        <f t="shared" si="88"/>
        <v/>
      </c>
      <c r="ADE114" s="82" t="str">
        <f t="shared" si="88"/>
        <v/>
      </c>
      <c r="ADF114" s="82" t="str">
        <f t="shared" si="88"/>
        <v/>
      </c>
      <c r="ADG114" s="82" t="str">
        <f t="shared" si="88"/>
        <v/>
      </c>
      <c r="ADH114" s="82" t="str">
        <f t="shared" si="88"/>
        <v/>
      </c>
      <c r="ADI114" s="82" t="str">
        <f t="shared" si="88"/>
        <v/>
      </c>
      <c r="ADJ114" s="82" t="str">
        <f t="shared" si="88"/>
        <v/>
      </c>
      <c r="ADK114" s="82" t="str">
        <f t="shared" si="88"/>
        <v/>
      </c>
      <c r="ADL114" s="82" t="str">
        <f t="shared" si="88"/>
        <v/>
      </c>
      <c r="ADM114" s="82" t="str">
        <f t="shared" si="88"/>
        <v/>
      </c>
      <c r="ADN114" s="82" t="str">
        <f t="shared" si="88"/>
        <v/>
      </c>
      <c r="ADO114" s="82" t="str">
        <f t="shared" si="88"/>
        <v/>
      </c>
      <c r="ADP114" s="82" t="str">
        <f t="shared" si="88"/>
        <v/>
      </c>
      <c r="ADQ114" s="82" t="str">
        <f t="shared" si="88"/>
        <v/>
      </c>
      <c r="ADR114" s="82" t="str">
        <f t="shared" si="88"/>
        <v/>
      </c>
      <c r="ADS114" s="82" t="str">
        <f t="shared" si="88"/>
        <v/>
      </c>
      <c r="ADT114" s="82" t="str">
        <f t="shared" si="88"/>
        <v/>
      </c>
      <c r="ADU114" s="82" t="str">
        <f t="shared" si="88"/>
        <v/>
      </c>
      <c r="ADV114" s="82" t="str">
        <f t="shared" si="88"/>
        <v/>
      </c>
      <c r="ADW114" s="82" t="str">
        <f t="shared" si="88"/>
        <v/>
      </c>
      <c r="ADX114" s="82" t="str">
        <f t="shared" si="88"/>
        <v/>
      </c>
      <c r="ADY114" s="82" t="str">
        <f t="shared" si="88"/>
        <v/>
      </c>
      <c r="ADZ114" s="82" t="str">
        <f t="shared" si="88"/>
        <v/>
      </c>
      <c r="AEA114" s="82" t="str">
        <f t="shared" ref="AEA114:AGL114" si="89">IF(ISNUMBER(outYear),AEA65+AEA71+AEA77+AEA111,"")</f>
        <v/>
      </c>
      <c r="AEB114" s="82" t="str">
        <f t="shared" si="89"/>
        <v/>
      </c>
      <c r="AEC114" s="82" t="str">
        <f t="shared" si="89"/>
        <v/>
      </c>
      <c r="AED114" s="82" t="str">
        <f t="shared" si="89"/>
        <v/>
      </c>
      <c r="AEE114" s="82" t="str">
        <f t="shared" si="89"/>
        <v/>
      </c>
      <c r="AEF114" s="82" t="str">
        <f t="shared" si="89"/>
        <v/>
      </c>
      <c r="AEG114" s="82" t="str">
        <f t="shared" si="89"/>
        <v/>
      </c>
      <c r="AEH114" s="82" t="str">
        <f t="shared" si="89"/>
        <v/>
      </c>
      <c r="AEI114" s="82" t="str">
        <f t="shared" si="89"/>
        <v/>
      </c>
      <c r="AEJ114" s="82" t="str">
        <f t="shared" si="89"/>
        <v/>
      </c>
      <c r="AEK114" s="82" t="str">
        <f t="shared" si="89"/>
        <v/>
      </c>
      <c r="AEL114" s="82" t="str">
        <f t="shared" si="89"/>
        <v/>
      </c>
      <c r="AEM114" s="82" t="str">
        <f t="shared" si="89"/>
        <v/>
      </c>
      <c r="AEN114" s="82" t="str">
        <f t="shared" si="89"/>
        <v/>
      </c>
      <c r="AEO114" s="82" t="str">
        <f t="shared" si="89"/>
        <v/>
      </c>
      <c r="AEP114" s="82" t="str">
        <f t="shared" si="89"/>
        <v/>
      </c>
      <c r="AEQ114" s="82" t="str">
        <f t="shared" si="89"/>
        <v/>
      </c>
      <c r="AER114" s="82" t="str">
        <f t="shared" si="89"/>
        <v/>
      </c>
      <c r="AES114" s="82" t="str">
        <f t="shared" si="89"/>
        <v/>
      </c>
      <c r="AET114" s="82" t="str">
        <f t="shared" si="89"/>
        <v/>
      </c>
      <c r="AEU114" s="82" t="str">
        <f t="shared" si="89"/>
        <v/>
      </c>
      <c r="AEV114" s="82" t="str">
        <f t="shared" si="89"/>
        <v/>
      </c>
      <c r="AEW114" s="82" t="str">
        <f t="shared" si="89"/>
        <v/>
      </c>
      <c r="AEX114" s="82" t="str">
        <f t="shared" si="89"/>
        <v/>
      </c>
      <c r="AEY114" s="82" t="str">
        <f t="shared" si="89"/>
        <v/>
      </c>
      <c r="AEZ114" s="82" t="str">
        <f t="shared" si="89"/>
        <v/>
      </c>
      <c r="AFA114" s="82" t="str">
        <f t="shared" si="89"/>
        <v/>
      </c>
      <c r="AFB114" s="82" t="str">
        <f t="shared" si="89"/>
        <v/>
      </c>
      <c r="AFC114" s="82" t="str">
        <f t="shared" si="89"/>
        <v/>
      </c>
      <c r="AFD114" s="82" t="str">
        <f t="shared" si="89"/>
        <v/>
      </c>
      <c r="AFE114" s="82" t="str">
        <f t="shared" si="89"/>
        <v/>
      </c>
      <c r="AFF114" s="82" t="str">
        <f t="shared" si="89"/>
        <v/>
      </c>
      <c r="AFG114" s="82" t="str">
        <f t="shared" si="89"/>
        <v/>
      </c>
      <c r="AFH114" s="82" t="str">
        <f t="shared" si="89"/>
        <v/>
      </c>
      <c r="AFI114" s="82" t="str">
        <f t="shared" si="89"/>
        <v/>
      </c>
      <c r="AFJ114" s="82" t="str">
        <f t="shared" si="89"/>
        <v/>
      </c>
      <c r="AFK114" s="82" t="str">
        <f t="shared" si="89"/>
        <v/>
      </c>
      <c r="AFL114" s="82" t="str">
        <f t="shared" si="89"/>
        <v/>
      </c>
      <c r="AFM114" s="82" t="str">
        <f t="shared" si="89"/>
        <v/>
      </c>
      <c r="AFN114" s="82" t="str">
        <f t="shared" si="89"/>
        <v/>
      </c>
      <c r="AFO114" s="82" t="str">
        <f t="shared" si="89"/>
        <v/>
      </c>
      <c r="AFP114" s="82" t="str">
        <f t="shared" si="89"/>
        <v/>
      </c>
      <c r="AFQ114" s="82" t="str">
        <f t="shared" si="89"/>
        <v/>
      </c>
      <c r="AFR114" s="82" t="str">
        <f t="shared" si="89"/>
        <v/>
      </c>
      <c r="AFS114" s="82" t="str">
        <f t="shared" si="89"/>
        <v/>
      </c>
      <c r="AFT114" s="82" t="str">
        <f t="shared" si="89"/>
        <v/>
      </c>
      <c r="AFU114" s="82" t="str">
        <f t="shared" si="89"/>
        <v/>
      </c>
      <c r="AFV114" s="82" t="str">
        <f t="shared" si="89"/>
        <v/>
      </c>
      <c r="AFW114" s="82" t="str">
        <f t="shared" si="89"/>
        <v/>
      </c>
      <c r="AFX114" s="82" t="str">
        <f t="shared" si="89"/>
        <v/>
      </c>
      <c r="AFY114" s="82" t="str">
        <f t="shared" si="89"/>
        <v/>
      </c>
      <c r="AFZ114" s="82" t="str">
        <f t="shared" si="89"/>
        <v/>
      </c>
      <c r="AGA114" s="82" t="str">
        <f t="shared" si="89"/>
        <v/>
      </c>
      <c r="AGB114" s="82" t="str">
        <f t="shared" si="89"/>
        <v/>
      </c>
      <c r="AGC114" s="82" t="str">
        <f t="shared" si="89"/>
        <v/>
      </c>
      <c r="AGD114" s="82" t="str">
        <f t="shared" si="89"/>
        <v/>
      </c>
      <c r="AGE114" s="82" t="str">
        <f t="shared" si="89"/>
        <v/>
      </c>
      <c r="AGF114" s="82" t="str">
        <f t="shared" si="89"/>
        <v/>
      </c>
      <c r="AGG114" s="82" t="str">
        <f t="shared" si="89"/>
        <v/>
      </c>
      <c r="AGH114" s="82" t="str">
        <f t="shared" si="89"/>
        <v/>
      </c>
      <c r="AGI114" s="82" t="str">
        <f t="shared" si="89"/>
        <v/>
      </c>
      <c r="AGJ114" s="82" t="str">
        <f t="shared" si="89"/>
        <v/>
      </c>
      <c r="AGK114" s="82" t="str">
        <f t="shared" si="89"/>
        <v/>
      </c>
      <c r="AGL114" s="82" t="str">
        <f t="shared" si="89"/>
        <v/>
      </c>
      <c r="AGM114" s="82" t="str">
        <f t="shared" ref="AGM114:AIX114" si="90">IF(ISNUMBER(outYear),AGM65+AGM71+AGM77+AGM111,"")</f>
        <v/>
      </c>
      <c r="AGN114" s="82" t="str">
        <f t="shared" si="90"/>
        <v/>
      </c>
      <c r="AGO114" s="82" t="str">
        <f t="shared" si="90"/>
        <v/>
      </c>
      <c r="AGP114" s="82" t="str">
        <f t="shared" si="90"/>
        <v/>
      </c>
      <c r="AGQ114" s="82" t="str">
        <f t="shared" si="90"/>
        <v/>
      </c>
      <c r="AGR114" s="82" t="str">
        <f t="shared" si="90"/>
        <v/>
      </c>
      <c r="AGS114" s="82" t="str">
        <f t="shared" si="90"/>
        <v/>
      </c>
      <c r="AGT114" s="82" t="str">
        <f t="shared" si="90"/>
        <v/>
      </c>
      <c r="AGU114" s="82" t="str">
        <f t="shared" si="90"/>
        <v/>
      </c>
      <c r="AGV114" s="82" t="str">
        <f t="shared" si="90"/>
        <v/>
      </c>
      <c r="AGW114" s="82" t="str">
        <f t="shared" si="90"/>
        <v/>
      </c>
      <c r="AGX114" s="82" t="str">
        <f t="shared" si="90"/>
        <v/>
      </c>
      <c r="AGY114" s="82" t="str">
        <f t="shared" si="90"/>
        <v/>
      </c>
      <c r="AGZ114" s="82" t="str">
        <f t="shared" si="90"/>
        <v/>
      </c>
      <c r="AHA114" s="82" t="str">
        <f t="shared" si="90"/>
        <v/>
      </c>
      <c r="AHB114" s="82" t="str">
        <f t="shared" si="90"/>
        <v/>
      </c>
      <c r="AHC114" s="82" t="str">
        <f t="shared" si="90"/>
        <v/>
      </c>
      <c r="AHD114" s="82" t="str">
        <f t="shared" si="90"/>
        <v/>
      </c>
      <c r="AHE114" s="82" t="str">
        <f t="shared" si="90"/>
        <v/>
      </c>
      <c r="AHF114" s="82" t="str">
        <f t="shared" si="90"/>
        <v/>
      </c>
      <c r="AHG114" s="82" t="str">
        <f t="shared" si="90"/>
        <v/>
      </c>
      <c r="AHH114" s="82" t="str">
        <f t="shared" si="90"/>
        <v/>
      </c>
      <c r="AHI114" s="82" t="str">
        <f t="shared" si="90"/>
        <v/>
      </c>
      <c r="AHJ114" s="82" t="str">
        <f t="shared" si="90"/>
        <v/>
      </c>
      <c r="AHK114" s="82" t="str">
        <f t="shared" si="90"/>
        <v/>
      </c>
      <c r="AHL114" s="82" t="str">
        <f t="shared" si="90"/>
        <v/>
      </c>
      <c r="AHM114" s="82" t="str">
        <f t="shared" si="90"/>
        <v/>
      </c>
      <c r="AHN114" s="82" t="str">
        <f t="shared" si="90"/>
        <v/>
      </c>
      <c r="AHO114" s="82" t="str">
        <f t="shared" si="90"/>
        <v/>
      </c>
      <c r="AHP114" s="82" t="str">
        <f t="shared" si="90"/>
        <v/>
      </c>
      <c r="AHQ114" s="82" t="str">
        <f t="shared" si="90"/>
        <v/>
      </c>
      <c r="AHR114" s="82" t="str">
        <f t="shared" si="90"/>
        <v/>
      </c>
      <c r="AHS114" s="82" t="str">
        <f t="shared" si="90"/>
        <v/>
      </c>
      <c r="AHT114" s="82" t="str">
        <f t="shared" si="90"/>
        <v/>
      </c>
      <c r="AHU114" s="82" t="str">
        <f t="shared" si="90"/>
        <v/>
      </c>
      <c r="AHV114" s="82" t="str">
        <f t="shared" si="90"/>
        <v/>
      </c>
      <c r="AHW114" s="82" t="str">
        <f t="shared" si="90"/>
        <v/>
      </c>
      <c r="AHX114" s="82" t="str">
        <f t="shared" si="90"/>
        <v/>
      </c>
      <c r="AHY114" s="82" t="str">
        <f t="shared" si="90"/>
        <v/>
      </c>
      <c r="AHZ114" s="82" t="str">
        <f t="shared" si="90"/>
        <v/>
      </c>
      <c r="AIA114" s="82" t="str">
        <f t="shared" si="90"/>
        <v/>
      </c>
      <c r="AIB114" s="82" t="str">
        <f t="shared" si="90"/>
        <v/>
      </c>
      <c r="AIC114" s="82" t="str">
        <f t="shared" si="90"/>
        <v/>
      </c>
      <c r="AID114" s="82" t="str">
        <f t="shared" si="90"/>
        <v/>
      </c>
      <c r="AIE114" s="82" t="str">
        <f t="shared" si="90"/>
        <v/>
      </c>
      <c r="AIF114" s="82" t="str">
        <f t="shared" si="90"/>
        <v/>
      </c>
      <c r="AIG114" s="82" t="str">
        <f t="shared" si="90"/>
        <v/>
      </c>
      <c r="AIH114" s="82" t="str">
        <f t="shared" si="90"/>
        <v/>
      </c>
      <c r="AII114" s="82" t="str">
        <f t="shared" si="90"/>
        <v/>
      </c>
      <c r="AIJ114" s="82" t="str">
        <f t="shared" si="90"/>
        <v/>
      </c>
      <c r="AIK114" s="82" t="str">
        <f t="shared" si="90"/>
        <v/>
      </c>
      <c r="AIL114" s="82" t="str">
        <f t="shared" si="90"/>
        <v/>
      </c>
      <c r="AIM114" s="82" t="str">
        <f t="shared" si="90"/>
        <v/>
      </c>
      <c r="AIN114" s="82" t="str">
        <f t="shared" si="90"/>
        <v/>
      </c>
      <c r="AIO114" s="82" t="str">
        <f t="shared" si="90"/>
        <v/>
      </c>
      <c r="AIP114" s="82" t="str">
        <f t="shared" si="90"/>
        <v/>
      </c>
      <c r="AIQ114" s="82" t="str">
        <f t="shared" si="90"/>
        <v/>
      </c>
      <c r="AIR114" s="82" t="str">
        <f t="shared" si="90"/>
        <v/>
      </c>
      <c r="AIS114" s="82" t="str">
        <f t="shared" si="90"/>
        <v/>
      </c>
      <c r="AIT114" s="82" t="str">
        <f t="shared" si="90"/>
        <v/>
      </c>
      <c r="AIU114" s="82" t="str">
        <f t="shared" si="90"/>
        <v/>
      </c>
      <c r="AIV114" s="82" t="str">
        <f t="shared" si="90"/>
        <v/>
      </c>
      <c r="AIW114" s="82" t="str">
        <f t="shared" si="90"/>
        <v/>
      </c>
      <c r="AIX114" s="82" t="str">
        <f t="shared" si="90"/>
        <v/>
      </c>
      <c r="AIY114" s="82" t="str">
        <f t="shared" ref="AIY114:ALJ114" si="91">IF(ISNUMBER(outYear),AIY65+AIY71+AIY77+AIY111,"")</f>
        <v/>
      </c>
      <c r="AIZ114" s="82" t="str">
        <f t="shared" si="91"/>
        <v/>
      </c>
      <c r="AJA114" s="82" t="str">
        <f t="shared" si="91"/>
        <v/>
      </c>
      <c r="AJB114" s="82" t="str">
        <f t="shared" si="91"/>
        <v/>
      </c>
      <c r="AJC114" s="82" t="str">
        <f t="shared" si="91"/>
        <v/>
      </c>
      <c r="AJD114" s="82" t="str">
        <f t="shared" si="91"/>
        <v/>
      </c>
      <c r="AJE114" s="82" t="str">
        <f t="shared" si="91"/>
        <v/>
      </c>
      <c r="AJF114" s="82" t="str">
        <f t="shared" si="91"/>
        <v/>
      </c>
      <c r="AJG114" s="82" t="str">
        <f t="shared" si="91"/>
        <v/>
      </c>
      <c r="AJH114" s="82" t="str">
        <f t="shared" si="91"/>
        <v/>
      </c>
      <c r="AJI114" s="82" t="str">
        <f t="shared" si="91"/>
        <v/>
      </c>
      <c r="AJJ114" s="82" t="str">
        <f t="shared" si="91"/>
        <v/>
      </c>
      <c r="AJK114" s="82" t="str">
        <f t="shared" si="91"/>
        <v/>
      </c>
      <c r="AJL114" s="82" t="str">
        <f t="shared" si="91"/>
        <v/>
      </c>
      <c r="AJM114" s="82" t="str">
        <f t="shared" si="91"/>
        <v/>
      </c>
      <c r="AJN114" s="82" t="str">
        <f t="shared" si="91"/>
        <v/>
      </c>
      <c r="AJO114" s="82" t="str">
        <f t="shared" si="91"/>
        <v/>
      </c>
      <c r="AJP114" s="82" t="str">
        <f t="shared" si="91"/>
        <v/>
      </c>
      <c r="AJQ114" s="82" t="str">
        <f t="shared" si="91"/>
        <v/>
      </c>
      <c r="AJR114" s="82" t="str">
        <f t="shared" si="91"/>
        <v/>
      </c>
      <c r="AJS114" s="82" t="str">
        <f t="shared" si="91"/>
        <v/>
      </c>
      <c r="AJT114" s="82" t="str">
        <f t="shared" si="91"/>
        <v/>
      </c>
      <c r="AJU114" s="82" t="str">
        <f t="shared" si="91"/>
        <v/>
      </c>
      <c r="AJV114" s="82" t="str">
        <f t="shared" si="91"/>
        <v/>
      </c>
      <c r="AJW114" s="82" t="str">
        <f t="shared" si="91"/>
        <v/>
      </c>
      <c r="AJX114" s="82" t="str">
        <f t="shared" si="91"/>
        <v/>
      </c>
      <c r="AJY114" s="82" t="str">
        <f t="shared" si="91"/>
        <v/>
      </c>
      <c r="AJZ114" s="82" t="str">
        <f t="shared" si="91"/>
        <v/>
      </c>
      <c r="AKA114" s="82" t="str">
        <f t="shared" si="91"/>
        <v/>
      </c>
      <c r="AKB114" s="82" t="str">
        <f t="shared" si="91"/>
        <v/>
      </c>
      <c r="AKC114" s="82" t="str">
        <f t="shared" si="91"/>
        <v/>
      </c>
      <c r="AKD114" s="82" t="str">
        <f t="shared" si="91"/>
        <v/>
      </c>
      <c r="AKE114" s="82" t="str">
        <f t="shared" si="91"/>
        <v/>
      </c>
      <c r="AKF114" s="82" t="str">
        <f t="shared" si="91"/>
        <v/>
      </c>
      <c r="AKG114" s="82" t="str">
        <f t="shared" si="91"/>
        <v/>
      </c>
      <c r="AKH114" s="82" t="str">
        <f t="shared" si="91"/>
        <v/>
      </c>
      <c r="AKI114" s="82" t="str">
        <f t="shared" si="91"/>
        <v/>
      </c>
      <c r="AKJ114" s="82" t="str">
        <f t="shared" si="91"/>
        <v/>
      </c>
      <c r="AKK114" s="82" t="str">
        <f t="shared" si="91"/>
        <v/>
      </c>
      <c r="AKL114" s="82" t="str">
        <f t="shared" si="91"/>
        <v/>
      </c>
      <c r="AKM114" s="82" t="str">
        <f t="shared" si="91"/>
        <v/>
      </c>
      <c r="AKN114" s="82" t="str">
        <f t="shared" si="91"/>
        <v/>
      </c>
      <c r="AKO114" s="82" t="str">
        <f t="shared" si="91"/>
        <v/>
      </c>
      <c r="AKP114" s="82" t="str">
        <f t="shared" si="91"/>
        <v/>
      </c>
      <c r="AKQ114" s="82" t="str">
        <f t="shared" si="91"/>
        <v/>
      </c>
      <c r="AKR114" s="82" t="str">
        <f t="shared" si="91"/>
        <v/>
      </c>
      <c r="AKS114" s="82" t="str">
        <f t="shared" si="91"/>
        <v/>
      </c>
      <c r="AKT114" s="82" t="str">
        <f t="shared" si="91"/>
        <v/>
      </c>
      <c r="AKU114" s="82" t="str">
        <f t="shared" si="91"/>
        <v/>
      </c>
      <c r="AKV114" s="82" t="str">
        <f t="shared" si="91"/>
        <v/>
      </c>
      <c r="AKW114" s="82" t="str">
        <f t="shared" si="91"/>
        <v/>
      </c>
      <c r="AKX114" s="82" t="str">
        <f t="shared" si="91"/>
        <v/>
      </c>
      <c r="AKY114" s="82" t="str">
        <f t="shared" si="91"/>
        <v/>
      </c>
      <c r="AKZ114" s="82" t="str">
        <f t="shared" si="91"/>
        <v/>
      </c>
      <c r="ALA114" s="82" t="str">
        <f t="shared" si="91"/>
        <v/>
      </c>
      <c r="ALB114" s="82" t="str">
        <f t="shared" si="91"/>
        <v/>
      </c>
      <c r="ALC114" s="82" t="str">
        <f t="shared" si="91"/>
        <v/>
      </c>
      <c r="ALD114" s="82" t="str">
        <f t="shared" si="91"/>
        <v/>
      </c>
      <c r="ALE114" s="82" t="str">
        <f t="shared" si="91"/>
        <v/>
      </c>
      <c r="ALF114" s="82" t="str">
        <f t="shared" si="91"/>
        <v/>
      </c>
      <c r="ALG114" s="82" t="str">
        <f t="shared" si="91"/>
        <v/>
      </c>
      <c r="ALH114" s="82" t="str">
        <f t="shared" si="91"/>
        <v/>
      </c>
      <c r="ALI114" s="82" t="str">
        <f t="shared" si="91"/>
        <v/>
      </c>
      <c r="ALJ114" s="82" t="str">
        <f t="shared" si="91"/>
        <v/>
      </c>
      <c r="ALK114" s="82" t="str">
        <f t="shared" ref="ALK114:ANV114" si="92">IF(ISNUMBER(outYear),ALK65+ALK71+ALK77+ALK111,"")</f>
        <v/>
      </c>
      <c r="ALL114" s="82" t="str">
        <f t="shared" si="92"/>
        <v/>
      </c>
      <c r="ALM114" s="82" t="str">
        <f t="shared" si="92"/>
        <v/>
      </c>
      <c r="ALN114" s="82" t="str">
        <f t="shared" si="92"/>
        <v/>
      </c>
      <c r="ALO114" s="82" t="str">
        <f t="shared" si="92"/>
        <v/>
      </c>
      <c r="ALP114" s="82" t="str">
        <f t="shared" si="92"/>
        <v/>
      </c>
      <c r="ALQ114" s="82" t="str">
        <f t="shared" si="92"/>
        <v/>
      </c>
      <c r="ALR114" s="82" t="str">
        <f t="shared" si="92"/>
        <v/>
      </c>
      <c r="ALS114" s="82" t="str">
        <f t="shared" si="92"/>
        <v/>
      </c>
      <c r="ALT114" s="82" t="str">
        <f t="shared" si="92"/>
        <v/>
      </c>
      <c r="ALU114" s="82" t="str">
        <f t="shared" si="92"/>
        <v/>
      </c>
      <c r="ALV114" s="82" t="str">
        <f t="shared" si="92"/>
        <v/>
      </c>
      <c r="ALW114" s="82" t="str">
        <f t="shared" si="92"/>
        <v/>
      </c>
      <c r="ALX114" s="82" t="str">
        <f t="shared" si="92"/>
        <v/>
      </c>
      <c r="ALY114" s="82" t="str">
        <f t="shared" si="92"/>
        <v/>
      </c>
      <c r="ALZ114" s="82" t="str">
        <f t="shared" si="92"/>
        <v/>
      </c>
      <c r="AMA114" s="82" t="str">
        <f t="shared" si="92"/>
        <v/>
      </c>
      <c r="AMB114" s="82" t="str">
        <f t="shared" si="92"/>
        <v/>
      </c>
      <c r="AMC114" s="82" t="str">
        <f t="shared" si="92"/>
        <v/>
      </c>
      <c r="AMD114" s="82" t="str">
        <f t="shared" si="92"/>
        <v/>
      </c>
      <c r="AME114" s="82" t="str">
        <f t="shared" si="92"/>
        <v/>
      </c>
      <c r="AMF114" s="82" t="str">
        <f t="shared" si="92"/>
        <v/>
      </c>
      <c r="AMG114" s="82" t="str">
        <f t="shared" si="92"/>
        <v/>
      </c>
      <c r="AMH114" s="82" t="str">
        <f t="shared" si="92"/>
        <v/>
      </c>
      <c r="AMI114" s="82" t="str">
        <f t="shared" si="92"/>
        <v/>
      </c>
      <c r="AMJ114" s="82" t="str">
        <f t="shared" si="92"/>
        <v/>
      </c>
      <c r="AMK114" s="82" t="str">
        <f t="shared" si="92"/>
        <v/>
      </c>
      <c r="AML114" s="82" t="str">
        <f t="shared" si="92"/>
        <v/>
      </c>
      <c r="AMM114" s="82" t="str">
        <f t="shared" si="92"/>
        <v/>
      </c>
      <c r="AMN114" s="82" t="str">
        <f t="shared" si="92"/>
        <v/>
      </c>
      <c r="AMO114" s="82" t="str">
        <f t="shared" si="92"/>
        <v/>
      </c>
      <c r="AMP114" s="82" t="str">
        <f t="shared" si="92"/>
        <v/>
      </c>
      <c r="AMQ114" s="82" t="str">
        <f t="shared" si="92"/>
        <v/>
      </c>
      <c r="AMR114" s="82" t="str">
        <f t="shared" si="92"/>
        <v/>
      </c>
      <c r="AMS114" s="82" t="str">
        <f t="shared" si="92"/>
        <v/>
      </c>
      <c r="AMT114" s="82" t="str">
        <f t="shared" si="92"/>
        <v/>
      </c>
      <c r="AMU114" s="82" t="str">
        <f t="shared" si="92"/>
        <v/>
      </c>
      <c r="AMV114" s="82" t="str">
        <f t="shared" si="92"/>
        <v/>
      </c>
      <c r="AMW114" s="82" t="str">
        <f t="shared" si="92"/>
        <v/>
      </c>
      <c r="AMX114" s="82" t="str">
        <f t="shared" si="92"/>
        <v/>
      </c>
      <c r="AMY114" s="82" t="str">
        <f t="shared" si="92"/>
        <v/>
      </c>
      <c r="AMZ114" s="82" t="str">
        <f t="shared" si="92"/>
        <v/>
      </c>
      <c r="ANA114" s="82" t="str">
        <f t="shared" si="92"/>
        <v/>
      </c>
      <c r="ANB114" s="82" t="str">
        <f t="shared" si="92"/>
        <v/>
      </c>
      <c r="ANC114" s="82" t="str">
        <f t="shared" si="92"/>
        <v/>
      </c>
      <c r="AND114" s="82" t="str">
        <f t="shared" si="92"/>
        <v/>
      </c>
      <c r="ANE114" s="82" t="str">
        <f t="shared" si="92"/>
        <v/>
      </c>
      <c r="ANF114" s="82" t="str">
        <f t="shared" si="92"/>
        <v/>
      </c>
      <c r="ANG114" s="82" t="str">
        <f t="shared" si="92"/>
        <v/>
      </c>
      <c r="ANH114" s="82" t="str">
        <f t="shared" si="92"/>
        <v/>
      </c>
      <c r="ANI114" s="82" t="str">
        <f t="shared" si="92"/>
        <v/>
      </c>
      <c r="ANJ114" s="82" t="str">
        <f t="shared" si="92"/>
        <v/>
      </c>
      <c r="ANK114" s="82" t="str">
        <f t="shared" si="92"/>
        <v/>
      </c>
      <c r="ANL114" s="82" t="str">
        <f t="shared" si="92"/>
        <v/>
      </c>
      <c r="ANM114" s="82" t="str">
        <f t="shared" si="92"/>
        <v/>
      </c>
      <c r="ANN114" s="82" t="str">
        <f t="shared" si="92"/>
        <v/>
      </c>
      <c r="ANO114" s="82" t="str">
        <f t="shared" si="92"/>
        <v/>
      </c>
      <c r="ANP114" s="82" t="str">
        <f t="shared" si="92"/>
        <v/>
      </c>
      <c r="ANQ114" s="82" t="str">
        <f t="shared" si="92"/>
        <v/>
      </c>
      <c r="ANR114" s="82" t="str">
        <f t="shared" si="92"/>
        <v/>
      </c>
      <c r="ANS114" s="82" t="str">
        <f t="shared" si="92"/>
        <v/>
      </c>
      <c r="ANT114" s="82" t="str">
        <f t="shared" si="92"/>
        <v/>
      </c>
      <c r="ANU114" s="82" t="str">
        <f t="shared" si="92"/>
        <v/>
      </c>
      <c r="ANV114" s="82" t="str">
        <f t="shared" si="92"/>
        <v/>
      </c>
      <c r="ANW114" s="82" t="str">
        <f t="shared" ref="ANW114:AQH114" si="93">IF(ISNUMBER(outYear),ANW65+ANW71+ANW77+ANW111,"")</f>
        <v/>
      </c>
      <c r="ANX114" s="82" t="str">
        <f t="shared" si="93"/>
        <v/>
      </c>
      <c r="ANY114" s="82" t="str">
        <f t="shared" si="93"/>
        <v/>
      </c>
      <c r="ANZ114" s="82" t="str">
        <f t="shared" si="93"/>
        <v/>
      </c>
      <c r="AOA114" s="82" t="str">
        <f t="shared" si="93"/>
        <v/>
      </c>
      <c r="AOB114" s="82" t="str">
        <f t="shared" si="93"/>
        <v/>
      </c>
      <c r="AOC114" s="82" t="str">
        <f t="shared" si="93"/>
        <v/>
      </c>
      <c r="AOD114" s="82" t="str">
        <f t="shared" si="93"/>
        <v/>
      </c>
      <c r="AOE114" s="82" t="str">
        <f t="shared" si="93"/>
        <v/>
      </c>
      <c r="AOF114" s="82" t="str">
        <f t="shared" si="93"/>
        <v/>
      </c>
      <c r="AOG114" s="82" t="str">
        <f t="shared" si="93"/>
        <v/>
      </c>
      <c r="AOH114" s="82" t="str">
        <f t="shared" si="93"/>
        <v/>
      </c>
      <c r="AOI114" s="82" t="str">
        <f t="shared" si="93"/>
        <v/>
      </c>
      <c r="AOJ114" s="82" t="str">
        <f t="shared" si="93"/>
        <v/>
      </c>
      <c r="AOK114" s="82" t="str">
        <f t="shared" si="93"/>
        <v/>
      </c>
      <c r="AOL114" s="82" t="str">
        <f t="shared" si="93"/>
        <v/>
      </c>
      <c r="AOM114" s="82" t="str">
        <f t="shared" si="93"/>
        <v/>
      </c>
      <c r="AON114" s="82" t="str">
        <f t="shared" si="93"/>
        <v/>
      </c>
      <c r="AOO114" s="82" t="str">
        <f t="shared" si="93"/>
        <v/>
      </c>
      <c r="AOP114" s="82" t="str">
        <f t="shared" si="93"/>
        <v/>
      </c>
      <c r="AOQ114" s="82" t="str">
        <f t="shared" si="93"/>
        <v/>
      </c>
      <c r="AOR114" s="82" t="str">
        <f t="shared" si="93"/>
        <v/>
      </c>
      <c r="AOS114" s="82" t="str">
        <f t="shared" si="93"/>
        <v/>
      </c>
      <c r="AOT114" s="82" t="str">
        <f t="shared" si="93"/>
        <v/>
      </c>
      <c r="AOU114" s="82" t="str">
        <f t="shared" si="93"/>
        <v/>
      </c>
      <c r="AOV114" s="82" t="str">
        <f t="shared" si="93"/>
        <v/>
      </c>
      <c r="AOW114" s="82" t="str">
        <f t="shared" si="93"/>
        <v/>
      </c>
      <c r="AOX114" s="82" t="str">
        <f t="shared" si="93"/>
        <v/>
      </c>
      <c r="AOY114" s="82" t="str">
        <f t="shared" si="93"/>
        <v/>
      </c>
      <c r="AOZ114" s="82" t="str">
        <f t="shared" si="93"/>
        <v/>
      </c>
      <c r="APA114" s="82" t="str">
        <f t="shared" si="93"/>
        <v/>
      </c>
      <c r="APB114" s="82" t="str">
        <f t="shared" si="93"/>
        <v/>
      </c>
      <c r="APC114" s="82" t="str">
        <f t="shared" si="93"/>
        <v/>
      </c>
      <c r="APD114" s="82" t="str">
        <f t="shared" si="93"/>
        <v/>
      </c>
      <c r="APE114" s="82" t="str">
        <f t="shared" si="93"/>
        <v/>
      </c>
      <c r="APF114" s="82" t="str">
        <f t="shared" si="93"/>
        <v/>
      </c>
      <c r="APG114" s="82" t="str">
        <f t="shared" si="93"/>
        <v/>
      </c>
      <c r="APH114" s="82" t="str">
        <f t="shared" si="93"/>
        <v/>
      </c>
      <c r="API114" s="82" t="str">
        <f t="shared" si="93"/>
        <v/>
      </c>
      <c r="APJ114" s="82" t="str">
        <f t="shared" si="93"/>
        <v/>
      </c>
      <c r="APK114" s="82" t="str">
        <f t="shared" si="93"/>
        <v/>
      </c>
      <c r="APL114" s="82" t="str">
        <f t="shared" si="93"/>
        <v/>
      </c>
      <c r="APM114" s="82" t="str">
        <f t="shared" si="93"/>
        <v/>
      </c>
      <c r="APN114" s="82" t="str">
        <f t="shared" si="93"/>
        <v/>
      </c>
      <c r="APO114" s="82" t="str">
        <f t="shared" si="93"/>
        <v/>
      </c>
      <c r="APP114" s="82" t="str">
        <f t="shared" si="93"/>
        <v/>
      </c>
      <c r="APQ114" s="82" t="str">
        <f t="shared" si="93"/>
        <v/>
      </c>
      <c r="APR114" s="82" t="str">
        <f t="shared" si="93"/>
        <v/>
      </c>
      <c r="APS114" s="82" t="str">
        <f t="shared" si="93"/>
        <v/>
      </c>
      <c r="APT114" s="82" t="str">
        <f t="shared" si="93"/>
        <v/>
      </c>
      <c r="APU114" s="82" t="str">
        <f t="shared" si="93"/>
        <v/>
      </c>
      <c r="APV114" s="82" t="str">
        <f t="shared" si="93"/>
        <v/>
      </c>
      <c r="APW114" s="82" t="str">
        <f t="shared" si="93"/>
        <v/>
      </c>
      <c r="APX114" s="82" t="str">
        <f t="shared" si="93"/>
        <v/>
      </c>
      <c r="APY114" s="82" t="str">
        <f t="shared" si="93"/>
        <v/>
      </c>
      <c r="APZ114" s="82" t="str">
        <f t="shared" si="93"/>
        <v/>
      </c>
      <c r="AQA114" s="82" t="str">
        <f t="shared" si="93"/>
        <v/>
      </c>
      <c r="AQB114" s="82" t="str">
        <f t="shared" si="93"/>
        <v/>
      </c>
      <c r="AQC114" s="82" t="str">
        <f t="shared" si="93"/>
        <v/>
      </c>
      <c r="AQD114" s="82" t="str">
        <f t="shared" si="93"/>
        <v/>
      </c>
      <c r="AQE114" s="82" t="str">
        <f t="shared" si="93"/>
        <v/>
      </c>
      <c r="AQF114" s="82" t="str">
        <f t="shared" si="93"/>
        <v/>
      </c>
      <c r="AQG114" s="82" t="str">
        <f t="shared" si="93"/>
        <v/>
      </c>
      <c r="AQH114" s="82" t="str">
        <f t="shared" si="93"/>
        <v/>
      </c>
      <c r="AQI114" s="82" t="str">
        <f t="shared" ref="AQI114:AST114" si="94">IF(ISNUMBER(outYear),AQI65+AQI71+AQI77+AQI111,"")</f>
        <v/>
      </c>
      <c r="AQJ114" s="82" t="str">
        <f t="shared" si="94"/>
        <v/>
      </c>
      <c r="AQK114" s="82" t="str">
        <f t="shared" si="94"/>
        <v/>
      </c>
      <c r="AQL114" s="82" t="str">
        <f t="shared" si="94"/>
        <v/>
      </c>
      <c r="AQM114" s="82" t="str">
        <f t="shared" si="94"/>
        <v/>
      </c>
      <c r="AQN114" s="82" t="str">
        <f t="shared" si="94"/>
        <v/>
      </c>
      <c r="AQO114" s="82" t="str">
        <f t="shared" si="94"/>
        <v/>
      </c>
      <c r="AQP114" s="82" t="str">
        <f t="shared" si="94"/>
        <v/>
      </c>
      <c r="AQQ114" s="82" t="str">
        <f t="shared" si="94"/>
        <v/>
      </c>
      <c r="AQR114" s="82" t="str">
        <f t="shared" si="94"/>
        <v/>
      </c>
      <c r="AQS114" s="82" t="str">
        <f t="shared" si="94"/>
        <v/>
      </c>
      <c r="AQT114" s="82" t="str">
        <f t="shared" si="94"/>
        <v/>
      </c>
      <c r="AQU114" s="82" t="str">
        <f t="shared" si="94"/>
        <v/>
      </c>
      <c r="AQV114" s="82" t="str">
        <f t="shared" si="94"/>
        <v/>
      </c>
      <c r="AQW114" s="82" t="str">
        <f t="shared" si="94"/>
        <v/>
      </c>
      <c r="AQX114" s="82" t="str">
        <f t="shared" si="94"/>
        <v/>
      </c>
      <c r="AQY114" s="82" t="str">
        <f t="shared" si="94"/>
        <v/>
      </c>
      <c r="AQZ114" s="82" t="str">
        <f t="shared" si="94"/>
        <v/>
      </c>
      <c r="ARA114" s="82" t="str">
        <f t="shared" si="94"/>
        <v/>
      </c>
      <c r="ARB114" s="82" t="str">
        <f t="shared" si="94"/>
        <v/>
      </c>
      <c r="ARC114" s="82" t="str">
        <f t="shared" si="94"/>
        <v/>
      </c>
      <c r="ARD114" s="82" t="str">
        <f t="shared" si="94"/>
        <v/>
      </c>
      <c r="ARE114" s="82" t="str">
        <f t="shared" si="94"/>
        <v/>
      </c>
      <c r="ARF114" s="82" t="str">
        <f t="shared" si="94"/>
        <v/>
      </c>
      <c r="ARG114" s="82" t="str">
        <f t="shared" si="94"/>
        <v/>
      </c>
      <c r="ARH114" s="82" t="str">
        <f t="shared" si="94"/>
        <v/>
      </c>
      <c r="ARI114" s="82" t="str">
        <f t="shared" si="94"/>
        <v/>
      </c>
      <c r="ARJ114" s="82" t="str">
        <f t="shared" si="94"/>
        <v/>
      </c>
      <c r="ARK114" s="82" t="str">
        <f t="shared" si="94"/>
        <v/>
      </c>
      <c r="ARL114" s="82" t="str">
        <f t="shared" si="94"/>
        <v/>
      </c>
      <c r="ARM114" s="82" t="str">
        <f t="shared" si="94"/>
        <v/>
      </c>
      <c r="ARN114" s="82" t="str">
        <f t="shared" si="94"/>
        <v/>
      </c>
      <c r="ARO114" s="82" t="str">
        <f t="shared" si="94"/>
        <v/>
      </c>
      <c r="ARP114" s="82" t="str">
        <f t="shared" si="94"/>
        <v/>
      </c>
      <c r="ARQ114" s="82" t="str">
        <f t="shared" si="94"/>
        <v/>
      </c>
      <c r="ARR114" s="82" t="str">
        <f t="shared" si="94"/>
        <v/>
      </c>
      <c r="ARS114" s="82" t="str">
        <f t="shared" si="94"/>
        <v/>
      </c>
      <c r="ART114" s="82" t="str">
        <f t="shared" si="94"/>
        <v/>
      </c>
      <c r="ARU114" s="82" t="str">
        <f t="shared" si="94"/>
        <v/>
      </c>
      <c r="ARV114" s="82" t="str">
        <f t="shared" si="94"/>
        <v/>
      </c>
      <c r="ARW114" s="82" t="str">
        <f t="shared" si="94"/>
        <v/>
      </c>
      <c r="ARX114" s="82" t="str">
        <f t="shared" si="94"/>
        <v/>
      </c>
      <c r="ARY114" s="82" t="str">
        <f t="shared" si="94"/>
        <v/>
      </c>
      <c r="ARZ114" s="82" t="str">
        <f t="shared" si="94"/>
        <v/>
      </c>
      <c r="ASA114" s="82" t="str">
        <f t="shared" si="94"/>
        <v/>
      </c>
      <c r="ASB114" s="82" t="str">
        <f t="shared" si="94"/>
        <v/>
      </c>
      <c r="ASC114" s="82" t="str">
        <f t="shared" si="94"/>
        <v/>
      </c>
      <c r="ASD114" s="82" t="str">
        <f t="shared" si="94"/>
        <v/>
      </c>
      <c r="ASE114" s="82" t="str">
        <f t="shared" si="94"/>
        <v/>
      </c>
      <c r="ASF114" s="82" t="str">
        <f t="shared" si="94"/>
        <v/>
      </c>
      <c r="ASG114" s="82" t="str">
        <f t="shared" si="94"/>
        <v/>
      </c>
      <c r="ASH114" s="82" t="str">
        <f t="shared" si="94"/>
        <v/>
      </c>
      <c r="ASI114" s="82" t="str">
        <f t="shared" si="94"/>
        <v/>
      </c>
      <c r="ASJ114" s="82" t="str">
        <f t="shared" si="94"/>
        <v/>
      </c>
      <c r="ASK114" s="82" t="str">
        <f t="shared" si="94"/>
        <v/>
      </c>
      <c r="ASL114" s="82" t="str">
        <f t="shared" si="94"/>
        <v/>
      </c>
      <c r="ASM114" s="82" t="str">
        <f t="shared" si="94"/>
        <v/>
      </c>
      <c r="ASN114" s="82" t="str">
        <f t="shared" si="94"/>
        <v/>
      </c>
      <c r="ASO114" s="82" t="str">
        <f t="shared" si="94"/>
        <v/>
      </c>
      <c r="ASP114" s="82" t="str">
        <f t="shared" si="94"/>
        <v/>
      </c>
      <c r="ASQ114" s="82" t="str">
        <f t="shared" si="94"/>
        <v/>
      </c>
      <c r="ASR114" s="82" t="str">
        <f t="shared" si="94"/>
        <v/>
      </c>
      <c r="ASS114" s="82" t="str">
        <f t="shared" si="94"/>
        <v/>
      </c>
      <c r="AST114" s="82" t="str">
        <f t="shared" si="94"/>
        <v/>
      </c>
      <c r="ASU114" s="82" t="str">
        <f t="shared" ref="ASU114:AVF114" si="95">IF(ISNUMBER(outYear),ASU65+ASU71+ASU77+ASU111,"")</f>
        <v/>
      </c>
      <c r="ASV114" s="82" t="str">
        <f t="shared" si="95"/>
        <v/>
      </c>
      <c r="ASW114" s="82" t="str">
        <f t="shared" si="95"/>
        <v/>
      </c>
      <c r="ASX114" s="82" t="str">
        <f t="shared" si="95"/>
        <v/>
      </c>
      <c r="ASY114" s="82" t="str">
        <f t="shared" si="95"/>
        <v/>
      </c>
      <c r="ASZ114" s="82" t="str">
        <f t="shared" si="95"/>
        <v/>
      </c>
      <c r="ATA114" s="82" t="str">
        <f t="shared" si="95"/>
        <v/>
      </c>
      <c r="ATB114" s="82" t="str">
        <f t="shared" si="95"/>
        <v/>
      </c>
      <c r="ATC114" s="82" t="str">
        <f t="shared" si="95"/>
        <v/>
      </c>
      <c r="ATD114" s="82" t="str">
        <f t="shared" si="95"/>
        <v/>
      </c>
      <c r="ATE114" s="82" t="str">
        <f t="shared" si="95"/>
        <v/>
      </c>
      <c r="ATF114" s="82" t="str">
        <f t="shared" si="95"/>
        <v/>
      </c>
      <c r="ATG114" s="82" t="str">
        <f t="shared" si="95"/>
        <v/>
      </c>
      <c r="ATH114" s="82" t="str">
        <f t="shared" si="95"/>
        <v/>
      </c>
      <c r="ATI114" s="82" t="str">
        <f t="shared" si="95"/>
        <v/>
      </c>
      <c r="ATJ114" s="82" t="str">
        <f t="shared" si="95"/>
        <v/>
      </c>
      <c r="ATK114" s="82" t="str">
        <f t="shared" si="95"/>
        <v/>
      </c>
      <c r="ATL114" s="82" t="str">
        <f t="shared" si="95"/>
        <v/>
      </c>
      <c r="ATM114" s="82" t="str">
        <f t="shared" si="95"/>
        <v/>
      </c>
      <c r="ATN114" s="82" t="str">
        <f t="shared" si="95"/>
        <v/>
      </c>
      <c r="ATO114" s="82" t="str">
        <f t="shared" si="95"/>
        <v/>
      </c>
      <c r="ATP114" s="82" t="str">
        <f t="shared" si="95"/>
        <v/>
      </c>
      <c r="ATQ114" s="82" t="str">
        <f t="shared" si="95"/>
        <v/>
      </c>
      <c r="ATR114" s="82" t="str">
        <f t="shared" si="95"/>
        <v/>
      </c>
      <c r="ATS114" s="82" t="str">
        <f t="shared" si="95"/>
        <v/>
      </c>
      <c r="ATT114" s="82" t="str">
        <f t="shared" si="95"/>
        <v/>
      </c>
      <c r="ATU114" s="82" t="str">
        <f t="shared" si="95"/>
        <v/>
      </c>
      <c r="ATV114" s="82" t="str">
        <f t="shared" si="95"/>
        <v/>
      </c>
      <c r="ATW114" s="82" t="str">
        <f t="shared" si="95"/>
        <v/>
      </c>
      <c r="ATX114" s="82" t="str">
        <f t="shared" si="95"/>
        <v/>
      </c>
      <c r="ATY114" s="82" t="str">
        <f t="shared" si="95"/>
        <v/>
      </c>
      <c r="ATZ114" s="82" t="str">
        <f t="shared" si="95"/>
        <v/>
      </c>
      <c r="AUA114" s="82" t="str">
        <f t="shared" si="95"/>
        <v/>
      </c>
      <c r="AUB114" s="82" t="str">
        <f t="shared" si="95"/>
        <v/>
      </c>
      <c r="AUC114" s="82" t="str">
        <f t="shared" si="95"/>
        <v/>
      </c>
      <c r="AUD114" s="82" t="str">
        <f t="shared" si="95"/>
        <v/>
      </c>
      <c r="AUE114" s="82" t="str">
        <f t="shared" si="95"/>
        <v/>
      </c>
      <c r="AUF114" s="82" t="str">
        <f t="shared" si="95"/>
        <v/>
      </c>
      <c r="AUG114" s="82" t="str">
        <f t="shared" si="95"/>
        <v/>
      </c>
      <c r="AUH114" s="82" t="str">
        <f t="shared" si="95"/>
        <v/>
      </c>
      <c r="AUI114" s="82" t="str">
        <f t="shared" si="95"/>
        <v/>
      </c>
      <c r="AUJ114" s="82" t="str">
        <f t="shared" si="95"/>
        <v/>
      </c>
      <c r="AUK114" s="82" t="str">
        <f t="shared" si="95"/>
        <v/>
      </c>
      <c r="AUL114" s="82" t="str">
        <f t="shared" si="95"/>
        <v/>
      </c>
      <c r="AUM114" s="82" t="str">
        <f t="shared" si="95"/>
        <v/>
      </c>
      <c r="AUN114" s="82" t="str">
        <f t="shared" si="95"/>
        <v/>
      </c>
      <c r="AUO114" s="82" t="str">
        <f t="shared" si="95"/>
        <v/>
      </c>
      <c r="AUP114" s="82" t="str">
        <f t="shared" si="95"/>
        <v/>
      </c>
      <c r="AUQ114" s="82" t="str">
        <f t="shared" si="95"/>
        <v/>
      </c>
      <c r="AUR114" s="82" t="str">
        <f t="shared" si="95"/>
        <v/>
      </c>
      <c r="AUS114" s="82" t="str">
        <f t="shared" si="95"/>
        <v/>
      </c>
      <c r="AUT114" s="82" t="str">
        <f t="shared" si="95"/>
        <v/>
      </c>
      <c r="AUU114" s="82" t="str">
        <f t="shared" si="95"/>
        <v/>
      </c>
      <c r="AUV114" s="82" t="str">
        <f t="shared" si="95"/>
        <v/>
      </c>
      <c r="AUW114" s="82" t="str">
        <f t="shared" si="95"/>
        <v/>
      </c>
      <c r="AUX114" s="82" t="str">
        <f t="shared" si="95"/>
        <v/>
      </c>
      <c r="AUY114" s="82" t="str">
        <f t="shared" si="95"/>
        <v/>
      </c>
      <c r="AUZ114" s="82" t="str">
        <f t="shared" si="95"/>
        <v/>
      </c>
      <c r="AVA114" s="82" t="str">
        <f t="shared" si="95"/>
        <v/>
      </c>
      <c r="AVB114" s="82" t="str">
        <f t="shared" si="95"/>
        <v/>
      </c>
      <c r="AVC114" s="82" t="str">
        <f t="shared" si="95"/>
        <v/>
      </c>
      <c r="AVD114" s="82" t="str">
        <f t="shared" si="95"/>
        <v/>
      </c>
      <c r="AVE114" s="82" t="str">
        <f t="shared" si="95"/>
        <v/>
      </c>
      <c r="AVF114" s="82" t="str">
        <f t="shared" si="95"/>
        <v/>
      </c>
      <c r="AVG114" s="82" t="str">
        <f t="shared" ref="AVG114:AXR114" si="96">IF(ISNUMBER(outYear),AVG65+AVG71+AVG77+AVG111,"")</f>
        <v/>
      </c>
      <c r="AVH114" s="82" t="str">
        <f t="shared" si="96"/>
        <v/>
      </c>
      <c r="AVI114" s="82" t="str">
        <f t="shared" si="96"/>
        <v/>
      </c>
      <c r="AVJ114" s="82" t="str">
        <f t="shared" si="96"/>
        <v/>
      </c>
      <c r="AVK114" s="82" t="str">
        <f t="shared" si="96"/>
        <v/>
      </c>
      <c r="AVL114" s="82" t="str">
        <f t="shared" si="96"/>
        <v/>
      </c>
      <c r="AVM114" s="82" t="str">
        <f t="shared" si="96"/>
        <v/>
      </c>
      <c r="AVN114" s="82" t="str">
        <f t="shared" si="96"/>
        <v/>
      </c>
      <c r="AVO114" s="82" t="str">
        <f t="shared" si="96"/>
        <v/>
      </c>
      <c r="AVP114" s="82" t="str">
        <f t="shared" si="96"/>
        <v/>
      </c>
      <c r="AVQ114" s="82" t="str">
        <f t="shared" si="96"/>
        <v/>
      </c>
      <c r="AVR114" s="82" t="str">
        <f t="shared" si="96"/>
        <v/>
      </c>
      <c r="AVS114" s="82" t="str">
        <f t="shared" si="96"/>
        <v/>
      </c>
      <c r="AVT114" s="82" t="str">
        <f t="shared" si="96"/>
        <v/>
      </c>
      <c r="AVU114" s="82" t="str">
        <f t="shared" si="96"/>
        <v/>
      </c>
      <c r="AVV114" s="82" t="str">
        <f t="shared" si="96"/>
        <v/>
      </c>
      <c r="AVW114" s="82" t="str">
        <f t="shared" si="96"/>
        <v/>
      </c>
      <c r="AVX114" s="82" t="str">
        <f t="shared" si="96"/>
        <v/>
      </c>
      <c r="AVY114" s="82" t="str">
        <f t="shared" si="96"/>
        <v/>
      </c>
      <c r="AVZ114" s="82" t="str">
        <f t="shared" si="96"/>
        <v/>
      </c>
      <c r="AWA114" s="82" t="str">
        <f t="shared" si="96"/>
        <v/>
      </c>
      <c r="AWB114" s="82" t="str">
        <f t="shared" si="96"/>
        <v/>
      </c>
      <c r="AWC114" s="82" t="str">
        <f t="shared" si="96"/>
        <v/>
      </c>
      <c r="AWD114" s="82" t="str">
        <f t="shared" si="96"/>
        <v/>
      </c>
      <c r="AWE114" s="82" t="str">
        <f t="shared" si="96"/>
        <v/>
      </c>
      <c r="AWF114" s="82" t="str">
        <f t="shared" si="96"/>
        <v/>
      </c>
      <c r="AWG114" s="82" t="str">
        <f t="shared" si="96"/>
        <v/>
      </c>
      <c r="AWH114" s="82" t="str">
        <f t="shared" si="96"/>
        <v/>
      </c>
      <c r="AWI114" s="82" t="str">
        <f t="shared" si="96"/>
        <v/>
      </c>
      <c r="AWJ114" s="82" t="str">
        <f t="shared" si="96"/>
        <v/>
      </c>
      <c r="AWK114" s="82" t="str">
        <f t="shared" si="96"/>
        <v/>
      </c>
      <c r="AWL114" s="82" t="str">
        <f t="shared" si="96"/>
        <v/>
      </c>
      <c r="AWM114" s="82" t="str">
        <f t="shared" si="96"/>
        <v/>
      </c>
      <c r="AWN114" s="82" t="str">
        <f t="shared" si="96"/>
        <v/>
      </c>
      <c r="AWO114" s="82" t="str">
        <f t="shared" si="96"/>
        <v/>
      </c>
      <c r="AWP114" s="82" t="str">
        <f t="shared" si="96"/>
        <v/>
      </c>
      <c r="AWQ114" s="82" t="str">
        <f t="shared" si="96"/>
        <v/>
      </c>
      <c r="AWR114" s="82" t="str">
        <f t="shared" si="96"/>
        <v/>
      </c>
      <c r="AWS114" s="82" t="str">
        <f t="shared" si="96"/>
        <v/>
      </c>
      <c r="AWT114" s="82" t="str">
        <f t="shared" si="96"/>
        <v/>
      </c>
      <c r="AWU114" s="82" t="str">
        <f t="shared" si="96"/>
        <v/>
      </c>
      <c r="AWV114" s="82" t="str">
        <f t="shared" si="96"/>
        <v/>
      </c>
      <c r="AWW114" s="82" t="str">
        <f t="shared" si="96"/>
        <v/>
      </c>
      <c r="AWX114" s="82" t="str">
        <f t="shared" si="96"/>
        <v/>
      </c>
      <c r="AWY114" s="82" t="str">
        <f t="shared" si="96"/>
        <v/>
      </c>
      <c r="AWZ114" s="82" t="str">
        <f t="shared" si="96"/>
        <v/>
      </c>
      <c r="AXA114" s="82" t="str">
        <f t="shared" si="96"/>
        <v/>
      </c>
      <c r="AXB114" s="82" t="str">
        <f t="shared" si="96"/>
        <v/>
      </c>
      <c r="AXC114" s="82" t="str">
        <f t="shared" si="96"/>
        <v/>
      </c>
      <c r="AXD114" s="82" t="str">
        <f t="shared" si="96"/>
        <v/>
      </c>
      <c r="AXE114" s="82" t="str">
        <f t="shared" si="96"/>
        <v/>
      </c>
      <c r="AXF114" s="82" t="str">
        <f t="shared" si="96"/>
        <v/>
      </c>
      <c r="AXG114" s="82" t="str">
        <f t="shared" si="96"/>
        <v/>
      </c>
      <c r="AXH114" s="82" t="str">
        <f t="shared" si="96"/>
        <v/>
      </c>
      <c r="AXI114" s="82" t="str">
        <f t="shared" si="96"/>
        <v/>
      </c>
      <c r="AXJ114" s="82" t="str">
        <f t="shared" si="96"/>
        <v/>
      </c>
      <c r="AXK114" s="82" t="str">
        <f t="shared" si="96"/>
        <v/>
      </c>
      <c r="AXL114" s="82" t="str">
        <f t="shared" si="96"/>
        <v/>
      </c>
      <c r="AXM114" s="82" t="str">
        <f t="shared" si="96"/>
        <v/>
      </c>
      <c r="AXN114" s="82" t="str">
        <f t="shared" si="96"/>
        <v/>
      </c>
      <c r="AXO114" s="82" t="str">
        <f t="shared" si="96"/>
        <v/>
      </c>
      <c r="AXP114" s="82" t="str">
        <f t="shared" si="96"/>
        <v/>
      </c>
      <c r="AXQ114" s="82" t="str">
        <f t="shared" si="96"/>
        <v/>
      </c>
      <c r="AXR114" s="82" t="str">
        <f t="shared" si="96"/>
        <v/>
      </c>
      <c r="AXS114" s="82" t="str">
        <f t="shared" ref="AXS114:BAD114" si="97">IF(ISNUMBER(outYear),AXS65+AXS71+AXS77+AXS111,"")</f>
        <v/>
      </c>
      <c r="AXT114" s="82" t="str">
        <f t="shared" si="97"/>
        <v/>
      </c>
      <c r="AXU114" s="82" t="str">
        <f t="shared" si="97"/>
        <v/>
      </c>
      <c r="AXV114" s="82" t="str">
        <f t="shared" si="97"/>
        <v/>
      </c>
      <c r="AXW114" s="82" t="str">
        <f t="shared" si="97"/>
        <v/>
      </c>
      <c r="AXX114" s="82" t="str">
        <f t="shared" si="97"/>
        <v/>
      </c>
      <c r="AXY114" s="82" t="str">
        <f t="shared" si="97"/>
        <v/>
      </c>
      <c r="AXZ114" s="82" t="str">
        <f t="shared" si="97"/>
        <v/>
      </c>
      <c r="AYA114" s="82" t="str">
        <f t="shared" si="97"/>
        <v/>
      </c>
      <c r="AYB114" s="82" t="str">
        <f t="shared" si="97"/>
        <v/>
      </c>
      <c r="AYC114" s="82" t="str">
        <f t="shared" si="97"/>
        <v/>
      </c>
      <c r="AYD114" s="82" t="str">
        <f t="shared" si="97"/>
        <v/>
      </c>
      <c r="AYE114" s="82" t="str">
        <f t="shared" si="97"/>
        <v/>
      </c>
      <c r="AYF114" s="82" t="str">
        <f t="shared" si="97"/>
        <v/>
      </c>
      <c r="AYG114" s="82" t="str">
        <f t="shared" si="97"/>
        <v/>
      </c>
      <c r="AYH114" s="82" t="str">
        <f t="shared" si="97"/>
        <v/>
      </c>
      <c r="AYI114" s="82" t="str">
        <f t="shared" si="97"/>
        <v/>
      </c>
      <c r="AYJ114" s="82" t="str">
        <f t="shared" si="97"/>
        <v/>
      </c>
      <c r="AYK114" s="82" t="str">
        <f t="shared" si="97"/>
        <v/>
      </c>
      <c r="AYL114" s="82" t="str">
        <f t="shared" si="97"/>
        <v/>
      </c>
      <c r="AYM114" s="82" t="str">
        <f t="shared" si="97"/>
        <v/>
      </c>
      <c r="AYN114" s="82" t="str">
        <f t="shared" si="97"/>
        <v/>
      </c>
      <c r="AYO114" s="82" t="str">
        <f t="shared" si="97"/>
        <v/>
      </c>
      <c r="AYP114" s="82" t="str">
        <f t="shared" si="97"/>
        <v/>
      </c>
      <c r="AYQ114" s="82" t="str">
        <f t="shared" si="97"/>
        <v/>
      </c>
      <c r="AYR114" s="82" t="str">
        <f t="shared" si="97"/>
        <v/>
      </c>
      <c r="AYS114" s="82" t="str">
        <f t="shared" si="97"/>
        <v/>
      </c>
      <c r="AYT114" s="82" t="str">
        <f t="shared" si="97"/>
        <v/>
      </c>
      <c r="AYU114" s="82" t="str">
        <f t="shared" si="97"/>
        <v/>
      </c>
      <c r="AYV114" s="82" t="str">
        <f t="shared" si="97"/>
        <v/>
      </c>
      <c r="AYW114" s="82" t="str">
        <f t="shared" si="97"/>
        <v/>
      </c>
      <c r="AYX114" s="82" t="str">
        <f t="shared" si="97"/>
        <v/>
      </c>
      <c r="AYY114" s="82" t="str">
        <f t="shared" si="97"/>
        <v/>
      </c>
      <c r="AYZ114" s="82" t="str">
        <f t="shared" si="97"/>
        <v/>
      </c>
      <c r="AZA114" s="82" t="str">
        <f t="shared" si="97"/>
        <v/>
      </c>
      <c r="AZB114" s="82" t="str">
        <f t="shared" si="97"/>
        <v/>
      </c>
      <c r="AZC114" s="82" t="str">
        <f t="shared" si="97"/>
        <v/>
      </c>
      <c r="AZD114" s="82" t="str">
        <f t="shared" si="97"/>
        <v/>
      </c>
      <c r="AZE114" s="82" t="str">
        <f t="shared" si="97"/>
        <v/>
      </c>
      <c r="AZF114" s="82" t="str">
        <f t="shared" si="97"/>
        <v/>
      </c>
      <c r="AZG114" s="82" t="str">
        <f t="shared" si="97"/>
        <v/>
      </c>
      <c r="AZH114" s="82" t="str">
        <f t="shared" si="97"/>
        <v/>
      </c>
      <c r="AZI114" s="82" t="str">
        <f t="shared" si="97"/>
        <v/>
      </c>
      <c r="AZJ114" s="82" t="str">
        <f t="shared" si="97"/>
        <v/>
      </c>
      <c r="AZK114" s="82" t="str">
        <f t="shared" si="97"/>
        <v/>
      </c>
      <c r="AZL114" s="82" t="str">
        <f t="shared" si="97"/>
        <v/>
      </c>
      <c r="AZM114" s="82" t="str">
        <f t="shared" si="97"/>
        <v/>
      </c>
      <c r="AZN114" s="82" t="str">
        <f t="shared" si="97"/>
        <v/>
      </c>
      <c r="AZO114" s="82" t="str">
        <f t="shared" si="97"/>
        <v/>
      </c>
      <c r="AZP114" s="82" t="str">
        <f t="shared" si="97"/>
        <v/>
      </c>
      <c r="AZQ114" s="82" t="str">
        <f t="shared" si="97"/>
        <v/>
      </c>
      <c r="AZR114" s="82" t="str">
        <f t="shared" si="97"/>
        <v/>
      </c>
      <c r="AZS114" s="82" t="str">
        <f t="shared" si="97"/>
        <v/>
      </c>
      <c r="AZT114" s="82" t="str">
        <f t="shared" si="97"/>
        <v/>
      </c>
      <c r="AZU114" s="82" t="str">
        <f t="shared" si="97"/>
        <v/>
      </c>
      <c r="AZV114" s="82" t="str">
        <f t="shared" si="97"/>
        <v/>
      </c>
      <c r="AZW114" s="82" t="str">
        <f t="shared" si="97"/>
        <v/>
      </c>
      <c r="AZX114" s="82" t="str">
        <f t="shared" si="97"/>
        <v/>
      </c>
      <c r="AZY114" s="82" t="str">
        <f t="shared" si="97"/>
        <v/>
      </c>
      <c r="AZZ114" s="82" t="str">
        <f t="shared" si="97"/>
        <v/>
      </c>
      <c r="BAA114" s="82" t="str">
        <f t="shared" si="97"/>
        <v/>
      </c>
      <c r="BAB114" s="82" t="str">
        <f t="shared" si="97"/>
        <v/>
      </c>
      <c r="BAC114" s="82" t="str">
        <f t="shared" si="97"/>
        <v/>
      </c>
      <c r="BAD114" s="82" t="str">
        <f t="shared" si="97"/>
        <v/>
      </c>
      <c r="BAE114" s="82" t="str">
        <f t="shared" ref="BAE114:BCP114" si="98">IF(ISNUMBER(outYear),BAE65+BAE71+BAE77+BAE111,"")</f>
        <v/>
      </c>
      <c r="BAF114" s="82" t="str">
        <f t="shared" si="98"/>
        <v/>
      </c>
      <c r="BAG114" s="82" t="str">
        <f t="shared" si="98"/>
        <v/>
      </c>
      <c r="BAH114" s="82" t="str">
        <f t="shared" si="98"/>
        <v/>
      </c>
      <c r="BAI114" s="82" t="str">
        <f t="shared" si="98"/>
        <v/>
      </c>
      <c r="BAJ114" s="82" t="str">
        <f t="shared" si="98"/>
        <v/>
      </c>
      <c r="BAK114" s="82" t="str">
        <f t="shared" si="98"/>
        <v/>
      </c>
      <c r="BAL114" s="82" t="str">
        <f t="shared" si="98"/>
        <v/>
      </c>
      <c r="BAM114" s="82" t="str">
        <f t="shared" si="98"/>
        <v/>
      </c>
      <c r="BAN114" s="82" t="str">
        <f t="shared" si="98"/>
        <v/>
      </c>
      <c r="BAO114" s="82" t="str">
        <f t="shared" si="98"/>
        <v/>
      </c>
      <c r="BAP114" s="82" t="str">
        <f t="shared" si="98"/>
        <v/>
      </c>
      <c r="BAQ114" s="82" t="str">
        <f t="shared" si="98"/>
        <v/>
      </c>
      <c r="BAR114" s="82" t="str">
        <f t="shared" si="98"/>
        <v/>
      </c>
      <c r="BAS114" s="82" t="str">
        <f t="shared" si="98"/>
        <v/>
      </c>
      <c r="BAT114" s="82" t="str">
        <f t="shared" si="98"/>
        <v/>
      </c>
      <c r="BAU114" s="82" t="str">
        <f t="shared" si="98"/>
        <v/>
      </c>
      <c r="BAV114" s="82" t="str">
        <f t="shared" si="98"/>
        <v/>
      </c>
      <c r="BAW114" s="82" t="str">
        <f t="shared" si="98"/>
        <v/>
      </c>
      <c r="BAX114" s="82" t="str">
        <f t="shared" si="98"/>
        <v/>
      </c>
      <c r="BAY114" s="82" t="str">
        <f t="shared" si="98"/>
        <v/>
      </c>
      <c r="BAZ114" s="82" t="str">
        <f t="shared" si="98"/>
        <v/>
      </c>
      <c r="BBA114" s="82" t="str">
        <f t="shared" si="98"/>
        <v/>
      </c>
      <c r="BBB114" s="82" t="str">
        <f t="shared" si="98"/>
        <v/>
      </c>
      <c r="BBC114" s="82" t="str">
        <f t="shared" si="98"/>
        <v/>
      </c>
      <c r="BBD114" s="82" t="str">
        <f t="shared" si="98"/>
        <v/>
      </c>
      <c r="BBE114" s="82" t="str">
        <f t="shared" si="98"/>
        <v/>
      </c>
      <c r="BBF114" s="82" t="str">
        <f t="shared" si="98"/>
        <v/>
      </c>
      <c r="BBG114" s="82" t="str">
        <f t="shared" si="98"/>
        <v/>
      </c>
      <c r="BBH114" s="82" t="str">
        <f t="shared" si="98"/>
        <v/>
      </c>
      <c r="BBI114" s="82" t="str">
        <f t="shared" si="98"/>
        <v/>
      </c>
      <c r="BBJ114" s="82" t="str">
        <f t="shared" si="98"/>
        <v/>
      </c>
      <c r="BBK114" s="82" t="str">
        <f t="shared" si="98"/>
        <v/>
      </c>
      <c r="BBL114" s="82" t="str">
        <f t="shared" si="98"/>
        <v/>
      </c>
      <c r="BBM114" s="82" t="str">
        <f t="shared" si="98"/>
        <v/>
      </c>
      <c r="BBN114" s="82" t="str">
        <f t="shared" si="98"/>
        <v/>
      </c>
      <c r="BBO114" s="82" t="str">
        <f t="shared" si="98"/>
        <v/>
      </c>
      <c r="BBP114" s="82" t="str">
        <f t="shared" si="98"/>
        <v/>
      </c>
      <c r="BBQ114" s="82" t="str">
        <f t="shared" si="98"/>
        <v/>
      </c>
      <c r="BBR114" s="82" t="str">
        <f t="shared" si="98"/>
        <v/>
      </c>
      <c r="BBS114" s="82" t="str">
        <f t="shared" si="98"/>
        <v/>
      </c>
      <c r="BBT114" s="82" t="str">
        <f t="shared" si="98"/>
        <v/>
      </c>
      <c r="BBU114" s="82" t="str">
        <f t="shared" si="98"/>
        <v/>
      </c>
      <c r="BBV114" s="82" t="str">
        <f t="shared" si="98"/>
        <v/>
      </c>
      <c r="BBW114" s="82" t="str">
        <f t="shared" si="98"/>
        <v/>
      </c>
      <c r="BBX114" s="82" t="str">
        <f t="shared" si="98"/>
        <v/>
      </c>
      <c r="BBY114" s="82" t="str">
        <f t="shared" si="98"/>
        <v/>
      </c>
      <c r="BBZ114" s="82" t="str">
        <f t="shared" si="98"/>
        <v/>
      </c>
      <c r="BCA114" s="82" t="str">
        <f t="shared" si="98"/>
        <v/>
      </c>
      <c r="BCB114" s="82" t="str">
        <f t="shared" si="98"/>
        <v/>
      </c>
      <c r="BCC114" s="82" t="str">
        <f t="shared" si="98"/>
        <v/>
      </c>
      <c r="BCD114" s="82" t="str">
        <f t="shared" si="98"/>
        <v/>
      </c>
      <c r="BCE114" s="82" t="str">
        <f t="shared" si="98"/>
        <v/>
      </c>
      <c r="BCF114" s="82" t="str">
        <f t="shared" si="98"/>
        <v/>
      </c>
      <c r="BCG114" s="82" t="str">
        <f t="shared" si="98"/>
        <v/>
      </c>
      <c r="BCH114" s="82" t="str">
        <f t="shared" si="98"/>
        <v/>
      </c>
      <c r="BCI114" s="82" t="str">
        <f t="shared" si="98"/>
        <v/>
      </c>
      <c r="BCJ114" s="82" t="str">
        <f t="shared" si="98"/>
        <v/>
      </c>
      <c r="BCK114" s="82" t="str">
        <f t="shared" si="98"/>
        <v/>
      </c>
      <c r="BCL114" s="82" t="str">
        <f t="shared" si="98"/>
        <v/>
      </c>
      <c r="BCM114" s="82" t="str">
        <f t="shared" si="98"/>
        <v/>
      </c>
      <c r="BCN114" s="82" t="str">
        <f t="shared" si="98"/>
        <v/>
      </c>
      <c r="BCO114" s="82" t="str">
        <f t="shared" si="98"/>
        <v/>
      </c>
      <c r="BCP114" s="82" t="str">
        <f t="shared" si="98"/>
        <v/>
      </c>
      <c r="BCQ114" s="82" t="str">
        <f t="shared" ref="BCQ114:BFB114" si="99">IF(ISNUMBER(outYear),BCQ65+BCQ71+BCQ77+BCQ111,"")</f>
        <v/>
      </c>
      <c r="BCR114" s="82" t="str">
        <f t="shared" si="99"/>
        <v/>
      </c>
      <c r="BCS114" s="82" t="str">
        <f t="shared" si="99"/>
        <v/>
      </c>
      <c r="BCT114" s="82" t="str">
        <f t="shared" si="99"/>
        <v/>
      </c>
      <c r="BCU114" s="82" t="str">
        <f t="shared" si="99"/>
        <v/>
      </c>
      <c r="BCV114" s="82" t="str">
        <f t="shared" si="99"/>
        <v/>
      </c>
      <c r="BCW114" s="82" t="str">
        <f t="shared" si="99"/>
        <v/>
      </c>
      <c r="BCX114" s="82" t="str">
        <f t="shared" si="99"/>
        <v/>
      </c>
      <c r="BCY114" s="82" t="str">
        <f t="shared" si="99"/>
        <v/>
      </c>
      <c r="BCZ114" s="82" t="str">
        <f t="shared" si="99"/>
        <v/>
      </c>
      <c r="BDA114" s="82" t="str">
        <f t="shared" si="99"/>
        <v/>
      </c>
      <c r="BDB114" s="82" t="str">
        <f t="shared" si="99"/>
        <v/>
      </c>
      <c r="BDC114" s="82" t="str">
        <f t="shared" si="99"/>
        <v/>
      </c>
      <c r="BDD114" s="82" t="str">
        <f t="shared" si="99"/>
        <v/>
      </c>
      <c r="BDE114" s="82" t="str">
        <f t="shared" si="99"/>
        <v/>
      </c>
      <c r="BDF114" s="82" t="str">
        <f t="shared" si="99"/>
        <v/>
      </c>
      <c r="BDG114" s="82" t="str">
        <f t="shared" si="99"/>
        <v/>
      </c>
      <c r="BDH114" s="82" t="str">
        <f t="shared" si="99"/>
        <v/>
      </c>
      <c r="BDI114" s="82" t="str">
        <f t="shared" si="99"/>
        <v/>
      </c>
      <c r="BDJ114" s="82" t="str">
        <f t="shared" si="99"/>
        <v/>
      </c>
      <c r="BDK114" s="82" t="str">
        <f t="shared" si="99"/>
        <v/>
      </c>
      <c r="BDL114" s="82" t="str">
        <f t="shared" si="99"/>
        <v/>
      </c>
      <c r="BDM114" s="82" t="str">
        <f t="shared" si="99"/>
        <v/>
      </c>
      <c r="BDN114" s="82" t="str">
        <f t="shared" si="99"/>
        <v/>
      </c>
      <c r="BDO114" s="82" t="str">
        <f t="shared" si="99"/>
        <v/>
      </c>
      <c r="BDP114" s="82" t="str">
        <f t="shared" si="99"/>
        <v/>
      </c>
      <c r="BDQ114" s="82" t="str">
        <f t="shared" si="99"/>
        <v/>
      </c>
      <c r="BDR114" s="82" t="str">
        <f t="shared" si="99"/>
        <v/>
      </c>
      <c r="BDS114" s="82" t="str">
        <f t="shared" si="99"/>
        <v/>
      </c>
      <c r="BDT114" s="82" t="str">
        <f t="shared" si="99"/>
        <v/>
      </c>
      <c r="BDU114" s="82" t="str">
        <f t="shared" si="99"/>
        <v/>
      </c>
      <c r="BDV114" s="82" t="str">
        <f t="shared" si="99"/>
        <v/>
      </c>
      <c r="BDW114" s="82" t="str">
        <f t="shared" si="99"/>
        <v/>
      </c>
      <c r="BDX114" s="82" t="str">
        <f t="shared" si="99"/>
        <v/>
      </c>
      <c r="BDY114" s="82" t="str">
        <f t="shared" si="99"/>
        <v/>
      </c>
      <c r="BDZ114" s="82" t="str">
        <f t="shared" si="99"/>
        <v/>
      </c>
      <c r="BEA114" s="82" t="str">
        <f t="shared" si="99"/>
        <v/>
      </c>
      <c r="BEB114" s="82" t="str">
        <f t="shared" si="99"/>
        <v/>
      </c>
      <c r="BEC114" s="82" t="str">
        <f t="shared" si="99"/>
        <v/>
      </c>
      <c r="BED114" s="82" t="str">
        <f t="shared" si="99"/>
        <v/>
      </c>
      <c r="BEE114" s="82" t="str">
        <f t="shared" si="99"/>
        <v/>
      </c>
      <c r="BEF114" s="82" t="str">
        <f t="shared" si="99"/>
        <v/>
      </c>
      <c r="BEG114" s="82" t="str">
        <f t="shared" si="99"/>
        <v/>
      </c>
      <c r="BEH114" s="82" t="str">
        <f t="shared" si="99"/>
        <v/>
      </c>
      <c r="BEI114" s="82" t="str">
        <f t="shared" si="99"/>
        <v/>
      </c>
      <c r="BEJ114" s="82" t="str">
        <f t="shared" si="99"/>
        <v/>
      </c>
      <c r="BEK114" s="82" t="str">
        <f t="shared" si="99"/>
        <v/>
      </c>
      <c r="BEL114" s="82" t="str">
        <f t="shared" si="99"/>
        <v/>
      </c>
      <c r="BEM114" s="82" t="str">
        <f t="shared" si="99"/>
        <v/>
      </c>
      <c r="BEN114" s="82" t="str">
        <f t="shared" si="99"/>
        <v/>
      </c>
      <c r="BEO114" s="82" t="str">
        <f t="shared" si="99"/>
        <v/>
      </c>
      <c r="BEP114" s="82" t="str">
        <f t="shared" si="99"/>
        <v/>
      </c>
      <c r="BEQ114" s="82" t="str">
        <f t="shared" si="99"/>
        <v/>
      </c>
      <c r="BER114" s="82" t="str">
        <f t="shared" si="99"/>
        <v/>
      </c>
      <c r="BES114" s="82" t="str">
        <f t="shared" si="99"/>
        <v/>
      </c>
      <c r="BET114" s="82" t="str">
        <f t="shared" si="99"/>
        <v/>
      </c>
      <c r="BEU114" s="82" t="str">
        <f t="shared" si="99"/>
        <v/>
      </c>
      <c r="BEV114" s="82" t="str">
        <f t="shared" si="99"/>
        <v/>
      </c>
      <c r="BEW114" s="82" t="str">
        <f t="shared" si="99"/>
        <v/>
      </c>
      <c r="BEX114" s="82" t="str">
        <f t="shared" si="99"/>
        <v/>
      </c>
      <c r="BEY114" s="82" t="str">
        <f t="shared" si="99"/>
        <v/>
      </c>
      <c r="BEZ114" s="82" t="str">
        <f t="shared" si="99"/>
        <v/>
      </c>
      <c r="BFA114" s="82" t="str">
        <f t="shared" si="99"/>
        <v/>
      </c>
      <c r="BFB114" s="82" t="str">
        <f t="shared" si="99"/>
        <v/>
      </c>
      <c r="BFC114" s="82" t="str">
        <f t="shared" ref="BFC114:BHN114" si="100">IF(ISNUMBER(outYear),BFC65+BFC71+BFC77+BFC111,"")</f>
        <v/>
      </c>
      <c r="BFD114" s="82" t="str">
        <f t="shared" si="100"/>
        <v/>
      </c>
      <c r="BFE114" s="82" t="str">
        <f t="shared" si="100"/>
        <v/>
      </c>
      <c r="BFF114" s="82" t="str">
        <f t="shared" si="100"/>
        <v/>
      </c>
      <c r="BFG114" s="82" t="str">
        <f t="shared" si="100"/>
        <v/>
      </c>
      <c r="BFH114" s="82" t="str">
        <f t="shared" si="100"/>
        <v/>
      </c>
      <c r="BFI114" s="82" t="str">
        <f t="shared" si="100"/>
        <v/>
      </c>
      <c r="BFJ114" s="82" t="str">
        <f t="shared" si="100"/>
        <v/>
      </c>
      <c r="BFK114" s="82" t="str">
        <f t="shared" si="100"/>
        <v/>
      </c>
      <c r="BFL114" s="82" t="str">
        <f t="shared" si="100"/>
        <v/>
      </c>
      <c r="BFM114" s="82" t="str">
        <f t="shared" si="100"/>
        <v/>
      </c>
      <c r="BFN114" s="82" t="str">
        <f t="shared" si="100"/>
        <v/>
      </c>
      <c r="BFO114" s="82" t="str">
        <f t="shared" si="100"/>
        <v/>
      </c>
      <c r="BFP114" s="82" t="str">
        <f t="shared" si="100"/>
        <v/>
      </c>
      <c r="BFQ114" s="82" t="str">
        <f t="shared" si="100"/>
        <v/>
      </c>
      <c r="BFR114" s="82" t="str">
        <f t="shared" si="100"/>
        <v/>
      </c>
      <c r="BFS114" s="82" t="str">
        <f t="shared" si="100"/>
        <v/>
      </c>
      <c r="BFT114" s="82" t="str">
        <f t="shared" si="100"/>
        <v/>
      </c>
      <c r="BFU114" s="82" t="str">
        <f t="shared" si="100"/>
        <v/>
      </c>
      <c r="BFV114" s="82" t="str">
        <f t="shared" si="100"/>
        <v/>
      </c>
      <c r="BFW114" s="82" t="str">
        <f t="shared" si="100"/>
        <v/>
      </c>
      <c r="BFX114" s="82" t="str">
        <f t="shared" si="100"/>
        <v/>
      </c>
      <c r="BFY114" s="82" t="str">
        <f t="shared" si="100"/>
        <v/>
      </c>
      <c r="BFZ114" s="82" t="str">
        <f t="shared" si="100"/>
        <v/>
      </c>
      <c r="BGA114" s="82" t="str">
        <f t="shared" si="100"/>
        <v/>
      </c>
      <c r="BGB114" s="82" t="str">
        <f t="shared" si="100"/>
        <v/>
      </c>
      <c r="BGC114" s="82" t="str">
        <f t="shared" si="100"/>
        <v/>
      </c>
      <c r="BGD114" s="82" t="str">
        <f t="shared" si="100"/>
        <v/>
      </c>
      <c r="BGE114" s="82" t="str">
        <f t="shared" si="100"/>
        <v/>
      </c>
      <c r="BGF114" s="82" t="str">
        <f t="shared" si="100"/>
        <v/>
      </c>
      <c r="BGG114" s="82" t="str">
        <f t="shared" si="100"/>
        <v/>
      </c>
      <c r="BGH114" s="82" t="str">
        <f t="shared" si="100"/>
        <v/>
      </c>
      <c r="BGI114" s="82" t="str">
        <f t="shared" si="100"/>
        <v/>
      </c>
      <c r="BGJ114" s="82" t="str">
        <f t="shared" si="100"/>
        <v/>
      </c>
      <c r="BGK114" s="82" t="str">
        <f t="shared" si="100"/>
        <v/>
      </c>
      <c r="BGL114" s="82" t="str">
        <f t="shared" si="100"/>
        <v/>
      </c>
      <c r="BGM114" s="82" t="str">
        <f t="shared" si="100"/>
        <v/>
      </c>
      <c r="BGN114" s="82" t="str">
        <f t="shared" si="100"/>
        <v/>
      </c>
      <c r="BGO114" s="82" t="str">
        <f t="shared" si="100"/>
        <v/>
      </c>
      <c r="BGP114" s="82" t="str">
        <f t="shared" si="100"/>
        <v/>
      </c>
      <c r="BGQ114" s="82" t="str">
        <f t="shared" si="100"/>
        <v/>
      </c>
      <c r="BGR114" s="82" t="str">
        <f t="shared" si="100"/>
        <v/>
      </c>
      <c r="BGS114" s="82" t="str">
        <f t="shared" si="100"/>
        <v/>
      </c>
      <c r="BGT114" s="82" t="str">
        <f t="shared" si="100"/>
        <v/>
      </c>
      <c r="BGU114" s="82" t="str">
        <f t="shared" si="100"/>
        <v/>
      </c>
      <c r="BGV114" s="82" t="str">
        <f t="shared" si="100"/>
        <v/>
      </c>
      <c r="BGW114" s="82" t="str">
        <f t="shared" si="100"/>
        <v/>
      </c>
      <c r="BGX114" s="82" t="str">
        <f t="shared" si="100"/>
        <v/>
      </c>
      <c r="BGY114" s="82" t="str">
        <f t="shared" si="100"/>
        <v/>
      </c>
      <c r="BGZ114" s="82" t="str">
        <f t="shared" si="100"/>
        <v/>
      </c>
      <c r="BHA114" s="82" t="str">
        <f t="shared" si="100"/>
        <v/>
      </c>
      <c r="BHB114" s="82" t="str">
        <f t="shared" si="100"/>
        <v/>
      </c>
      <c r="BHC114" s="82" t="str">
        <f t="shared" si="100"/>
        <v/>
      </c>
      <c r="BHD114" s="82" t="str">
        <f t="shared" si="100"/>
        <v/>
      </c>
      <c r="BHE114" s="82" t="str">
        <f t="shared" si="100"/>
        <v/>
      </c>
      <c r="BHF114" s="82" t="str">
        <f t="shared" si="100"/>
        <v/>
      </c>
      <c r="BHG114" s="82" t="str">
        <f t="shared" si="100"/>
        <v/>
      </c>
      <c r="BHH114" s="82" t="str">
        <f t="shared" si="100"/>
        <v/>
      </c>
      <c r="BHI114" s="82" t="str">
        <f t="shared" si="100"/>
        <v/>
      </c>
      <c r="BHJ114" s="82" t="str">
        <f t="shared" si="100"/>
        <v/>
      </c>
      <c r="BHK114" s="82" t="str">
        <f t="shared" si="100"/>
        <v/>
      </c>
      <c r="BHL114" s="82" t="str">
        <f t="shared" si="100"/>
        <v/>
      </c>
      <c r="BHM114" s="82" t="str">
        <f t="shared" si="100"/>
        <v/>
      </c>
      <c r="BHN114" s="82" t="str">
        <f t="shared" si="100"/>
        <v/>
      </c>
      <c r="BHO114" s="82" t="str">
        <f t="shared" ref="BHO114:BJZ114" si="101">IF(ISNUMBER(outYear),BHO65+BHO71+BHO77+BHO111,"")</f>
        <v/>
      </c>
      <c r="BHP114" s="82" t="str">
        <f t="shared" si="101"/>
        <v/>
      </c>
      <c r="BHQ114" s="82" t="str">
        <f t="shared" si="101"/>
        <v/>
      </c>
      <c r="BHR114" s="82" t="str">
        <f t="shared" si="101"/>
        <v/>
      </c>
      <c r="BHS114" s="82" t="str">
        <f t="shared" si="101"/>
        <v/>
      </c>
      <c r="BHT114" s="82" t="str">
        <f t="shared" si="101"/>
        <v/>
      </c>
      <c r="BHU114" s="82" t="str">
        <f t="shared" si="101"/>
        <v/>
      </c>
      <c r="BHV114" s="82" t="str">
        <f t="shared" si="101"/>
        <v/>
      </c>
      <c r="BHW114" s="82" t="str">
        <f t="shared" si="101"/>
        <v/>
      </c>
      <c r="BHX114" s="82" t="str">
        <f t="shared" si="101"/>
        <v/>
      </c>
      <c r="BHY114" s="82" t="str">
        <f t="shared" si="101"/>
        <v/>
      </c>
      <c r="BHZ114" s="82" t="str">
        <f t="shared" si="101"/>
        <v/>
      </c>
      <c r="BIA114" s="82" t="str">
        <f t="shared" si="101"/>
        <v/>
      </c>
      <c r="BIB114" s="82" t="str">
        <f t="shared" si="101"/>
        <v/>
      </c>
      <c r="BIC114" s="82" t="str">
        <f t="shared" si="101"/>
        <v/>
      </c>
      <c r="BID114" s="82" t="str">
        <f t="shared" si="101"/>
        <v/>
      </c>
      <c r="BIE114" s="82" t="str">
        <f t="shared" si="101"/>
        <v/>
      </c>
      <c r="BIF114" s="82" t="str">
        <f t="shared" si="101"/>
        <v/>
      </c>
      <c r="BIG114" s="82" t="str">
        <f t="shared" si="101"/>
        <v/>
      </c>
      <c r="BIH114" s="82" t="str">
        <f t="shared" si="101"/>
        <v/>
      </c>
      <c r="BII114" s="82" t="str">
        <f t="shared" si="101"/>
        <v/>
      </c>
      <c r="BIJ114" s="82" t="str">
        <f t="shared" si="101"/>
        <v/>
      </c>
      <c r="BIK114" s="82" t="str">
        <f t="shared" si="101"/>
        <v/>
      </c>
      <c r="BIL114" s="82" t="str">
        <f t="shared" si="101"/>
        <v/>
      </c>
      <c r="BIM114" s="82" t="str">
        <f t="shared" si="101"/>
        <v/>
      </c>
      <c r="BIN114" s="82" t="str">
        <f t="shared" si="101"/>
        <v/>
      </c>
      <c r="BIO114" s="82" t="str">
        <f t="shared" si="101"/>
        <v/>
      </c>
      <c r="BIP114" s="82" t="str">
        <f t="shared" si="101"/>
        <v/>
      </c>
      <c r="BIQ114" s="82" t="str">
        <f t="shared" si="101"/>
        <v/>
      </c>
      <c r="BIR114" s="82" t="str">
        <f t="shared" si="101"/>
        <v/>
      </c>
      <c r="BIS114" s="82" t="str">
        <f t="shared" si="101"/>
        <v/>
      </c>
      <c r="BIT114" s="82" t="str">
        <f t="shared" si="101"/>
        <v/>
      </c>
      <c r="BIU114" s="82" t="str">
        <f t="shared" si="101"/>
        <v/>
      </c>
      <c r="BIV114" s="82" t="str">
        <f t="shared" si="101"/>
        <v/>
      </c>
      <c r="BIW114" s="82" t="str">
        <f t="shared" si="101"/>
        <v/>
      </c>
      <c r="BIX114" s="82" t="str">
        <f t="shared" si="101"/>
        <v/>
      </c>
      <c r="BIY114" s="82" t="str">
        <f t="shared" si="101"/>
        <v/>
      </c>
      <c r="BIZ114" s="82" t="str">
        <f t="shared" si="101"/>
        <v/>
      </c>
      <c r="BJA114" s="82" t="str">
        <f t="shared" si="101"/>
        <v/>
      </c>
      <c r="BJB114" s="82" t="str">
        <f t="shared" si="101"/>
        <v/>
      </c>
      <c r="BJC114" s="82" t="str">
        <f t="shared" si="101"/>
        <v/>
      </c>
      <c r="BJD114" s="82" t="str">
        <f t="shared" si="101"/>
        <v/>
      </c>
      <c r="BJE114" s="82" t="str">
        <f t="shared" si="101"/>
        <v/>
      </c>
      <c r="BJF114" s="82" t="str">
        <f t="shared" si="101"/>
        <v/>
      </c>
      <c r="BJG114" s="82" t="str">
        <f t="shared" si="101"/>
        <v/>
      </c>
      <c r="BJH114" s="82" t="str">
        <f t="shared" si="101"/>
        <v/>
      </c>
      <c r="BJI114" s="82" t="str">
        <f t="shared" si="101"/>
        <v/>
      </c>
      <c r="BJJ114" s="82" t="str">
        <f t="shared" si="101"/>
        <v/>
      </c>
      <c r="BJK114" s="82" t="str">
        <f t="shared" si="101"/>
        <v/>
      </c>
      <c r="BJL114" s="82" t="str">
        <f t="shared" si="101"/>
        <v/>
      </c>
      <c r="BJM114" s="82" t="str">
        <f t="shared" si="101"/>
        <v/>
      </c>
      <c r="BJN114" s="82" t="str">
        <f t="shared" si="101"/>
        <v/>
      </c>
      <c r="BJO114" s="82" t="str">
        <f t="shared" si="101"/>
        <v/>
      </c>
      <c r="BJP114" s="82" t="str">
        <f t="shared" si="101"/>
        <v/>
      </c>
      <c r="BJQ114" s="82" t="str">
        <f t="shared" si="101"/>
        <v/>
      </c>
      <c r="BJR114" s="82" t="str">
        <f t="shared" si="101"/>
        <v/>
      </c>
      <c r="BJS114" s="82" t="str">
        <f t="shared" si="101"/>
        <v/>
      </c>
      <c r="BJT114" s="82" t="str">
        <f t="shared" si="101"/>
        <v/>
      </c>
      <c r="BJU114" s="82" t="str">
        <f t="shared" si="101"/>
        <v/>
      </c>
      <c r="BJV114" s="82" t="str">
        <f t="shared" si="101"/>
        <v/>
      </c>
      <c r="BJW114" s="82" t="str">
        <f t="shared" si="101"/>
        <v/>
      </c>
      <c r="BJX114" s="82" t="str">
        <f t="shared" si="101"/>
        <v/>
      </c>
      <c r="BJY114" s="82" t="str">
        <f t="shared" si="101"/>
        <v/>
      </c>
      <c r="BJZ114" s="82" t="str">
        <f t="shared" si="101"/>
        <v/>
      </c>
      <c r="BKA114" s="82" t="str">
        <f t="shared" ref="BKA114:BML114" si="102">IF(ISNUMBER(outYear),BKA65+BKA71+BKA77+BKA111,"")</f>
        <v/>
      </c>
      <c r="BKB114" s="82" t="str">
        <f t="shared" si="102"/>
        <v/>
      </c>
      <c r="BKC114" s="82" t="str">
        <f t="shared" si="102"/>
        <v/>
      </c>
      <c r="BKD114" s="82" t="str">
        <f t="shared" si="102"/>
        <v/>
      </c>
      <c r="BKE114" s="82" t="str">
        <f t="shared" si="102"/>
        <v/>
      </c>
      <c r="BKF114" s="82" t="str">
        <f t="shared" si="102"/>
        <v/>
      </c>
      <c r="BKG114" s="82" t="str">
        <f t="shared" si="102"/>
        <v/>
      </c>
      <c r="BKH114" s="82" t="str">
        <f t="shared" si="102"/>
        <v/>
      </c>
      <c r="BKI114" s="82" t="str">
        <f t="shared" si="102"/>
        <v/>
      </c>
      <c r="BKJ114" s="82" t="str">
        <f t="shared" si="102"/>
        <v/>
      </c>
      <c r="BKK114" s="82" t="str">
        <f t="shared" si="102"/>
        <v/>
      </c>
      <c r="BKL114" s="82" t="str">
        <f t="shared" si="102"/>
        <v/>
      </c>
      <c r="BKM114" s="82" t="str">
        <f t="shared" si="102"/>
        <v/>
      </c>
      <c r="BKN114" s="82" t="str">
        <f t="shared" si="102"/>
        <v/>
      </c>
      <c r="BKO114" s="82" t="str">
        <f t="shared" si="102"/>
        <v/>
      </c>
      <c r="BKP114" s="82" t="str">
        <f t="shared" si="102"/>
        <v/>
      </c>
      <c r="BKQ114" s="82" t="str">
        <f t="shared" si="102"/>
        <v/>
      </c>
      <c r="BKR114" s="82" t="str">
        <f t="shared" si="102"/>
        <v/>
      </c>
      <c r="BKS114" s="82" t="str">
        <f t="shared" si="102"/>
        <v/>
      </c>
      <c r="BKT114" s="82" t="str">
        <f t="shared" si="102"/>
        <v/>
      </c>
      <c r="BKU114" s="82" t="str">
        <f t="shared" si="102"/>
        <v/>
      </c>
      <c r="BKV114" s="82" t="str">
        <f t="shared" si="102"/>
        <v/>
      </c>
      <c r="BKW114" s="82" t="str">
        <f t="shared" si="102"/>
        <v/>
      </c>
      <c r="BKX114" s="82" t="str">
        <f t="shared" si="102"/>
        <v/>
      </c>
      <c r="BKY114" s="82" t="str">
        <f t="shared" si="102"/>
        <v/>
      </c>
      <c r="BKZ114" s="82" t="str">
        <f t="shared" si="102"/>
        <v/>
      </c>
      <c r="BLA114" s="82" t="str">
        <f t="shared" si="102"/>
        <v/>
      </c>
      <c r="BLB114" s="82" t="str">
        <f t="shared" si="102"/>
        <v/>
      </c>
      <c r="BLC114" s="82" t="str">
        <f t="shared" si="102"/>
        <v/>
      </c>
      <c r="BLD114" s="82" t="str">
        <f t="shared" si="102"/>
        <v/>
      </c>
      <c r="BLE114" s="82" t="str">
        <f t="shared" si="102"/>
        <v/>
      </c>
      <c r="BLF114" s="82" t="str">
        <f t="shared" si="102"/>
        <v/>
      </c>
      <c r="BLG114" s="82" t="str">
        <f t="shared" si="102"/>
        <v/>
      </c>
      <c r="BLH114" s="82" t="str">
        <f t="shared" si="102"/>
        <v/>
      </c>
      <c r="BLI114" s="82" t="str">
        <f t="shared" si="102"/>
        <v/>
      </c>
      <c r="BLJ114" s="82" t="str">
        <f t="shared" si="102"/>
        <v/>
      </c>
      <c r="BLK114" s="82" t="str">
        <f t="shared" si="102"/>
        <v/>
      </c>
      <c r="BLL114" s="82" t="str">
        <f t="shared" si="102"/>
        <v/>
      </c>
      <c r="BLM114" s="82" t="str">
        <f t="shared" si="102"/>
        <v/>
      </c>
      <c r="BLN114" s="82" t="str">
        <f t="shared" si="102"/>
        <v/>
      </c>
      <c r="BLO114" s="82" t="str">
        <f t="shared" si="102"/>
        <v/>
      </c>
      <c r="BLP114" s="82" t="str">
        <f t="shared" si="102"/>
        <v/>
      </c>
      <c r="BLQ114" s="82" t="str">
        <f t="shared" si="102"/>
        <v/>
      </c>
      <c r="BLR114" s="82" t="str">
        <f t="shared" si="102"/>
        <v/>
      </c>
      <c r="BLS114" s="82" t="str">
        <f t="shared" si="102"/>
        <v/>
      </c>
      <c r="BLT114" s="82" t="str">
        <f t="shared" si="102"/>
        <v/>
      </c>
      <c r="BLU114" s="82" t="str">
        <f t="shared" si="102"/>
        <v/>
      </c>
      <c r="BLV114" s="82" t="str">
        <f t="shared" si="102"/>
        <v/>
      </c>
      <c r="BLW114" s="82" t="str">
        <f t="shared" si="102"/>
        <v/>
      </c>
      <c r="BLX114" s="82" t="str">
        <f t="shared" si="102"/>
        <v/>
      </c>
      <c r="BLY114" s="82" t="str">
        <f t="shared" si="102"/>
        <v/>
      </c>
      <c r="BLZ114" s="82" t="str">
        <f t="shared" si="102"/>
        <v/>
      </c>
      <c r="BMA114" s="82" t="str">
        <f t="shared" si="102"/>
        <v/>
      </c>
      <c r="BMB114" s="82" t="str">
        <f t="shared" si="102"/>
        <v/>
      </c>
      <c r="BMC114" s="82" t="str">
        <f t="shared" si="102"/>
        <v/>
      </c>
      <c r="BMD114" s="82" t="str">
        <f t="shared" si="102"/>
        <v/>
      </c>
      <c r="BME114" s="82" t="str">
        <f t="shared" si="102"/>
        <v/>
      </c>
      <c r="BMF114" s="82" t="str">
        <f t="shared" si="102"/>
        <v/>
      </c>
      <c r="BMG114" s="82" t="str">
        <f t="shared" si="102"/>
        <v/>
      </c>
      <c r="BMH114" s="82" t="str">
        <f t="shared" si="102"/>
        <v/>
      </c>
      <c r="BMI114" s="82" t="str">
        <f t="shared" si="102"/>
        <v/>
      </c>
      <c r="BMJ114" s="82" t="str">
        <f t="shared" si="102"/>
        <v/>
      </c>
      <c r="BMK114" s="82" t="str">
        <f t="shared" si="102"/>
        <v/>
      </c>
      <c r="BML114" s="82" t="str">
        <f t="shared" si="102"/>
        <v/>
      </c>
      <c r="BMM114" s="82" t="str">
        <f t="shared" ref="BMM114:BOX114" si="103">IF(ISNUMBER(outYear),BMM65+BMM71+BMM77+BMM111,"")</f>
        <v/>
      </c>
      <c r="BMN114" s="82" t="str">
        <f t="shared" si="103"/>
        <v/>
      </c>
      <c r="BMO114" s="82" t="str">
        <f t="shared" si="103"/>
        <v/>
      </c>
      <c r="BMP114" s="82" t="str">
        <f t="shared" si="103"/>
        <v/>
      </c>
      <c r="BMQ114" s="82" t="str">
        <f t="shared" si="103"/>
        <v/>
      </c>
      <c r="BMR114" s="82" t="str">
        <f t="shared" si="103"/>
        <v/>
      </c>
      <c r="BMS114" s="82" t="str">
        <f t="shared" si="103"/>
        <v/>
      </c>
      <c r="BMT114" s="82" t="str">
        <f t="shared" si="103"/>
        <v/>
      </c>
      <c r="BMU114" s="82" t="str">
        <f t="shared" si="103"/>
        <v/>
      </c>
      <c r="BMV114" s="82" t="str">
        <f t="shared" si="103"/>
        <v/>
      </c>
      <c r="BMW114" s="82" t="str">
        <f t="shared" si="103"/>
        <v/>
      </c>
      <c r="BMX114" s="82" t="str">
        <f t="shared" si="103"/>
        <v/>
      </c>
      <c r="BMY114" s="82" t="str">
        <f t="shared" si="103"/>
        <v/>
      </c>
      <c r="BMZ114" s="82" t="str">
        <f t="shared" si="103"/>
        <v/>
      </c>
      <c r="BNA114" s="82" t="str">
        <f t="shared" si="103"/>
        <v/>
      </c>
      <c r="BNB114" s="82" t="str">
        <f t="shared" si="103"/>
        <v/>
      </c>
      <c r="BNC114" s="82" t="str">
        <f t="shared" si="103"/>
        <v/>
      </c>
      <c r="BND114" s="82" t="str">
        <f t="shared" si="103"/>
        <v/>
      </c>
      <c r="BNE114" s="82" t="str">
        <f t="shared" si="103"/>
        <v/>
      </c>
      <c r="BNF114" s="82" t="str">
        <f t="shared" si="103"/>
        <v/>
      </c>
      <c r="BNG114" s="82" t="str">
        <f t="shared" si="103"/>
        <v/>
      </c>
      <c r="BNH114" s="82" t="str">
        <f t="shared" si="103"/>
        <v/>
      </c>
      <c r="BNI114" s="82" t="str">
        <f t="shared" si="103"/>
        <v/>
      </c>
      <c r="BNJ114" s="82" t="str">
        <f t="shared" si="103"/>
        <v/>
      </c>
      <c r="BNK114" s="82" t="str">
        <f t="shared" si="103"/>
        <v/>
      </c>
      <c r="BNL114" s="82" t="str">
        <f t="shared" si="103"/>
        <v/>
      </c>
      <c r="BNM114" s="82" t="str">
        <f t="shared" si="103"/>
        <v/>
      </c>
      <c r="BNN114" s="82" t="str">
        <f t="shared" si="103"/>
        <v/>
      </c>
      <c r="BNO114" s="82" t="str">
        <f t="shared" si="103"/>
        <v/>
      </c>
      <c r="BNP114" s="82" t="str">
        <f t="shared" si="103"/>
        <v/>
      </c>
      <c r="BNQ114" s="82" t="str">
        <f t="shared" si="103"/>
        <v/>
      </c>
      <c r="BNR114" s="82" t="str">
        <f t="shared" si="103"/>
        <v/>
      </c>
      <c r="BNS114" s="82" t="str">
        <f t="shared" si="103"/>
        <v/>
      </c>
      <c r="BNT114" s="82" t="str">
        <f t="shared" si="103"/>
        <v/>
      </c>
      <c r="BNU114" s="82" t="str">
        <f t="shared" si="103"/>
        <v/>
      </c>
      <c r="BNV114" s="82" t="str">
        <f t="shared" si="103"/>
        <v/>
      </c>
      <c r="BNW114" s="82" t="str">
        <f t="shared" si="103"/>
        <v/>
      </c>
      <c r="BNX114" s="82" t="str">
        <f t="shared" si="103"/>
        <v/>
      </c>
      <c r="BNY114" s="82" t="str">
        <f t="shared" si="103"/>
        <v/>
      </c>
      <c r="BNZ114" s="82" t="str">
        <f t="shared" si="103"/>
        <v/>
      </c>
      <c r="BOA114" s="82" t="str">
        <f t="shared" si="103"/>
        <v/>
      </c>
      <c r="BOB114" s="82" t="str">
        <f t="shared" si="103"/>
        <v/>
      </c>
      <c r="BOC114" s="82" t="str">
        <f t="shared" si="103"/>
        <v/>
      </c>
      <c r="BOD114" s="82" t="str">
        <f t="shared" si="103"/>
        <v/>
      </c>
      <c r="BOE114" s="82" t="str">
        <f t="shared" si="103"/>
        <v/>
      </c>
      <c r="BOF114" s="82" t="str">
        <f t="shared" si="103"/>
        <v/>
      </c>
      <c r="BOG114" s="82" t="str">
        <f t="shared" si="103"/>
        <v/>
      </c>
      <c r="BOH114" s="82" t="str">
        <f t="shared" si="103"/>
        <v/>
      </c>
      <c r="BOI114" s="82" t="str">
        <f t="shared" si="103"/>
        <v/>
      </c>
      <c r="BOJ114" s="82" t="str">
        <f t="shared" si="103"/>
        <v/>
      </c>
      <c r="BOK114" s="82" t="str">
        <f t="shared" si="103"/>
        <v/>
      </c>
      <c r="BOL114" s="82" t="str">
        <f t="shared" si="103"/>
        <v/>
      </c>
      <c r="BOM114" s="82" t="str">
        <f t="shared" si="103"/>
        <v/>
      </c>
      <c r="BON114" s="82" t="str">
        <f t="shared" si="103"/>
        <v/>
      </c>
      <c r="BOO114" s="82" t="str">
        <f t="shared" si="103"/>
        <v/>
      </c>
      <c r="BOP114" s="82" t="str">
        <f t="shared" si="103"/>
        <v/>
      </c>
      <c r="BOQ114" s="82" t="str">
        <f t="shared" si="103"/>
        <v/>
      </c>
      <c r="BOR114" s="82" t="str">
        <f t="shared" si="103"/>
        <v/>
      </c>
      <c r="BOS114" s="82" t="str">
        <f t="shared" si="103"/>
        <v/>
      </c>
      <c r="BOT114" s="82" t="str">
        <f t="shared" si="103"/>
        <v/>
      </c>
      <c r="BOU114" s="82" t="str">
        <f t="shared" si="103"/>
        <v/>
      </c>
      <c r="BOV114" s="82" t="str">
        <f t="shared" si="103"/>
        <v/>
      </c>
      <c r="BOW114" s="82" t="str">
        <f t="shared" si="103"/>
        <v/>
      </c>
      <c r="BOX114" s="82" t="str">
        <f t="shared" si="103"/>
        <v/>
      </c>
      <c r="BOY114" s="82" t="str">
        <f t="shared" ref="BOY114:BRJ114" si="104">IF(ISNUMBER(outYear),BOY65+BOY71+BOY77+BOY111,"")</f>
        <v/>
      </c>
      <c r="BOZ114" s="82" t="str">
        <f t="shared" si="104"/>
        <v/>
      </c>
      <c r="BPA114" s="82" t="str">
        <f t="shared" si="104"/>
        <v/>
      </c>
      <c r="BPB114" s="82" t="str">
        <f t="shared" si="104"/>
        <v/>
      </c>
      <c r="BPC114" s="82" t="str">
        <f t="shared" si="104"/>
        <v/>
      </c>
      <c r="BPD114" s="82" t="str">
        <f t="shared" si="104"/>
        <v/>
      </c>
      <c r="BPE114" s="82" t="str">
        <f t="shared" si="104"/>
        <v/>
      </c>
      <c r="BPF114" s="82" t="str">
        <f t="shared" si="104"/>
        <v/>
      </c>
      <c r="BPG114" s="82" t="str">
        <f t="shared" si="104"/>
        <v/>
      </c>
      <c r="BPH114" s="82" t="str">
        <f t="shared" si="104"/>
        <v/>
      </c>
      <c r="BPI114" s="82" t="str">
        <f t="shared" si="104"/>
        <v/>
      </c>
      <c r="BPJ114" s="82" t="str">
        <f t="shared" si="104"/>
        <v/>
      </c>
      <c r="BPK114" s="82" t="str">
        <f t="shared" si="104"/>
        <v/>
      </c>
      <c r="BPL114" s="82" t="str">
        <f t="shared" si="104"/>
        <v/>
      </c>
      <c r="BPM114" s="82" t="str">
        <f t="shared" si="104"/>
        <v/>
      </c>
      <c r="BPN114" s="82" t="str">
        <f t="shared" si="104"/>
        <v/>
      </c>
      <c r="BPO114" s="82" t="str">
        <f t="shared" si="104"/>
        <v/>
      </c>
      <c r="BPP114" s="82" t="str">
        <f t="shared" si="104"/>
        <v/>
      </c>
      <c r="BPQ114" s="82" t="str">
        <f t="shared" si="104"/>
        <v/>
      </c>
      <c r="BPR114" s="82" t="str">
        <f t="shared" si="104"/>
        <v/>
      </c>
      <c r="BPS114" s="82" t="str">
        <f t="shared" si="104"/>
        <v/>
      </c>
      <c r="BPT114" s="82" t="str">
        <f t="shared" si="104"/>
        <v/>
      </c>
      <c r="BPU114" s="82" t="str">
        <f t="shared" si="104"/>
        <v/>
      </c>
      <c r="BPV114" s="82" t="str">
        <f t="shared" si="104"/>
        <v/>
      </c>
      <c r="BPW114" s="82" t="str">
        <f t="shared" si="104"/>
        <v/>
      </c>
      <c r="BPX114" s="82" t="str">
        <f t="shared" si="104"/>
        <v/>
      </c>
      <c r="BPY114" s="82" t="str">
        <f t="shared" si="104"/>
        <v/>
      </c>
      <c r="BPZ114" s="82" t="str">
        <f t="shared" si="104"/>
        <v/>
      </c>
      <c r="BQA114" s="82" t="str">
        <f t="shared" si="104"/>
        <v/>
      </c>
      <c r="BQB114" s="82" t="str">
        <f t="shared" si="104"/>
        <v/>
      </c>
      <c r="BQC114" s="82" t="str">
        <f t="shared" si="104"/>
        <v/>
      </c>
      <c r="BQD114" s="82" t="str">
        <f t="shared" si="104"/>
        <v/>
      </c>
      <c r="BQE114" s="82" t="str">
        <f t="shared" si="104"/>
        <v/>
      </c>
      <c r="BQF114" s="82" t="str">
        <f t="shared" si="104"/>
        <v/>
      </c>
      <c r="BQG114" s="82" t="str">
        <f t="shared" si="104"/>
        <v/>
      </c>
      <c r="BQH114" s="82" t="str">
        <f t="shared" si="104"/>
        <v/>
      </c>
      <c r="BQI114" s="82" t="str">
        <f t="shared" si="104"/>
        <v/>
      </c>
      <c r="BQJ114" s="82" t="str">
        <f t="shared" si="104"/>
        <v/>
      </c>
      <c r="BQK114" s="82" t="str">
        <f t="shared" si="104"/>
        <v/>
      </c>
      <c r="BQL114" s="82" t="str">
        <f t="shared" si="104"/>
        <v/>
      </c>
      <c r="BQM114" s="82" t="str">
        <f t="shared" si="104"/>
        <v/>
      </c>
      <c r="BQN114" s="82" t="str">
        <f t="shared" si="104"/>
        <v/>
      </c>
      <c r="BQO114" s="82" t="str">
        <f t="shared" si="104"/>
        <v/>
      </c>
      <c r="BQP114" s="82" t="str">
        <f t="shared" si="104"/>
        <v/>
      </c>
      <c r="BQQ114" s="82" t="str">
        <f t="shared" si="104"/>
        <v/>
      </c>
      <c r="BQR114" s="82" t="str">
        <f t="shared" si="104"/>
        <v/>
      </c>
      <c r="BQS114" s="82" t="str">
        <f t="shared" si="104"/>
        <v/>
      </c>
      <c r="BQT114" s="82" t="str">
        <f t="shared" si="104"/>
        <v/>
      </c>
      <c r="BQU114" s="82" t="str">
        <f t="shared" si="104"/>
        <v/>
      </c>
      <c r="BQV114" s="82" t="str">
        <f t="shared" si="104"/>
        <v/>
      </c>
      <c r="BQW114" s="82" t="str">
        <f t="shared" si="104"/>
        <v/>
      </c>
      <c r="BQX114" s="82" t="str">
        <f t="shared" si="104"/>
        <v/>
      </c>
      <c r="BQY114" s="82" t="str">
        <f t="shared" si="104"/>
        <v/>
      </c>
      <c r="BQZ114" s="82" t="str">
        <f t="shared" si="104"/>
        <v/>
      </c>
      <c r="BRA114" s="82" t="str">
        <f t="shared" si="104"/>
        <v/>
      </c>
      <c r="BRB114" s="82" t="str">
        <f t="shared" si="104"/>
        <v/>
      </c>
      <c r="BRC114" s="82" t="str">
        <f t="shared" si="104"/>
        <v/>
      </c>
      <c r="BRD114" s="82" t="str">
        <f t="shared" si="104"/>
        <v/>
      </c>
      <c r="BRE114" s="82" t="str">
        <f t="shared" si="104"/>
        <v/>
      </c>
      <c r="BRF114" s="82" t="str">
        <f t="shared" si="104"/>
        <v/>
      </c>
      <c r="BRG114" s="82" t="str">
        <f t="shared" si="104"/>
        <v/>
      </c>
      <c r="BRH114" s="82" t="str">
        <f t="shared" si="104"/>
        <v/>
      </c>
      <c r="BRI114" s="82" t="str">
        <f t="shared" si="104"/>
        <v/>
      </c>
      <c r="BRJ114" s="82" t="str">
        <f t="shared" si="104"/>
        <v/>
      </c>
      <c r="BRK114" s="82" t="str">
        <f t="shared" ref="BRK114:BTV114" si="105">IF(ISNUMBER(outYear),BRK65+BRK71+BRK77+BRK111,"")</f>
        <v/>
      </c>
      <c r="BRL114" s="82" t="str">
        <f t="shared" si="105"/>
        <v/>
      </c>
      <c r="BRM114" s="82" t="str">
        <f t="shared" si="105"/>
        <v/>
      </c>
      <c r="BRN114" s="82" t="str">
        <f t="shared" si="105"/>
        <v/>
      </c>
      <c r="BRO114" s="82" t="str">
        <f t="shared" si="105"/>
        <v/>
      </c>
      <c r="BRP114" s="82" t="str">
        <f t="shared" si="105"/>
        <v/>
      </c>
      <c r="BRQ114" s="82" t="str">
        <f t="shared" si="105"/>
        <v/>
      </c>
      <c r="BRR114" s="82" t="str">
        <f t="shared" si="105"/>
        <v/>
      </c>
      <c r="BRS114" s="82" t="str">
        <f t="shared" si="105"/>
        <v/>
      </c>
      <c r="BRT114" s="82" t="str">
        <f t="shared" si="105"/>
        <v/>
      </c>
      <c r="BRU114" s="82" t="str">
        <f t="shared" si="105"/>
        <v/>
      </c>
      <c r="BRV114" s="82" t="str">
        <f t="shared" si="105"/>
        <v/>
      </c>
      <c r="BRW114" s="82" t="str">
        <f t="shared" si="105"/>
        <v/>
      </c>
      <c r="BRX114" s="82" t="str">
        <f t="shared" si="105"/>
        <v/>
      </c>
      <c r="BRY114" s="82" t="str">
        <f t="shared" si="105"/>
        <v/>
      </c>
      <c r="BRZ114" s="82" t="str">
        <f t="shared" si="105"/>
        <v/>
      </c>
      <c r="BSA114" s="82" t="str">
        <f t="shared" si="105"/>
        <v/>
      </c>
      <c r="BSB114" s="82" t="str">
        <f t="shared" si="105"/>
        <v/>
      </c>
      <c r="BSC114" s="82" t="str">
        <f t="shared" si="105"/>
        <v/>
      </c>
      <c r="BSD114" s="82" t="str">
        <f t="shared" si="105"/>
        <v/>
      </c>
      <c r="BSE114" s="82" t="str">
        <f t="shared" si="105"/>
        <v/>
      </c>
      <c r="BSF114" s="82" t="str">
        <f t="shared" si="105"/>
        <v/>
      </c>
      <c r="BSG114" s="82" t="str">
        <f t="shared" si="105"/>
        <v/>
      </c>
      <c r="BSH114" s="82" t="str">
        <f t="shared" si="105"/>
        <v/>
      </c>
      <c r="BSI114" s="82" t="str">
        <f t="shared" si="105"/>
        <v/>
      </c>
      <c r="BSJ114" s="82" t="str">
        <f t="shared" si="105"/>
        <v/>
      </c>
      <c r="BSK114" s="82" t="str">
        <f t="shared" si="105"/>
        <v/>
      </c>
      <c r="BSL114" s="82" t="str">
        <f t="shared" si="105"/>
        <v/>
      </c>
      <c r="BSM114" s="82" t="str">
        <f t="shared" si="105"/>
        <v/>
      </c>
      <c r="BSN114" s="82" t="str">
        <f t="shared" si="105"/>
        <v/>
      </c>
      <c r="BSO114" s="82" t="str">
        <f t="shared" si="105"/>
        <v/>
      </c>
      <c r="BSP114" s="82" t="str">
        <f t="shared" si="105"/>
        <v/>
      </c>
      <c r="BSQ114" s="82" t="str">
        <f t="shared" si="105"/>
        <v/>
      </c>
      <c r="BSR114" s="82" t="str">
        <f t="shared" si="105"/>
        <v/>
      </c>
      <c r="BSS114" s="82" t="str">
        <f t="shared" si="105"/>
        <v/>
      </c>
      <c r="BST114" s="82" t="str">
        <f t="shared" si="105"/>
        <v/>
      </c>
      <c r="BSU114" s="82" t="str">
        <f t="shared" si="105"/>
        <v/>
      </c>
      <c r="BSV114" s="82" t="str">
        <f t="shared" si="105"/>
        <v/>
      </c>
      <c r="BSW114" s="82" t="str">
        <f t="shared" si="105"/>
        <v/>
      </c>
      <c r="BSX114" s="82" t="str">
        <f t="shared" si="105"/>
        <v/>
      </c>
      <c r="BSY114" s="82" t="str">
        <f t="shared" si="105"/>
        <v/>
      </c>
      <c r="BSZ114" s="82" t="str">
        <f t="shared" si="105"/>
        <v/>
      </c>
      <c r="BTA114" s="82" t="str">
        <f t="shared" si="105"/>
        <v/>
      </c>
      <c r="BTB114" s="82" t="str">
        <f t="shared" si="105"/>
        <v/>
      </c>
      <c r="BTC114" s="82" t="str">
        <f t="shared" si="105"/>
        <v/>
      </c>
      <c r="BTD114" s="82" t="str">
        <f t="shared" si="105"/>
        <v/>
      </c>
      <c r="BTE114" s="82" t="str">
        <f t="shared" si="105"/>
        <v/>
      </c>
      <c r="BTF114" s="82" t="str">
        <f t="shared" si="105"/>
        <v/>
      </c>
      <c r="BTG114" s="82" t="str">
        <f t="shared" si="105"/>
        <v/>
      </c>
      <c r="BTH114" s="82" t="str">
        <f t="shared" si="105"/>
        <v/>
      </c>
      <c r="BTI114" s="82" t="str">
        <f t="shared" si="105"/>
        <v/>
      </c>
      <c r="BTJ114" s="82" t="str">
        <f t="shared" si="105"/>
        <v/>
      </c>
      <c r="BTK114" s="82" t="str">
        <f t="shared" si="105"/>
        <v/>
      </c>
      <c r="BTL114" s="82" t="str">
        <f t="shared" si="105"/>
        <v/>
      </c>
      <c r="BTM114" s="82" t="str">
        <f t="shared" si="105"/>
        <v/>
      </c>
      <c r="BTN114" s="82" t="str">
        <f t="shared" si="105"/>
        <v/>
      </c>
      <c r="BTO114" s="82" t="str">
        <f t="shared" si="105"/>
        <v/>
      </c>
      <c r="BTP114" s="82" t="str">
        <f t="shared" si="105"/>
        <v/>
      </c>
      <c r="BTQ114" s="82" t="str">
        <f t="shared" si="105"/>
        <v/>
      </c>
      <c r="BTR114" s="82" t="str">
        <f t="shared" si="105"/>
        <v/>
      </c>
      <c r="BTS114" s="82" t="str">
        <f t="shared" si="105"/>
        <v/>
      </c>
      <c r="BTT114" s="82" t="str">
        <f t="shared" si="105"/>
        <v/>
      </c>
      <c r="BTU114" s="82" t="str">
        <f t="shared" si="105"/>
        <v/>
      </c>
      <c r="BTV114" s="82" t="str">
        <f t="shared" si="105"/>
        <v/>
      </c>
      <c r="BTW114" s="82" t="str">
        <f t="shared" ref="BTW114:BWH114" si="106">IF(ISNUMBER(outYear),BTW65+BTW71+BTW77+BTW111,"")</f>
        <v/>
      </c>
      <c r="BTX114" s="82" t="str">
        <f t="shared" si="106"/>
        <v/>
      </c>
      <c r="BTY114" s="82" t="str">
        <f t="shared" si="106"/>
        <v/>
      </c>
      <c r="BTZ114" s="82" t="str">
        <f t="shared" si="106"/>
        <v/>
      </c>
      <c r="BUA114" s="82" t="str">
        <f t="shared" si="106"/>
        <v/>
      </c>
      <c r="BUB114" s="82" t="str">
        <f t="shared" si="106"/>
        <v/>
      </c>
      <c r="BUC114" s="82" t="str">
        <f t="shared" si="106"/>
        <v/>
      </c>
      <c r="BUD114" s="82" t="str">
        <f t="shared" si="106"/>
        <v/>
      </c>
      <c r="BUE114" s="82" t="str">
        <f t="shared" si="106"/>
        <v/>
      </c>
      <c r="BUF114" s="82" t="str">
        <f t="shared" si="106"/>
        <v/>
      </c>
      <c r="BUG114" s="82" t="str">
        <f t="shared" si="106"/>
        <v/>
      </c>
      <c r="BUH114" s="82" t="str">
        <f t="shared" si="106"/>
        <v/>
      </c>
      <c r="BUI114" s="82" t="str">
        <f t="shared" si="106"/>
        <v/>
      </c>
      <c r="BUJ114" s="82" t="str">
        <f t="shared" si="106"/>
        <v/>
      </c>
      <c r="BUK114" s="82" t="str">
        <f t="shared" si="106"/>
        <v/>
      </c>
      <c r="BUL114" s="82" t="str">
        <f t="shared" si="106"/>
        <v/>
      </c>
      <c r="BUM114" s="82" t="str">
        <f t="shared" si="106"/>
        <v/>
      </c>
      <c r="BUN114" s="82" t="str">
        <f t="shared" si="106"/>
        <v/>
      </c>
      <c r="BUO114" s="82" t="str">
        <f t="shared" si="106"/>
        <v/>
      </c>
      <c r="BUP114" s="82" t="str">
        <f t="shared" si="106"/>
        <v/>
      </c>
      <c r="BUQ114" s="82" t="str">
        <f t="shared" si="106"/>
        <v/>
      </c>
      <c r="BUR114" s="82" t="str">
        <f t="shared" si="106"/>
        <v/>
      </c>
      <c r="BUS114" s="82" t="str">
        <f t="shared" si="106"/>
        <v/>
      </c>
      <c r="BUT114" s="82" t="str">
        <f t="shared" si="106"/>
        <v/>
      </c>
      <c r="BUU114" s="82" t="str">
        <f t="shared" si="106"/>
        <v/>
      </c>
      <c r="BUV114" s="82" t="str">
        <f t="shared" si="106"/>
        <v/>
      </c>
      <c r="BUW114" s="82" t="str">
        <f t="shared" si="106"/>
        <v/>
      </c>
      <c r="BUX114" s="82" t="str">
        <f t="shared" si="106"/>
        <v/>
      </c>
      <c r="BUY114" s="82" t="str">
        <f t="shared" si="106"/>
        <v/>
      </c>
      <c r="BUZ114" s="82" t="str">
        <f t="shared" si="106"/>
        <v/>
      </c>
      <c r="BVA114" s="82" t="str">
        <f t="shared" si="106"/>
        <v/>
      </c>
      <c r="BVB114" s="82" t="str">
        <f t="shared" si="106"/>
        <v/>
      </c>
      <c r="BVC114" s="82" t="str">
        <f t="shared" si="106"/>
        <v/>
      </c>
      <c r="BVD114" s="82" t="str">
        <f t="shared" si="106"/>
        <v/>
      </c>
      <c r="BVE114" s="82" t="str">
        <f t="shared" si="106"/>
        <v/>
      </c>
      <c r="BVF114" s="82" t="str">
        <f t="shared" si="106"/>
        <v/>
      </c>
      <c r="BVG114" s="82" t="str">
        <f t="shared" si="106"/>
        <v/>
      </c>
      <c r="BVH114" s="82" t="str">
        <f t="shared" si="106"/>
        <v/>
      </c>
      <c r="BVI114" s="82" t="str">
        <f t="shared" si="106"/>
        <v/>
      </c>
      <c r="BVJ114" s="82" t="str">
        <f t="shared" si="106"/>
        <v/>
      </c>
      <c r="BVK114" s="82" t="str">
        <f t="shared" si="106"/>
        <v/>
      </c>
      <c r="BVL114" s="82" t="str">
        <f t="shared" si="106"/>
        <v/>
      </c>
      <c r="BVM114" s="82" t="str">
        <f t="shared" si="106"/>
        <v/>
      </c>
      <c r="BVN114" s="82" t="str">
        <f t="shared" si="106"/>
        <v/>
      </c>
      <c r="BVO114" s="82" t="str">
        <f t="shared" si="106"/>
        <v/>
      </c>
      <c r="BVP114" s="82" t="str">
        <f t="shared" si="106"/>
        <v/>
      </c>
      <c r="BVQ114" s="82" t="str">
        <f t="shared" si="106"/>
        <v/>
      </c>
      <c r="BVR114" s="82" t="str">
        <f t="shared" si="106"/>
        <v/>
      </c>
      <c r="BVS114" s="82" t="str">
        <f t="shared" si="106"/>
        <v/>
      </c>
      <c r="BVT114" s="82" t="str">
        <f t="shared" si="106"/>
        <v/>
      </c>
      <c r="BVU114" s="82" t="str">
        <f t="shared" si="106"/>
        <v/>
      </c>
      <c r="BVV114" s="82" t="str">
        <f t="shared" si="106"/>
        <v/>
      </c>
      <c r="BVW114" s="82" t="str">
        <f t="shared" si="106"/>
        <v/>
      </c>
      <c r="BVX114" s="82" t="str">
        <f t="shared" si="106"/>
        <v/>
      </c>
      <c r="BVY114" s="82" t="str">
        <f t="shared" si="106"/>
        <v/>
      </c>
      <c r="BVZ114" s="82" t="str">
        <f t="shared" si="106"/>
        <v/>
      </c>
      <c r="BWA114" s="82" t="str">
        <f t="shared" si="106"/>
        <v/>
      </c>
      <c r="BWB114" s="82" t="str">
        <f t="shared" si="106"/>
        <v/>
      </c>
      <c r="BWC114" s="82" t="str">
        <f t="shared" si="106"/>
        <v/>
      </c>
      <c r="BWD114" s="82" t="str">
        <f t="shared" si="106"/>
        <v/>
      </c>
      <c r="BWE114" s="82" t="str">
        <f t="shared" si="106"/>
        <v/>
      </c>
      <c r="BWF114" s="82" t="str">
        <f t="shared" si="106"/>
        <v/>
      </c>
      <c r="BWG114" s="82" t="str">
        <f t="shared" si="106"/>
        <v/>
      </c>
      <c r="BWH114" s="82" t="str">
        <f t="shared" si="106"/>
        <v/>
      </c>
      <c r="BWI114" s="82" t="str">
        <f t="shared" ref="BWI114:BYT114" si="107">IF(ISNUMBER(outYear),BWI65+BWI71+BWI77+BWI111,"")</f>
        <v/>
      </c>
      <c r="BWJ114" s="82" t="str">
        <f t="shared" si="107"/>
        <v/>
      </c>
      <c r="BWK114" s="82" t="str">
        <f t="shared" si="107"/>
        <v/>
      </c>
      <c r="BWL114" s="82" t="str">
        <f t="shared" si="107"/>
        <v/>
      </c>
      <c r="BWM114" s="82" t="str">
        <f t="shared" si="107"/>
        <v/>
      </c>
      <c r="BWN114" s="82" t="str">
        <f t="shared" si="107"/>
        <v/>
      </c>
      <c r="BWO114" s="82" t="str">
        <f t="shared" si="107"/>
        <v/>
      </c>
      <c r="BWP114" s="82" t="str">
        <f t="shared" si="107"/>
        <v/>
      </c>
      <c r="BWQ114" s="82" t="str">
        <f t="shared" si="107"/>
        <v/>
      </c>
      <c r="BWR114" s="82" t="str">
        <f t="shared" si="107"/>
        <v/>
      </c>
      <c r="BWS114" s="82" t="str">
        <f t="shared" si="107"/>
        <v/>
      </c>
      <c r="BWT114" s="82" t="str">
        <f t="shared" si="107"/>
        <v/>
      </c>
      <c r="BWU114" s="82" t="str">
        <f t="shared" si="107"/>
        <v/>
      </c>
      <c r="BWV114" s="82" t="str">
        <f t="shared" si="107"/>
        <v/>
      </c>
      <c r="BWW114" s="82" t="str">
        <f t="shared" si="107"/>
        <v/>
      </c>
      <c r="BWX114" s="82" t="str">
        <f t="shared" si="107"/>
        <v/>
      </c>
      <c r="BWY114" s="82" t="str">
        <f t="shared" si="107"/>
        <v/>
      </c>
      <c r="BWZ114" s="82" t="str">
        <f t="shared" si="107"/>
        <v/>
      </c>
      <c r="BXA114" s="82" t="str">
        <f t="shared" si="107"/>
        <v/>
      </c>
      <c r="BXB114" s="82" t="str">
        <f t="shared" si="107"/>
        <v/>
      </c>
      <c r="BXC114" s="82" t="str">
        <f t="shared" si="107"/>
        <v/>
      </c>
      <c r="BXD114" s="82" t="str">
        <f t="shared" si="107"/>
        <v/>
      </c>
      <c r="BXE114" s="82" t="str">
        <f t="shared" si="107"/>
        <v/>
      </c>
      <c r="BXF114" s="82" t="str">
        <f t="shared" si="107"/>
        <v/>
      </c>
      <c r="BXG114" s="82" t="str">
        <f t="shared" si="107"/>
        <v/>
      </c>
      <c r="BXH114" s="82" t="str">
        <f t="shared" si="107"/>
        <v/>
      </c>
      <c r="BXI114" s="82" t="str">
        <f t="shared" si="107"/>
        <v/>
      </c>
      <c r="BXJ114" s="82" t="str">
        <f t="shared" si="107"/>
        <v/>
      </c>
      <c r="BXK114" s="82" t="str">
        <f t="shared" si="107"/>
        <v/>
      </c>
      <c r="BXL114" s="82" t="str">
        <f t="shared" si="107"/>
        <v/>
      </c>
      <c r="BXM114" s="82" t="str">
        <f t="shared" si="107"/>
        <v/>
      </c>
      <c r="BXN114" s="82" t="str">
        <f t="shared" si="107"/>
        <v/>
      </c>
      <c r="BXO114" s="82" t="str">
        <f t="shared" si="107"/>
        <v/>
      </c>
      <c r="BXP114" s="82" t="str">
        <f t="shared" si="107"/>
        <v/>
      </c>
      <c r="BXQ114" s="82" t="str">
        <f t="shared" si="107"/>
        <v/>
      </c>
      <c r="BXR114" s="82" t="str">
        <f t="shared" si="107"/>
        <v/>
      </c>
      <c r="BXS114" s="82" t="str">
        <f t="shared" si="107"/>
        <v/>
      </c>
      <c r="BXT114" s="82" t="str">
        <f t="shared" si="107"/>
        <v/>
      </c>
      <c r="BXU114" s="82" t="str">
        <f t="shared" si="107"/>
        <v/>
      </c>
      <c r="BXV114" s="82" t="str">
        <f t="shared" si="107"/>
        <v/>
      </c>
      <c r="BXW114" s="82" t="str">
        <f t="shared" si="107"/>
        <v/>
      </c>
      <c r="BXX114" s="82" t="str">
        <f t="shared" si="107"/>
        <v/>
      </c>
      <c r="BXY114" s="82" t="str">
        <f t="shared" si="107"/>
        <v/>
      </c>
      <c r="BXZ114" s="82" t="str">
        <f t="shared" si="107"/>
        <v/>
      </c>
      <c r="BYA114" s="82" t="str">
        <f t="shared" si="107"/>
        <v/>
      </c>
      <c r="BYB114" s="82" t="str">
        <f t="shared" si="107"/>
        <v/>
      </c>
      <c r="BYC114" s="82" t="str">
        <f t="shared" si="107"/>
        <v/>
      </c>
      <c r="BYD114" s="82" t="str">
        <f t="shared" si="107"/>
        <v/>
      </c>
      <c r="BYE114" s="82" t="str">
        <f t="shared" si="107"/>
        <v/>
      </c>
      <c r="BYF114" s="82" t="str">
        <f t="shared" si="107"/>
        <v/>
      </c>
      <c r="BYG114" s="82" t="str">
        <f t="shared" si="107"/>
        <v/>
      </c>
      <c r="BYH114" s="82" t="str">
        <f t="shared" si="107"/>
        <v/>
      </c>
      <c r="BYI114" s="82" t="str">
        <f t="shared" si="107"/>
        <v/>
      </c>
      <c r="BYJ114" s="82" t="str">
        <f t="shared" si="107"/>
        <v/>
      </c>
      <c r="BYK114" s="82" t="str">
        <f t="shared" si="107"/>
        <v/>
      </c>
      <c r="BYL114" s="82" t="str">
        <f t="shared" si="107"/>
        <v/>
      </c>
      <c r="BYM114" s="82" t="str">
        <f t="shared" si="107"/>
        <v/>
      </c>
      <c r="BYN114" s="82" t="str">
        <f t="shared" si="107"/>
        <v/>
      </c>
      <c r="BYO114" s="82" t="str">
        <f t="shared" si="107"/>
        <v/>
      </c>
      <c r="BYP114" s="82" t="str">
        <f t="shared" si="107"/>
        <v/>
      </c>
      <c r="BYQ114" s="82" t="str">
        <f t="shared" si="107"/>
        <v/>
      </c>
      <c r="BYR114" s="82" t="str">
        <f t="shared" si="107"/>
        <v/>
      </c>
      <c r="BYS114" s="82" t="str">
        <f t="shared" si="107"/>
        <v/>
      </c>
      <c r="BYT114" s="82" t="str">
        <f t="shared" si="107"/>
        <v/>
      </c>
      <c r="BYU114" s="82" t="str">
        <f t="shared" ref="BYU114:CBF114" si="108">IF(ISNUMBER(outYear),BYU65+BYU71+BYU77+BYU111,"")</f>
        <v/>
      </c>
      <c r="BYV114" s="82" t="str">
        <f t="shared" si="108"/>
        <v/>
      </c>
      <c r="BYW114" s="82" t="str">
        <f t="shared" si="108"/>
        <v/>
      </c>
      <c r="BYX114" s="82" t="str">
        <f t="shared" si="108"/>
        <v/>
      </c>
      <c r="BYY114" s="82" t="str">
        <f t="shared" si="108"/>
        <v/>
      </c>
      <c r="BYZ114" s="82" t="str">
        <f t="shared" si="108"/>
        <v/>
      </c>
      <c r="BZA114" s="82" t="str">
        <f t="shared" si="108"/>
        <v/>
      </c>
      <c r="BZB114" s="82" t="str">
        <f t="shared" si="108"/>
        <v/>
      </c>
      <c r="BZC114" s="82" t="str">
        <f t="shared" si="108"/>
        <v/>
      </c>
      <c r="BZD114" s="82" t="str">
        <f t="shared" si="108"/>
        <v/>
      </c>
      <c r="BZE114" s="82" t="str">
        <f t="shared" si="108"/>
        <v/>
      </c>
      <c r="BZF114" s="82" t="str">
        <f t="shared" si="108"/>
        <v/>
      </c>
      <c r="BZG114" s="82" t="str">
        <f t="shared" si="108"/>
        <v/>
      </c>
      <c r="BZH114" s="82" t="str">
        <f t="shared" si="108"/>
        <v/>
      </c>
      <c r="BZI114" s="82" t="str">
        <f t="shared" si="108"/>
        <v/>
      </c>
      <c r="BZJ114" s="82" t="str">
        <f t="shared" si="108"/>
        <v/>
      </c>
      <c r="BZK114" s="82" t="str">
        <f t="shared" si="108"/>
        <v/>
      </c>
      <c r="BZL114" s="82" t="str">
        <f t="shared" si="108"/>
        <v/>
      </c>
      <c r="BZM114" s="82" t="str">
        <f t="shared" si="108"/>
        <v/>
      </c>
      <c r="BZN114" s="82" t="str">
        <f t="shared" si="108"/>
        <v/>
      </c>
      <c r="BZO114" s="82" t="str">
        <f t="shared" si="108"/>
        <v/>
      </c>
      <c r="BZP114" s="82" t="str">
        <f t="shared" si="108"/>
        <v/>
      </c>
      <c r="BZQ114" s="82" t="str">
        <f t="shared" si="108"/>
        <v/>
      </c>
      <c r="BZR114" s="82" t="str">
        <f t="shared" si="108"/>
        <v/>
      </c>
      <c r="BZS114" s="82" t="str">
        <f t="shared" si="108"/>
        <v/>
      </c>
      <c r="BZT114" s="82" t="str">
        <f t="shared" si="108"/>
        <v/>
      </c>
      <c r="BZU114" s="82" t="str">
        <f t="shared" si="108"/>
        <v/>
      </c>
      <c r="BZV114" s="82" t="str">
        <f t="shared" si="108"/>
        <v/>
      </c>
      <c r="BZW114" s="82" t="str">
        <f t="shared" si="108"/>
        <v/>
      </c>
      <c r="BZX114" s="82" t="str">
        <f t="shared" si="108"/>
        <v/>
      </c>
      <c r="BZY114" s="82" t="str">
        <f t="shared" si="108"/>
        <v/>
      </c>
      <c r="BZZ114" s="82" t="str">
        <f t="shared" si="108"/>
        <v/>
      </c>
      <c r="CAA114" s="82" t="str">
        <f t="shared" si="108"/>
        <v/>
      </c>
      <c r="CAB114" s="82" t="str">
        <f t="shared" si="108"/>
        <v/>
      </c>
      <c r="CAC114" s="82" t="str">
        <f t="shared" si="108"/>
        <v/>
      </c>
      <c r="CAD114" s="82" t="str">
        <f t="shared" si="108"/>
        <v/>
      </c>
      <c r="CAE114" s="82" t="str">
        <f t="shared" si="108"/>
        <v/>
      </c>
      <c r="CAF114" s="82" t="str">
        <f t="shared" si="108"/>
        <v/>
      </c>
      <c r="CAG114" s="82" t="str">
        <f t="shared" si="108"/>
        <v/>
      </c>
      <c r="CAH114" s="82" t="str">
        <f t="shared" si="108"/>
        <v/>
      </c>
      <c r="CAI114" s="82" t="str">
        <f t="shared" si="108"/>
        <v/>
      </c>
      <c r="CAJ114" s="82" t="str">
        <f t="shared" si="108"/>
        <v/>
      </c>
      <c r="CAK114" s="82" t="str">
        <f t="shared" si="108"/>
        <v/>
      </c>
      <c r="CAL114" s="82" t="str">
        <f t="shared" si="108"/>
        <v/>
      </c>
      <c r="CAM114" s="82" t="str">
        <f t="shared" si="108"/>
        <v/>
      </c>
      <c r="CAN114" s="82" t="str">
        <f t="shared" si="108"/>
        <v/>
      </c>
      <c r="CAO114" s="82" t="str">
        <f t="shared" si="108"/>
        <v/>
      </c>
      <c r="CAP114" s="82" t="str">
        <f t="shared" si="108"/>
        <v/>
      </c>
      <c r="CAQ114" s="82" t="str">
        <f t="shared" si="108"/>
        <v/>
      </c>
      <c r="CAR114" s="82" t="str">
        <f t="shared" si="108"/>
        <v/>
      </c>
      <c r="CAS114" s="82" t="str">
        <f t="shared" si="108"/>
        <v/>
      </c>
      <c r="CAT114" s="82" t="str">
        <f t="shared" si="108"/>
        <v/>
      </c>
      <c r="CAU114" s="82" t="str">
        <f t="shared" si="108"/>
        <v/>
      </c>
      <c r="CAV114" s="82" t="str">
        <f t="shared" si="108"/>
        <v/>
      </c>
      <c r="CAW114" s="82" t="str">
        <f t="shared" si="108"/>
        <v/>
      </c>
      <c r="CAX114" s="82" t="str">
        <f t="shared" si="108"/>
        <v/>
      </c>
      <c r="CAY114" s="82" t="str">
        <f t="shared" si="108"/>
        <v/>
      </c>
      <c r="CAZ114" s="82" t="str">
        <f t="shared" si="108"/>
        <v/>
      </c>
      <c r="CBA114" s="82" t="str">
        <f t="shared" si="108"/>
        <v/>
      </c>
      <c r="CBB114" s="82" t="str">
        <f t="shared" si="108"/>
        <v/>
      </c>
      <c r="CBC114" s="82" t="str">
        <f t="shared" si="108"/>
        <v/>
      </c>
      <c r="CBD114" s="82" t="str">
        <f t="shared" si="108"/>
        <v/>
      </c>
      <c r="CBE114" s="82" t="str">
        <f t="shared" si="108"/>
        <v/>
      </c>
      <c r="CBF114" s="82" t="str">
        <f t="shared" si="108"/>
        <v/>
      </c>
      <c r="CBG114" s="82" t="str">
        <f t="shared" ref="CBG114:CDR114" si="109">IF(ISNUMBER(outYear),CBG65+CBG71+CBG77+CBG111,"")</f>
        <v/>
      </c>
      <c r="CBH114" s="82" t="str">
        <f t="shared" si="109"/>
        <v/>
      </c>
      <c r="CBI114" s="82" t="str">
        <f t="shared" si="109"/>
        <v/>
      </c>
      <c r="CBJ114" s="82" t="str">
        <f t="shared" si="109"/>
        <v/>
      </c>
      <c r="CBK114" s="82" t="str">
        <f t="shared" si="109"/>
        <v/>
      </c>
      <c r="CBL114" s="82" t="str">
        <f t="shared" si="109"/>
        <v/>
      </c>
      <c r="CBM114" s="82" t="str">
        <f t="shared" si="109"/>
        <v/>
      </c>
      <c r="CBN114" s="82" t="str">
        <f t="shared" si="109"/>
        <v/>
      </c>
      <c r="CBO114" s="82" t="str">
        <f t="shared" si="109"/>
        <v/>
      </c>
      <c r="CBP114" s="82" t="str">
        <f t="shared" si="109"/>
        <v/>
      </c>
      <c r="CBQ114" s="82" t="str">
        <f t="shared" si="109"/>
        <v/>
      </c>
      <c r="CBR114" s="82" t="str">
        <f t="shared" si="109"/>
        <v/>
      </c>
      <c r="CBS114" s="82" t="str">
        <f t="shared" si="109"/>
        <v/>
      </c>
      <c r="CBT114" s="82" t="str">
        <f t="shared" si="109"/>
        <v/>
      </c>
      <c r="CBU114" s="82" t="str">
        <f t="shared" si="109"/>
        <v/>
      </c>
      <c r="CBV114" s="82" t="str">
        <f t="shared" si="109"/>
        <v/>
      </c>
      <c r="CBW114" s="82" t="str">
        <f t="shared" si="109"/>
        <v/>
      </c>
      <c r="CBX114" s="82" t="str">
        <f t="shared" si="109"/>
        <v/>
      </c>
      <c r="CBY114" s="82" t="str">
        <f t="shared" si="109"/>
        <v/>
      </c>
      <c r="CBZ114" s="82" t="str">
        <f t="shared" si="109"/>
        <v/>
      </c>
      <c r="CCA114" s="82" t="str">
        <f t="shared" si="109"/>
        <v/>
      </c>
      <c r="CCB114" s="82" t="str">
        <f t="shared" si="109"/>
        <v/>
      </c>
      <c r="CCC114" s="82" t="str">
        <f t="shared" si="109"/>
        <v/>
      </c>
      <c r="CCD114" s="82" t="str">
        <f t="shared" si="109"/>
        <v/>
      </c>
      <c r="CCE114" s="82" t="str">
        <f t="shared" si="109"/>
        <v/>
      </c>
      <c r="CCF114" s="82" t="str">
        <f t="shared" si="109"/>
        <v/>
      </c>
      <c r="CCG114" s="82" t="str">
        <f t="shared" si="109"/>
        <v/>
      </c>
      <c r="CCH114" s="82" t="str">
        <f t="shared" si="109"/>
        <v/>
      </c>
      <c r="CCI114" s="82" t="str">
        <f t="shared" si="109"/>
        <v/>
      </c>
      <c r="CCJ114" s="82" t="str">
        <f t="shared" si="109"/>
        <v/>
      </c>
      <c r="CCK114" s="82" t="str">
        <f t="shared" si="109"/>
        <v/>
      </c>
      <c r="CCL114" s="82" t="str">
        <f t="shared" si="109"/>
        <v/>
      </c>
      <c r="CCM114" s="82" t="str">
        <f t="shared" si="109"/>
        <v/>
      </c>
      <c r="CCN114" s="82" t="str">
        <f t="shared" si="109"/>
        <v/>
      </c>
      <c r="CCO114" s="82" t="str">
        <f t="shared" si="109"/>
        <v/>
      </c>
      <c r="CCP114" s="82" t="str">
        <f t="shared" si="109"/>
        <v/>
      </c>
      <c r="CCQ114" s="82" t="str">
        <f t="shared" si="109"/>
        <v/>
      </c>
      <c r="CCR114" s="82" t="str">
        <f t="shared" si="109"/>
        <v/>
      </c>
      <c r="CCS114" s="82" t="str">
        <f t="shared" si="109"/>
        <v/>
      </c>
      <c r="CCT114" s="82" t="str">
        <f t="shared" si="109"/>
        <v/>
      </c>
      <c r="CCU114" s="82" t="str">
        <f t="shared" si="109"/>
        <v/>
      </c>
      <c r="CCV114" s="82" t="str">
        <f t="shared" si="109"/>
        <v/>
      </c>
      <c r="CCW114" s="82" t="str">
        <f t="shared" si="109"/>
        <v/>
      </c>
      <c r="CCX114" s="82" t="str">
        <f t="shared" si="109"/>
        <v/>
      </c>
      <c r="CCY114" s="82" t="str">
        <f t="shared" si="109"/>
        <v/>
      </c>
      <c r="CCZ114" s="82" t="str">
        <f t="shared" si="109"/>
        <v/>
      </c>
      <c r="CDA114" s="82" t="str">
        <f t="shared" si="109"/>
        <v/>
      </c>
      <c r="CDB114" s="82" t="str">
        <f t="shared" si="109"/>
        <v/>
      </c>
      <c r="CDC114" s="82" t="str">
        <f t="shared" si="109"/>
        <v/>
      </c>
      <c r="CDD114" s="82" t="str">
        <f t="shared" si="109"/>
        <v/>
      </c>
      <c r="CDE114" s="82" t="str">
        <f t="shared" si="109"/>
        <v/>
      </c>
      <c r="CDF114" s="82" t="str">
        <f t="shared" si="109"/>
        <v/>
      </c>
      <c r="CDG114" s="82" t="str">
        <f t="shared" si="109"/>
        <v/>
      </c>
      <c r="CDH114" s="82" t="str">
        <f t="shared" si="109"/>
        <v/>
      </c>
      <c r="CDI114" s="82" t="str">
        <f t="shared" si="109"/>
        <v/>
      </c>
      <c r="CDJ114" s="82" t="str">
        <f t="shared" si="109"/>
        <v/>
      </c>
      <c r="CDK114" s="82" t="str">
        <f t="shared" si="109"/>
        <v/>
      </c>
      <c r="CDL114" s="82" t="str">
        <f t="shared" si="109"/>
        <v/>
      </c>
      <c r="CDM114" s="82" t="str">
        <f t="shared" si="109"/>
        <v/>
      </c>
      <c r="CDN114" s="82" t="str">
        <f t="shared" si="109"/>
        <v/>
      </c>
      <c r="CDO114" s="82" t="str">
        <f t="shared" si="109"/>
        <v/>
      </c>
      <c r="CDP114" s="82" t="str">
        <f t="shared" si="109"/>
        <v/>
      </c>
      <c r="CDQ114" s="82" t="str">
        <f t="shared" si="109"/>
        <v/>
      </c>
      <c r="CDR114" s="82" t="str">
        <f t="shared" si="109"/>
        <v/>
      </c>
      <c r="CDS114" s="82" t="str">
        <f t="shared" ref="CDS114:CGD114" si="110">IF(ISNUMBER(outYear),CDS65+CDS71+CDS77+CDS111,"")</f>
        <v/>
      </c>
      <c r="CDT114" s="82" t="str">
        <f t="shared" si="110"/>
        <v/>
      </c>
      <c r="CDU114" s="82" t="str">
        <f t="shared" si="110"/>
        <v/>
      </c>
      <c r="CDV114" s="82" t="str">
        <f t="shared" si="110"/>
        <v/>
      </c>
      <c r="CDW114" s="82" t="str">
        <f t="shared" si="110"/>
        <v/>
      </c>
      <c r="CDX114" s="82" t="str">
        <f t="shared" si="110"/>
        <v/>
      </c>
      <c r="CDY114" s="82" t="str">
        <f t="shared" si="110"/>
        <v/>
      </c>
      <c r="CDZ114" s="82" t="str">
        <f t="shared" si="110"/>
        <v/>
      </c>
      <c r="CEA114" s="82" t="str">
        <f t="shared" si="110"/>
        <v/>
      </c>
      <c r="CEB114" s="82" t="str">
        <f t="shared" si="110"/>
        <v/>
      </c>
      <c r="CEC114" s="82" t="str">
        <f t="shared" si="110"/>
        <v/>
      </c>
      <c r="CED114" s="82" t="str">
        <f t="shared" si="110"/>
        <v/>
      </c>
      <c r="CEE114" s="82" t="str">
        <f t="shared" si="110"/>
        <v/>
      </c>
      <c r="CEF114" s="82" t="str">
        <f t="shared" si="110"/>
        <v/>
      </c>
      <c r="CEG114" s="82" t="str">
        <f t="shared" si="110"/>
        <v/>
      </c>
      <c r="CEH114" s="82" t="str">
        <f t="shared" si="110"/>
        <v/>
      </c>
      <c r="CEI114" s="82" t="str">
        <f t="shared" si="110"/>
        <v/>
      </c>
      <c r="CEJ114" s="82" t="str">
        <f t="shared" si="110"/>
        <v/>
      </c>
      <c r="CEK114" s="82" t="str">
        <f t="shared" si="110"/>
        <v/>
      </c>
      <c r="CEL114" s="82" t="str">
        <f t="shared" si="110"/>
        <v/>
      </c>
      <c r="CEM114" s="82" t="str">
        <f t="shared" si="110"/>
        <v/>
      </c>
      <c r="CEN114" s="82" t="str">
        <f t="shared" si="110"/>
        <v/>
      </c>
      <c r="CEO114" s="82" t="str">
        <f t="shared" si="110"/>
        <v/>
      </c>
      <c r="CEP114" s="82" t="str">
        <f t="shared" si="110"/>
        <v/>
      </c>
      <c r="CEQ114" s="82" t="str">
        <f t="shared" si="110"/>
        <v/>
      </c>
      <c r="CER114" s="82" t="str">
        <f t="shared" si="110"/>
        <v/>
      </c>
      <c r="CES114" s="82" t="str">
        <f t="shared" si="110"/>
        <v/>
      </c>
      <c r="CET114" s="82" t="str">
        <f t="shared" si="110"/>
        <v/>
      </c>
      <c r="CEU114" s="82" t="str">
        <f t="shared" si="110"/>
        <v/>
      </c>
      <c r="CEV114" s="82" t="str">
        <f t="shared" si="110"/>
        <v/>
      </c>
      <c r="CEW114" s="82" t="str">
        <f t="shared" si="110"/>
        <v/>
      </c>
      <c r="CEX114" s="82" t="str">
        <f t="shared" si="110"/>
        <v/>
      </c>
      <c r="CEY114" s="82" t="str">
        <f t="shared" si="110"/>
        <v/>
      </c>
      <c r="CEZ114" s="82" t="str">
        <f t="shared" si="110"/>
        <v/>
      </c>
      <c r="CFA114" s="82" t="str">
        <f t="shared" si="110"/>
        <v/>
      </c>
      <c r="CFB114" s="82" t="str">
        <f t="shared" si="110"/>
        <v/>
      </c>
      <c r="CFC114" s="82" t="str">
        <f t="shared" si="110"/>
        <v/>
      </c>
      <c r="CFD114" s="82" t="str">
        <f t="shared" si="110"/>
        <v/>
      </c>
      <c r="CFE114" s="82" t="str">
        <f t="shared" si="110"/>
        <v/>
      </c>
      <c r="CFF114" s="82" t="str">
        <f t="shared" si="110"/>
        <v/>
      </c>
      <c r="CFG114" s="82" t="str">
        <f t="shared" si="110"/>
        <v/>
      </c>
      <c r="CFH114" s="82" t="str">
        <f t="shared" si="110"/>
        <v/>
      </c>
      <c r="CFI114" s="82" t="str">
        <f t="shared" si="110"/>
        <v/>
      </c>
      <c r="CFJ114" s="82" t="str">
        <f t="shared" si="110"/>
        <v/>
      </c>
      <c r="CFK114" s="82" t="str">
        <f t="shared" si="110"/>
        <v/>
      </c>
      <c r="CFL114" s="82" t="str">
        <f t="shared" si="110"/>
        <v/>
      </c>
      <c r="CFM114" s="82" t="str">
        <f t="shared" si="110"/>
        <v/>
      </c>
      <c r="CFN114" s="82" t="str">
        <f t="shared" si="110"/>
        <v/>
      </c>
      <c r="CFO114" s="82" t="str">
        <f t="shared" si="110"/>
        <v/>
      </c>
      <c r="CFP114" s="82" t="str">
        <f t="shared" si="110"/>
        <v/>
      </c>
      <c r="CFQ114" s="82" t="str">
        <f t="shared" si="110"/>
        <v/>
      </c>
      <c r="CFR114" s="82" t="str">
        <f t="shared" si="110"/>
        <v/>
      </c>
      <c r="CFS114" s="82" t="str">
        <f t="shared" si="110"/>
        <v/>
      </c>
      <c r="CFT114" s="82" t="str">
        <f t="shared" si="110"/>
        <v/>
      </c>
      <c r="CFU114" s="82" t="str">
        <f t="shared" si="110"/>
        <v/>
      </c>
      <c r="CFV114" s="82" t="str">
        <f t="shared" si="110"/>
        <v/>
      </c>
      <c r="CFW114" s="82" t="str">
        <f t="shared" si="110"/>
        <v/>
      </c>
      <c r="CFX114" s="82" t="str">
        <f t="shared" si="110"/>
        <v/>
      </c>
      <c r="CFY114" s="82" t="str">
        <f t="shared" si="110"/>
        <v/>
      </c>
      <c r="CFZ114" s="82" t="str">
        <f t="shared" si="110"/>
        <v/>
      </c>
      <c r="CGA114" s="82" t="str">
        <f t="shared" si="110"/>
        <v/>
      </c>
      <c r="CGB114" s="82" t="str">
        <f t="shared" si="110"/>
        <v/>
      </c>
      <c r="CGC114" s="82" t="str">
        <f t="shared" si="110"/>
        <v/>
      </c>
      <c r="CGD114" s="82" t="str">
        <f t="shared" si="110"/>
        <v/>
      </c>
      <c r="CGE114" s="82" t="str">
        <f t="shared" ref="CGE114:CIP114" si="111">IF(ISNUMBER(outYear),CGE65+CGE71+CGE77+CGE111,"")</f>
        <v/>
      </c>
      <c r="CGF114" s="82" t="str">
        <f t="shared" si="111"/>
        <v/>
      </c>
      <c r="CGG114" s="82" t="str">
        <f t="shared" si="111"/>
        <v/>
      </c>
      <c r="CGH114" s="82" t="str">
        <f t="shared" si="111"/>
        <v/>
      </c>
      <c r="CGI114" s="82" t="str">
        <f t="shared" si="111"/>
        <v/>
      </c>
      <c r="CGJ114" s="82" t="str">
        <f t="shared" si="111"/>
        <v/>
      </c>
      <c r="CGK114" s="82" t="str">
        <f t="shared" si="111"/>
        <v/>
      </c>
      <c r="CGL114" s="82" t="str">
        <f t="shared" si="111"/>
        <v/>
      </c>
      <c r="CGM114" s="82" t="str">
        <f t="shared" si="111"/>
        <v/>
      </c>
      <c r="CGN114" s="82" t="str">
        <f t="shared" si="111"/>
        <v/>
      </c>
      <c r="CGO114" s="82" t="str">
        <f t="shared" si="111"/>
        <v/>
      </c>
      <c r="CGP114" s="82" t="str">
        <f t="shared" si="111"/>
        <v/>
      </c>
      <c r="CGQ114" s="82" t="str">
        <f t="shared" si="111"/>
        <v/>
      </c>
      <c r="CGR114" s="82" t="str">
        <f t="shared" si="111"/>
        <v/>
      </c>
      <c r="CGS114" s="82" t="str">
        <f t="shared" si="111"/>
        <v/>
      </c>
      <c r="CGT114" s="82" t="str">
        <f t="shared" si="111"/>
        <v/>
      </c>
      <c r="CGU114" s="82" t="str">
        <f t="shared" si="111"/>
        <v/>
      </c>
      <c r="CGV114" s="82" t="str">
        <f t="shared" si="111"/>
        <v/>
      </c>
      <c r="CGW114" s="82" t="str">
        <f t="shared" si="111"/>
        <v/>
      </c>
      <c r="CGX114" s="82" t="str">
        <f t="shared" si="111"/>
        <v/>
      </c>
      <c r="CGY114" s="82" t="str">
        <f t="shared" si="111"/>
        <v/>
      </c>
      <c r="CGZ114" s="82" t="str">
        <f t="shared" si="111"/>
        <v/>
      </c>
      <c r="CHA114" s="82" t="str">
        <f t="shared" si="111"/>
        <v/>
      </c>
      <c r="CHB114" s="82" t="str">
        <f t="shared" si="111"/>
        <v/>
      </c>
      <c r="CHC114" s="82" t="str">
        <f t="shared" si="111"/>
        <v/>
      </c>
      <c r="CHD114" s="82" t="str">
        <f t="shared" si="111"/>
        <v/>
      </c>
      <c r="CHE114" s="82" t="str">
        <f t="shared" si="111"/>
        <v/>
      </c>
      <c r="CHF114" s="82" t="str">
        <f t="shared" si="111"/>
        <v/>
      </c>
      <c r="CHG114" s="82" t="str">
        <f t="shared" si="111"/>
        <v/>
      </c>
      <c r="CHH114" s="82" t="str">
        <f t="shared" si="111"/>
        <v/>
      </c>
      <c r="CHI114" s="82" t="str">
        <f t="shared" si="111"/>
        <v/>
      </c>
      <c r="CHJ114" s="82" t="str">
        <f t="shared" si="111"/>
        <v/>
      </c>
      <c r="CHK114" s="82" t="str">
        <f t="shared" si="111"/>
        <v/>
      </c>
      <c r="CHL114" s="82" t="str">
        <f t="shared" si="111"/>
        <v/>
      </c>
      <c r="CHM114" s="82" t="str">
        <f t="shared" si="111"/>
        <v/>
      </c>
      <c r="CHN114" s="82" t="str">
        <f t="shared" si="111"/>
        <v/>
      </c>
      <c r="CHO114" s="82" t="str">
        <f t="shared" si="111"/>
        <v/>
      </c>
      <c r="CHP114" s="82" t="str">
        <f t="shared" si="111"/>
        <v/>
      </c>
      <c r="CHQ114" s="82" t="str">
        <f t="shared" si="111"/>
        <v/>
      </c>
      <c r="CHR114" s="82" t="str">
        <f t="shared" si="111"/>
        <v/>
      </c>
      <c r="CHS114" s="82" t="str">
        <f t="shared" si="111"/>
        <v/>
      </c>
      <c r="CHT114" s="82" t="str">
        <f t="shared" si="111"/>
        <v/>
      </c>
      <c r="CHU114" s="82" t="str">
        <f t="shared" si="111"/>
        <v/>
      </c>
      <c r="CHV114" s="82" t="str">
        <f t="shared" si="111"/>
        <v/>
      </c>
      <c r="CHW114" s="82" t="str">
        <f t="shared" si="111"/>
        <v/>
      </c>
      <c r="CHX114" s="82" t="str">
        <f t="shared" si="111"/>
        <v/>
      </c>
      <c r="CHY114" s="82" t="str">
        <f t="shared" si="111"/>
        <v/>
      </c>
      <c r="CHZ114" s="82" t="str">
        <f t="shared" si="111"/>
        <v/>
      </c>
      <c r="CIA114" s="82" t="str">
        <f t="shared" si="111"/>
        <v/>
      </c>
      <c r="CIB114" s="82" t="str">
        <f t="shared" si="111"/>
        <v/>
      </c>
      <c r="CIC114" s="82" t="str">
        <f t="shared" si="111"/>
        <v/>
      </c>
      <c r="CID114" s="82" t="str">
        <f t="shared" si="111"/>
        <v/>
      </c>
      <c r="CIE114" s="82" t="str">
        <f t="shared" si="111"/>
        <v/>
      </c>
      <c r="CIF114" s="82" t="str">
        <f t="shared" si="111"/>
        <v/>
      </c>
      <c r="CIG114" s="82" t="str">
        <f t="shared" si="111"/>
        <v/>
      </c>
      <c r="CIH114" s="82" t="str">
        <f t="shared" si="111"/>
        <v/>
      </c>
      <c r="CII114" s="82" t="str">
        <f t="shared" si="111"/>
        <v/>
      </c>
      <c r="CIJ114" s="82" t="str">
        <f t="shared" si="111"/>
        <v/>
      </c>
      <c r="CIK114" s="82" t="str">
        <f t="shared" si="111"/>
        <v/>
      </c>
      <c r="CIL114" s="82" t="str">
        <f t="shared" si="111"/>
        <v/>
      </c>
      <c r="CIM114" s="82" t="str">
        <f t="shared" si="111"/>
        <v/>
      </c>
      <c r="CIN114" s="82" t="str">
        <f t="shared" si="111"/>
        <v/>
      </c>
      <c r="CIO114" s="82" t="str">
        <f t="shared" si="111"/>
        <v/>
      </c>
      <c r="CIP114" s="82" t="str">
        <f t="shared" si="111"/>
        <v/>
      </c>
      <c r="CIQ114" s="82" t="str">
        <f t="shared" ref="CIQ114:CLB114" si="112">IF(ISNUMBER(outYear),CIQ65+CIQ71+CIQ77+CIQ111,"")</f>
        <v/>
      </c>
      <c r="CIR114" s="82" t="str">
        <f t="shared" si="112"/>
        <v/>
      </c>
      <c r="CIS114" s="82" t="str">
        <f t="shared" si="112"/>
        <v/>
      </c>
      <c r="CIT114" s="82" t="str">
        <f t="shared" si="112"/>
        <v/>
      </c>
      <c r="CIU114" s="82" t="str">
        <f t="shared" si="112"/>
        <v/>
      </c>
      <c r="CIV114" s="82" t="str">
        <f t="shared" si="112"/>
        <v/>
      </c>
      <c r="CIW114" s="82" t="str">
        <f t="shared" si="112"/>
        <v/>
      </c>
      <c r="CIX114" s="82" t="str">
        <f t="shared" si="112"/>
        <v/>
      </c>
      <c r="CIY114" s="82" t="str">
        <f t="shared" si="112"/>
        <v/>
      </c>
      <c r="CIZ114" s="82" t="str">
        <f t="shared" si="112"/>
        <v/>
      </c>
      <c r="CJA114" s="82" t="str">
        <f t="shared" si="112"/>
        <v/>
      </c>
      <c r="CJB114" s="82" t="str">
        <f t="shared" si="112"/>
        <v/>
      </c>
      <c r="CJC114" s="82" t="str">
        <f t="shared" si="112"/>
        <v/>
      </c>
      <c r="CJD114" s="82" t="str">
        <f t="shared" si="112"/>
        <v/>
      </c>
      <c r="CJE114" s="82" t="str">
        <f t="shared" si="112"/>
        <v/>
      </c>
      <c r="CJF114" s="82" t="str">
        <f t="shared" si="112"/>
        <v/>
      </c>
      <c r="CJG114" s="82" t="str">
        <f t="shared" si="112"/>
        <v/>
      </c>
      <c r="CJH114" s="82" t="str">
        <f t="shared" si="112"/>
        <v/>
      </c>
      <c r="CJI114" s="82" t="str">
        <f t="shared" si="112"/>
        <v/>
      </c>
      <c r="CJJ114" s="82" t="str">
        <f t="shared" si="112"/>
        <v/>
      </c>
      <c r="CJK114" s="82" t="str">
        <f t="shared" si="112"/>
        <v/>
      </c>
      <c r="CJL114" s="82" t="str">
        <f t="shared" si="112"/>
        <v/>
      </c>
      <c r="CJM114" s="82" t="str">
        <f t="shared" si="112"/>
        <v/>
      </c>
      <c r="CJN114" s="82" t="str">
        <f t="shared" si="112"/>
        <v/>
      </c>
      <c r="CJO114" s="82" t="str">
        <f t="shared" si="112"/>
        <v/>
      </c>
      <c r="CJP114" s="82" t="str">
        <f t="shared" si="112"/>
        <v/>
      </c>
      <c r="CJQ114" s="82" t="str">
        <f t="shared" si="112"/>
        <v/>
      </c>
      <c r="CJR114" s="82" t="str">
        <f t="shared" si="112"/>
        <v/>
      </c>
      <c r="CJS114" s="82" t="str">
        <f t="shared" si="112"/>
        <v/>
      </c>
      <c r="CJT114" s="82" t="str">
        <f t="shared" si="112"/>
        <v/>
      </c>
      <c r="CJU114" s="82" t="str">
        <f t="shared" si="112"/>
        <v/>
      </c>
      <c r="CJV114" s="82" t="str">
        <f t="shared" si="112"/>
        <v/>
      </c>
      <c r="CJW114" s="82" t="str">
        <f t="shared" si="112"/>
        <v/>
      </c>
      <c r="CJX114" s="82" t="str">
        <f t="shared" si="112"/>
        <v/>
      </c>
      <c r="CJY114" s="82" t="str">
        <f t="shared" si="112"/>
        <v/>
      </c>
      <c r="CJZ114" s="82" t="str">
        <f t="shared" si="112"/>
        <v/>
      </c>
      <c r="CKA114" s="82" t="str">
        <f t="shared" si="112"/>
        <v/>
      </c>
      <c r="CKB114" s="82" t="str">
        <f t="shared" si="112"/>
        <v/>
      </c>
      <c r="CKC114" s="82" t="str">
        <f t="shared" si="112"/>
        <v/>
      </c>
      <c r="CKD114" s="82" t="str">
        <f t="shared" si="112"/>
        <v/>
      </c>
      <c r="CKE114" s="82" t="str">
        <f t="shared" si="112"/>
        <v/>
      </c>
      <c r="CKF114" s="82" t="str">
        <f t="shared" si="112"/>
        <v/>
      </c>
      <c r="CKG114" s="82" t="str">
        <f t="shared" si="112"/>
        <v/>
      </c>
      <c r="CKH114" s="82" t="str">
        <f t="shared" si="112"/>
        <v/>
      </c>
      <c r="CKI114" s="82" t="str">
        <f t="shared" si="112"/>
        <v/>
      </c>
      <c r="CKJ114" s="82" t="str">
        <f t="shared" si="112"/>
        <v/>
      </c>
      <c r="CKK114" s="82" t="str">
        <f t="shared" si="112"/>
        <v/>
      </c>
      <c r="CKL114" s="82" t="str">
        <f t="shared" si="112"/>
        <v/>
      </c>
      <c r="CKM114" s="82" t="str">
        <f t="shared" si="112"/>
        <v/>
      </c>
      <c r="CKN114" s="82" t="str">
        <f t="shared" si="112"/>
        <v/>
      </c>
      <c r="CKO114" s="82" t="str">
        <f t="shared" si="112"/>
        <v/>
      </c>
      <c r="CKP114" s="82" t="str">
        <f t="shared" si="112"/>
        <v/>
      </c>
      <c r="CKQ114" s="82" t="str">
        <f t="shared" si="112"/>
        <v/>
      </c>
      <c r="CKR114" s="82" t="str">
        <f t="shared" si="112"/>
        <v/>
      </c>
      <c r="CKS114" s="82" t="str">
        <f t="shared" si="112"/>
        <v/>
      </c>
      <c r="CKT114" s="82" t="str">
        <f t="shared" si="112"/>
        <v/>
      </c>
      <c r="CKU114" s="82" t="str">
        <f t="shared" si="112"/>
        <v/>
      </c>
      <c r="CKV114" s="82" t="str">
        <f t="shared" si="112"/>
        <v/>
      </c>
      <c r="CKW114" s="82" t="str">
        <f t="shared" si="112"/>
        <v/>
      </c>
      <c r="CKX114" s="82" t="str">
        <f t="shared" si="112"/>
        <v/>
      </c>
      <c r="CKY114" s="82" t="str">
        <f t="shared" si="112"/>
        <v/>
      </c>
      <c r="CKZ114" s="82" t="str">
        <f t="shared" si="112"/>
        <v/>
      </c>
      <c r="CLA114" s="82" t="str">
        <f t="shared" si="112"/>
        <v/>
      </c>
      <c r="CLB114" s="82" t="str">
        <f t="shared" si="112"/>
        <v/>
      </c>
      <c r="CLC114" s="82" t="str">
        <f t="shared" ref="CLC114:CNN114" si="113">IF(ISNUMBER(outYear),CLC65+CLC71+CLC77+CLC111,"")</f>
        <v/>
      </c>
      <c r="CLD114" s="82" t="str">
        <f t="shared" si="113"/>
        <v/>
      </c>
      <c r="CLE114" s="82" t="str">
        <f t="shared" si="113"/>
        <v/>
      </c>
      <c r="CLF114" s="82" t="str">
        <f t="shared" si="113"/>
        <v/>
      </c>
      <c r="CLG114" s="82" t="str">
        <f t="shared" si="113"/>
        <v/>
      </c>
      <c r="CLH114" s="82" t="str">
        <f t="shared" si="113"/>
        <v/>
      </c>
      <c r="CLI114" s="82" t="str">
        <f t="shared" si="113"/>
        <v/>
      </c>
      <c r="CLJ114" s="82" t="str">
        <f t="shared" si="113"/>
        <v/>
      </c>
      <c r="CLK114" s="82" t="str">
        <f t="shared" si="113"/>
        <v/>
      </c>
      <c r="CLL114" s="82" t="str">
        <f t="shared" si="113"/>
        <v/>
      </c>
      <c r="CLM114" s="82" t="str">
        <f t="shared" si="113"/>
        <v/>
      </c>
      <c r="CLN114" s="82" t="str">
        <f t="shared" si="113"/>
        <v/>
      </c>
      <c r="CLO114" s="82" t="str">
        <f t="shared" si="113"/>
        <v/>
      </c>
      <c r="CLP114" s="82" t="str">
        <f t="shared" si="113"/>
        <v/>
      </c>
      <c r="CLQ114" s="82" t="str">
        <f t="shared" si="113"/>
        <v/>
      </c>
      <c r="CLR114" s="82" t="str">
        <f t="shared" si="113"/>
        <v/>
      </c>
      <c r="CLS114" s="82" t="str">
        <f t="shared" si="113"/>
        <v/>
      </c>
      <c r="CLT114" s="82" t="str">
        <f t="shared" si="113"/>
        <v/>
      </c>
      <c r="CLU114" s="82" t="str">
        <f t="shared" si="113"/>
        <v/>
      </c>
      <c r="CLV114" s="82" t="str">
        <f t="shared" si="113"/>
        <v/>
      </c>
      <c r="CLW114" s="82" t="str">
        <f t="shared" si="113"/>
        <v/>
      </c>
      <c r="CLX114" s="82" t="str">
        <f t="shared" si="113"/>
        <v/>
      </c>
      <c r="CLY114" s="82" t="str">
        <f t="shared" si="113"/>
        <v/>
      </c>
      <c r="CLZ114" s="82" t="str">
        <f t="shared" si="113"/>
        <v/>
      </c>
      <c r="CMA114" s="82" t="str">
        <f t="shared" si="113"/>
        <v/>
      </c>
      <c r="CMB114" s="82" t="str">
        <f t="shared" si="113"/>
        <v/>
      </c>
      <c r="CMC114" s="82" t="str">
        <f t="shared" si="113"/>
        <v/>
      </c>
      <c r="CMD114" s="82" t="str">
        <f t="shared" si="113"/>
        <v/>
      </c>
      <c r="CME114" s="82" t="str">
        <f t="shared" si="113"/>
        <v/>
      </c>
      <c r="CMF114" s="82" t="str">
        <f t="shared" si="113"/>
        <v/>
      </c>
      <c r="CMG114" s="82" t="str">
        <f t="shared" si="113"/>
        <v/>
      </c>
      <c r="CMH114" s="82" t="str">
        <f t="shared" si="113"/>
        <v/>
      </c>
      <c r="CMI114" s="82" t="str">
        <f t="shared" si="113"/>
        <v/>
      </c>
      <c r="CMJ114" s="82" t="str">
        <f t="shared" si="113"/>
        <v/>
      </c>
      <c r="CMK114" s="82" t="str">
        <f t="shared" si="113"/>
        <v/>
      </c>
      <c r="CML114" s="82" t="str">
        <f t="shared" si="113"/>
        <v/>
      </c>
      <c r="CMM114" s="82" t="str">
        <f t="shared" si="113"/>
        <v/>
      </c>
      <c r="CMN114" s="82" t="str">
        <f t="shared" si="113"/>
        <v/>
      </c>
      <c r="CMO114" s="82" t="str">
        <f t="shared" si="113"/>
        <v/>
      </c>
      <c r="CMP114" s="82" t="str">
        <f t="shared" si="113"/>
        <v/>
      </c>
      <c r="CMQ114" s="82" t="str">
        <f t="shared" si="113"/>
        <v/>
      </c>
      <c r="CMR114" s="82" t="str">
        <f t="shared" si="113"/>
        <v/>
      </c>
      <c r="CMS114" s="82" t="str">
        <f t="shared" si="113"/>
        <v/>
      </c>
      <c r="CMT114" s="82" t="str">
        <f t="shared" si="113"/>
        <v/>
      </c>
      <c r="CMU114" s="82" t="str">
        <f t="shared" si="113"/>
        <v/>
      </c>
      <c r="CMV114" s="82" t="str">
        <f t="shared" si="113"/>
        <v/>
      </c>
      <c r="CMW114" s="82" t="str">
        <f t="shared" si="113"/>
        <v/>
      </c>
      <c r="CMX114" s="82" t="str">
        <f t="shared" si="113"/>
        <v/>
      </c>
      <c r="CMY114" s="82" t="str">
        <f t="shared" si="113"/>
        <v/>
      </c>
      <c r="CMZ114" s="82" t="str">
        <f t="shared" si="113"/>
        <v/>
      </c>
      <c r="CNA114" s="82" t="str">
        <f t="shared" si="113"/>
        <v/>
      </c>
      <c r="CNB114" s="82" t="str">
        <f t="shared" si="113"/>
        <v/>
      </c>
      <c r="CNC114" s="82" t="str">
        <f t="shared" si="113"/>
        <v/>
      </c>
      <c r="CND114" s="82" t="str">
        <f t="shared" si="113"/>
        <v/>
      </c>
      <c r="CNE114" s="82" t="str">
        <f t="shared" si="113"/>
        <v/>
      </c>
      <c r="CNF114" s="82" t="str">
        <f t="shared" si="113"/>
        <v/>
      </c>
      <c r="CNG114" s="82" t="str">
        <f t="shared" si="113"/>
        <v/>
      </c>
      <c r="CNH114" s="82" t="str">
        <f t="shared" si="113"/>
        <v/>
      </c>
      <c r="CNI114" s="82" t="str">
        <f t="shared" si="113"/>
        <v/>
      </c>
      <c r="CNJ114" s="82" t="str">
        <f t="shared" si="113"/>
        <v/>
      </c>
      <c r="CNK114" s="82" t="str">
        <f t="shared" si="113"/>
        <v/>
      </c>
      <c r="CNL114" s="82" t="str">
        <f t="shared" si="113"/>
        <v/>
      </c>
      <c r="CNM114" s="82" t="str">
        <f t="shared" si="113"/>
        <v/>
      </c>
      <c r="CNN114" s="82" t="str">
        <f t="shared" si="113"/>
        <v/>
      </c>
      <c r="CNO114" s="82" t="str">
        <f t="shared" ref="CNO114:CPZ114" si="114">IF(ISNUMBER(outYear),CNO65+CNO71+CNO77+CNO111,"")</f>
        <v/>
      </c>
      <c r="CNP114" s="82" t="str">
        <f t="shared" si="114"/>
        <v/>
      </c>
      <c r="CNQ114" s="82" t="str">
        <f t="shared" si="114"/>
        <v/>
      </c>
      <c r="CNR114" s="82" t="str">
        <f t="shared" si="114"/>
        <v/>
      </c>
      <c r="CNS114" s="82" t="str">
        <f t="shared" si="114"/>
        <v/>
      </c>
      <c r="CNT114" s="82" t="str">
        <f t="shared" si="114"/>
        <v/>
      </c>
      <c r="CNU114" s="82" t="str">
        <f t="shared" si="114"/>
        <v/>
      </c>
      <c r="CNV114" s="82" t="str">
        <f t="shared" si="114"/>
        <v/>
      </c>
      <c r="CNW114" s="82" t="str">
        <f t="shared" si="114"/>
        <v/>
      </c>
      <c r="CNX114" s="82" t="str">
        <f t="shared" si="114"/>
        <v/>
      </c>
      <c r="CNY114" s="82" t="str">
        <f t="shared" si="114"/>
        <v/>
      </c>
      <c r="CNZ114" s="82" t="str">
        <f t="shared" si="114"/>
        <v/>
      </c>
      <c r="COA114" s="82" t="str">
        <f t="shared" si="114"/>
        <v/>
      </c>
      <c r="COB114" s="82" t="str">
        <f t="shared" si="114"/>
        <v/>
      </c>
      <c r="COC114" s="82" t="str">
        <f t="shared" si="114"/>
        <v/>
      </c>
      <c r="COD114" s="82" t="str">
        <f t="shared" si="114"/>
        <v/>
      </c>
      <c r="COE114" s="82" t="str">
        <f t="shared" si="114"/>
        <v/>
      </c>
      <c r="COF114" s="82" t="str">
        <f t="shared" si="114"/>
        <v/>
      </c>
      <c r="COG114" s="82" t="str">
        <f t="shared" si="114"/>
        <v/>
      </c>
      <c r="COH114" s="82" t="str">
        <f t="shared" si="114"/>
        <v/>
      </c>
      <c r="COI114" s="82" t="str">
        <f t="shared" si="114"/>
        <v/>
      </c>
      <c r="COJ114" s="82" t="str">
        <f t="shared" si="114"/>
        <v/>
      </c>
      <c r="COK114" s="82" t="str">
        <f t="shared" si="114"/>
        <v/>
      </c>
      <c r="COL114" s="82" t="str">
        <f t="shared" si="114"/>
        <v/>
      </c>
      <c r="COM114" s="82" t="str">
        <f t="shared" si="114"/>
        <v/>
      </c>
      <c r="CON114" s="82" t="str">
        <f t="shared" si="114"/>
        <v/>
      </c>
      <c r="COO114" s="82" t="str">
        <f t="shared" si="114"/>
        <v/>
      </c>
      <c r="COP114" s="82" t="str">
        <f t="shared" si="114"/>
        <v/>
      </c>
      <c r="COQ114" s="82" t="str">
        <f t="shared" si="114"/>
        <v/>
      </c>
      <c r="COR114" s="82" t="str">
        <f t="shared" si="114"/>
        <v/>
      </c>
      <c r="COS114" s="82" t="str">
        <f t="shared" si="114"/>
        <v/>
      </c>
      <c r="COT114" s="82" t="str">
        <f t="shared" si="114"/>
        <v/>
      </c>
      <c r="COU114" s="82" t="str">
        <f t="shared" si="114"/>
        <v/>
      </c>
      <c r="COV114" s="82" t="str">
        <f t="shared" si="114"/>
        <v/>
      </c>
      <c r="COW114" s="82" t="str">
        <f t="shared" si="114"/>
        <v/>
      </c>
      <c r="COX114" s="82" t="str">
        <f t="shared" si="114"/>
        <v/>
      </c>
      <c r="COY114" s="82" t="str">
        <f t="shared" si="114"/>
        <v/>
      </c>
      <c r="COZ114" s="82" t="str">
        <f t="shared" si="114"/>
        <v/>
      </c>
      <c r="CPA114" s="82" t="str">
        <f t="shared" si="114"/>
        <v/>
      </c>
      <c r="CPB114" s="82" t="str">
        <f t="shared" si="114"/>
        <v/>
      </c>
      <c r="CPC114" s="82" t="str">
        <f t="shared" si="114"/>
        <v/>
      </c>
      <c r="CPD114" s="82" t="str">
        <f t="shared" si="114"/>
        <v/>
      </c>
      <c r="CPE114" s="82" t="str">
        <f t="shared" si="114"/>
        <v/>
      </c>
      <c r="CPF114" s="82" t="str">
        <f t="shared" si="114"/>
        <v/>
      </c>
      <c r="CPG114" s="82" t="str">
        <f t="shared" si="114"/>
        <v/>
      </c>
      <c r="CPH114" s="82" t="str">
        <f t="shared" si="114"/>
        <v/>
      </c>
      <c r="CPI114" s="82" t="str">
        <f t="shared" si="114"/>
        <v/>
      </c>
      <c r="CPJ114" s="82" t="str">
        <f t="shared" si="114"/>
        <v/>
      </c>
      <c r="CPK114" s="82" t="str">
        <f t="shared" si="114"/>
        <v/>
      </c>
      <c r="CPL114" s="82" t="str">
        <f t="shared" si="114"/>
        <v/>
      </c>
      <c r="CPM114" s="82" t="str">
        <f t="shared" si="114"/>
        <v/>
      </c>
      <c r="CPN114" s="82" t="str">
        <f t="shared" si="114"/>
        <v/>
      </c>
      <c r="CPO114" s="82" t="str">
        <f t="shared" si="114"/>
        <v/>
      </c>
      <c r="CPP114" s="82" t="str">
        <f t="shared" si="114"/>
        <v/>
      </c>
      <c r="CPQ114" s="82" t="str">
        <f t="shared" si="114"/>
        <v/>
      </c>
      <c r="CPR114" s="82" t="str">
        <f t="shared" si="114"/>
        <v/>
      </c>
      <c r="CPS114" s="82" t="str">
        <f t="shared" si="114"/>
        <v/>
      </c>
      <c r="CPT114" s="82" t="str">
        <f t="shared" si="114"/>
        <v/>
      </c>
      <c r="CPU114" s="82" t="str">
        <f t="shared" si="114"/>
        <v/>
      </c>
      <c r="CPV114" s="82" t="str">
        <f t="shared" si="114"/>
        <v/>
      </c>
      <c r="CPW114" s="82" t="str">
        <f t="shared" si="114"/>
        <v/>
      </c>
      <c r="CPX114" s="82" t="str">
        <f t="shared" si="114"/>
        <v/>
      </c>
      <c r="CPY114" s="82" t="str">
        <f t="shared" si="114"/>
        <v/>
      </c>
      <c r="CPZ114" s="82" t="str">
        <f t="shared" si="114"/>
        <v/>
      </c>
      <c r="CQA114" s="82" t="str">
        <f t="shared" ref="CQA114:CSL114" si="115">IF(ISNUMBER(outYear),CQA65+CQA71+CQA77+CQA111,"")</f>
        <v/>
      </c>
      <c r="CQB114" s="82" t="str">
        <f t="shared" si="115"/>
        <v/>
      </c>
      <c r="CQC114" s="82" t="str">
        <f t="shared" si="115"/>
        <v/>
      </c>
      <c r="CQD114" s="82" t="str">
        <f t="shared" si="115"/>
        <v/>
      </c>
      <c r="CQE114" s="82" t="str">
        <f t="shared" si="115"/>
        <v/>
      </c>
      <c r="CQF114" s="82" t="str">
        <f t="shared" si="115"/>
        <v/>
      </c>
      <c r="CQG114" s="82" t="str">
        <f t="shared" si="115"/>
        <v/>
      </c>
      <c r="CQH114" s="82" t="str">
        <f t="shared" si="115"/>
        <v/>
      </c>
      <c r="CQI114" s="82" t="str">
        <f t="shared" si="115"/>
        <v/>
      </c>
      <c r="CQJ114" s="82" t="str">
        <f t="shared" si="115"/>
        <v/>
      </c>
      <c r="CQK114" s="82" t="str">
        <f t="shared" si="115"/>
        <v/>
      </c>
      <c r="CQL114" s="82" t="str">
        <f t="shared" si="115"/>
        <v/>
      </c>
      <c r="CQM114" s="82" t="str">
        <f t="shared" si="115"/>
        <v/>
      </c>
      <c r="CQN114" s="82" t="str">
        <f t="shared" si="115"/>
        <v/>
      </c>
      <c r="CQO114" s="82" t="str">
        <f t="shared" si="115"/>
        <v/>
      </c>
      <c r="CQP114" s="82" t="str">
        <f t="shared" si="115"/>
        <v/>
      </c>
      <c r="CQQ114" s="82" t="str">
        <f t="shared" si="115"/>
        <v/>
      </c>
      <c r="CQR114" s="82" t="str">
        <f t="shared" si="115"/>
        <v/>
      </c>
      <c r="CQS114" s="82" t="str">
        <f t="shared" si="115"/>
        <v/>
      </c>
      <c r="CQT114" s="82" t="str">
        <f t="shared" si="115"/>
        <v/>
      </c>
      <c r="CQU114" s="82" t="str">
        <f t="shared" si="115"/>
        <v/>
      </c>
      <c r="CQV114" s="82" t="str">
        <f t="shared" si="115"/>
        <v/>
      </c>
      <c r="CQW114" s="82" t="str">
        <f t="shared" si="115"/>
        <v/>
      </c>
      <c r="CQX114" s="82" t="str">
        <f t="shared" si="115"/>
        <v/>
      </c>
      <c r="CQY114" s="82" t="str">
        <f t="shared" si="115"/>
        <v/>
      </c>
      <c r="CQZ114" s="82" t="str">
        <f t="shared" si="115"/>
        <v/>
      </c>
      <c r="CRA114" s="82" t="str">
        <f t="shared" si="115"/>
        <v/>
      </c>
      <c r="CRB114" s="82" t="str">
        <f t="shared" si="115"/>
        <v/>
      </c>
      <c r="CRC114" s="82" t="str">
        <f t="shared" si="115"/>
        <v/>
      </c>
      <c r="CRD114" s="82" t="str">
        <f t="shared" si="115"/>
        <v/>
      </c>
      <c r="CRE114" s="82" t="str">
        <f t="shared" si="115"/>
        <v/>
      </c>
      <c r="CRF114" s="82" t="str">
        <f t="shared" si="115"/>
        <v/>
      </c>
      <c r="CRG114" s="82" t="str">
        <f t="shared" si="115"/>
        <v/>
      </c>
      <c r="CRH114" s="82" t="str">
        <f t="shared" si="115"/>
        <v/>
      </c>
      <c r="CRI114" s="82" t="str">
        <f t="shared" si="115"/>
        <v/>
      </c>
      <c r="CRJ114" s="82" t="str">
        <f t="shared" si="115"/>
        <v/>
      </c>
      <c r="CRK114" s="82" t="str">
        <f t="shared" si="115"/>
        <v/>
      </c>
      <c r="CRL114" s="82" t="str">
        <f t="shared" si="115"/>
        <v/>
      </c>
      <c r="CRM114" s="82" t="str">
        <f t="shared" si="115"/>
        <v/>
      </c>
      <c r="CRN114" s="82" t="str">
        <f t="shared" si="115"/>
        <v/>
      </c>
      <c r="CRO114" s="82" t="str">
        <f t="shared" si="115"/>
        <v/>
      </c>
      <c r="CRP114" s="82" t="str">
        <f t="shared" si="115"/>
        <v/>
      </c>
      <c r="CRQ114" s="82" t="str">
        <f t="shared" si="115"/>
        <v/>
      </c>
      <c r="CRR114" s="82" t="str">
        <f t="shared" si="115"/>
        <v/>
      </c>
      <c r="CRS114" s="82" t="str">
        <f t="shared" si="115"/>
        <v/>
      </c>
      <c r="CRT114" s="82" t="str">
        <f t="shared" si="115"/>
        <v/>
      </c>
      <c r="CRU114" s="82" t="str">
        <f t="shared" si="115"/>
        <v/>
      </c>
      <c r="CRV114" s="82" t="str">
        <f t="shared" si="115"/>
        <v/>
      </c>
      <c r="CRW114" s="82" t="str">
        <f t="shared" si="115"/>
        <v/>
      </c>
      <c r="CRX114" s="82" t="str">
        <f t="shared" si="115"/>
        <v/>
      </c>
      <c r="CRY114" s="82" t="str">
        <f t="shared" si="115"/>
        <v/>
      </c>
      <c r="CRZ114" s="82" t="str">
        <f t="shared" si="115"/>
        <v/>
      </c>
      <c r="CSA114" s="82" t="str">
        <f t="shared" si="115"/>
        <v/>
      </c>
      <c r="CSB114" s="82" t="str">
        <f t="shared" si="115"/>
        <v/>
      </c>
      <c r="CSC114" s="82" t="str">
        <f t="shared" si="115"/>
        <v/>
      </c>
      <c r="CSD114" s="82" t="str">
        <f t="shared" si="115"/>
        <v/>
      </c>
      <c r="CSE114" s="82" t="str">
        <f t="shared" si="115"/>
        <v/>
      </c>
      <c r="CSF114" s="82" t="str">
        <f t="shared" si="115"/>
        <v/>
      </c>
      <c r="CSG114" s="82" t="str">
        <f t="shared" si="115"/>
        <v/>
      </c>
      <c r="CSH114" s="82" t="str">
        <f t="shared" si="115"/>
        <v/>
      </c>
      <c r="CSI114" s="82" t="str">
        <f t="shared" si="115"/>
        <v/>
      </c>
      <c r="CSJ114" s="82" t="str">
        <f t="shared" si="115"/>
        <v/>
      </c>
      <c r="CSK114" s="82" t="str">
        <f t="shared" si="115"/>
        <v/>
      </c>
      <c r="CSL114" s="82" t="str">
        <f t="shared" si="115"/>
        <v/>
      </c>
      <c r="CSM114" s="82" t="str">
        <f t="shared" ref="CSM114:CUX114" si="116">IF(ISNUMBER(outYear),CSM65+CSM71+CSM77+CSM111,"")</f>
        <v/>
      </c>
      <c r="CSN114" s="82" t="str">
        <f t="shared" si="116"/>
        <v/>
      </c>
      <c r="CSO114" s="82" t="str">
        <f t="shared" si="116"/>
        <v/>
      </c>
      <c r="CSP114" s="82" t="str">
        <f t="shared" si="116"/>
        <v/>
      </c>
      <c r="CSQ114" s="82" t="str">
        <f t="shared" si="116"/>
        <v/>
      </c>
      <c r="CSR114" s="82" t="str">
        <f t="shared" si="116"/>
        <v/>
      </c>
      <c r="CSS114" s="82" t="str">
        <f t="shared" si="116"/>
        <v/>
      </c>
      <c r="CST114" s="82" t="str">
        <f t="shared" si="116"/>
        <v/>
      </c>
      <c r="CSU114" s="82" t="str">
        <f t="shared" si="116"/>
        <v/>
      </c>
      <c r="CSV114" s="82" t="str">
        <f t="shared" si="116"/>
        <v/>
      </c>
      <c r="CSW114" s="82" t="str">
        <f t="shared" si="116"/>
        <v/>
      </c>
      <c r="CSX114" s="82" t="str">
        <f t="shared" si="116"/>
        <v/>
      </c>
      <c r="CSY114" s="82" t="str">
        <f t="shared" si="116"/>
        <v/>
      </c>
      <c r="CSZ114" s="82" t="str">
        <f t="shared" si="116"/>
        <v/>
      </c>
      <c r="CTA114" s="82" t="str">
        <f t="shared" si="116"/>
        <v/>
      </c>
      <c r="CTB114" s="82" t="str">
        <f t="shared" si="116"/>
        <v/>
      </c>
      <c r="CTC114" s="82" t="str">
        <f t="shared" si="116"/>
        <v/>
      </c>
      <c r="CTD114" s="82" t="str">
        <f t="shared" si="116"/>
        <v/>
      </c>
      <c r="CTE114" s="82" t="str">
        <f t="shared" si="116"/>
        <v/>
      </c>
      <c r="CTF114" s="82" t="str">
        <f t="shared" si="116"/>
        <v/>
      </c>
      <c r="CTG114" s="82" t="str">
        <f t="shared" si="116"/>
        <v/>
      </c>
      <c r="CTH114" s="82" t="str">
        <f t="shared" si="116"/>
        <v/>
      </c>
      <c r="CTI114" s="82" t="str">
        <f t="shared" si="116"/>
        <v/>
      </c>
      <c r="CTJ114" s="82" t="str">
        <f t="shared" si="116"/>
        <v/>
      </c>
      <c r="CTK114" s="82" t="str">
        <f t="shared" si="116"/>
        <v/>
      </c>
      <c r="CTL114" s="82" t="str">
        <f t="shared" si="116"/>
        <v/>
      </c>
      <c r="CTM114" s="82" t="str">
        <f t="shared" si="116"/>
        <v/>
      </c>
      <c r="CTN114" s="82" t="str">
        <f t="shared" si="116"/>
        <v/>
      </c>
      <c r="CTO114" s="82" t="str">
        <f t="shared" si="116"/>
        <v/>
      </c>
      <c r="CTP114" s="82" t="str">
        <f t="shared" si="116"/>
        <v/>
      </c>
      <c r="CTQ114" s="82" t="str">
        <f t="shared" si="116"/>
        <v/>
      </c>
      <c r="CTR114" s="82" t="str">
        <f t="shared" si="116"/>
        <v/>
      </c>
      <c r="CTS114" s="82" t="str">
        <f t="shared" si="116"/>
        <v/>
      </c>
      <c r="CTT114" s="82" t="str">
        <f t="shared" si="116"/>
        <v/>
      </c>
      <c r="CTU114" s="82" t="str">
        <f t="shared" si="116"/>
        <v/>
      </c>
      <c r="CTV114" s="82" t="str">
        <f t="shared" si="116"/>
        <v/>
      </c>
      <c r="CTW114" s="82" t="str">
        <f t="shared" si="116"/>
        <v/>
      </c>
      <c r="CTX114" s="82" t="str">
        <f t="shared" si="116"/>
        <v/>
      </c>
      <c r="CTY114" s="82" t="str">
        <f t="shared" si="116"/>
        <v/>
      </c>
      <c r="CTZ114" s="82" t="str">
        <f t="shared" si="116"/>
        <v/>
      </c>
      <c r="CUA114" s="82" t="str">
        <f t="shared" si="116"/>
        <v/>
      </c>
      <c r="CUB114" s="82" t="str">
        <f t="shared" si="116"/>
        <v/>
      </c>
      <c r="CUC114" s="82" t="str">
        <f t="shared" si="116"/>
        <v/>
      </c>
      <c r="CUD114" s="82" t="str">
        <f t="shared" si="116"/>
        <v/>
      </c>
      <c r="CUE114" s="82" t="str">
        <f t="shared" si="116"/>
        <v/>
      </c>
      <c r="CUF114" s="82" t="str">
        <f t="shared" si="116"/>
        <v/>
      </c>
      <c r="CUG114" s="82" t="str">
        <f t="shared" si="116"/>
        <v/>
      </c>
      <c r="CUH114" s="82" t="str">
        <f t="shared" si="116"/>
        <v/>
      </c>
      <c r="CUI114" s="82" t="str">
        <f t="shared" si="116"/>
        <v/>
      </c>
      <c r="CUJ114" s="82" t="str">
        <f t="shared" si="116"/>
        <v/>
      </c>
      <c r="CUK114" s="82" t="str">
        <f t="shared" si="116"/>
        <v/>
      </c>
      <c r="CUL114" s="82" t="str">
        <f t="shared" si="116"/>
        <v/>
      </c>
      <c r="CUM114" s="82" t="str">
        <f t="shared" si="116"/>
        <v/>
      </c>
      <c r="CUN114" s="82" t="str">
        <f t="shared" si="116"/>
        <v/>
      </c>
      <c r="CUO114" s="82" t="str">
        <f t="shared" si="116"/>
        <v/>
      </c>
      <c r="CUP114" s="82" t="str">
        <f t="shared" si="116"/>
        <v/>
      </c>
      <c r="CUQ114" s="82" t="str">
        <f t="shared" si="116"/>
        <v/>
      </c>
      <c r="CUR114" s="82" t="str">
        <f t="shared" si="116"/>
        <v/>
      </c>
      <c r="CUS114" s="82" t="str">
        <f t="shared" si="116"/>
        <v/>
      </c>
      <c r="CUT114" s="82" t="str">
        <f t="shared" si="116"/>
        <v/>
      </c>
      <c r="CUU114" s="82" t="str">
        <f t="shared" si="116"/>
        <v/>
      </c>
      <c r="CUV114" s="82" t="str">
        <f t="shared" si="116"/>
        <v/>
      </c>
      <c r="CUW114" s="82" t="str">
        <f t="shared" si="116"/>
        <v/>
      </c>
      <c r="CUX114" s="82" t="str">
        <f t="shared" si="116"/>
        <v/>
      </c>
      <c r="CUY114" s="82" t="str">
        <f t="shared" ref="CUY114:CXJ114" si="117">IF(ISNUMBER(outYear),CUY65+CUY71+CUY77+CUY111,"")</f>
        <v/>
      </c>
      <c r="CUZ114" s="82" t="str">
        <f t="shared" si="117"/>
        <v/>
      </c>
      <c r="CVA114" s="82" t="str">
        <f t="shared" si="117"/>
        <v/>
      </c>
      <c r="CVB114" s="82" t="str">
        <f t="shared" si="117"/>
        <v/>
      </c>
      <c r="CVC114" s="82" t="str">
        <f t="shared" si="117"/>
        <v/>
      </c>
      <c r="CVD114" s="82" t="str">
        <f t="shared" si="117"/>
        <v/>
      </c>
      <c r="CVE114" s="82" t="str">
        <f t="shared" si="117"/>
        <v/>
      </c>
      <c r="CVF114" s="82" t="str">
        <f t="shared" si="117"/>
        <v/>
      </c>
      <c r="CVG114" s="82" t="str">
        <f t="shared" si="117"/>
        <v/>
      </c>
      <c r="CVH114" s="82" t="str">
        <f t="shared" si="117"/>
        <v/>
      </c>
      <c r="CVI114" s="82" t="str">
        <f t="shared" si="117"/>
        <v/>
      </c>
      <c r="CVJ114" s="82" t="str">
        <f t="shared" si="117"/>
        <v/>
      </c>
      <c r="CVK114" s="82" t="str">
        <f t="shared" si="117"/>
        <v/>
      </c>
      <c r="CVL114" s="82" t="str">
        <f t="shared" si="117"/>
        <v/>
      </c>
      <c r="CVM114" s="82" t="str">
        <f t="shared" si="117"/>
        <v/>
      </c>
      <c r="CVN114" s="82" t="str">
        <f t="shared" si="117"/>
        <v/>
      </c>
      <c r="CVO114" s="82" t="str">
        <f t="shared" si="117"/>
        <v/>
      </c>
      <c r="CVP114" s="82" t="str">
        <f t="shared" si="117"/>
        <v/>
      </c>
      <c r="CVQ114" s="82" t="str">
        <f t="shared" si="117"/>
        <v/>
      </c>
      <c r="CVR114" s="82" t="str">
        <f t="shared" si="117"/>
        <v/>
      </c>
      <c r="CVS114" s="82" t="str">
        <f t="shared" si="117"/>
        <v/>
      </c>
      <c r="CVT114" s="82" t="str">
        <f t="shared" si="117"/>
        <v/>
      </c>
      <c r="CVU114" s="82" t="str">
        <f t="shared" si="117"/>
        <v/>
      </c>
      <c r="CVV114" s="82" t="str">
        <f t="shared" si="117"/>
        <v/>
      </c>
      <c r="CVW114" s="82" t="str">
        <f t="shared" si="117"/>
        <v/>
      </c>
      <c r="CVX114" s="82" t="str">
        <f t="shared" si="117"/>
        <v/>
      </c>
      <c r="CVY114" s="82" t="str">
        <f t="shared" si="117"/>
        <v/>
      </c>
      <c r="CVZ114" s="82" t="str">
        <f t="shared" si="117"/>
        <v/>
      </c>
      <c r="CWA114" s="82" t="str">
        <f t="shared" si="117"/>
        <v/>
      </c>
      <c r="CWB114" s="82" t="str">
        <f t="shared" si="117"/>
        <v/>
      </c>
      <c r="CWC114" s="82" t="str">
        <f t="shared" si="117"/>
        <v/>
      </c>
      <c r="CWD114" s="82" t="str">
        <f t="shared" si="117"/>
        <v/>
      </c>
      <c r="CWE114" s="82" t="str">
        <f t="shared" si="117"/>
        <v/>
      </c>
      <c r="CWF114" s="82" t="str">
        <f t="shared" si="117"/>
        <v/>
      </c>
      <c r="CWG114" s="82" t="str">
        <f t="shared" si="117"/>
        <v/>
      </c>
      <c r="CWH114" s="82" t="str">
        <f t="shared" si="117"/>
        <v/>
      </c>
      <c r="CWI114" s="82" t="str">
        <f t="shared" si="117"/>
        <v/>
      </c>
      <c r="CWJ114" s="82" t="str">
        <f t="shared" si="117"/>
        <v/>
      </c>
      <c r="CWK114" s="82" t="str">
        <f t="shared" si="117"/>
        <v/>
      </c>
      <c r="CWL114" s="82" t="str">
        <f t="shared" si="117"/>
        <v/>
      </c>
      <c r="CWM114" s="82" t="str">
        <f t="shared" si="117"/>
        <v/>
      </c>
      <c r="CWN114" s="82" t="str">
        <f t="shared" si="117"/>
        <v/>
      </c>
      <c r="CWO114" s="82" t="str">
        <f t="shared" si="117"/>
        <v/>
      </c>
      <c r="CWP114" s="82" t="str">
        <f t="shared" si="117"/>
        <v/>
      </c>
      <c r="CWQ114" s="82" t="str">
        <f t="shared" si="117"/>
        <v/>
      </c>
      <c r="CWR114" s="82" t="str">
        <f t="shared" si="117"/>
        <v/>
      </c>
      <c r="CWS114" s="82" t="str">
        <f t="shared" si="117"/>
        <v/>
      </c>
      <c r="CWT114" s="82" t="str">
        <f t="shared" si="117"/>
        <v/>
      </c>
      <c r="CWU114" s="82" t="str">
        <f t="shared" si="117"/>
        <v/>
      </c>
      <c r="CWV114" s="82" t="str">
        <f t="shared" si="117"/>
        <v/>
      </c>
      <c r="CWW114" s="82" t="str">
        <f t="shared" si="117"/>
        <v/>
      </c>
      <c r="CWX114" s="82" t="str">
        <f t="shared" si="117"/>
        <v/>
      </c>
      <c r="CWY114" s="82" t="str">
        <f t="shared" si="117"/>
        <v/>
      </c>
      <c r="CWZ114" s="82" t="str">
        <f t="shared" si="117"/>
        <v/>
      </c>
      <c r="CXA114" s="82" t="str">
        <f t="shared" si="117"/>
        <v/>
      </c>
      <c r="CXB114" s="82" t="str">
        <f t="shared" si="117"/>
        <v/>
      </c>
      <c r="CXC114" s="82" t="str">
        <f t="shared" si="117"/>
        <v/>
      </c>
      <c r="CXD114" s="82" t="str">
        <f t="shared" si="117"/>
        <v/>
      </c>
      <c r="CXE114" s="82" t="str">
        <f t="shared" si="117"/>
        <v/>
      </c>
      <c r="CXF114" s="82" t="str">
        <f t="shared" si="117"/>
        <v/>
      </c>
      <c r="CXG114" s="82" t="str">
        <f t="shared" si="117"/>
        <v/>
      </c>
      <c r="CXH114" s="82" t="str">
        <f t="shared" si="117"/>
        <v/>
      </c>
      <c r="CXI114" s="82" t="str">
        <f t="shared" si="117"/>
        <v/>
      </c>
      <c r="CXJ114" s="82" t="str">
        <f t="shared" si="117"/>
        <v/>
      </c>
      <c r="CXK114" s="82" t="str">
        <f t="shared" ref="CXK114:CZV114" si="118">IF(ISNUMBER(outYear),CXK65+CXK71+CXK77+CXK111,"")</f>
        <v/>
      </c>
      <c r="CXL114" s="82" t="str">
        <f t="shared" si="118"/>
        <v/>
      </c>
      <c r="CXM114" s="82" t="str">
        <f t="shared" si="118"/>
        <v/>
      </c>
      <c r="CXN114" s="82" t="str">
        <f t="shared" si="118"/>
        <v/>
      </c>
      <c r="CXO114" s="82" t="str">
        <f t="shared" si="118"/>
        <v/>
      </c>
      <c r="CXP114" s="82" t="str">
        <f t="shared" si="118"/>
        <v/>
      </c>
      <c r="CXQ114" s="82" t="str">
        <f t="shared" si="118"/>
        <v/>
      </c>
      <c r="CXR114" s="82" t="str">
        <f t="shared" si="118"/>
        <v/>
      </c>
      <c r="CXS114" s="82" t="str">
        <f t="shared" si="118"/>
        <v/>
      </c>
      <c r="CXT114" s="82" t="str">
        <f t="shared" si="118"/>
        <v/>
      </c>
      <c r="CXU114" s="82" t="str">
        <f t="shared" si="118"/>
        <v/>
      </c>
      <c r="CXV114" s="82" t="str">
        <f t="shared" si="118"/>
        <v/>
      </c>
      <c r="CXW114" s="82" t="str">
        <f t="shared" si="118"/>
        <v/>
      </c>
      <c r="CXX114" s="82" t="str">
        <f t="shared" si="118"/>
        <v/>
      </c>
      <c r="CXY114" s="82" t="str">
        <f t="shared" si="118"/>
        <v/>
      </c>
      <c r="CXZ114" s="82" t="str">
        <f t="shared" si="118"/>
        <v/>
      </c>
      <c r="CYA114" s="82" t="str">
        <f t="shared" si="118"/>
        <v/>
      </c>
      <c r="CYB114" s="82" t="str">
        <f t="shared" si="118"/>
        <v/>
      </c>
      <c r="CYC114" s="82" t="str">
        <f t="shared" si="118"/>
        <v/>
      </c>
      <c r="CYD114" s="82" t="str">
        <f t="shared" si="118"/>
        <v/>
      </c>
      <c r="CYE114" s="82" t="str">
        <f t="shared" si="118"/>
        <v/>
      </c>
      <c r="CYF114" s="82" t="str">
        <f t="shared" si="118"/>
        <v/>
      </c>
      <c r="CYG114" s="82" t="str">
        <f t="shared" si="118"/>
        <v/>
      </c>
      <c r="CYH114" s="82" t="str">
        <f t="shared" si="118"/>
        <v/>
      </c>
      <c r="CYI114" s="82" t="str">
        <f t="shared" si="118"/>
        <v/>
      </c>
      <c r="CYJ114" s="82" t="str">
        <f t="shared" si="118"/>
        <v/>
      </c>
      <c r="CYK114" s="82" t="str">
        <f t="shared" si="118"/>
        <v/>
      </c>
      <c r="CYL114" s="82" t="str">
        <f t="shared" si="118"/>
        <v/>
      </c>
      <c r="CYM114" s="82" t="str">
        <f t="shared" si="118"/>
        <v/>
      </c>
      <c r="CYN114" s="82" t="str">
        <f t="shared" si="118"/>
        <v/>
      </c>
      <c r="CYO114" s="82" t="str">
        <f t="shared" si="118"/>
        <v/>
      </c>
      <c r="CYP114" s="82" t="str">
        <f t="shared" si="118"/>
        <v/>
      </c>
      <c r="CYQ114" s="82" t="str">
        <f t="shared" si="118"/>
        <v/>
      </c>
      <c r="CYR114" s="82" t="str">
        <f t="shared" si="118"/>
        <v/>
      </c>
      <c r="CYS114" s="82" t="str">
        <f t="shared" si="118"/>
        <v/>
      </c>
      <c r="CYT114" s="82" t="str">
        <f t="shared" si="118"/>
        <v/>
      </c>
      <c r="CYU114" s="82" t="str">
        <f t="shared" si="118"/>
        <v/>
      </c>
      <c r="CYV114" s="82" t="str">
        <f t="shared" si="118"/>
        <v/>
      </c>
      <c r="CYW114" s="82" t="str">
        <f t="shared" si="118"/>
        <v/>
      </c>
      <c r="CYX114" s="82" t="str">
        <f t="shared" si="118"/>
        <v/>
      </c>
      <c r="CYY114" s="82" t="str">
        <f t="shared" si="118"/>
        <v/>
      </c>
      <c r="CYZ114" s="82" t="str">
        <f t="shared" si="118"/>
        <v/>
      </c>
      <c r="CZA114" s="82" t="str">
        <f t="shared" si="118"/>
        <v/>
      </c>
      <c r="CZB114" s="82" t="str">
        <f t="shared" si="118"/>
        <v/>
      </c>
      <c r="CZC114" s="82" t="str">
        <f t="shared" si="118"/>
        <v/>
      </c>
      <c r="CZD114" s="82" t="str">
        <f t="shared" si="118"/>
        <v/>
      </c>
      <c r="CZE114" s="82" t="str">
        <f t="shared" si="118"/>
        <v/>
      </c>
      <c r="CZF114" s="82" t="str">
        <f t="shared" si="118"/>
        <v/>
      </c>
      <c r="CZG114" s="82" t="str">
        <f t="shared" si="118"/>
        <v/>
      </c>
      <c r="CZH114" s="82" t="str">
        <f t="shared" si="118"/>
        <v/>
      </c>
      <c r="CZI114" s="82" t="str">
        <f t="shared" si="118"/>
        <v/>
      </c>
      <c r="CZJ114" s="82" t="str">
        <f t="shared" si="118"/>
        <v/>
      </c>
      <c r="CZK114" s="82" t="str">
        <f t="shared" si="118"/>
        <v/>
      </c>
      <c r="CZL114" s="82" t="str">
        <f t="shared" si="118"/>
        <v/>
      </c>
      <c r="CZM114" s="82" t="str">
        <f t="shared" si="118"/>
        <v/>
      </c>
      <c r="CZN114" s="82" t="str">
        <f t="shared" si="118"/>
        <v/>
      </c>
      <c r="CZO114" s="82" t="str">
        <f t="shared" si="118"/>
        <v/>
      </c>
      <c r="CZP114" s="82" t="str">
        <f t="shared" si="118"/>
        <v/>
      </c>
      <c r="CZQ114" s="82" t="str">
        <f t="shared" si="118"/>
        <v/>
      </c>
      <c r="CZR114" s="82" t="str">
        <f t="shared" si="118"/>
        <v/>
      </c>
      <c r="CZS114" s="82" t="str">
        <f t="shared" si="118"/>
        <v/>
      </c>
      <c r="CZT114" s="82" t="str">
        <f t="shared" si="118"/>
        <v/>
      </c>
      <c r="CZU114" s="82" t="str">
        <f t="shared" si="118"/>
        <v/>
      </c>
      <c r="CZV114" s="82" t="str">
        <f t="shared" si="118"/>
        <v/>
      </c>
      <c r="CZW114" s="82" t="str">
        <f t="shared" ref="CZW114:DCH114" si="119">IF(ISNUMBER(outYear),CZW65+CZW71+CZW77+CZW111,"")</f>
        <v/>
      </c>
      <c r="CZX114" s="82" t="str">
        <f t="shared" si="119"/>
        <v/>
      </c>
      <c r="CZY114" s="82" t="str">
        <f t="shared" si="119"/>
        <v/>
      </c>
      <c r="CZZ114" s="82" t="str">
        <f t="shared" si="119"/>
        <v/>
      </c>
      <c r="DAA114" s="82" t="str">
        <f t="shared" si="119"/>
        <v/>
      </c>
      <c r="DAB114" s="82" t="str">
        <f t="shared" si="119"/>
        <v/>
      </c>
      <c r="DAC114" s="82" t="str">
        <f t="shared" si="119"/>
        <v/>
      </c>
      <c r="DAD114" s="82" t="str">
        <f t="shared" si="119"/>
        <v/>
      </c>
      <c r="DAE114" s="82" t="str">
        <f t="shared" si="119"/>
        <v/>
      </c>
      <c r="DAF114" s="82" t="str">
        <f t="shared" si="119"/>
        <v/>
      </c>
      <c r="DAG114" s="82" t="str">
        <f t="shared" si="119"/>
        <v/>
      </c>
      <c r="DAH114" s="82" t="str">
        <f t="shared" si="119"/>
        <v/>
      </c>
      <c r="DAI114" s="82" t="str">
        <f t="shared" si="119"/>
        <v/>
      </c>
      <c r="DAJ114" s="82" t="str">
        <f t="shared" si="119"/>
        <v/>
      </c>
      <c r="DAK114" s="82" t="str">
        <f t="shared" si="119"/>
        <v/>
      </c>
      <c r="DAL114" s="82" t="str">
        <f t="shared" si="119"/>
        <v/>
      </c>
      <c r="DAM114" s="82" t="str">
        <f t="shared" si="119"/>
        <v/>
      </c>
      <c r="DAN114" s="82" t="str">
        <f t="shared" si="119"/>
        <v/>
      </c>
      <c r="DAO114" s="82" t="str">
        <f t="shared" si="119"/>
        <v/>
      </c>
      <c r="DAP114" s="82" t="str">
        <f t="shared" si="119"/>
        <v/>
      </c>
      <c r="DAQ114" s="82" t="str">
        <f t="shared" si="119"/>
        <v/>
      </c>
      <c r="DAR114" s="82" t="str">
        <f t="shared" si="119"/>
        <v/>
      </c>
      <c r="DAS114" s="82" t="str">
        <f t="shared" si="119"/>
        <v/>
      </c>
      <c r="DAT114" s="82" t="str">
        <f t="shared" si="119"/>
        <v/>
      </c>
      <c r="DAU114" s="82" t="str">
        <f t="shared" si="119"/>
        <v/>
      </c>
      <c r="DAV114" s="82" t="str">
        <f t="shared" si="119"/>
        <v/>
      </c>
      <c r="DAW114" s="82" t="str">
        <f t="shared" si="119"/>
        <v/>
      </c>
      <c r="DAX114" s="82" t="str">
        <f t="shared" si="119"/>
        <v/>
      </c>
      <c r="DAY114" s="82" t="str">
        <f t="shared" si="119"/>
        <v/>
      </c>
      <c r="DAZ114" s="82" t="str">
        <f t="shared" si="119"/>
        <v/>
      </c>
      <c r="DBA114" s="82" t="str">
        <f t="shared" si="119"/>
        <v/>
      </c>
      <c r="DBB114" s="82" t="str">
        <f t="shared" si="119"/>
        <v/>
      </c>
      <c r="DBC114" s="82" t="str">
        <f t="shared" si="119"/>
        <v/>
      </c>
      <c r="DBD114" s="82" t="str">
        <f t="shared" si="119"/>
        <v/>
      </c>
      <c r="DBE114" s="82" t="str">
        <f t="shared" si="119"/>
        <v/>
      </c>
      <c r="DBF114" s="82" t="str">
        <f t="shared" si="119"/>
        <v/>
      </c>
      <c r="DBG114" s="82" t="str">
        <f t="shared" si="119"/>
        <v/>
      </c>
      <c r="DBH114" s="82" t="str">
        <f t="shared" si="119"/>
        <v/>
      </c>
      <c r="DBI114" s="82" t="str">
        <f t="shared" si="119"/>
        <v/>
      </c>
      <c r="DBJ114" s="82" t="str">
        <f t="shared" si="119"/>
        <v/>
      </c>
      <c r="DBK114" s="82" t="str">
        <f t="shared" si="119"/>
        <v/>
      </c>
      <c r="DBL114" s="82" t="str">
        <f t="shared" si="119"/>
        <v/>
      </c>
      <c r="DBM114" s="82" t="str">
        <f t="shared" si="119"/>
        <v/>
      </c>
      <c r="DBN114" s="82" t="str">
        <f t="shared" si="119"/>
        <v/>
      </c>
      <c r="DBO114" s="82" t="str">
        <f t="shared" si="119"/>
        <v/>
      </c>
      <c r="DBP114" s="82" t="str">
        <f t="shared" si="119"/>
        <v/>
      </c>
      <c r="DBQ114" s="82" t="str">
        <f t="shared" si="119"/>
        <v/>
      </c>
      <c r="DBR114" s="82" t="str">
        <f t="shared" si="119"/>
        <v/>
      </c>
      <c r="DBS114" s="82" t="str">
        <f t="shared" si="119"/>
        <v/>
      </c>
      <c r="DBT114" s="82" t="str">
        <f t="shared" si="119"/>
        <v/>
      </c>
      <c r="DBU114" s="82" t="str">
        <f t="shared" si="119"/>
        <v/>
      </c>
      <c r="DBV114" s="82" t="str">
        <f t="shared" si="119"/>
        <v/>
      </c>
      <c r="DBW114" s="82" t="str">
        <f t="shared" si="119"/>
        <v/>
      </c>
      <c r="DBX114" s="82" t="str">
        <f t="shared" si="119"/>
        <v/>
      </c>
      <c r="DBY114" s="82" t="str">
        <f t="shared" si="119"/>
        <v/>
      </c>
      <c r="DBZ114" s="82" t="str">
        <f t="shared" si="119"/>
        <v/>
      </c>
      <c r="DCA114" s="82" t="str">
        <f t="shared" si="119"/>
        <v/>
      </c>
      <c r="DCB114" s="82" t="str">
        <f t="shared" si="119"/>
        <v/>
      </c>
      <c r="DCC114" s="82" t="str">
        <f t="shared" si="119"/>
        <v/>
      </c>
      <c r="DCD114" s="82" t="str">
        <f t="shared" si="119"/>
        <v/>
      </c>
      <c r="DCE114" s="82" t="str">
        <f t="shared" si="119"/>
        <v/>
      </c>
      <c r="DCF114" s="82" t="str">
        <f t="shared" si="119"/>
        <v/>
      </c>
      <c r="DCG114" s="82" t="str">
        <f t="shared" si="119"/>
        <v/>
      </c>
      <c r="DCH114" s="82" t="str">
        <f t="shared" si="119"/>
        <v/>
      </c>
      <c r="DCI114" s="82" t="str">
        <f t="shared" ref="DCI114:DET114" si="120">IF(ISNUMBER(outYear),DCI65+DCI71+DCI77+DCI111,"")</f>
        <v/>
      </c>
      <c r="DCJ114" s="82" t="str">
        <f t="shared" si="120"/>
        <v/>
      </c>
      <c r="DCK114" s="82" t="str">
        <f t="shared" si="120"/>
        <v/>
      </c>
      <c r="DCL114" s="82" t="str">
        <f t="shared" si="120"/>
        <v/>
      </c>
      <c r="DCM114" s="82" t="str">
        <f t="shared" si="120"/>
        <v/>
      </c>
      <c r="DCN114" s="82" t="str">
        <f t="shared" si="120"/>
        <v/>
      </c>
      <c r="DCO114" s="82" t="str">
        <f t="shared" si="120"/>
        <v/>
      </c>
      <c r="DCP114" s="82" t="str">
        <f t="shared" si="120"/>
        <v/>
      </c>
      <c r="DCQ114" s="82" t="str">
        <f t="shared" si="120"/>
        <v/>
      </c>
      <c r="DCR114" s="82" t="str">
        <f t="shared" si="120"/>
        <v/>
      </c>
      <c r="DCS114" s="82" t="str">
        <f t="shared" si="120"/>
        <v/>
      </c>
      <c r="DCT114" s="82" t="str">
        <f t="shared" si="120"/>
        <v/>
      </c>
      <c r="DCU114" s="82" t="str">
        <f t="shared" si="120"/>
        <v/>
      </c>
      <c r="DCV114" s="82" t="str">
        <f t="shared" si="120"/>
        <v/>
      </c>
      <c r="DCW114" s="82" t="str">
        <f t="shared" si="120"/>
        <v/>
      </c>
      <c r="DCX114" s="82" t="str">
        <f t="shared" si="120"/>
        <v/>
      </c>
      <c r="DCY114" s="82" t="str">
        <f t="shared" si="120"/>
        <v/>
      </c>
      <c r="DCZ114" s="82" t="str">
        <f t="shared" si="120"/>
        <v/>
      </c>
      <c r="DDA114" s="82" t="str">
        <f t="shared" si="120"/>
        <v/>
      </c>
      <c r="DDB114" s="82" t="str">
        <f t="shared" si="120"/>
        <v/>
      </c>
      <c r="DDC114" s="82" t="str">
        <f t="shared" si="120"/>
        <v/>
      </c>
      <c r="DDD114" s="82" t="str">
        <f t="shared" si="120"/>
        <v/>
      </c>
      <c r="DDE114" s="82" t="str">
        <f t="shared" si="120"/>
        <v/>
      </c>
      <c r="DDF114" s="82" t="str">
        <f t="shared" si="120"/>
        <v/>
      </c>
      <c r="DDG114" s="82" t="str">
        <f t="shared" si="120"/>
        <v/>
      </c>
      <c r="DDH114" s="82" t="str">
        <f t="shared" si="120"/>
        <v/>
      </c>
      <c r="DDI114" s="82" t="str">
        <f t="shared" si="120"/>
        <v/>
      </c>
      <c r="DDJ114" s="82" t="str">
        <f t="shared" si="120"/>
        <v/>
      </c>
      <c r="DDK114" s="82" t="str">
        <f t="shared" si="120"/>
        <v/>
      </c>
      <c r="DDL114" s="82" t="str">
        <f t="shared" si="120"/>
        <v/>
      </c>
      <c r="DDM114" s="82" t="str">
        <f t="shared" si="120"/>
        <v/>
      </c>
      <c r="DDN114" s="82" t="str">
        <f t="shared" si="120"/>
        <v/>
      </c>
      <c r="DDO114" s="82" t="str">
        <f t="shared" si="120"/>
        <v/>
      </c>
      <c r="DDP114" s="82" t="str">
        <f t="shared" si="120"/>
        <v/>
      </c>
      <c r="DDQ114" s="82" t="str">
        <f t="shared" si="120"/>
        <v/>
      </c>
      <c r="DDR114" s="82" t="str">
        <f t="shared" si="120"/>
        <v/>
      </c>
      <c r="DDS114" s="82" t="str">
        <f t="shared" si="120"/>
        <v/>
      </c>
      <c r="DDT114" s="82" t="str">
        <f t="shared" si="120"/>
        <v/>
      </c>
      <c r="DDU114" s="82" t="str">
        <f t="shared" si="120"/>
        <v/>
      </c>
      <c r="DDV114" s="82" t="str">
        <f t="shared" si="120"/>
        <v/>
      </c>
      <c r="DDW114" s="82" t="str">
        <f t="shared" si="120"/>
        <v/>
      </c>
      <c r="DDX114" s="82" t="str">
        <f t="shared" si="120"/>
        <v/>
      </c>
      <c r="DDY114" s="82" t="str">
        <f t="shared" si="120"/>
        <v/>
      </c>
      <c r="DDZ114" s="82" t="str">
        <f t="shared" si="120"/>
        <v/>
      </c>
      <c r="DEA114" s="82" t="str">
        <f t="shared" si="120"/>
        <v/>
      </c>
      <c r="DEB114" s="82" t="str">
        <f t="shared" si="120"/>
        <v/>
      </c>
      <c r="DEC114" s="82" t="str">
        <f t="shared" si="120"/>
        <v/>
      </c>
      <c r="DED114" s="82" t="str">
        <f t="shared" si="120"/>
        <v/>
      </c>
      <c r="DEE114" s="82" t="str">
        <f t="shared" si="120"/>
        <v/>
      </c>
      <c r="DEF114" s="82" t="str">
        <f t="shared" si="120"/>
        <v/>
      </c>
      <c r="DEG114" s="82" t="str">
        <f t="shared" si="120"/>
        <v/>
      </c>
      <c r="DEH114" s="82" t="str">
        <f t="shared" si="120"/>
        <v/>
      </c>
      <c r="DEI114" s="82" t="str">
        <f t="shared" si="120"/>
        <v/>
      </c>
      <c r="DEJ114" s="82" t="str">
        <f t="shared" si="120"/>
        <v/>
      </c>
      <c r="DEK114" s="82" t="str">
        <f t="shared" si="120"/>
        <v/>
      </c>
      <c r="DEL114" s="82" t="str">
        <f t="shared" si="120"/>
        <v/>
      </c>
      <c r="DEM114" s="82" t="str">
        <f t="shared" si="120"/>
        <v/>
      </c>
      <c r="DEN114" s="82" t="str">
        <f t="shared" si="120"/>
        <v/>
      </c>
      <c r="DEO114" s="82" t="str">
        <f t="shared" si="120"/>
        <v/>
      </c>
      <c r="DEP114" s="82" t="str">
        <f t="shared" si="120"/>
        <v/>
      </c>
      <c r="DEQ114" s="82" t="str">
        <f t="shared" si="120"/>
        <v/>
      </c>
      <c r="DER114" s="82" t="str">
        <f t="shared" si="120"/>
        <v/>
      </c>
      <c r="DES114" s="82" t="str">
        <f t="shared" si="120"/>
        <v/>
      </c>
      <c r="DET114" s="82" t="str">
        <f t="shared" si="120"/>
        <v/>
      </c>
      <c r="DEU114" s="82" t="str">
        <f t="shared" ref="DEU114:DHF114" si="121">IF(ISNUMBER(outYear),DEU65+DEU71+DEU77+DEU111,"")</f>
        <v/>
      </c>
      <c r="DEV114" s="82" t="str">
        <f t="shared" si="121"/>
        <v/>
      </c>
      <c r="DEW114" s="82" t="str">
        <f t="shared" si="121"/>
        <v/>
      </c>
      <c r="DEX114" s="82" t="str">
        <f t="shared" si="121"/>
        <v/>
      </c>
      <c r="DEY114" s="82" t="str">
        <f t="shared" si="121"/>
        <v/>
      </c>
      <c r="DEZ114" s="82" t="str">
        <f t="shared" si="121"/>
        <v/>
      </c>
      <c r="DFA114" s="82" t="str">
        <f t="shared" si="121"/>
        <v/>
      </c>
      <c r="DFB114" s="82" t="str">
        <f t="shared" si="121"/>
        <v/>
      </c>
      <c r="DFC114" s="82" t="str">
        <f t="shared" si="121"/>
        <v/>
      </c>
      <c r="DFD114" s="82" t="str">
        <f t="shared" si="121"/>
        <v/>
      </c>
      <c r="DFE114" s="82" t="str">
        <f t="shared" si="121"/>
        <v/>
      </c>
      <c r="DFF114" s="82" t="str">
        <f t="shared" si="121"/>
        <v/>
      </c>
      <c r="DFG114" s="82" t="str">
        <f t="shared" si="121"/>
        <v/>
      </c>
      <c r="DFH114" s="82" t="str">
        <f t="shared" si="121"/>
        <v/>
      </c>
      <c r="DFI114" s="82" t="str">
        <f t="shared" si="121"/>
        <v/>
      </c>
      <c r="DFJ114" s="82" t="str">
        <f t="shared" si="121"/>
        <v/>
      </c>
      <c r="DFK114" s="82" t="str">
        <f t="shared" si="121"/>
        <v/>
      </c>
      <c r="DFL114" s="82" t="str">
        <f t="shared" si="121"/>
        <v/>
      </c>
      <c r="DFM114" s="82" t="str">
        <f t="shared" si="121"/>
        <v/>
      </c>
      <c r="DFN114" s="82" t="str">
        <f t="shared" si="121"/>
        <v/>
      </c>
      <c r="DFO114" s="82" t="str">
        <f t="shared" si="121"/>
        <v/>
      </c>
      <c r="DFP114" s="82" t="str">
        <f t="shared" si="121"/>
        <v/>
      </c>
      <c r="DFQ114" s="82" t="str">
        <f t="shared" si="121"/>
        <v/>
      </c>
      <c r="DFR114" s="82" t="str">
        <f t="shared" si="121"/>
        <v/>
      </c>
      <c r="DFS114" s="82" t="str">
        <f t="shared" si="121"/>
        <v/>
      </c>
      <c r="DFT114" s="82" t="str">
        <f t="shared" si="121"/>
        <v/>
      </c>
      <c r="DFU114" s="82" t="str">
        <f t="shared" si="121"/>
        <v/>
      </c>
      <c r="DFV114" s="82" t="str">
        <f t="shared" si="121"/>
        <v/>
      </c>
      <c r="DFW114" s="82" t="str">
        <f t="shared" si="121"/>
        <v/>
      </c>
      <c r="DFX114" s="82" t="str">
        <f t="shared" si="121"/>
        <v/>
      </c>
      <c r="DFY114" s="82" t="str">
        <f t="shared" si="121"/>
        <v/>
      </c>
      <c r="DFZ114" s="82" t="str">
        <f t="shared" si="121"/>
        <v/>
      </c>
      <c r="DGA114" s="82" t="str">
        <f t="shared" si="121"/>
        <v/>
      </c>
      <c r="DGB114" s="82" t="str">
        <f t="shared" si="121"/>
        <v/>
      </c>
      <c r="DGC114" s="82" t="str">
        <f t="shared" si="121"/>
        <v/>
      </c>
      <c r="DGD114" s="82" t="str">
        <f t="shared" si="121"/>
        <v/>
      </c>
      <c r="DGE114" s="82" t="str">
        <f t="shared" si="121"/>
        <v/>
      </c>
      <c r="DGF114" s="82" t="str">
        <f t="shared" si="121"/>
        <v/>
      </c>
      <c r="DGG114" s="82" t="str">
        <f t="shared" si="121"/>
        <v/>
      </c>
      <c r="DGH114" s="82" t="str">
        <f t="shared" si="121"/>
        <v/>
      </c>
      <c r="DGI114" s="82" t="str">
        <f t="shared" si="121"/>
        <v/>
      </c>
      <c r="DGJ114" s="82" t="str">
        <f t="shared" si="121"/>
        <v/>
      </c>
      <c r="DGK114" s="82" t="str">
        <f t="shared" si="121"/>
        <v/>
      </c>
      <c r="DGL114" s="82" t="str">
        <f t="shared" si="121"/>
        <v/>
      </c>
      <c r="DGM114" s="82" t="str">
        <f t="shared" si="121"/>
        <v/>
      </c>
      <c r="DGN114" s="82" t="str">
        <f t="shared" si="121"/>
        <v/>
      </c>
      <c r="DGO114" s="82" t="str">
        <f t="shared" si="121"/>
        <v/>
      </c>
      <c r="DGP114" s="82" t="str">
        <f t="shared" si="121"/>
        <v/>
      </c>
      <c r="DGQ114" s="82" t="str">
        <f t="shared" si="121"/>
        <v/>
      </c>
      <c r="DGR114" s="82" t="str">
        <f t="shared" si="121"/>
        <v/>
      </c>
      <c r="DGS114" s="82" t="str">
        <f t="shared" si="121"/>
        <v/>
      </c>
      <c r="DGT114" s="82" t="str">
        <f t="shared" si="121"/>
        <v/>
      </c>
      <c r="DGU114" s="82" t="str">
        <f t="shared" si="121"/>
        <v/>
      </c>
      <c r="DGV114" s="82" t="str">
        <f t="shared" si="121"/>
        <v/>
      </c>
      <c r="DGW114" s="82" t="str">
        <f t="shared" si="121"/>
        <v/>
      </c>
      <c r="DGX114" s="82" t="str">
        <f t="shared" si="121"/>
        <v/>
      </c>
      <c r="DGY114" s="82" t="str">
        <f t="shared" si="121"/>
        <v/>
      </c>
      <c r="DGZ114" s="82" t="str">
        <f t="shared" si="121"/>
        <v/>
      </c>
      <c r="DHA114" s="82" t="str">
        <f t="shared" si="121"/>
        <v/>
      </c>
      <c r="DHB114" s="82" t="str">
        <f t="shared" si="121"/>
        <v/>
      </c>
      <c r="DHC114" s="82" t="str">
        <f t="shared" si="121"/>
        <v/>
      </c>
      <c r="DHD114" s="82" t="str">
        <f t="shared" si="121"/>
        <v/>
      </c>
      <c r="DHE114" s="82" t="str">
        <f t="shared" si="121"/>
        <v/>
      </c>
      <c r="DHF114" s="82" t="str">
        <f t="shared" si="121"/>
        <v/>
      </c>
      <c r="DHG114" s="82" t="str">
        <f t="shared" ref="DHG114:DJR114" si="122">IF(ISNUMBER(outYear),DHG65+DHG71+DHG77+DHG111,"")</f>
        <v/>
      </c>
      <c r="DHH114" s="82" t="str">
        <f t="shared" si="122"/>
        <v/>
      </c>
      <c r="DHI114" s="82" t="str">
        <f t="shared" si="122"/>
        <v/>
      </c>
      <c r="DHJ114" s="82" t="str">
        <f t="shared" si="122"/>
        <v/>
      </c>
      <c r="DHK114" s="82" t="str">
        <f t="shared" si="122"/>
        <v/>
      </c>
      <c r="DHL114" s="82" t="str">
        <f t="shared" si="122"/>
        <v/>
      </c>
      <c r="DHM114" s="82" t="str">
        <f t="shared" si="122"/>
        <v/>
      </c>
      <c r="DHN114" s="82" t="str">
        <f t="shared" si="122"/>
        <v/>
      </c>
      <c r="DHO114" s="82" t="str">
        <f t="shared" si="122"/>
        <v/>
      </c>
      <c r="DHP114" s="82" t="str">
        <f t="shared" si="122"/>
        <v/>
      </c>
      <c r="DHQ114" s="82" t="str">
        <f t="shared" si="122"/>
        <v/>
      </c>
      <c r="DHR114" s="82" t="str">
        <f t="shared" si="122"/>
        <v/>
      </c>
      <c r="DHS114" s="82" t="str">
        <f t="shared" si="122"/>
        <v/>
      </c>
      <c r="DHT114" s="82" t="str">
        <f t="shared" si="122"/>
        <v/>
      </c>
      <c r="DHU114" s="82" t="str">
        <f t="shared" si="122"/>
        <v/>
      </c>
      <c r="DHV114" s="82" t="str">
        <f t="shared" si="122"/>
        <v/>
      </c>
      <c r="DHW114" s="82" t="str">
        <f t="shared" si="122"/>
        <v/>
      </c>
      <c r="DHX114" s="82" t="str">
        <f t="shared" si="122"/>
        <v/>
      </c>
      <c r="DHY114" s="82" t="str">
        <f t="shared" si="122"/>
        <v/>
      </c>
      <c r="DHZ114" s="82" t="str">
        <f t="shared" si="122"/>
        <v/>
      </c>
      <c r="DIA114" s="82" t="str">
        <f t="shared" si="122"/>
        <v/>
      </c>
      <c r="DIB114" s="82" t="str">
        <f t="shared" si="122"/>
        <v/>
      </c>
      <c r="DIC114" s="82" t="str">
        <f t="shared" si="122"/>
        <v/>
      </c>
      <c r="DID114" s="82" t="str">
        <f t="shared" si="122"/>
        <v/>
      </c>
      <c r="DIE114" s="82" t="str">
        <f t="shared" si="122"/>
        <v/>
      </c>
      <c r="DIF114" s="82" t="str">
        <f t="shared" si="122"/>
        <v/>
      </c>
      <c r="DIG114" s="82" t="str">
        <f t="shared" si="122"/>
        <v/>
      </c>
      <c r="DIH114" s="82" t="str">
        <f t="shared" si="122"/>
        <v/>
      </c>
      <c r="DII114" s="82" t="str">
        <f t="shared" si="122"/>
        <v/>
      </c>
      <c r="DIJ114" s="82" t="str">
        <f t="shared" si="122"/>
        <v/>
      </c>
      <c r="DIK114" s="82" t="str">
        <f t="shared" si="122"/>
        <v/>
      </c>
      <c r="DIL114" s="82" t="str">
        <f t="shared" si="122"/>
        <v/>
      </c>
      <c r="DIM114" s="82" t="str">
        <f t="shared" si="122"/>
        <v/>
      </c>
      <c r="DIN114" s="82" t="str">
        <f t="shared" si="122"/>
        <v/>
      </c>
      <c r="DIO114" s="82" t="str">
        <f t="shared" si="122"/>
        <v/>
      </c>
      <c r="DIP114" s="82" t="str">
        <f t="shared" si="122"/>
        <v/>
      </c>
      <c r="DIQ114" s="82" t="str">
        <f t="shared" si="122"/>
        <v/>
      </c>
      <c r="DIR114" s="82" t="str">
        <f t="shared" si="122"/>
        <v/>
      </c>
      <c r="DIS114" s="82" t="str">
        <f t="shared" si="122"/>
        <v/>
      </c>
      <c r="DIT114" s="82" t="str">
        <f t="shared" si="122"/>
        <v/>
      </c>
      <c r="DIU114" s="82" t="str">
        <f t="shared" si="122"/>
        <v/>
      </c>
      <c r="DIV114" s="82" t="str">
        <f t="shared" si="122"/>
        <v/>
      </c>
      <c r="DIW114" s="82" t="str">
        <f t="shared" si="122"/>
        <v/>
      </c>
      <c r="DIX114" s="82" t="str">
        <f t="shared" si="122"/>
        <v/>
      </c>
      <c r="DIY114" s="82" t="str">
        <f t="shared" si="122"/>
        <v/>
      </c>
      <c r="DIZ114" s="82" t="str">
        <f t="shared" si="122"/>
        <v/>
      </c>
      <c r="DJA114" s="82" t="str">
        <f t="shared" si="122"/>
        <v/>
      </c>
      <c r="DJB114" s="82" t="str">
        <f t="shared" si="122"/>
        <v/>
      </c>
      <c r="DJC114" s="82" t="str">
        <f t="shared" si="122"/>
        <v/>
      </c>
      <c r="DJD114" s="82" t="str">
        <f t="shared" si="122"/>
        <v/>
      </c>
      <c r="DJE114" s="82" t="str">
        <f t="shared" si="122"/>
        <v/>
      </c>
      <c r="DJF114" s="82" t="str">
        <f t="shared" si="122"/>
        <v/>
      </c>
      <c r="DJG114" s="82" t="str">
        <f t="shared" si="122"/>
        <v/>
      </c>
      <c r="DJH114" s="82" t="str">
        <f t="shared" si="122"/>
        <v/>
      </c>
      <c r="DJI114" s="82" t="str">
        <f t="shared" si="122"/>
        <v/>
      </c>
      <c r="DJJ114" s="82" t="str">
        <f t="shared" si="122"/>
        <v/>
      </c>
      <c r="DJK114" s="82" t="str">
        <f t="shared" si="122"/>
        <v/>
      </c>
      <c r="DJL114" s="82" t="str">
        <f t="shared" si="122"/>
        <v/>
      </c>
      <c r="DJM114" s="82" t="str">
        <f t="shared" si="122"/>
        <v/>
      </c>
      <c r="DJN114" s="82" t="str">
        <f t="shared" si="122"/>
        <v/>
      </c>
      <c r="DJO114" s="82" t="str">
        <f t="shared" si="122"/>
        <v/>
      </c>
      <c r="DJP114" s="82" t="str">
        <f t="shared" si="122"/>
        <v/>
      </c>
      <c r="DJQ114" s="82" t="str">
        <f t="shared" si="122"/>
        <v/>
      </c>
      <c r="DJR114" s="82" t="str">
        <f t="shared" si="122"/>
        <v/>
      </c>
      <c r="DJS114" s="82" t="str">
        <f t="shared" ref="DJS114:DMD114" si="123">IF(ISNUMBER(outYear),DJS65+DJS71+DJS77+DJS111,"")</f>
        <v/>
      </c>
      <c r="DJT114" s="82" t="str">
        <f t="shared" si="123"/>
        <v/>
      </c>
      <c r="DJU114" s="82" t="str">
        <f t="shared" si="123"/>
        <v/>
      </c>
      <c r="DJV114" s="82" t="str">
        <f t="shared" si="123"/>
        <v/>
      </c>
      <c r="DJW114" s="82" t="str">
        <f t="shared" si="123"/>
        <v/>
      </c>
      <c r="DJX114" s="82" t="str">
        <f t="shared" si="123"/>
        <v/>
      </c>
      <c r="DJY114" s="82" t="str">
        <f t="shared" si="123"/>
        <v/>
      </c>
      <c r="DJZ114" s="82" t="str">
        <f t="shared" si="123"/>
        <v/>
      </c>
      <c r="DKA114" s="82" t="str">
        <f t="shared" si="123"/>
        <v/>
      </c>
      <c r="DKB114" s="82" t="str">
        <f t="shared" si="123"/>
        <v/>
      </c>
      <c r="DKC114" s="82" t="str">
        <f t="shared" si="123"/>
        <v/>
      </c>
      <c r="DKD114" s="82" t="str">
        <f t="shared" si="123"/>
        <v/>
      </c>
      <c r="DKE114" s="82" t="str">
        <f t="shared" si="123"/>
        <v/>
      </c>
      <c r="DKF114" s="82" t="str">
        <f t="shared" si="123"/>
        <v/>
      </c>
      <c r="DKG114" s="82" t="str">
        <f t="shared" si="123"/>
        <v/>
      </c>
      <c r="DKH114" s="82" t="str">
        <f t="shared" si="123"/>
        <v/>
      </c>
      <c r="DKI114" s="82" t="str">
        <f t="shared" si="123"/>
        <v/>
      </c>
      <c r="DKJ114" s="82" t="str">
        <f t="shared" si="123"/>
        <v/>
      </c>
      <c r="DKK114" s="82" t="str">
        <f t="shared" si="123"/>
        <v/>
      </c>
      <c r="DKL114" s="82" t="str">
        <f t="shared" si="123"/>
        <v/>
      </c>
      <c r="DKM114" s="82" t="str">
        <f t="shared" si="123"/>
        <v/>
      </c>
      <c r="DKN114" s="82" t="str">
        <f t="shared" si="123"/>
        <v/>
      </c>
      <c r="DKO114" s="82" t="str">
        <f t="shared" si="123"/>
        <v/>
      </c>
      <c r="DKP114" s="82" t="str">
        <f t="shared" si="123"/>
        <v/>
      </c>
      <c r="DKQ114" s="82" t="str">
        <f t="shared" si="123"/>
        <v/>
      </c>
      <c r="DKR114" s="82" t="str">
        <f t="shared" si="123"/>
        <v/>
      </c>
      <c r="DKS114" s="82" t="str">
        <f t="shared" si="123"/>
        <v/>
      </c>
      <c r="DKT114" s="82" t="str">
        <f t="shared" si="123"/>
        <v/>
      </c>
      <c r="DKU114" s="82" t="str">
        <f t="shared" si="123"/>
        <v/>
      </c>
      <c r="DKV114" s="82" t="str">
        <f t="shared" si="123"/>
        <v/>
      </c>
      <c r="DKW114" s="82" t="str">
        <f t="shared" si="123"/>
        <v/>
      </c>
      <c r="DKX114" s="82" t="str">
        <f t="shared" si="123"/>
        <v/>
      </c>
      <c r="DKY114" s="82" t="str">
        <f t="shared" si="123"/>
        <v/>
      </c>
      <c r="DKZ114" s="82" t="str">
        <f t="shared" si="123"/>
        <v/>
      </c>
      <c r="DLA114" s="82" t="str">
        <f t="shared" si="123"/>
        <v/>
      </c>
      <c r="DLB114" s="82" t="str">
        <f t="shared" si="123"/>
        <v/>
      </c>
      <c r="DLC114" s="82" t="str">
        <f t="shared" si="123"/>
        <v/>
      </c>
      <c r="DLD114" s="82" t="str">
        <f t="shared" si="123"/>
        <v/>
      </c>
      <c r="DLE114" s="82" t="str">
        <f t="shared" si="123"/>
        <v/>
      </c>
      <c r="DLF114" s="82" t="str">
        <f t="shared" si="123"/>
        <v/>
      </c>
      <c r="DLG114" s="82" t="str">
        <f t="shared" si="123"/>
        <v/>
      </c>
      <c r="DLH114" s="82" t="str">
        <f t="shared" si="123"/>
        <v/>
      </c>
      <c r="DLI114" s="82" t="str">
        <f t="shared" si="123"/>
        <v/>
      </c>
      <c r="DLJ114" s="82" t="str">
        <f t="shared" si="123"/>
        <v/>
      </c>
      <c r="DLK114" s="82" t="str">
        <f t="shared" si="123"/>
        <v/>
      </c>
      <c r="DLL114" s="82" t="str">
        <f t="shared" si="123"/>
        <v/>
      </c>
      <c r="DLM114" s="82" t="str">
        <f t="shared" si="123"/>
        <v/>
      </c>
      <c r="DLN114" s="82" t="str">
        <f t="shared" si="123"/>
        <v/>
      </c>
      <c r="DLO114" s="82" t="str">
        <f t="shared" si="123"/>
        <v/>
      </c>
      <c r="DLP114" s="82" t="str">
        <f t="shared" si="123"/>
        <v/>
      </c>
      <c r="DLQ114" s="82" t="str">
        <f t="shared" si="123"/>
        <v/>
      </c>
      <c r="DLR114" s="82" t="str">
        <f t="shared" si="123"/>
        <v/>
      </c>
      <c r="DLS114" s="82" t="str">
        <f t="shared" si="123"/>
        <v/>
      </c>
      <c r="DLT114" s="82" t="str">
        <f t="shared" si="123"/>
        <v/>
      </c>
      <c r="DLU114" s="82" t="str">
        <f t="shared" si="123"/>
        <v/>
      </c>
      <c r="DLV114" s="82" t="str">
        <f t="shared" si="123"/>
        <v/>
      </c>
      <c r="DLW114" s="82" t="str">
        <f t="shared" si="123"/>
        <v/>
      </c>
      <c r="DLX114" s="82" t="str">
        <f t="shared" si="123"/>
        <v/>
      </c>
      <c r="DLY114" s="82" t="str">
        <f t="shared" si="123"/>
        <v/>
      </c>
      <c r="DLZ114" s="82" t="str">
        <f t="shared" si="123"/>
        <v/>
      </c>
      <c r="DMA114" s="82" t="str">
        <f t="shared" si="123"/>
        <v/>
      </c>
      <c r="DMB114" s="82" t="str">
        <f t="shared" si="123"/>
        <v/>
      </c>
      <c r="DMC114" s="82" t="str">
        <f t="shared" si="123"/>
        <v/>
      </c>
      <c r="DMD114" s="82" t="str">
        <f t="shared" si="123"/>
        <v/>
      </c>
      <c r="DME114" s="82" t="str">
        <f t="shared" ref="DME114:DOP114" si="124">IF(ISNUMBER(outYear),DME65+DME71+DME77+DME111,"")</f>
        <v/>
      </c>
      <c r="DMF114" s="82" t="str">
        <f t="shared" si="124"/>
        <v/>
      </c>
      <c r="DMG114" s="82" t="str">
        <f t="shared" si="124"/>
        <v/>
      </c>
      <c r="DMH114" s="82" t="str">
        <f t="shared" si="124"/>
        <v/>
      </c>
      <c r="DMI114" s="82" t="str">
        <f t="shared" si="124"/>
        <v/>
      </c>
      <c r="DMJ114" s="82" t="str">
        <f t="shared" si="124"/>
        <v/>
      </c>
      <c r="DMK114" s="82" t="str">
        <f t="shared" si="124"/>
        <v/>
      </c>
      <c r="DML114" s="82" t="str">
        <f t="shared" si="124"/>
        <v/>
      </c>
      <c r="DMM114" s="82" t="str">
        <f t="shared" si="124"/>
        <v/>
      </c>
      <c r="DMN114" s="82" t="str">
        <f t="shared" si="124"/>
        <v/>
      </c>
      <c r="DMO114" s="82" t="str">
        <f t="shared" si="124"/>
        <v/>
      </c>
      <c r="DMP114" s="82" t="str">
        <f t="shared" si="124"/>
        <v/>
      </c>
      <c r="DMQ114" s="82" t="str">
        <f t="shared" si="124"/>
        <v/>
      </c>
      <c r="DMR114" s="82" t="str">
        <f t="shared" si="124"/>
        <v/>
      </c>
      <c r="DMS114" s="82" t="str">
        <f t="shared" si="124"/>
        <v/>
      </c>
      <c r="DMT114" s="82" t="str">
        <f t="shared" si="124"/>
        <v/>
      </c>
      <c r="DMU114" s="82" t="str">
        <f t="shared" si="124"/>
        <v/>
      </c>
      <c r="DMV114" s="82" t="str">
        <f t="shared" si="124"/>
        <v/>
      </c>
      <c r="DMW114" s="82" t="str">
        <f t="shared" si="124"/>
        <v/>
      </c>
      <c r="DMX114" s="82" t="str">
        <f t="shared" si="124"/>
        <v/>
      </c>
      <c r="DMY114" s="82" t="str">
        <f t="shared" si="124"/>
        <v/>
      </c>
      <c r="DMZ114" s="82" t="str">
        <f t="shared" si="124"/>
        <v/>
      </c>
      <c r="DNA114" s="82" t="str">
        <f t="shared" si="124"/>
        <v/>
      </c>
      <c r="DNB114" s="82" t="str">
        <f t="shared" si="124"/>
        <v/>
      </c>
      <c r="DNC114" s="82" t="str">
        <f t="shared" si="124"/>
        <v/>
      </c>
      <c r="DND114" s="82" t="str">
        <f t="shared" si="124"/>
        <v/>
      </c>
      <c r="DNE114" s="82" t="str">
        <f t="shared" si="124"/>
        <v/>
      </c>
      <c r="DNF114" s="82" t="str">
        <f t="shared" si="124"/>
        <v/>
      </c>
      <c r="DNG114" s="82" t="str">
        <f t="shared" si="124"/>
        <v/>
      </c>
      <c r="DNH114" s="82" t="str">
        <f t="shared" si="124"/>
        <v/>
      </c>
      <c r="DNI114" s="82" t="str">
        <f t="shared" si="124"/>
        <v/>
      </c>
      <c r="DNJ114" s="82" t="str">
        <f t="shared" si="124"/>
        <v/>
      </c>
      <c r="DNK114" s="82" t="str">
        <f t="shared" si="124"/>
        <v/>
      </c>
      <c r="DNL114" s="82" t="str">
        <f t="shared" si="124"/>
        <v/>
      </c>
      <c r="DNM114" s="82" t="str">
        <f t="shared" si="124"/>
        <v/>
      </c>
      <c r="DNN114" s="82" t="str">
        <f t="shared" si="124"/>
        <v/>
      </c>
      <c r="DNO114" s="82" t="str">
        <f t="shared" si="124"/>
        <v/>
      </c>
      <c r="DNP114" s="82" t="str">
        <f t="shared" si="124"/>
        <v/>
      </c>
      <c r="DNQ114" s="82" t="str">
        <f t="shared" si="124"/>
        <v/>
      </c>
      <c r="DNR114" s="82" t="str">
        <f t="shared" si="124"/>
        <v/>
      </c>
      <c r="DNS114" s="82" t="str">
        <f t="shared" si="124"/>
        <v/>
      </c>
      <c r="DNT114" s="82" t="str">
        <f t="shared" si="124"/>
        <v/>
      </c>
      <c r="DNU114" s="82" t="str">
        <f t="shared" si="124"/>
        <v/>
      </c>
      <c r="DNV114" s="82" t="str">
        <f t="shared" si="124"/>
        <v/>
      </c>
      <c r="DNW114" s="82" t="str">
        <f t="shared" si="124"/>
        <v/>
      </c>
      <c r="DNX114" s="82" t="str">
        <f t="shared" si="124"/>
        <v/>
      </c>
      <c r="DNY114" s="82" t="str">
        <f t="shared" si="124"/>
        <v/>
      </c>
      <c r="DNZ114" s="82" t="str">
        <f t="shared" si="124"/>
        <v/>
      </c>
      <c r="DOA114" s="82" t="str">
        <f t="shared" si="124"/>
        <v/>
      </c>
      <c r="DOB114" s="82" t="str">
        <f t="shared" si="124"/>
        <v/>
      </c>
      <c r="DOC114" s="82" t="str">
        <f t="shared" si="124"/>
        <v/>
      </c>
      <c r="DOD114" s="82" t="str">
        <f t="shared" si="124"/>
        <v/>
      </c>
      <c r="DOE114" s="82" t="str">
        <f t="shared" si="124"/>
        <v/>
      </c>
      <c r="DOF114" s="82" t="str">
        <f t="shared" si="124"/>
        <v/>
      </c>
      <c r="DOG114" s="82" t="str">
        <f t="shared" si="124"/>
        <v/>
      </c>
      <c r="DOH114" s="82" t="str">
        <f t="shared" si="124"/>
        <v/>
      </c>
      <c r="DOI114" s="82" t="str">
        <f t="shared" si="124"/>
        <v/>
      </c>
      <c r="DOJ114" s="82" t="str">
        <f t="shared" si="124"/>
        <v/>
      </c>
      <c r="DOK114" s="82" t="str">
        <f t="shared" si="124"/>
        <v/>
      </c>
      <c r="DOL114" s="82" t="str">
        <f t="shared" si="124"/>
        <v/>
      </c>
      <c r="DOM114" s="82" t="str">
        <f t="shared" si="124"/>
        <v/>
      </c>
      <c r="DON114" s="82" t="str">
        <f t="shared" si="124"/>
        <v/>
      </c>
      <c r="DOO114" s="82" t="str">
        <f t="shared" si="124"/>
        <v/>
      </c>
      <c r="DOP114" s="82" t="str">
        <f t="shared" si="124"/>
        <v/>
      </c>
      <c r="DOQ114" s="82" t="str">
        <f t="shared" ref="DOQ114:DRB114" si="125">IF(ISNUMBER(outYear),DOQ65+DOQ71+DOQ77+DOQ111,"")</f>
        <v/>
      </c>
      <c r="DOR114" s="82" t="str">
        <f t="shared" si="125"/>
        <v/>
      </c>
      <c r="DOS114" s="82" t="str">
        <f t="shared" si="125"/>
        <v/>
      </c>
      <c r="DOT114" s="82" t="str">
        <f t="shared" si="125"/>
        <v/>
      </c>
      <c r="DOU114" s="82" t="str">
        <f t="shared" si="125"/>
        <v/>
      </c>
      <c r="DOV114" s="82" t="str">
        <f t="shared" si="125"/>
        <v/>
      </c>
      <c r="DOW114" s="82" t="str">
        <f t="shared" si="125"/>
        <v/>
      </c>
      <c r="DOX114" s="82" t="str">
        <f t="shared" si="125"/>
        <v/>
      </c>
      <c r="DOY114" s="82" t="str">
        <f t="shared" si="125"/>
        <v/>
      </c>
      <c r="DOZ114" s="82" t="str">
        <f t="shared" si="125"/>
        <v/>
      </c>
      <c r="DPA114" s="82" t="str">
        <f t="shared" si="125"/>
        <v/>
      </c>
      <c r="DPB114" s="82" t="str">
        <f t="shared" si="125"/>
        <v/>
      </c>
      <c r="DPC114" s="82" t="str">
        <f t="shared" si="125"/>
        <v/>
      </c>
      <c r="DPD114" s="82" t="str">
        <f t="shared" si="125"/>
        <v/>
      </c>
      <c r="DPE114" s="82" t="str">
        <f t="shared" si="125"/>
        <v/>
      </c>
      <c r="DPF114" s="82" t="str">
        <f t="shared" si="125"/>
        <v/>
      </c>
      <c r="DPG114" s="82" t="str">
        <f t="shared" si="125"/>
        <v/>
      </c>
      <c r="DPH114" s="82" t="str">
        <f t="shared" si="125"/>
        <v/>
      </c>
      <c r="DPI114" s="82" t="str">
        <f t="shared" si="125"/>
        <v/>
      </c>
      <c r="DPJ114" s="82" t="str">
        <f t="shared" si="125"/>
        <v/>
      </c>
      <c r="DPK114" s="82" t="str">
        <f t="shared" si="125"/>
        <v/>
      </c>
      <c r="DPL114" s="82" t="str">
        <f t="shared" si="125"/>
        <v/>
      </c>
      <c r="DPM114" s="82" t="str">
        <f t="shared" si="125"/>
        <v/>
      </c>
      <c r="DPN114" s="82" t="str">
        <f t="shared" si="125"/>
        <v/>
      </c>
      <c r="DPO114" s="82" t="str">
        <f t="shared" si="125"/>
        <v/>
      </c>
      <c r="DPP114" s="82" t="str">
        <f t="shared" si="125"/>
        <v/>
      </c>
      <c r="DPQ114" s="82" t="str">
        <f t="shared" si="125"/>
        <v/>
      </c>
      <c r="DPR114" s="82" t="str">
        <f t="shared" si="125"/>
        <v/>
      </c>
      <c r="DPS114" s="82" t="str">
        <f t="shared" si="125"/>
        <v/>
      </c>
      <c r="DPT114" s="82" t="str">
        <f t="shared" si="125"/>
        <v/>
      </c>
      <c r="DPU114" s="82" t="str">
        <f t="shared" si="125"/>
        <v/>
      </c>
      <c r="DPV114" s="82" t="str">
        <f t="shared" si="125"/>
        <v/>
      </c>
      <c r="DPW114" s="82" t="str">
        <f t="shared" si="125"/>
        <v/>
      </c>
      <c r="DPX114" s="82" t="str">
        <f t="shared" si="125"/>
        <v/>
      </c>
      <c r="DPY114" s="82" t="str">
        <f t="shared" si="125"/>
        <v/>
      </c>
      <c r="DPZ114" s="82" t="str">
        <f t="shared" si="125"/>
        <v/>
      </c>
      <c r="DQA114" s="82" t="str">
        <f t="shared" si="125"/>
        <v/>
      </c>
      <c r="DQB114" s="82" t="str">
        <f t="shared" si="125"/>
        <v/>
      </c>
      <c r="DQC114" s="82" t="str">
        <f t="shared" si="125"/>
        <v/>
      </c>
      <c r="DQD114" s="82" t="str">
        <f t="shared" si="125"/>
        <v/>
      </c>
      <c r="DQE114" s="82" t="str">
        <f t="shared" si="125"/>
        <v/>
      </c>
      <c r="DQF114" s="82" t="str">
        <f t="shared" si="125"/>
        <v/>
      </c>
      <c r="DQG114" s="82" t="str">
        <f t="shared" si="125"/>
        <v/>
      </c>
      <c r="DQH114" s="82" t="str">
        <f t="shared" si="125"/>
        <v/>
      </c>
      <c r="DQI114" s="82" t="str">
        <f t="shared" si="125"/>
        <v/>
      </c>
      <c r="DQJ114" s="82" t="str">
        <f t="shared" si="125"/>
        <v/>
      </c>
      <c r="DQK114" s="82" t="str">
        <f t="shared" si="125"/>
        <v/>
      </c>
      <c r="DQL114" s="82" t="str">
        <f t="shared" si="125"/>
        <v/>
      </c>
      <c r="DQM114" s="82" t="str">
        <f t="shared" si="125"/>
        <v/>
      </c>
      <c r="DQN114" s="82" t="str">
        <f t="shared" si="125"/>
        <v/>
      </c>
      <c r="DQO114" s="82" t="str">
        <f t="shared" si="125"/>
        <v/>
      </c>
      <c r="DQP114" s="82" t="str">
        <f t="shared" si="125"/>
        <v/>
      </c>
      <c r="DQQ114" s="82" t="str">
        <f t="shared" si="125"/>
        <v/>
      </c>
      <c r="DQR114" s="82" t="str">
        <f t="shared" si="125"/>
        <v/>
      </c>
      <c r="DQS114" s="82" t="str">
        <f t="shared" si="125"/>
        <v/>
      </c>
      <c r="DQT114" s="82" t="str">
        <f t="shared" si="125"/>
        <v/>
      </c>
      <c r="DQU114" s="82" t="str">
        <f t="shared" si="125"/>
        <v/>
      </c>
      <c r="DQV114" s="82" t="str">
        <f t="shared" si="125"/>
        <v/>
      </c>
      <c r="DQW114" s="82" t="str">
        <f t="shared" si="125"/>
        <v/>
      </c>
      <c r="DQX114" s="82" t="str">
        <f t="shared" si="125"/>
        <v/>
      </c>
      <c r="DQY114" s="82" t="str">
        <f t="shared" si="125"/>
        <v/>
      </c>
      <c r="DQZ114" s="82" t="str">
        <f t="shared" si="125"/>
        <v/>
      </c>
      <c r="DRA114" s="82" t="str">
        <f t="shared" si="125"/>
        <v/>
      </c>
      <c r="DRB114" s="82" t="str">
        <f t="shared" si="125"/>
        <v/>
      </c>
      <c r="DRC114" s="82" t="str">
        <f t="shared" ref="DRC114:DTN114" si="126">IF(ISNUMBER(outYear),DRC65+DRC71+DRC77+DRC111,"")</f>
        <v/>
      </c>
      <c r="DRD114" s="82" t="str">
        <f t="shared" si="126"/>
        <v/>
      </c>
      <c r="DRE114" s="82" t="str">
        <f t="shared" si="126"/>
        <v/>
      </c>
      <c r="DRF114" s="82" t="str">
        <f t="shared" si="126"/>
        <v/>
      </c>
      <c r="DRG114" s="82" t="str">
        <f t="shared" si="126"/>
        <v/>
      </c>
      <c r="DRH114" s="82" t="str">
        <f t="shared" si="126"/>
        <v/>
      </c>
      <c r="DRI114" s="82" t="str">
        <f t="shared" si="126"/>
        <v/>
      </c>
      <c r="DRJ114" s="82" t="str">
        <f t="shared" si="126"/>
        <v/>
      </c>
      <c r="DRK114" s="82" t="str">
        <f t="shared" si="126"/>
        <v/>
      </c>
      <c r="DRL114" s="82" t="str">
        <f t="shared" si="126"/>
        <v/>
      </c>
      <c r="DRM114" s="82" t="str">
        <f t="shared" si="126"/>
        <v/>
      </c>
      <c r="DRN114" s="82" t="str">
        <f t="shared" si="126"/>
        <v/>
      </c>
      <c r="DRO114" s="82" t="str">
        <f t="shared" si="126"/>
        <v/>
      </c>
      <c r="DRP114" s="82" t="str">
        <f t="shared" si="126"/>
        <v/>
      </c>
      <c r="DRQ114" s="82" t="str">
        <f t="shared" si="126"/>
        <v/>
      </c>
      <c r="DRR114" s="82" t="str">
        <f t="shared" si="126"/>
        <v/>
      </c>
      <c r="DRS114" s="82" t="str">
        <f t="shared" si="126"/>
        <v/>
      </c>
      <c r="DRT114" s="82" t="str">
        <f t="shared" si="126"/>
        <v/>
      </c>
      <c r="DRU114" s="82" t="str">
        <f t="shared" si="126"/>
        <v/>
      </c>
      <c r="DRV114" s="82" t="str">
        <f t="shared" si="126"/>
        <v/>
      </c>
      <c r="DRW114" s="82" t="str">
        <f t="shared" si="126"/>
        <v/>
      </c>
      <c r="DRX114" s="82" t="str">
        <f t="shared" si="126"/>
        <v/>
      </c>
      <c r="DRY114" s="82" t="str">
        <f t="shared" si="126"/>
        <v/>
      </c>
      <c r="DRZ114" s="82" t="str">
        <f t="shared" si="126"/>
        <v/>
      </c>
      <c r="DSA114" s="82" t="str">
        <f t="shared" si="126"/>
        <v/>
      </c>
      <c r="DSB114" s="82" t="str">
        <f t="shared" si="126"/>
        <v/>
      </c>
      <c r="DSC114" s="82" t="str">
        <f t="shared" si="126"/>
        <v/>
      </c>
      <c r="DSD114" s="82" t="str">
        <f t="shared" si="126"/>
        <v/>
      </c>
      <c r="DSE114" s="82" t="str">
        <f t="shared" si="126"/>
        <v/>
      </c>
      <c r="DSF114" s="82" t="str">
        <f t="shared" si="126"/>
        <v/>
      </c>
      <c r="DSG114" s="82" t="str">
        <f t="shared" si="126"/>
        <v/>
      </c>
      <c r="DSH114" s="82" t="str">
        <f t="shared" si="126"/>
        <v/>
      </c>
      <c r="DSI114" s="82" t="str">
        <f t="shared" si="126"/>
        <v/>
      </c>
      <c r="DSJ114" s="82" t="str">
        <f t="shared" si="126"/>
        <v/>
      </c>
      <c r="DSK114" s="82" t="str">
        <f t="shared" si="126"/>
        <v/>
      </c>
      <c r="DSL114" s="82" t="str">
        <f t="shared" si="126"/>
        <v/>
      </c>
      <c r="DSM114" s="82" t="str">
        <f t="shared" si="126"/>
        <v/>
      </c>
      <c r="DSN114" s="82" t="str">
        <f t="shared" si="126"/>
        <v/>
      </c>
      <c r="DSO114" s="82" t="str">
        <f t="shared" si="126"/>
        <v/>
      </c>
      <c r="DSP114" s="82" t="str">
        <f t="shared" si="126"/>
        <v/>
      </c>
      <c r="DSQ114" s="82" t="str">
        <f t="shared" si="126"/>
        <v/>
      </c>
      <c r="DSR114" s="82" t="str">
        <f t="shared" si="126"/>
        <v/>
      </c>
      <c r="DSS114" s="82" t="str">
        <f t="shared" si="126"/>
        <v/>
      </c>
      <c r="DST114" s="82" t="str">
        <f t="shared" si="126"/>
        <v/>
      </c>
      <c r="DSU114" s="82" t="str">
        <f t="shared" si="126"/>
        <v/>
      </c>
      <c r="DSV114" s="82" t="str">
        <f t="shared" si="126"/>
        <v/>
      </c>
      <c r="DSW114" s="82" t="str">
        <f t="shared" si="126"/>
        <v/>
      </c>
      <c r="DSX114" s="82" t="str">
        <f t="shared" si="126"/>
        <v/>
      </c>
      <c r="DSY114" s="82" t="str">
        <f t="shared" si="126"/>
        <v/>
      </c>
      <c r="DSZ114" s="82" t="str">
        <f t="shared" si="126"/>
        <v/>
      </c>
      <c r="DTA114" s="82" t="str">
        <f t="shared" si="126"/>
        <v/>
      </c>
      <c r="DTB114" s="82" t="str">
        <f t="shared" si="126"/>
        <v/>
      </c>
      <c r="DTC114" s="82" t="str">
        <f t="shared" si="126"/>
        <v/>
      </c>
      <c r="DTD114" s="82" t="str">
        <f t="shared" si="126"/>
        <v/>
      </c>
      <c r="DTE114" s="82" t="str">
        <f t="shared" si="126"/>
        <v/>
      </c>
      <c r="DTF114" s="82" t="str">
        <f t="shared" si="126"/>
        <v/>
      </c>
      <c r="DTG114" s="82" t="str">
        <f t="shared" si="126"/>
        <v/>
      </c>
      <c r="DTH114" s="82" t="str">
        <f t="shared" si="126"/>
        <v/>
      </c>
      <c r="DTI114" s="82" t="str">
        <f t="shared" si="126"/>
        <v/>
      </c>
      <c r="DTJ114" s="82" t="str">
        <f t="shared" si="126"/>
        <v/>
      </c>
      <c r="DTK114" s="82" t="str">
        <f t="shared" si="126"/>
        <v/>
      </c>
      <c r="DTL114" s="82" t="str">
        <f t="shared" si="126"/>
        <v/>
      </c>
      <c r="DTM114" s="82" t="str">
        <f t="shared" si="126"/>
        <v/>
      </c>
      <c r="DTN114" s="82" t="str">
        <f t="shared" si="126"/>
        <v/>
      </c>
      <c r="DTO114" s="82" t="str">
        <f t="shared" ref="DTO114:DVZ114" si="127">IF(ISNUMBER(outYear),DTO65+DTO71+DTO77+DTO111,"")</f>
        <v/>
      </c>
      <c r="DTP114" s="82" t="str">
        <f t="shared" si="127"/>
        <v/>
      </c>
      <c r="DTQ114" s="82" t="str">
        <f t="shared" si="127"/>
        <v/>
      </c>
      <c r="DTR114" s="82" t="str">
        <f t="shared" si="127"/>
        <v/>
      </c>
      <c r="DTS114" s="82" t="str">
        <f t="shared" si="127"/>
        <v/>
      </c>
      <c r="DTT114" s="82" t="str">
        <f t="shared" si="127"/>
        <v/>
      </c>
      <c r="DTU114" s="82" t="str">
        <f t="shared" si="127"/>
        <v/>
      </c>
      <c r="DTV114" s="82" t="str">
        <f t="shared" si="127"/>
        <v/>
      </c>
      <c r="DTW114" s="82" t="str">
        <f t="shared" si="127"/>
        <v/>
      </c>
      <c r="DTX114" s="82" t="str">
        <f t="shared" si="127"/>
        <v/>
      </c>
      <c r="DTY114" s="82" t="str">
        <f t="shared" si="127"/>
        <v/>
      </c>
      <c r="DTZ114" s="82" t="str">
        <f t="shared" si="127"/>
        <v/>
      </c>
      <c r="DUA114" s="82" t="str">
        <f t="shared" si="127"/>
        <v/>
      </c>
      <c r="DUB114" s="82" t="str">
        <f t="shared" si="127"/>
        <v/>
      </c>
      <c r="DUC114" s="82" t="str">
        <f t="shared" si="127"/>
        <v/>
      </c>
      <c r="DUD114" s="82" t="str">
        <f t="shared" si="127"/>
        <v/>
      </c>
      <c r="DUE114" s="82" t="str">
        <f t="shared" si="127"/>
        <v/>
      </c>
      <c r="DUF114" s="82" t="str">
        <f t="shared" si="127"/>
        <v/>
      </c>
      <c r="DUG114" s="82" t="str">
        <f t="shared" si="127"/>
        <v/>
      </c>
      <c r="DUH114" s="82" t="str">
        <f t="shared" si="127"/>
        <v/>
      </c>
      <c r="DUI114" s="82" t="str">
        <f t="shared" si="127"/>
        <v/>
      </c>
      <c r="DUJ114" s="82" t="str">
        <f t="shared" si="127"/>
        <v/>
      </c>
      <c r="DUK114" s="82" t="str">
        <f t="shared" si="127"/>
        <v/>
      </c>
      <c r="DUL114" s="82" t="str">
        <f t="shared" si="127"/>
        <v/>
      </c>
      <c r="DUM114" s="82" t="str">
        <f t="shared" si="127"/>
        <v/>
      </c>
      <c r="DUN114" s="82" t="str">
        <f t="shared" si="127"/>
        <v/>
      </c>
      <c r="DUO114" s="82" t="str">
        <f t="shared" si="127"/>
        <v/>
      </c>
      <c r="DUP114" s="82" t="str">
        <f t="shared" si="127"/>
        <v/>
      </c>
      <c r="DUQ114" s="82" t="str">
        <f t="shared" si="127"/>
        <v/>
      </c>
      <c r="DUR114" s="82" t="str">
        <f t="shared" si="127"/>
        <v/>
      </c>
      <c r="DUS114" s="82" t="str">
        <f t="shared" si="127"/>
        <v/>
      </c>
      <c r="DUT114" s="82" t="str">
        <f t="shared" si="127"/>
        <v/>
      </c>
      <c r="DUU114" s="82" t="str">
        <f t="shared" si="127"/>
        <v/>
      </c>
      <c r="DUV114" s="82" t="str">
        <f t="shared" si="127"/>
        <v/>
      </c>
      <c r="DUW114" s="82" t="str">
        <f t="shared" si="127"/>
        <v/>
      </c>
      <c r="DUX114" s="82" t="str">
        <f t="shared" si="127"/>
        <v/>
      </c>
      <c r="DUY114" s="82" t="str">
        <f t="shared" si="127"/>
        <v/>
      </c>
      <c r="DUZ114" s="82" t="str">
        <f t="shared" si="127"/>
        <v/>
      </c>
      <c r="DVA114" s="82" t="str">
        <f t="shared" si="127"/>
        <v/>
      </c>
      <c r="DVB114" s="82" t="str">
        <f t="shared" si="127"/>
        <v/>
      </c>
      <c r="DVC114" s="82" t="str">
        <f t="shared" si="127"/>
        <v/>
      </c>
      <c r="DVD114" s="82" t="str">
        <f t="shared" si="127"/>
        <v/>
      </c>
      <c r="DVE114" s="82" t="str">
        <f t="shared" si="127"/>
        <v/>
      </c>
      <c r="DVF114" s="82" t="str">
        <f t="shared" si="127"/>
        <v/>
      </c>
      <c r="DVG114" s="82" t="str">
        <f t="shared" si="127"/>
        <v/>
      </c>
      <c r="DVH114" s="82" t="str">
        <f t="shared" si="127"/>
        <v/>
      </c>
      <c r="DVI114" s="82" t="str">
        <f t="shared" si="127"/>
        <v/>
      </c>
      <c r="DVJ114" s="82" t="str">
        <f t="shared" si="127"/>
        <v/>
      </c>
      <c r="DVK114" s="82" t="str">
        <f t="shared" si="127"/>
        <v/>
      </c>
      <c r="DVL114" s="82" t="str">
        <f t="shared" si="127"/>
        <v/>
      </c>
      <c r="DVM114" s="82" t="str">
        <f t="shared" si="127"/>
        <v/>
      </c>
      <c r="DVN114" s="82" t="str">
        <f t="shared" si="127"/>
        <v/>
      </c>
      <c r="DVO114" s="82" t="str">
        <f t="shared" si="127"/>
        <v/>
      </c>
      <c r="DVP114" s="82" t="str">
        <f t="shared" si="127"/>
        <v/>
      </c>
      <c r="DVQ114" s="82" t="str">
        <f t="shared" si="127"/>
        <v/>
      </c>
      <c r="DVR114" s="82" t="str">
        <f t="shared" si="127"/>
        <v/>
      </c>
      <c r="DVS114" s="82" t="str">
        <f t="shared" si="127"/>
        <v/>
      </c>
      <c r="DVT114" s="82" t="str">
        <f t="shared" si="127"/>
        <v/>
      </c>
      <c r="DVU114" s="82" t="str">
        <f t="shared" si="127"/>
        <v/>
      </c>
      <c r="DVV114" s="82" t="str">
        <f t="shared" si="127"/>
        <v/>
      </c>
      <c r="DVW114" s="82" t="str">
        <f t="shared" si="127"/>
        <v/>
      </c>
      <c r="DVX114" s="82" t="str">
        <f t="shared" si="127"/>
        <v/>
      </c>
      <c r="DVY114" s="82" t="str">
        <f t="shared" si="127"/>
        <v/>
      </c>
      <c r="DVZ114" s="82" t="str">
        <f t="shared" si="127"/>
        <v/>
      </c>
      <c r="DWA114" s="82" t="str">
        <f t="shared" ref="DWA114:DYL114" si="128">IF(ISNUMBER(outYear),DWA65+DWA71+DWA77+DWA111,"")</f>
        <v/>
      </c>
      <c r="DWB114" s="82" t="str">
        <f t="shared" si="128"/>
        <v/>
      </c>
      <c r="DWC114" s="82" t="str">
        <f t="shared" si="128"/>
        <v/>
      </c>
      <c r="DWD114" s="82" t="str">
        <f t="shared" si="128"/>
        <v/>
      </c>
      <c r="DWE114" s="82" t="str">
        <f t="shared" si="128"/>
        <v/>
      </c>
      <c r="DWF114" s="82" t="str">
        <f t="shared" si="128"/>
        <v/>
      </c>
      <c r="DWG114" s="82" t="str">
        <f t="shared" si="128"/>
        <v/>
      </c>
      <c r="DWH114" s="82" t="str">
        <f t="shared" si="128"/>
        <v/>
      </c>
      <c r="DWI114" s="82" t="str">
        <f t="shared" si="128"/>
        <v/>
      </c>
      <c r="DWJ114" s="82" t="str">
        <f t="shared" si="128"/>
        <v/>
      </c>
      <c r="DWK114" s="82" t="str">
        <f t="shared" si="128"/>
        <v/>
      </c>
      <c r="DWL114" s="82" t="str">
        <f t="shared" si="128"/>
        <v/>
      </c>
      <c r="DWM114" s="82" t="str">
        <f t="shared" si="128"/>
        <v/>
      </c>
      <c r="DWN114" s="82" t="str">
        <f t="shared" si="128"/>
        <v/>
      </c>
      <c r="DWO114" s="82" t="str">
        <f t="shared" si="128"/>
        <v/>
      </c>
      <c r="DWP114" s="82" t="str">
        <f t="shared" si="128"/>
        <v/>
      </c>
      <c r="DWQ114" s="82" t="str">
        <f t="shared" si="128"/>
        <v/>
      </c>
      <c r="DWR114" s="82" t="str">
        <f t="shared" si="128"/>
        <v/>
      </c>
      <c r="DWS114" s="82" t="str">
        <f t="shared" si="128"/>
        <v/>
      </c>
      <c r="DWT114" s="82" t="str">
        <f t="shared" si="128"/>
        <v/>
      </c>
      <c r="DWU114" s="82" t="str">
        <f t="shared" si="128"/>
        <v/>
      </c>
      <c r="DWV114" s="82" t="str">
        <f t="shared" si="128"/>
        <v/>
      </c>
      <c r="DWW114" s="82" t="str">
        <f t="shared" si="128"/>
        <v/>
      </c>
      <c r="DWX114" s="82" t="str">
        <f t="shared" si="128"/>
        <v/>
      </c>
      <c r="DWY114" s="82" t="str">
        <f t="shared" si="128"/>
        <v/>
      </c>
      <c r="DWZ114" s="82" t="str">
        <f t="shared" si="128"/>
        <v/>
      </c>
      <c r="DXA114" s="82" t="str">
        <f t="shared" si="128"/>
        <v/>
      </c>
      <c r="DXB114" s="82" t="str">
        <f t="shared" si="128"/>
        <v/>
      </c>
      <c r="DXC114" s="82" t="str">
        <f t="shared" si="128"/>
        <v/>
      </c>
      <c r="DXD114" s="82" t="str">
        <f t="shared" si="128"/>
        <v/>
      </c>
      <c r="DXE114" s="82" t="str">
        <f t="shared" si="128"/>
        <v/>
      </c>
      <c r="DXF114" s="82" t="str">
        <f t="shared" si="128"/>
        <v/>
      </c>
      <c r="DXG114" s="82" t="str">
        <f t="shared" si="128"/>
        <v/>
      </c>
      <c r="DXH114" s="82" t="str">
        <f t="shared" si="128"/>
        <v/>
      </c>
      <c r="DXI114" s="82" t="str">
        <f t="shared" si="128"/>
        <v/>
      </c>
      <c r="DXJ114" s="82" t="str">
        <f t="shared" si="128"/>
        <v/>
      </c>
      <c r="DXK114" s="82" t="str">
        <f t="shared" si="128"/>
        <v/>
      </c>
      <c r="DXL114" s="82" t="str">
        <f t="shared" si="128"/>
        <v/>
      </c>
      <c r="DXM114" s="82" t="str">
        <f t="shared" si="128"/>
        <v/>
      </c>
      <c r="DXN114" s="82" t="str">
        <f t="shared" si="128"/>
        <v/>
      </c>
      <c r="DXO114" s="82" t="str">
        <f t="shared" si="128"/>
        <v/>
      </c>
      <c r="DXP114" s="82" t="str">
        <f t="shared" si="128"/>
        <v/>
      </c>
      <c r="DXQ114" s="82" t="str">
        <f t="shared" si="128"/>
        <v/>
      </c>
      <c r="DXR114" s="82" t="str">
        <f t="shared" si="128"/>
        <v/>
      </c>
      <c r="DXS114" s="82" t="str">
        <f t="shared" si="128"/>
        <v/>
      </c>
      <c r="DXT114" s="82" t="str">
        <f t="shared" si="128"/>
        <v/>
      </c>
      <c r="DXU114" s="82" t="str">
        <f t="shared" si="128"/>
        <v/>
      </c>
      <c r="DXV114" s="82" t="str">
        <f t="shared" si="128"/>
        <v/>
      </c>
      <c r="DXW114" s="82" t="str">
        <f t="shared" si="128"/>
        <v/>
      </c>
      <c r="DXX114" s="82" t="str">
        <f t="shared" si="128"/>
        <v/>
      </c>
      <c r="DXY114" s="82" t="str">
        <f t="shared" si="128"/>
        <v/>
      </c>
      <c r="DXZ114" s="82" t="str">
        <f t="shared" si="128"/>
        <v/>
      </c>
      <c r="DYA114" s="82" t="str">
        <f t="shared" si="128"/>
        <v/>
      </c>
      <c r="DYB114" s="82" t="str">
        <f t="shared" si="128"/>
        <v/>
      </c>
      <c r="DYC114" s="82" t="str">
        <f t="shared" si="128"/>
        <v/>
      </c>
      <c r="DYD114" s="82" t="str">
        <f t="shared" si="128"/>
        <v/>
      </c>
      <c r="DYE114" s="82" t="str">
        <f t="shared" si="128"/>
        <v/>
      </c>
      <c r="DYF114" s="82" t="str">
        <f t="shared" si="128"/>
        <v/>
      </c>
      <c r="DYG114" s="82" t="str">
        <f t="shared" si="128"/>
        <v/>
      </c>
      <c r="DYH114" s="82" t="str">
        <f t="shared" si="128"/>
        <v/>
      </c>
      <c r="DYI114" s="82" t="str">
        <f t="shared" si="128"/>
        <v/>
      </c>
      <c r="DYJ114" s="82" t="str">
        <f t="shared" si="128"/>
        <v/>
      </c>
      <c r="DYK114" s="82" t="str">
        <f t="shared" si="128"/>
        <v/>
      </c>
      <c r="DYL114" s="82" t="str">
        <f t="shared" si="128"/>
        <v/>
      </c>
      <c r="DYM114" s="82" t="str">
        <f t="shared" ref="DYM114:EAX114" si="129">IF(ISNUMBER(outYear),DYM65+DYM71+DYM77+DYM111,"")</f>
        <v/>
      </c>
      <c r="DYN114" s="82" t="str">
        <f t="shared" si="129"/>
        <v/>
      </c>
      <c r="DYO114" s="82" t="str">
        <f t="shared" si="129"/>
        <v/>
      </c>
      <c r="DYP114" s="82" t="str">
        <f t="shared" si="129"/>
        <v/>
      </c>
      <c r="DYQ114" s="82" t="str">
        <f t="shared" si="129"/>
        <v/>
      </c>
      <c r="DYR114" s="82" t="str">
        <f t="shared" si="129"/>
        <v/>
      </c>
      <c r="DYS114" s="82" t="str">
        <f t="shared" si="129"/>
        <v/>
      </c>
      <c r="DYT114" s="82" t="str">
        <f t="shared" si="129"/>
        <v/>
      </c>
      <c r="DYU114" s="82" t="str">
        <f t="shared" si="129"/>
        <v/>
      </c>
      <c r="DYV114" s="82" t="str">
        <f t="shared" si="129"/>
        <v/>
      </c>
      <c r="DYW114" s="82" t="str">
        <f t="shared" si="129"/>
        <v/>
      </c>
      <c r="DYX114" s="82" t="str">
        <f t="shared" si="129"/>
        <v/>
      </c>
      <c r="DYY114" s="82" t="str">
        <f t="shared" si="129"/>
        <v/>
      </c>
      <c r="DYZ114" s="82" t="str">
        <f t="shared" si="129"/>
        <v/>
      </c>
      <c r="DZA114" s="82" t="str">
        <f t="shared" si="129"/>
        <v/>
      </c>
      <c r="DZB114" s="82" t="str">
        <f t="shared" si="129"/>
        <v/>
      </c>
      <c r="DZC114" s="82" t="str">
        <f t="shared" si="129"/>
        <v/>
      </c>
      <c r="DZD114" s="82" t="str">
        <f t="shared" si="129"/>
        <v/>
      </c>
      <c r="DZE114" s="82" t="str">
        <f t="shared" si="129"/>
        <v/>
      </c>
      <c r="DZF114" s="82" t="str">
        <f t="shared" si="129"/>
        <v/>
      </c>
      <c r="DZG114" s="82" t="str">
        <f t="shared" si="129"/>
        <v/>
      </c>
      <c r="DZH114" s="82" t="str">
        <f t="shared" si="129"/>
        <v/>
      </c>
      <c r="DZI114" s="82" t="str">
        <f t="shared" si="129"/>
        <v/>
      </c>
      <c r="DZJ114" s="82" t="str">
        <f t="shared" si="129"/>
        <v/>
      </c>
      <c r="DZK114" s="82" t="str">
        <f t="shared" si="129"/>
        <v/>
      </c>
      <c r="DZL114" s="82" t="str">
        <f t="shared" si="129"/>
        <v/>
      </c>
      <c r="DZM114" s="82" t="str">
        <f t="shared" si="129"/>
        <v/>
      </c>
      <c r="DZN114" s="82" t="str">
        <f t="shared" si="129"/>
        <v/>
      </c>
      <c r="DZO114" s="82" t="str">
        <f t="shared" si="129"/>
        <v/>
      </c>
      <c r="DZP114" s="82" t="str">
        <f t="shared" si="129"/>
        <v/>
      </c>
      <c r="DZQ114" s="82" t="str">
        <f t="shared" si="129"/>
        <v/>
      </c>
      <c r="DZR114" s="82" t="str">
        <f t="shared" si="129"/>
        <v/>
      </c>
      <c r="DZS114" s="82" t="str">
        <f t="shared" si="129"/>
        <v/>
      </c>
      <c r="DZT114" s="82" t="str">
        <f t="shared" si="129"/>
        <v/>
      </c>
      <c r="DZU114" s="82" t="str">
        <f t="shared" si="129"/>
        <v/>
      </c>
      <c r="DZV114" s="82" t="str">
        <f t="shared" si="129"/>
        <v/>
      </c>
      <c r="DZW114" s="82" t="str">
        <f t="shared" si="129"/>
        <v/>
      </c>
      <c r="DZX114" s="82" t="str">
        <f t="shared" si="129"/>
        <v/>
      </c>
      <c r="DZY114" s="82" t="str">
        <f t="shared" si="129"/>
        <v/>
      </c>
      <c r="DZZ114" s="82" t="str">
        <f t="shared" si="129"/>
        <v/>
      </c>
      <c r="EAA114" s="82" t="str">
        <f t="shared" si="129"/>
        <v/>
      </c>
      <c r="EAB114" s="82" t="str">
        <f t="shared" si="129"/>
        <v/>
      </c>
      <c r="EAC114" s="82" t="str">
        <f t="shared" si="129"/>
        <v/>
      </c>
      <c r="EAD114" s="82" t="str">
        <f t="shared" si="129"/>
        <v/>
      </c>
      <c r="EAE114" s="82" t="str">
        <f t="shared" si="129"/>
        <v/>
      </c>
      <c r="EAF114" s="82" t="str">
        <f t="shared" si="129"/>
        <v/>
      </c>
      <c r="EAG114" s="82" t="str">
        <f t="shared" si="129"/>
        <v/>
      </c>
      <c r="EAH114" s="82" t="str">
        <f t="shared" si="129"/>
        <v/>
      </c>
      <c r="EAI114" s="82" t="str">
        <f t="shared" si="129"/>
        <v/>
      </c>
      <c r="EAJ114" s="82" t="str">
        <f t="shared" si="129"/>
        <v/>
      </c>
      <c r="EAK114" s="82" t="str">
        <f t="shared" si="129"/>
        <v/>
      </c>
      <c r="EAL114" s="82" t="str">
        <f t="shared" si="129"/>
        <v/>
      </c>
      <c r="EAM114" s="82" t="str">
        <f t="shared" si="129"/>
        <v/>
      </c>
      <c r="EAN114" s="82" t="str">
        <f t="shared" si="129"/>
        <v/>
      </c>
      <c r="EAO114" s="82" t="str">
        <f t="shared" si="129"/>
        <v/>
      </c>
      <c r="EAP114" s="82" t="str">
        <f t="shared" si="129"/>
        <v/>
      </c>
      <c r="EAQ114" s="82" t="str">
        <f t="shared" si="129"/>
        <v/>
      </c>
      <c r="EAR114" s="82" t="str">
        <f t="shared" si="129"/>
        <v/>
      </c>
      <c r="EAS114" s="82" t="str">
        <f t="shared" si="129"/>
        <v/>
      </c>
      <c r="EAT114" s="82" t="str">
        <f t="shared" si="129"/>
        <v/>
      </c>
      <c r="EAU114" s="82" t="str">
        <f t="shared" si="129"/>
        <v/>
      </c>
      <c r="EAV114" s="82" t="str">
        <f t="shared" si="129"/>
        <v/>
      </c>
      <c r="EAW114" s="82" t="str">
        <f t="shared" si="129"/>
        <v/>
      </c>
      <c r="EAX114" s="82" t="str">
        <f t="shared" si="129"/>
        <v/>
      </c>
      <c r="EAY114" s="82" t="str">
        <f t="shared" ref="EAY114:EDJ114" si="130">IF(ISNUMBER(outYear),EAY65+EAY71+EAY77+EAY111,"")</f>
        <v/>
      </c>
      <c r="EAZ114" s="82" t="str">
        <f t="shared" si="130"/>
        <v/>
      </c>
      <c r="EBA114" s="82" t="str">
        <f t="shared" si="130"/>
        <v/>
      </c>
      <c r="EBB114" s="82" t="str">
        <f t="shared" si="130"/>
        <v/>
      </c>
      <c r="EBC114" s="82" t="str">
        <f t="shared" si="130"/>
        <v/>
      </c>
      <c r="EBD114" s="82" t="str">
        <f t="shared" si="130"/>
        <v/>
      </c>
      <c r="EBE114" s="82" t="str">
        <f t="shared" si="130"/>
        <v/>
      </c>
      <c r="EBF114" s="82" t="str">
        <f t="shared" si="130"/>
        <v/>
      </c>
      <c r="EBG114" s="82" t="str">
        <f t="shared" si="130"/>
        <v/>
      </c>
      <c r="EBH114" s="82" t="str">
        <f t="shared" si="130"/>
        <v/>
      </c>
      <c r="EBI114" s="82" t="str">
        <f t="shared" si="130"/>
        <v/>
      </c>
      <c r="EBJ114" s="82" t="str">
        <f t="shared" si="130"/>
        <v/>
      </c>
      <c r="EBK114" s="82" t="str">
        <f t="shared" si="130"/>
        <v/>
      </c>
      <c r="EBL114" s="82" t="str">
        <f t="shared" si="130"/>
        <v/>
      </c>
      <c r="EBM114" s="82" t="str">
        <f t="shared" si="130"/>
        <v/>
      </c>
      <c r="EBN114" s="82" t="str">
        <f t="shared" si="130"/>
        <v/>
      </c>
      <c r="EBO114" s="82" t="str">
        <f t="shared" si="130"/>
        <v/>
      </c>
      <c r="EBP114" s="82" t="str">
        <f t="shared" si="130"/>
        <v/>
      </c>
      <c r="EBQ114" s="82" t="str">
        <f t="shared" si="130"/>
        <v/>
      </c>
      <c r="EBR114" s="82" t="str">
        <f t="shared" si="130"/>
        <v/>
      </c>
      <c r="EBS114" s="82" t="str">
        <f t="shared" si="130"/>
        <v/>
      </c>
      <c r="EBT114" s="82" t="str">
        <f t="shared" si="130"/>
        <v/>
      </c>
      <c r="EBU114" s="82" t="str">
        <f t="shared" si="130"/>
        <v/>
      </c>
      <c r="EBV114" s="82" t="str">
        <f t="shared" si="130"/>
        <v/>
      </c>
      <c r="EBW114" s="82" t="str">
        <f t="shared" si="130"/>
        <v/>
      </c>
      <c r="EBX114" s="82" t="str">
        <f t="shared" si="130"/>
        <v/>
      </c>
      <c r="EBY114" s="82" t="str">
        <f t="shared" si="130"/>
        <v/>
      </c>
      <c r="EBZ114" s="82" t="str">
        <f t="shared" si="130"/>
        <v/>
      </c>
      <c r="ECA114" s="82" t="str">
        <f t="shared" si="130"/>
        <v/>
      </c>
      <c r="ECB114" s="82" t="str">
        <f t="shared" si="130"/>
        <v/>
      </c>
      <c r="ECC114" s="82" t="str">
        <f t="shared" si="130"/>
        <v/>
      </c>
      <c r="ECD114" s="82" t="str">
        <f t="shared" si="130"/>
        <v/>
      </c>
      <c r="ECE114" s="82" t="str">
        <f t="shared" si="130"/>
        <v/>
      </c>
      <c r="ECF114" s="82" t="str">
        <f t="shared" si="130"/>
        <v/>
      </c>
      <c r="ECG114" s="82" t="str">
        <f t="shared" si="130"/>
        <v/>
      </c>
      <c r="ECH114" s="82" t="str">
        <f t="shared" si="130"/>
        <v/>
      </c>
      <c r="ECI114" s="82" t="str">
        <f t="shared" si="130"/>
        <v/>
      </c>
      <c r="ECJ114" s="82" t="str">
        <f t="shared" si="130"/>
        <v/>
      </c>
      <c r="ECK114" s="82" t="str">
        <f t="shared" si="130"/>
        <v/>
      </c>
      <c r="ECL114" s="82" t="str">
        <f t="shared" si="130"/>
        <v/>
      </c>
      <c r="ECM114" s="82" t="str">
        <f t="shared" si="130"/>
        <v/>
      </c>
      <c r="ECN114" s="82" t="str">
        <f t="shared" si="130"/>
        <v/>
      </c>
      <c r="ECO114" s="82" t="str">
        <f t="shared" si="130"/>
        <v/>
      </c>
      <c r="ECP114" s="82" t="str">
        <f t="shared" si="130"/>
        <v/>
      </c>
      <c r="ECQ114" s="82" t="str">
        <f t="shared" si="130"/>
        <v/>
      </c>
      <c r="ECR114" s="82" t="str">
        <f t="shared" si="130"/>
        <v/>
      </c>
      <c r="ECS114" s="82" t="str">
        <f t="shared" si="130"/>
        <v/>
      </c>
      <c r="ECT114" s="82" t="str">
        <f t="shared" si="130"/>
        <v/>
      </c>
      <c r="ECU114" s="82" t="str">
        <f t="shared" si="130"/>
        <v/>
      </c>
      <c r="ECV114" s="82" t="str">
        <f t="shared" si="130"/>
        <v/>
      </c>
      <c r="ECW114" s="82" t="str">
        <f t="shared" si="130"/>
        <v/>
      </c>
      <c r="ECX114" s="82" t="str">
        <f t="shared" si="130"/>
        <v/>
      </c>
      <c r="ECY114" s="82" t="str">
        <f t="shared" si="130"/>
        <v/>
      </c>
      <c r="ECZ114" s="82" t="str">
        <f t="shared" si="130"/>
        <v/>
      </c>
      <c r="EDA114" s="82" t="str">
        <f t="shared" si="130"/>
        <v/>
      </c>
      <c r="EDB114" s="82" t="str">
        <f t="shared" si="130"/>
        <v/>
      </c>
      <c r="EDC114" s="82" t="str">
        <f t="shared" si="130"/>
        <v/>
      </c>
      <c r="EDD114" s="82" t="str">
        <f t="shared" si="130"/>
        <v/>
      </c>
      <c r="EDE114" s="82" t="str">
        <f t="shared" si="130"/>
        <v/>
      </c>
      <c r="EDF114" s="82" t="str">
        <f t="shared" si="130"/>
        <v/>
      </c>
      <c r="EDG114" s="82" t="str">
        <f t="shared" si="130"/>
        <v/>
      </c>
      <c r="EDH114" s="82" t="str">
        <f t="shared" si="130"/>
        <v/>
      </c>
      <c r="EDI114" s="82" t="str">
        <f t="shared" si="130"/>
        <v/>
      </c>
      <c r="EDJ114" s="82" t="str">
        <f t="shared" si="130"/>
        <v/>
      </c>
      <c r="EDK114" s="82" t="str">
        <f t="shared" ref="EDK114:EFV114" si="131">IF(ISNUMBER(outYear),EDK65+EDK71+EDK77+EDK111,"")</f>
        <v/>
      </c>
      <c r="EDL114" s="82" t="str">
        <f t="shared" si="131"/>
        <v/>
      </c>
      <c r="EDM114" s="82" t="str">
        <f t="shared" si="131"/>
        <v/>
      </c>
      <c r="EDN114" s="82" t="str">
        <f t="shared" si="131"/>
        <v/>
      </c>
      <c r="EDO114" s="82" t="str">
        <f t="shared" si="131"/>
        <v/>
      </c>
      <c r="EDP114" s="82" t="str">
        <f t="shared" si="131"/>
        <v/>
      </c>
      <c r="EDQ114" s="82" t="str">
        <f t="shared" si="131"/>
        <v/>
      </c>
      <c r="EDR114" s="82" t="str">
        <f t="shared" si="131"/>
        <v/>
      </c>
      <c r="EDS114" s="82" t="str">
        <f t="shared" si="131"/>
        <v/>
      </c>
      <c r="EDT114" s="82" t="str">
        <f t="shared" si="131"/>
        <v/>
      </c>
      <c r="EDU114" s="82" t="str">
        <f t="shared" si="131"/>
        <v/>
      </c>
      <c r="EDV114" s="82" t="str">
        <f t="shared" si="131"/>
        <v/>
      </c>
      <c r="EDW114" s="82" t="str">
        <f t="shared" si="131"/>
        <v/>
      </c>
      <c r="EDX114" s="82" t="str">
        <f t="shared" si="131"/>
        <v/>
      </c>
      <c r="EDY114" s="82" t="str">
        <f t="shared" si="131"/>
        <v/>
      </c>
      <c r="EDZ114" s="82" t="str">
        <f t="shared" si="131"/>
        <v/>
      </c>
      <c r="EEA114" s="82" t="str">
        <f t="shared" si="131"/>
        <v/>
      </c>
      <c r="EEB114" s="82" t="str">
        <f t="shared" si="131"/>
        <v/>
      </c>
      <c r="EEC114" s="82" t="str">
        <f t="shared" si="131"/>
        <v/>
      </c>
      <c r="EED114" s="82" t="str">
        <f t="shared" si="131"/>
        <v/>
      </c>
      <c r="EEE114" s="82" t="str">
        <f t="shared" si="131"/>
        <v/>
      </c>
      <c r="EEF114" s="82" t="str">
        <f t="shared" si="131"/>
        <v/>
      </c>
      <c r="EEG114" s="82" t="str">
        <f t="shared" si="131"/>
        <v/>
      </c>
      <c r="EEH114" s="82" t="str">
        <f t="shared" si="131"/>
        <v/>
      </c>
      <c r="EEI114" s="82" t="str">
        <f t="shared" si="131"/>
        <v/>
      </c>
      <c r="EEJ114" s="82" t="str">
        <f t="shared" si="131"/>
        <v/>
      </c>
      <c r="EEK114" s="82" t="str">
        <f t="shared" si="131"/>
        <v/>
      </c>
      <c r="EEL114" s="82" t="str">
        <f t="shared" si="131"/>
        <v/>
      </c>
      <c r="EEM114" s="82" t="str">
        <f t="shared" si="131"/>
        <v/>
      </c>
      <c r="EEN114" s="82" t="str">
        <f t="shared" si="131"/>
        <v/>
      </c>
      <c r="EEO114" s="82" t="str">
        <f t="shared" si="131"/>
        <v/>
      </c>
      <c r="EEP114" s="82" t="str">
        <f t="shared" si="131"/>
        <v/>
      </c>
      <c r="EEQ114" s="82" t="str">
        <f t="shared" si="131"/>
        <v/>
      </c>
      <c r="EER114" s="82" t="str">
        <f t="shared" si="131"/>
        <v/>
      </c>
      <c r="EES114" s="82" t="str">
        <f t="shared" si="131"/>
        <v/>
      </c>
      <c r="EET114" s="82" t="str">
        <f t="shared" si="131"/>
        <v/>
      </c>
      <c r="EEU114" s="82" t="str">
        <f t="shared" si="131"/>
        <v/>
      </c>
      <c r="EEV114" s="82" t="str">
        <f t="shared" si="131"/>
        <v/>
      </c>
      <c r="EEW114" s="82" t="str">
        <f t="shared" si="131"/>
        <v/>
      </c>
      <c r="EEX114" s="82" t="str">
        <f t="shared" si="131"/>
        <v/>
      </c>
      <c r="EEY114" s="82" t="str">
        <f t="shared" si="131"/>
        <v/>
      </c>
      <c r="EEZ114" s="82" t="str">
        <f t="shared" si="131"/>
        <v/>
      </c>
      <c r="EFA114" s="82" t="str">
        <f t="shared" si="131"/>
        <v/>
      </c>
      <c r="EFB114" s="82" t="str">
        <f t="shared" si="131"/>
        <v/>
      </c>
      <c r="EFC114" s="82" t="str">
        <f t="shared" si="131"/>
        <v/>
      </c>
      <c r="EFD114" s="82" t="str">
        <f t="shared" si="131"/>
        <v/>
      </c>
      <c r="EFE114" s="82" t="str">
        <f t="shared" si="131"/>
        <v/>
      </c>
      <c r="EFF114" s="82" t="str">
        <f t="shared" si="131"/>
        <v/>
      </c>
      <c r="EFG114" s="82" t="str">
        <f t="shared" si="131"/>
        <v/>
      </c>
      <c r="EFH114" s="82" t="str">
        <f t="shared" si="131"/>
        <v/>
      </c>
      <c r="EFI114" s="82" t="str">
        <f t="shared" si="131"/>
        <v/>
      </c>
      <c r="EFJ114" s="82" t="str">
        <f t="shared" si="131"/>
        <v/>
      </c>
      <c r="EFK114" s="82" t="str">
        <f t="shared" si="131"/>
        <v/>
      </c>
      <c r="EFL114" s="82" t="str">
        <f t="shared" si="131"/>
        <v/>
      </c>
      <c r="EFM114" s="82" t="str">
        <f t="shared" si="131"/>
        <v/>
      </c>
      <c r="EFN114" s="82" t="str">
        <f t="shared" si="131"/>
        <v/>
      </c>
      <c r="EFO114" s="82" t="str">
        <f t="shared" si="131"/>
        <v/>
      </c>
      <c r="EFP114" s="82" t="str">
        <f t="shared" si="131"/>
        <v/>
      </c>
      <c r="EFQ114" s="82" t="str">
        <f t="shared" si="131"/>
        <v/>
      </c>
      <c r="EFR114" s="82" t="str">
        <f t="shared" si="131"/>
        <v/>
      </c>
      <c r="EFS114" s="82" t="str">
        <f t="shared" si="131"/>
        <v/>
      </c>
      <c r="EFT114" s="82" t="str">
        <f t="shared" si="131"/>
        <v/>
      </c>
      <c r="EFU114" s="82" t="str">
        <f t="shared" si="131"/>
        <v/>
      </c>
      <c r="EFV114" s="82" t="str">
        <f t="shared" si="131"/>
        <v/>
      </c>
      <c r="EFW114" s="82" t="str">
        <f t="shared" ref="EFW114:EIH114" si="132">IF(ISNUMBER(outYear),EFW65+EFW71+EFW77+EFW111,"")</f>
        <v/>
      </c>
      <c r="EFX114" s="82" t="str">
        <f t="shared" si="132"/>
        <v/>
      </c>
      <c r="EFY114" s="82" t="str">
        <f t="shared" si="132"/>
        <v/>
      </c>
      <c r="EFZ114" s="82" t="str">
        <f t="shared" si="132"/>
        <v/>
      </c>
      <c r="EGA114" s="82" t="str">
        <f t="shared" si="132"/>
        <v/>
      </c>
      <c r="EGB114" s="82" t="str">
        <f t="shared" si="132"/>
        <v/>
      </c>
      <c r="EGC114" s="82" t="str">
        <f t="shared" si="132"/>
        <v/>
      </c>
      <c r="EGD114" s="82" t="str">
        <f t="shared" si="132"/>
        <v/>
      </c>
      <c r="EGE114" s="82" t="str">
        <f t="shared" si="132"/>
        <v/>
      </c>
      <c r="EGF114" s="82" t="str">
        <f t="shared" si="132"/>
        <v/>
      </c>
      <c r="EGG114" s="82" t="str">
        <f t="shared" si="132"/>
        <v/>
      </c>
      <c r="EGH114" s="82" t="str">
        <f t="shared" si="132"/>
        <v/>
      </c>
      <c r="EGI114" s="82" t="str">
        <f t="shared" si="132"/>
        <v/>
      </c>
      <c r="EGJ114" s="82" t="str">
        <f t="shared" si="132"/>
        <v/>
      </c>
      <c r="EGK114" s="82" t="str">
        <f t="shared" si="132"/>
        <v/>
      </c>
      <c r="EGL114" s="82" t="str">
        <f t="shared" si="132"/>
        <v/>
      </c>
      <c r="EGM114" s="82" t="str">
        <f t="shared" si="132"/>
        <v/>
      </c>
      <c r="EGN114" s="82" t="str">
        <f t="shared" si="132"/>
        <v/>
      </c>
      <c r="EGO114" s="82" t="str">
        <f t="shared" si="132"/>
        <v/>
      </c>
      <c r="EGP114" s="82" t="str">
        <f t="shared" si="132"/>
        <v/>
      </c>
      <c r="EGQ114" s="82" t="str">
        <f t="shared" si="132"/>
        <v/>
      </c>
      <c r="EGR114" s="82" t="str">
        <f t="shared" si="132"/>
        <v/>
      </c>
      <c r="EGS114" s="82" t="str">
        <f t="shared" si="132"/>
        <v/>
      </c>
      <c r="EGT114" s="82" t="str">
        <f t="shared" si="132"/>
        <v/>
      </c>
      <c r="EGU114" s="82" t="str">
        <f t="shared" si="132"/>
        <v/>
      </c>
      <c r="EGV114" s="82" t="str">
        <f t="shared" si="132"/>
        <v/>
      </c>
      <c r="EGW114" s="82" t="str">
        <f t="shared" si="132"/>
        <v/>
      </c>
      <c r="EGX114" s="82" t="str">
        <f t="shared" si="132"/>
        <v/>
      </c>
      <c r="EGY114" s="82" t="str">
        <f t="shared" si="132"/>
        <v/>
      </c>
      <c r="EGZ114" s="82" t="str">
        <f t="shared" si="132"/>
        <v/>
      </c>
      <c r="EHA114" s="82" t="str">
        <f t="shared" si="132"/>
        <v/>
      </c>
      <c r="EHB114" s="82" t="str">
        <f t="shared" si="132"/>
        <v/>
      </c>
      <c r="EHC114" s="82" t="str">
        <f t="shared" si="132"/>
        <v/>
      </c>
      <c r="EHD114" s="82" t="str">
        <f t="shared" si="132"/>
        <v/>
      </c>
      <c r="EHE114" s="82" t="str">
        <f t="shared" si="132"/>
        <v/>
      </c>
      <c r="EHF114" s="82" t="str">
        <f t="shared" si="132"/>
        <v/>
      </c>
      <c r="EHG114" s="82" t="str">
        <f t="shared" si="132"/>
        <v/>
      </c>
      <c r="EHH114" s="82" t="str">
        <f t="shared" si="132"/>
        <v/>
      </c>
      <c r="EHI114" s="82" t="str">
        <f t="shared" si="132"/>
        <v/>
      </c>
      <c r="EHJ114" s="82" t="str">
        <f t="shared" si="132"/>
        <v/>
      </c>
      <c r="EHK114" s="82" t="str">
        <f t="shared" si="132"/>
        <v/>
      </c>
      <c r="EHL114" s="82" t="str">
        <f t="shared" si="132"/>
        <v/>
      </c>
      <c r="EHM114" s="82" t="str">
        <f t="shared" si="132"/>
        <v/>
      </c>
      <c r="EHN114" s="82" t="str">
        <f t="shared" si="132"/>
        <v/>
      </c>
      <c r="EHO114" s="82" t="str">
        <f t="shared" si="132"/>
        <v/>
      </c>
      <c r="EHP114" s="82" t="str">
        <f t="shared" si="132"/>
        <v/>
      </c>
      <c r="EHQ114" s="82" t="str">
        <f t="shared" si="132"/>
        <v/>
      </c>
      <c r="EHR114" s="82" t="str">
        <f t="shared" si="132"/>
        <v/>
      </c>
      <c r="EHS114" s="82" t="str">
        <f t="shared" si="132"/>
        <v/>
      </c>
      <c r="EHT114" s="82" t="str">
        <f t="shared" si="132"/>
        <v/>
      </c>
      <c r="EHU114" s="82" t="str">
        <f t="shared" si="132"/>
        <v/>
      </c>
      <c r="EHV114" s="82" t="str">
        <f t="shared" si="132"/>
        <v/>
      </c>
      <c r="EHW114" s="82" t="str">
        <f t="shared" si="132"/>
        <v/>
      </c>
      <c r="EHX114" s="82" t="str">
        <f t="shared" si="132"/>
        <v/>
      </c>
      <c r="EHY114" s="82" t="str">
        <f t="shared" si="132"/>
        <v/>
      </c>
      <c r="EHZ114" s="82" t="str">
        <f t="shared" si="132"/>
        <v/>
      </c>
      <c r="EIA114" s="82" t="str">
        <f t="shared" si="132"/>
        <v/>
      </c>
      <c r="EIB114" s="82" t="str">
        <f t="shared" si="132"/>
        <v/>
      </c>
      <c r="EIC114" s="82" t="str">
        <f t="shared" si="132"/>
        <v/>
      </c>
      <c r="EID114" s="82" t="str">
        <f t="shared" si="132"/>
        <v/>
      </c>
      <c r="EIE114" s="82" t="str">
        <f t="shared" si="132"/>
        <v/>
      </c>
      <c r="EIF114" s="82" t="str">
        <f t="shared" si="132"/>
        <v/>
      </c>
      <c r="EIG114" s="82" t="str">
        <f t="shared" si="132"/>
        <v/>
      </c>
      <c r="EIH114" s="82" t="str">
        <f t="shared" si="132"/>
        <v/>
      </c>
      <c r="EII114" s="82" t="str">
        <f t="shared" ref="EII114:EKT114" si="133">IF(ISNUMBER(outYear),EII65+EII71+EII77+EII111,"")</f>
        <v/>
      </c>
      <c r="EIJ114" s="82" t="str">
        <f t="shared" si="133"/>
        <v/>
      </c>
      <c r="EIK114" s="82" t="str">
        <f t="shared" si="133"/>
        <v/>
      </c>
      <c r="EIL114" s="82" t="str">
        <f t="shared" si="133"/>
        <v/>
      </c>
      <c r="EIM114" s="82" t="str">
        <f t="shared" si="133"/>
        <v/>
      </c>
      <c r="EIN114" s="82" t="str">
        <f t="shared" si="133"/>
        <v/>
      </c>
      <c r="EIO114" s="82" t="str">
        <f t="shared" si="133"/>
        <v/>
      </c>
      <c r="EIP114" s="82" t="str">
        <f t="shared" si="133"/>
        <v/>
      </c>
      <c r="EIQ114" s="82" t="str">
        <f t="shared" si="133"/>
        <v/>
      </c>
      <c r="EIR114" s="82" t="str">
        <f t="shared" si="133"/>
        <v/>
      </c>
      <c r="EIS114" s="82" t="str">
        <f t="shared" si="133"/>
        <v/>
      </c>
      <c r="EIT114" s="82" t="str">
        <f t="shared" si="133"/>
        <v/>
      </c>
      <c r="EIU114" s="82" t="str">
        <f t="shared" si="133"/>
        <v/>
      </c>
      <c r="EIV114" s="82" t="str">
        <f t="shared" si="133"/>
        <v/>
      </c>
      <c r="EIW114" s="82" t="str">
        <f t="shared" si="133"/>
        <v/>
      </c>
      <c r="EIX114" s="82" t="str">
        <f t="shared" si="133"/>
        <v/>
      </c>
      <c r="EIY114" s="82" t="str">
        <f t="shared" si="133"/>
        <v/>
      </c>
      <c r="EIZ114" s="82" t="str">
        <f t="shared" si="133"/>
        <v/>
      </c>
      <c r="EJA114" s="82" t="str">
        <f t="shared" si="133"/>
        <v/>
      </c>
      <c r="EJB114" s="82" t="str">
        <f t="shared" si="133"/>
        <v/>
      </c>
      <c r="EJC114" s="82" t="str">
        <f t="shared" si="133"/>
        <v/>
      </c>
      <c r="EJD114" s="82" t="str">
        <f t="shared" si="133"/>
        <v/>
      </c>
      <c r="EJE114" s="82" t="str">
        <f t="shared" si="133"/>
        <v/>
      </c>
      <c r="EJF114" s="82" t="str">
        <f t="shared" si="133"/>
        <v/>
      </c>
      <c r="EJG114" s="82" t="str">
        <f t="shared" si="133"/>
        <v/>
      </c>
      <c r="EJH114" s="82" t="str">
        <f t="shared" si="133"/>
        <v/>
      </c>
      <c r="EJI114" s="82" t="str">
        <f t="shared" si="133"/>
        <v/>
      </c>
      <c r="EJJ114" s="82" t="str">
        <f t="shared" si="133"/>
        <v/>
      </c>
      <c r="EJK114" s="82" t="str">
        <f t="shared" si="133"/>
        <v/>
      </c>
      <c r="EJL114" s="82" t="str">
        <f t="shared" si="133"/>
        <v/>
      </c>
      <c r="EJM114" s="82" t="str">
        <f t="shared" si="133"/>
        <v/>
      </c>
      <c r="EJN114" s="82" t="str">
        <f t="shared" si="133"/>
        <v/>
      </c>
      <c r="EJO114" s="82" t="str">
        <f t="shared" si="133"/>
        <v/>
      </c>
      <c r="EJP114" s="82" t="str">
        <f t="shared" si="133"/>
        <v/>
      </c>
      <c r="EJQ114" s="82" t="str">
        <f t="shared" si="133"/>
        <v/>
      </c>
      <c r="EJR114" s="82" t="str">
        <f t="shared" si="133"/>
        <v/>
      </c>
      <c r="EJS114" s="82" t="str">
        <f t="shared" si="133"/>
        <v/>
      </c>
      <c r="EJT114" s="82" t="str">
        <f t="shared" si="133"/>
        <v/>
      </c>
      <c r="EJU114" s="82" t="str">
        <f t="shared" si="133"/>
        <v/>
      </c>
      <c r="EJV114" s="82" t="str">
        <f t="shared" si="133"/>
        <v/>
      </c>
      <c r="EJW114" s="82" t="str">
        <f t="shared" si="133"/>
        <v/>
      </c>
      <c r="EJX114" s="82" t="str">
        <f t="shared" si="133"/>
        <v/>
      </c>
      <c r="EJY114" s="82" t="str">
        <f t="shared" si="133"/>
        <v/>
      </c>
      <c r="EJZ114" s="82" t="str">
        <f t="shared" si="133"/>
        <v/>
      </c>
      <c r="EKA114" s="82" t="str">
        <f t="shared" si="133"/>
        <v/>
      </c>
      <c r="EKB114" s="82" t="str">
        <f t="shared" si="133"/>
        <v/>
      </c>
      <c r="EKC114" s="82" t="str">
        <f t="shared" si="133"/>
        <v/>
      </c>
      <c r="EKD114" s="82" t="str">
        <f t="shared" si="133"/>
        <v/>
      </c>
      <c r="EKE114" s="82" t="str">
        <f t="shared" si="133"/>
        <v/>
      </c>
      <c r="EKF114" s="82" t="str">
        <f t="shared" si="133"/>
        <v/>
      </c>
      <c r="EKG114" s="82" t="str">
        <f t="shared" si="133"/>
        <v/>
      </c>
      <c r="EKH114" s="82" t="str">
        <f t="shared" si="133"/>
        <v/>
      </c>
      <c r="EKI114" s="82" t="str">
        <f t="shared" si="133"/>
        <v/>
      </c>
      <c r="EKJ114" s="82" t="str">
        <f t="shared" si="133"/>
        <v/>
      </c>
      <c r="EKK114" s="82" t="str">
        <f t="shared" si="133"/>
        <v/>
      </c>
      <c r="EKL114" s="82" t="str">
        <f t="shared" si="133"/>
        <v/>
      </c>
      <c r="EKM114" s="82" t="str">
        <f t="shared" si="133"/>
        <v/>
      </c>
      <c r="EKN114" s="82" t="str">
        <f t="shared" si="133"/>
        <v/>
      </c>
      <c r="EKO114" s="82" t="str">
        <f t="shared" si="133"/>
        <v/>
      </c>
      <c r="EKP114" s="82" t="str">
        <f t="shared" si="133"/>
        <v/>
      </c>
      <c r="EKQ114" s="82" t="str">
        <f t="shared" si="133"/>
        <v/>
      </c>
      <c r="EKR114" s="82" t="str">
        <f t="shared" si="133"/>
        <v/>
      </c>
      <c r="EKS114" s="82" t="str">
        <f t="shared" si="133"/>
        <v/>
      </c>
      <c r="EKT114" s="82" t="str">
        <f t="shared" si="133"/>
        <v/>
      </c>
      <c r="EKU114" s="82" t="str">
        <f t="shared" ref="EKU114:ENF114" si="134">IF(ISNUMBER(outYear),EKU65+EKU71+EKU77+EKU111,"")</f>
        <v/>
      </c>
      <c r="EKV114" s="82" t="str">
        <f t="shared" si="134"/>
        <v/>
      </c>
      <c r="EKW114" s="82" t="str">
        <f t="shared" si="134"/>
        <v/>
      </c>
      <c r="EKX114" s="82" t="str">
        <f t="shared" si="134"/>
        <v/>
      </c>
      <c r="EKY114" s="82" t="str">
        <f t="shared" si="134"/>
        <v/>
      </c>
      <c r="EKZ114" s="82" t="str">
        <f t="shared" si="134"/>
        <v/>
      </c>
      <c r="ELA114" s="82" t="str">
        <f t="shared" si="134"/>
        <v/>
      </c>
      <c r="ELB114" s="82" t="str">
        <f t="shared" si="134"/>
        <v/>
      </c>
      <c r="ELC114" s="82" t="str">
        <f t="shared" si="134"/>
        <v/>
      </c>
      <c r="ELD114" s="82" t="str">
        <f t="shared" si="134"/>
        <v/>
      </c>
      <c r="ELE114" s="82" t="str">
        <f t="shared" si="134"/>
        <v/>
      </c>
      <c r="ELF114" s="82" t="str">
        <f t="shared" si="134"/>
        <v/>
      </c>
      <c r="ELG114" s="82" t="str">
        <f t="shared" si="134"/>
        <v/>
      </c>
      <c r="ELH114" s="82" t="str">
        <f t="shared" si="134"/>
        <v/>
      </c>
      <c r="ELI114" s="82" t="str">
        <f t="shared" si="134"/>
        <v/>
      </c>
      <c r="ELJ114" s="82" t="str">
        <f t="shared" si="134"/>
        <v/>
      </c>
      <c r="ELK114" s="82" t="str">
        <f t="shared" si="134"/>
        <v/>
      </c>
      <c r="ELL114" s="82" t="str">
        <f t="shared" si="134"/>
        <v/>
      </c>
      <c r="ELM114" s="82" t="str">
        <f t="shared" si="134"/>
        <v/>
      </c>
      <c r="ELN114" s="82" t="str">
        <f t="shared" si="134"/>
        <v/>
      </c>
      <c r="ELO114" s="82" t="str">
        <f t="shared" si="134"/>
        <v/>
      </c>
      <c r="ELP114" s="82" t="str">
        <f t="shared" si="134"/>
        <v/>
      </c>
      <c r="ELQ114" s="82" t="str">
        <f t="shared" si="134"/>
        <v/>
      </c>
      <c r="ELR114" s="82" t="str">
        <f t="shared" si="134"/>
        <v/>
      </c>
      <c r="ELS114" s="82" t="str">
        <f t="shared" si="134"/>
        <v/>
      </c>
      <c r="ELT114" s="82" t="str">
        <f t="shared" si="134"/>
        <v/>
      </c>
      <c r="ELU114" s="82" t="str">
        <f t="shared" si="134"/>
        <v/>
      </c>
      <c r="ELV114" s="82" t="str">
        <f t="shared" si="134"/>
        <v/>
      </c>
      <c r="ELW114" s="82" t="str">
        <f t="shared" si="134"/>
        <v/>
      </c>
      <c r="ELX114" s="82" t="str">
        <f t="shared" si="134"/>
        <v/>
      </c>
      <c r="ELY114" s="82" t="str">
        <f t="shared" si="134"/>
        <v/>
      </c>
      <c r="ELZ114" s="82" t="str">
        <f t="shared" si="134"/>
        <v/>
      </c>
      <c r="EMA114" s="82" t="str">
        <f t="shared" si="134"/>
        <v/>
      </c>
      <c r="EMB114" s="82" t="str">
        <f t="shared" si="134"/>
        <v/>
      </c>
      <c r="EMC114" s="82" t="str">
        <f t="shared" si="134"/>
        <v/>
      </c>
      <c r="EMD114" s="82" t="str">
        <f t="shared" si="134"/>
        <v/>
      </c>
      <c r="EME114" s="82" t="str">
        <f t="shared" si="134"/>
        <v/>
      </c>
      <c r="EMF114" s="82" t="str">
        <f t="shared" si="134"/>
        <v/>
      </c>
      <c r="EMG114" s="82" t="str">
        <f t="shared" si="134"/>
        <v/>
      </c>
      <c r="EMH114" s="82" t="str">
        <f t="shared" si="134"/>
        <v/>
      </c>
      <c r="EMI114" s="82" t="str">
        <f t="shared" si="134"/>
        <v/>
      </c>
      <c r="EMJ114" s="82" t="str">
        <f t="shared" si="134"/>
        <v/>
      </c>
      <c r="EMK114" s="82" t="str">
        <f t="shared" si="134"/>
        <v/>
      </c>
      <c r="EML114" s="82" t="str">
        <f t="shared" si="134"/>
        <v/>
      </c>
      <c r="EMM114" s="82" t="str">
        <f t="shared" si="134"/>
        <v/>
      </c>
      <c r="EMN114" s="82" t="str">
        <f t="shared" si="134"/>
        <v/>
      </c>
      <c r="EMO114" s="82" t="str">
        <f t="shared" si="134"/>
        <v/>
      </c>
      <c r="EMP114" s="82" t="str">
        <f t="shared" si="134"/>
        <v/>
      </c>
      <c r="EMQ114" s="82" t="str">
        <f t="shared" si="134"/>
        <v/>
      </c>
      <c r="EMR114" s="82" t="str">
        <f t="shared" si="134"/>
        <v/>
      </c>
      <c r="EMS114" s="82" t="str">
        <f t="shared" si="134"/>
        <v/>
      </c>
      <c r="EMT114" s="82" t="str">
        <f t="shared" si="134"/>
        <v/>
      </c>
      <c r="EMU114" s="82" t="str">
        <f t="shared" si="134"/>
        <v/>
      </c>
      <c r="EMV114" s="82" t="str">
        <f t="shared" si="134"/>
        <v/>
      </c>
      <c r="EMW114" s="82" t="str">
        <f t="shared" si="134"/>
        <v/>
      </c>
      <c r="EMX114" s="82" t="str">
        <f t="shared" si="134"/>
        <v/>
      </c>
      <c r="EMY114" s="82" t="str">
        <f t="shared" si="134"/>
        <v/>
      </c>
      <c r="EMZ114" s="82" t="str">
        <f t="shared" si="134"/>
        <v/>
      </c>
      <c r="ENA114" s="82" t="str">
        <f t="shared" si="134"/>
        <v/>
      </c>
      <c r="ENB114" s="82" t="str">
        <f t="shared" si="134"/>
        <v/>
      </c>
      <c r="ENC114" s="82" t="str">
        <f t="shared" si="134"/>
        <v/>
      </c>
      <c r="END114" s="82" t="str">
        <f t="shared" si="134"/>
        <v/>
      </c>
      <c r="ENE114" s="82" t="str">
        <f t="shared" si="134"/>
        <v/>
      </c>
      <c r="ENF114" s="82" t="str">
        <f t="shared" si="134"/>
        <v/>
      </c>
      <c r="ENG114" s="82" t="str">
        <f t="shared" ref="ENG114:EPR114" si="135">IF(ISNUMBER(outYear),ENG65+ENG71+ENG77+ENG111,"")</f>
        <v/>
      </c>
      <c r="ENH114" s="82" t="str">
        <f t="shared" si="135"/>
        <v/>
      </c>
      <c r="ENI114" s="82" t="str">
        <f t="shared" si="135"/>
        <v/>
      </c>
      <c r="ENJ114" s="82" t="str">
        <f t="shared" si="135"/>
        <v/>
      </c>
      <c r="ENK114" s="82" t="str">
        <f t="shared" si="135"/>
        <v/>
      </c>
      <c r="ENL114" s="82" t="str">
        <f t="shared" si="135"/>
        <v/>
      </c>
      <c r="ENM114" s="82" t="str">
        <f t="shared" si="135"/>
        <v/>
      </c>
      <c r="ENN114" s="82" t="str">
        <f t="shared" si="135"/>
        <v/>
      </c>
      <c r="ENO114" s="82" t="str">
        <f t="shared" si="135"/>
        <v/>
      </c>
      <c r="ENP114" s="82" t="str">
        <f t="shared" si="135"/>
        <v/>
      </c>
      <c r="ENQ114" s="82" t="str">
        <f t="shared" si="135"/>
        <v/>
      </c>
      <c r="ENR114" s="82" t="str">
        <f t="shared" si="135"/>
        <v/>
      </c>
      <c r="ENS114" s="82" t="str">
        <f t="shared" si="135"/>
        <v/>
      </c>
      <c r="ENT114" s="82" t="str">
        <f t="shared" si="135"/>
        <v/>
      </c>
      <c r="ENU114" s="82" t="str">
        <f t="shared" si="135"/>
        <v/>
      </c>
      <c r="ENV114" s="82" t="str">
        <f t="shared" si="135"/>
        <v/>
      </c>
      <c r="ENW114" s="82" t="str">
        <f t="shared" si="135"/>
        <v/>
      </c>
      <c r="ENX114" s="82" t="str">
        <f t="shared" si="135"/>
        <v/>
      </c>
      <c r="ENY114" s="82" t="str">
        <f t="shared" si="135"/>
        <v/>
      </c>
      <c r="ENZ114" s="82" t="str">
        <f t="shared" si="135"/>
        <v/>
      </c>
      <c r="EOA114" s="82" t="str">
        <f t="shared" si="135"/>
        <v/>
      </c>
      <c r="EOB114" s="82" t="str">
        <f t="shared" si="135"/>
        <v/>
      </c>
      <c r="EOC114" s="82" t="str">
        <f t="shared" si="135"/>
        <v/>
      </c>
      <c r="EOD114" s="82" t="str">
        <f t="shared" si="135"/>
        <v/>
      </c>
      <c r="EOE114" s="82" t="str">
        <f t="shared" si="135"/>
        <v/>
      </c>
      <c r="EOF114" s="82" t="str">
        <f t="shared" si="135"/>
        <v/>
      </c>
      <c r="EOG114" s="82" t="str">
        <f t="shared" si="135"/>
        <v/>
      </c>
      <c r="EOH114" s="82" t="str">
        <f t="shared" si="135"/>
        <v/>
      </c>
      <c r="EOI114" s="82" t="str">
        <f t="shared" si="135"/>
        <v/>
      </c>
      <c r="EOJ114" s="82" t="str">
        <f t="shared" si="135"/>
        <v/>
      </c>
      <c r="EOK114" s="82" t="str">
        <f t="shared" si="135"/>
        <v/>
      </c>
      <c r="EOL114" s="82" t="str">
        <f t="shared" si="135"/>
        <v/>
      </c>
      <c r="EOM114" s="82" t="str">
        <f t="shared" si="135"/>
        <v/>
      </c>
      <c r="EON114" s="82" t="str">
        <f t="shared" si="135"/>
        <v/>
      </c>
      <c r="EOO114" s="82" t="str">
        <f t="shared" si="135"/>
        <v/>
      </c>
      <c r="EOP114" s="82" t="str">
        <f t="shared" si="135"/>
        <v/>
      </c>
      <c r="EOQ114" s="82" t="str">
        <f t="shared" si="135"/>
        <v/>
      </c>
      <c r="EOR114" s="82" t="str">
        <f t="shared" si="135"/>
        <v/>
      </c>
      <c r="EOS114" s="82" t="str">
        <f t="shared" si="135"/>
        <v/>
      </c>
      <c r="EOT114" s="82" t="str">
        <f t="shared" si="135"/>
        <v/>
      </c>
      <c r="EOU114" s="82" t="str">
        <f t="shared" si="135"/>
        <v/>
      </c>
      <c r="EOV114" s="82" t="str">
        <f t="shared" si="135"/>
        <v/>
      </c>
      <c r="EOW114" s="82" t="str">
        <f t="shared" si="135"/>
        <v/>
      </c>
      <c r="EOX114" s="82" t="str">
        <f t="shared" si="135"/>
        <v/>
      </c>
      <c r="EOY114" s="82" t="str">
        <f t="shared" si="135"/>
        <v/>
      </c>
      <c r="EOZ114" s="82" t="str">
        <f t="shared" si="135"/>
        <v/>
      </c>
      <c r="EPA114" s="82" t="str">
        <f t="shared" si="135"/>
        <v/>
      </c>
      <c r="EPB114" s="82" t="str">
        <f t="shared" si="135"/>
        <v/>
      </c>
      <c r="EPC114" s="82" t="str">
        <f t="shared" si="135"/>
        <v/>
      </c>
      <c r="EPD114" s="82" t="str">
        <f t="shared" si="135"/>
        <v/>
      </c>
      <c r="EPE114" s="82" t="str">
        <f t="shared" si="135"/>
        <v/>
      </c>
      <c r="EPF114" s="82" t="str">
        <f t="shared" si="135"/>
        <v/>
      </c>
      <c r="EPG114" s="82" t="str">
        <f t="shared" si="135"/>
        <v/>
      </c>
      <c r="EPH114" s="82" t="str">
        <f t="shared" si="135"/>
        <v/>
      </c>
      <c r="EPI114" s="82" t="str">
        <f t="shared" si="135"/>
        <v/>
      </c>
      <c r="EPJ114" s="82" t="str">
        <f t="shared" si="135"/>
        <v/>
      </c>
      <c r="EPK114" s="82" t="str">
        <f t="shared" si="135"/>
        <v/>
      </c>
      <c r="EPL114" s="82" t="str">
        <f t="shared" si="135"/>
        <v/>
      </c>
      <c r="EPM114" s="82" t="str">
        <f t="shared" si="135"/>
        <v/>
      </c>
      <c r="EPN114" s="82" t="str">
        <f t="shared" si="135"/>
        <v/>
      </c>
      <c r="EPO114" s="82" t="str">
        <f t="shared" si="135"/>
        <v/>
      </c>
      <c r="EPP114" s="82" t="str">
        <f t="shared" si="135"/>
        <v/>
      </c>
      <c r="EPQ114" s="82" t="str">
        <f t="shared" si="135"/>
        <v/>
      </c>
      <c r="EPR114" s="82" t="str">
        <f t="shared" si="135"/>
        <v/>
      </c>
      <c r="EPS114" s="82" t="str">
        <f t="shared" ref="EPS114:ESD114" si="136">IF(ISNUMBER(outYear),EPS65+EPS71+EPS77+EPS111,"")</f>
        <v/>
      </c>
      <c r="EPT114" s="82" t="str">
        <f t="shared" si="136"/>
        <v/>
      </c>
      <c r="EPU114" s="82" t="str">
        <f t="shared" si="136"/>
        <v/>
      </c>
      <c r="EPV114" s="82" t="str">
        <f t="shared" si="136"/>
        <v/>
      </c>
      <c r="EPW114" s="82" t="str">
        <f t="shared" si="136"/>
        <v/>
      </c>
      <c r="EPX114" s="82" t="str">
        <f t="shared" si="136"/>
        <v/>
      </c>
      <c r="EPY114" s="82" t="str">
        <f t="shared" si="136"/>
        <v/>
      </c>
      <c r="EPZ114" s="82" t="str">
        <f t="shared" si="136"/>
        <v/>
      </c>
      <c r="EQA114" s="82" t="str">
        <f t="shared" si="136"/>
        <v/>
      </c>
      <c r="EQB114" s="82" t="str">
        <f t="shared" si="136"/>
        <v/>
      </c>
      <c r="EQC114" s="82" t="str">
        <f t="shared" si="136"/>
        <v/>
      </c>
      <c r="EQD114" s="82" t="str">
        <f t="shared" si="136"/>
        <v/>
      </c>
      <c r="EQE114" s="82" t="str">
        <f t="shared" si="136"/>
        <v/>
      </c>
      <c r="EQF114" s="82" t="str">
        <f t="shared" si="136"/>
        <v/>
      </c>
      <c r="EQG114" s="82" t="str">
        <f t="shared" si="136"/>
        <v/>
      </c>
      <c r="EQH114" s="82" t="str">
        <f t="shared" si="136"/>
        <v/>
      </c>
      <c r="EQI114" s="82" t="str">
        <f t="shared" si="136"/>
        <v/>
      </c>
      <c r="EQJ114" s="82" t="str">
        <f t="shared" si="136"/>
        <v/>
      </c>
      <c r="EQK114" s="82" t="str">
        <f t="shared" si="136"/>
        <v/>
      </c>
      <c r="EQL114" s="82" t="str">
        <f t="shared" si="136"/>
        <v/>
      </c>
      <c r="EQM114" s="82" t="str">
        <f t="shared" si="136"/>
        <v/>
      </c>
      <c r="EQN114" s="82" t="str">
        <f t="shared" si="136"/>
        <v/>
      </c>
      <c r="EQO114" s="82" t="str">
        <f t="shared" si="136"/>
        <v/>
      </c>
      <c r="EQP114" s="82" t="str">
        <f t="shared" si="136"/>
        <v/>
      </c>
      <c r="EQQ114" s="82" t="str">
        <f t="shared" si="136"/>
        <v/>
      </c>
      <c r="EQR114" s="82" t="str">
        <f t="shared" si="136"/>
        <v/>
      </c>
      <c r="EQS114" s="82" t="str">
        <f t="shared" si="136"/>
        <v/>
      </c>
      <c r="EQT114" s="82" t="str">
        <f t="shared" si="136"/>
        <v/>
      </c>
      <c r="EQU114" s="82" t="str">
        <f t="shared" si="136"/>
        <v/>
      </c>
      <c r="EQV114" s="82" t="str">
        <f t="shared" si="136"/>
        <v/>
      </c>
      <c r="EQW114" s="82" t="str">
        <f t="shared" si="136"/>
        <v/>
      </c>
      <c r="EQX114" s="82" t="str">
        <f t="shared" si="136"/>
        <v/>
      </c>
      <c r="EQY114" s="82" t="str">
        <f t="shared" si="136"/>
        <v/>
      </c>
      <c r="EQZ114" s="82" t="str">
        <f t="shared" si="136"/>
        <v/>
      </c>
      <c r="ERA114" s="82" t="str">
        <f t="shared" si="136"/>
        <v/>
      </c>
      <c r="ERB114" s="82" t="str">
        <f t="shared" si="136"/>
        <v/>
      </c>
      <c r="ERC114" s="82" t="str">
        <f t="shared" si="136"/>
        <v/>
      </c>
      <c r="ERD114" s="82" t="str">
        <f t="shared" si="136"/>
        <v/>
      </c>
      <c r="ERE114" s="82" t="str">
        <f t="shared" si="136"/>
        <v/>
      </c>
      <c r="ERF114" s="82" t="str">
        <f t="shared" si="136"/>
        <v/>
      </c>
      <c r="ERG114" s="82" t="str">
        <f t="shared" si="136"/>
        <v/>
      </c>
      <c r="ERH114" s="82" t="str">
        <f t="shared" si="136"/>
        <v/>
      </c>
      <c r="ERI114" s="82" t="str">
        <f t="shared" si="136"/>
        <v/>
      </c>
      <c r="ERJ114" s="82" t="str">
        <f t="shared" si="136"/>
        <v/>
      </c>
      <c r="ERK114" s="82" t="str">
        <f t="shared" si="136"/>
        <v/>
      </c>
      <c r="ERL114" s="82" t="str">
        <f t="shared" si="136"/>
        <v/>
      </c>
      <c r="ERM114" s="82" t="str">
        <f t="shared" si="136"/>
        <v/>
      </c>
      <c r="ERN114" s="82" t="str">
        <f t="shared" si="136"/>
        <v/>
      </c>
      <c r="ERO114" s="82" t="str">
        <f t="shared" si="136"/>
        <v/>
      </c>
      <c r="ERP114" s="82" t="str">
        <f t="shared" si="136"/>
        <v/>
      </c>
      <c r="ERQ114" s="82" t="str">
        <f t="shared" si="136"/>
        <v/>
      </c>
      <c r="ERR114" s="82" t="str">
        <f t="shared" si="136"/>
        <v/>
      </c>
      <c r="ERS114" s="82" t="str">
        <f t="shared" si="136"/>
        <v/>
      </c>
      <c r="ERT114" s="82" t="str">
        <f t="shared" si="136"/>
        <v/>
      </c>
      <c r="ERU114" s="82" t="str">
        <f t="shared" si="136"/>
        <v/>
      </c>
      <c r="ERV114" s="82" t="str">
        <f t="shared" si="136"/>
        <v/>
      </c>
      <c r="ERW114" s="82" t="str">
        <f t="shared" si="136"/>
        <v/>
      </c>
      <c r="ERX114" s="82" t="str">
        <f t="shared" si="136"/>
        <v/>
      </c>
      <c r="ERY114" s="82" t="str">
        <f t="shared" si="136"/>
        <v/>
      </c>
      <c r="ERZ114" s="82" t="str">
        <f t="shared" si="136"/>
        <v/>
      </c>
      <c r="ESA114" s="82" t="str">
        <f t="shared" si="136"/>
        <v/>
      </c>
      <c r="ESB114" s="82" t="str">
        <f t="shared" si="136"/>
        <v/>
      </c>
      <c r="ESC114" s="82" t="str">
        <f t="shared" si="136"/>
        <v/>
      </c>
      <c r="ESD114" s="82" t="str">
        <f t="shared" si="136"/>
        <v/>
      </c>
      <c r="ESE114" s="82" t="str">
        <f t="shared" ref="ESE114:EUP114" si="137">IF(ISNUMBER(outYear),ESE65+ESE71+ESE77+ESE111,"")</f>
        <v/>
      </c>
      <c r="ESF114" s="82" t="str">
        <f t="shared" si="137"/>
        <v/>
      </c>
      <c r="ESG114" s="82" t="str">
        <f t="shared" si="137"/>
        <v/>
      </c>
      <c r="ESH114" s="82" t="str">
        <f t="shared" si="137"/>
        <v/>
      </c>
      <c r="ESI114" s="82" t="str">
        <f t="shared" si="137"/>
        <v/>
      </c>
      <c r="ESJ114" s="82" t="str">
        <f t="shared" si="137"/>
        <v/>
      </c>
      <c r="ESK114" s="82" t="str">
        <f t="shared" si="137"/>
        <v/>
      </c>
      <c r="ESL114" s="82" t="str">
        <f t="shared" si="137"/>
        <v/>
      </c>
      <c r="ESM114" s="82" t="str">
        <f t="shared" si="137"/>
        <v/>
      </c>
      <c r="ESN114" s="82" t="str">
        <f t="shared" si="137"/>
        <v/>
      </c>
      <c r="ESO114" s="82" t="str">
        <f t="shared" si="137"/>
        <v/>
      </c>
      <c r="ESP114" s="82" t="str">
        <f t="shared" si="137"/>
        <v/>
      </c>
      <c r="ESQ114" s="82" t="str">
        <f t="shared" si="137"/>
        <v/>
      </c>
      <c r="ESR114" s="82" t="str">
        <f t="shared" si="137"/>
        <v/>
      </c>
      <c r="ESS114" s="82" t="str">
        <f t="shared" si="137"/>
        <v/>
      </c>
      <c r="EST114" s="82" t="str">
        <f t="shared" si="137"/>
        <v/>
      </c>
      <c r="ESU114" s="82" t="str">
        <f t="shared" si="137"/>
        <v/>
      </c>
      <c r="ESV114" s="82" t="str">
        <f t="shared" si="137"/>
        <v/>
      </c>
      <c r="ESW114" s="82" t="str">
        <f t="shared" si="137"/>
        <v/>
      </c>
      <c r="ESX114" s="82" t="str">
        <f t="shared" si="137"/>
        <v/>
      </c>
      <c r="ESY114" s="82" t="str">
        <f t="shared" si="137"/>
        <v/>
      </c>
      <c r="ESZ114" s="82" t="str">
        <f t="shared" si="137"/>
        <v/>
      </c>
      <c r="ETA114" s="82" t="str">
        <f t="shared" si="137"/>
        <v/>
      </c>
      <c r="ETB114" s="82" t="str">
        <f t="shared" si="137"/>
        <v/>
      </c>
      <c r="ETC114" s="82" t="str">
        <f t="shared" si="137"/>
        <v/>
      </c>
      <c r="ETD114" s="82" t="str">
        <f t="shared" si="137"/>
        <v/>
      </c>
      <c r="ETE114" s="82" t="str">
        <f t="shared" si="137"/>
        <v/>
      </c>
      <c r="ETF114" s="82" t="str">
        <f t="shared" si="137"/>
        <v/>
      </c>
      <c r="ETG114" s="82" t="str">
        <f t="shared" si="137"/>
        <v/>
      </c>
      <c r="ETH114" s="82" t="str">
        <f t="shared" si="137"/>
        <v/>
      </c>
      <c r="ETI114" s="82" t="str">
        <f t="shared" si="137"/>
        <v/>
      </c>
      <c r="ETJ114" s="82" t="str">
        <f t="shared" si="137"/>
        <v/>
      </c>
      <c r="ETK114" s="82" t="str">
        <f t="shared" si="137"/>
        <v/>
      </c>
      <c r="ETL114" s="82" t="str">
        <f t="shared" si="137"/>
        <v/>
      </c>
      <c r="ETM114" s="82" t="str">
        <f t="shared" si="137"/>
        <v/>
      </c>
      <c r="ETN114" s="82" t="str">
        <f t="shared" si="137"/>
        <v/>
      </c>
      <c r="ETO114" s="82" t="str">
        <f t="shared" si="137"/>
        <v/>
      </c>
      <c r="ETP114" s="82" t="str">
        <f t="shared" si="137"/>
        <v/>
      </c>
      <c r="ETQ114" s="82" t="str">
        <f t="shared" si="137"/>
        <v/>
      </c>
      <c r="ETR114" s="82" t="str">
        <f t="shared" si="137"/>
        <v/>
      </c>
      <c r="ETS114" s="82" t="str">
        <f t="shared" si="137"/>
        <v/>
      </c>
      <c r="ETT114" s="82" t="str">
        <f t="shared" si="137"/>
        <v/>
      </c>
      <c r="ETU114" s="82" t="str">
        <f t="shared" si="137"/>
        <v/>
      </c>
      <c r="ETV114" s="82" t="str">
        <f t="shared" si="137"/>
        <v/>
      </c>
      <c r="ETW114" s="82" t="str">
        <f t="shared" si="137"/>
        <v/>
      </c>
      <c r="ETX114" s="82" t="str">
        <f t="shared" si="137"/>
        <v/>
      </c>
      <c r="ETY114" s="82" t="str">
        <f t="shared" si="137"/>
        <v/>
      </c>
      <c r="ETZ114" s="82" t="str">
        <f t="shared" si="137"/>
        <v/>
      </c>
      <c r="EUA114" s="82" t="str">
        <f t="shared" si="137"/>
        <v/>
      </c>
      <c r="EUB114" s="82" t="str">
        <f t="shared" si="137"/>
        <v/>
      </c>
      <c r="EUC114" s="82" t="str">
        <f t="shared" si="137"/>
        <v/>
      </c>
      <c r="EUD114" s="82" t="str">
        <f t="shared" si="137"/>
        <v/>
      </c>
      <c r="EUE114" s="82" t="str">
        <f t="shared" si="137"/>
        <v/>
      </c>
      <c r="EUF114" s="82" t="str">
        <f t="shared" si="137"/>
        <v/>
      </c>
      <c r="EUG114" s="82" t="str">
        <f t="shared" si="137"/>
        <v/>
      </c>
      <c r="EUH114" s="82" t="str">
        <f t="shared" si="137"/>
        <v/>
      </c>
      <c r="EUI114" s="82" t="str">
        <f t="shared" si="137"/>
        <v/>
      </c>
      <c r="EUJ114" s="82" t="str">
        <f t="shared" si="137"/>
        <v/>
      </c>
      <c r="EUK114" s="82" t="str">
        <f t="shared" si="137"/>
        <v/>
      </c>
      <c r="EUL114" s="82" t="str">
        <f t="shared" si="137"/>
        <v/>
      </c>
      <c r="EUM114" s="82" t="str">
        <f t="shared" si="137"/>
        <v/>
      </c>
      <c r="EUN114" s="82" t="str">
        <f t="shared" si="137"/>
        <v/>
      </c>
      <c r="EUO114" s="82" t="str">
        <f t="shared" si="137"/>
        <v/>
      </c>
      <c r="EUP114" s="82" t="str">
        <f t="shared" si="137"/>
        <v/>
      </c>
      <c r="EUQ114" s="82" t="str">
        <f t="shared" ref="EUQ114:EXB114" si="138">IF(ISNUMBER(outYear),EUQ65+EUQ71+EUQ77+EUQ111,"")</f>
        <v/>
      </c>
      <c r="EUR114" s="82" t="str">
        <f t="shared" si="138"/>
        <v/>
      </c>
      <c r="EUS114" s="82" t="str">
        <f t="shared" si="138"/>
        <v/>
      </c>
      <c r="EUT114" s="82" t="str">
        <f t="shared" si="138"/>
        <v/>
      </c>
      <c r="EUU114" s="82" t="str">
        <f t="shared" si="138"/>
        <v/>
      </c>
      <c r="EUV114" s="82" t="str">
        <f t="shared" si="138"/>
        <v/>
      </c>
      <c r="EUW114" s="82" t="str">
        <f t="shared" si="138"/>
        <v/>
      </c>
      <c r="EUX114" s="82" t="str">
        <f t="shared" si="138"/>
        <v/>
      </c>
      <c r="EUY114" s="82" t="str">
        <f t="shared" si="138"/>
        <v/>
      </c>
      <c r="EUZ114" s="82" t="str">
        <f t="shared" si="138"/>
        <v/>
      </c>
      <c r="EVA114" s="82" t="str">
        <f t="shared" si="138"/>
        <v/>
      </c>
      <c r="EVB114" s="82" t="str">
        <f t="shared" si="138"/>
        <v/>
      </c>
      <c r="EVC114" s="82" t="str">
        <f t="shared" si="138"/>
        <v/>
      </c>
      <c r="EVD114" s="82" t="str">
        <f t="shared" si="138"/>
        <v/>
      </c>
      <c r="EVE114" s="82" t="str">
        <f t="shared" si="138"/>
        <v/>
      </c>
      <c r="EVF114" s="82" t="str">
        <f t="shared" si="138"/>
        <v/>
      </c>
      <c r="EVG114" s="82" t="str">
        <f t="shared" si="138"/>
        <v/>
      </c>
      <c r="EVH114" s="82" t="str">
        <f t="shared" si="138"/>
        <v/>
      </c>
      <c r="EVI114" s="82" t="str">
        <f t="shared" si="138"/>
        <v/>
      </c>
      <c r="EVJ114" s="82" t="str">
        <f t="shared" si="138"/>
        <v/>
      </c>
      <c r="EVK114" s="82" t="str">
        <f t="shared" si="138"/>
        <v/>
      </c>
      <c r="EVL114" s="82" t="str">
        <f t="shared" si="138"/>
        <v/>
      </c>
      <c r="EVM114" s="82" t="str">
        <f t="shared" si="138"/>
        <v/>
      </c>
      <c r="EVN114" s="82" t="str">
        <f t="shared" si="138"/>
        <v/>
      </c>
      <c r="EVO114" s="82" t="str">
        <f t="shared" si="138"/>
        <v/>
      </c>
      <c r="EVP114" s="82" t="str">
        <f t="shared" si="138"/>
        <v/>
      </c>
      <c r="EVQ114" s="82" t="str">
        <f t="shared" si="138"/>
        <v/>
      </c>
      <c r="EVR114" s="82" t="str">
        <f t="shared" si="138"/>
        <v/>
      </c>
      <c r="EVS114" s="82" t="str">
        <f t="shared" si="138"/>
        <v/>
      </c>
      <c r="EVT114" s="82" t="str">
        <f t="shared" si="138"/>
        <v/>
      </c>
      <c r="EVU114" s="82" t="str">
        <f t="shared" si="138"/>
        <v/>
      </c>
      <c r="EVV114" s="82" t="str">
        <f t="shared" si="138"/>
        <v/>
      </c>
      <c r="EVW114" s="82" t="str">
        <f t="shared" si="138"/>
        <v/>
      </c>
      <c r="EVX114" s="82" t="str">
        <f t="shared" si="138"/>
        <v/>
      </c>
      <c r="EVY114" s="82" t="str">
        <f t="shared" si="138"/>
        <v/>
      </c>
      <c r="EVZ114" s="82" t="str">
        <f t="shared" si="138"/>
        <v/>
      </c>
      <c r="EWA114" s="82" t="str">
        <f t="shared" si="138"/>
        <v/>
      </c>
      <c r="EWB114" s="82" t="str">
        <f t="shared" si="138"/>
        <v/>
      </c>
      <c r="EWC114" s="82" t="str">
        <f t="shared" si="138"/>
        <v/>
      </c>
      <c r="EWD114" s="82" t="str">
        <f t="shared" si="138"/>
        <v/>
      </c>
      <c r="EWE114" s="82" t="str">
        <f t="shared" si="138"/>
        <v/>
      </c>
      <c r="EWF114" s="82" t="str">
        <f t="shared" si="138"/>
        <v/>
      </c>
      <c r="EWG114" s="82" t="str">
        <f t="shared" si="138"/>
        <v/>
      </c>
      <c r="EWH114" s="82" t="str">
        <f t="shared" si="138"/>
        <v/>
      </c>
      <c r="EWI114" s="82" t="str">
        <f t="shared" si="138"/>
        <v/>
      </c>
      <c r="EWJ114" s="82" t="str">
        <f t="shared" si="138"/>
        <v/>
      </c>
      <c r="EWK114" s="82" t="str">
        <f t="shared" si="138"/>
        <v/>
      </c>
      <c r="EWL114" s="82" t="str">
        <f t="shared" si="138"/>
        <v/>
      </c>
      <c r="EWM114" s="82" t="str">
        <f t="shared" si="138"/>
        <v/>
      </c>
      <c r="EWN114" s="82" t="str">
        <f t="shared" si="138"/>
        <v/>
      </c>
      <c r="EWO114" s="82" t="str">
        <f t="shared" si="138"/>
        <v/>
      </c>
      <c r="EWP114" s="82" t="str">
        <f t="shared" si="138"/>
        <v/>
      </c>
      <c r="EWQ114" s="82" t="str">
        <f t="shared" si="138"/>
        <v/>
      </c>
      <c r="EWR114" s="82" t="str">
        <f t="shared" si="138"/>
        <v/>
      </c>
      <c r="EWS114" s="82" t="str">
        <f t="shared" si="138"/>
        <v/>
      </c>
      <c r="EWT114" s="82" t="str">
        <f t="shared" si="138"/>
        <v/>
      </c>
      <c r="EWU114" s="82" t="str">
        <f t="shared" si="138"/>
        <v/>
      </c>
      <c r="EWV114" s="82" t="str">
        <f t="shared" si="138"/>
        <v/>
      </c>
      <c r="EWW114" s="82" t="str">
        <f t="shared" si="138"/>
        <v/>
      </c>
      <c r="EWX114" s="82" t="str">
        <f t="shared" si="138"/>
        <v/>
      </c>
      <c r="EWY114" s="82" t="str">
        <f t="shared" si="138"/>
        <v/>
      </c>
      <c r="EWZ114" s="82" t="str">
        <f t="shared" si="138"/>
        <v/>
      </c>
      <c r="EXA114" s="82" t="str">
        <f t="shared" si="138"/>
        <v/>
      </c>
      <c r="EXB114" s="82" t="str">
        <f t="shared" si="138"/>
        <v/>
      </c>
      <c r="EXC114" s="82" t="str">
        <f t="shared" ref="EXC114:EZN114" si="139">IF(ISNUMBER(outYear),EXC65+EXC71+EXC77+EXC111,"")</f>
        <v/>
      </c>
      <c r="EXD114" s="82" t="str">
        <f t="shared" si="139"/>
        <v/>
      </c>
      <c r="EXE114" s="82" t="str">
        <f t="shared" si="139"/>
        <v/>
      </c>
      <c r="EXF114" s="82" t="str">
        <f t="shared" si="139"/>
        <v/>
      </c>
      <c r="EXG114" s="82" t="str">
        <f t="shared" si="139"/>
        <v/>
      </c>
      <c r="EXH114" s="82" t="str">
        <f t="shared" si="139"/>
        <v/>
      </c>
      <c r="EXI114" s="82" t="str">
        <f t="shared" si="139"/>
        <v/>
      </c>
      <c r="EXJ114" s="82" t="str">
        <f t="shared" si="139"/>
        <v/>
      </c>
      <c r="EXK114" s="82" t="str">
        <f t="shared" si="139"/>
        <v/>
      </c>
      <c r="EXL114" s="82" t="str">
        <f t="shared" si="139"/>
        <v/>
      </c>
      <c r="EXM114" s="82" t="str">
        <f t="shared" si="139"/>
        <v/>
      </c>
      <c r="EXN114" s="82" t="str">
        <f t="shared" si="139"/>
        <v/>
      </c>
      <c r="EXO114" s="82" t="str">
        <f t="shared" si="139"/>
        <v/>
      </c>
      <c r="EXP114" s="82" t="str">
        <f t="shared" si="139"/>
        <v/>
      </c>
      <c r="EXQ114" s="82" t="str">
        <f t="shared" si="139"/>
        <v/>
      </c>
      <c r="EXR114" s="82" t="str">
        <f t="shared" si="139"/>
        <v/>
      </c>
      <c r="EXS114" s="82" t="str">
        <f t="shared" si="139"/>
        <v/>
      </c>
      <c r="EXT114" s="82" t="str">
        <f t="shared" si="139"/>
        <v/>
      </c>
      <c r="EXU114" s="82" t="str">
        <f t="shared" si="139"/>
        <v/>
      </c>
      <c r="EXV114" s="82" t="str">
        <f t="shared" si="139"/>
        <v/>
      </c>
      <c r="EXW114" s="82" t="str">
        <f t="shared" si="139"/>
        <v/>
      </c>
      <c r="EXX114" s="82" t="str">
        <f t="shared" si="139"/>
        <v/>
      </c>
      <c r="EXY114" s="82" t="str">
        <f t="shared" si="139"/>
        <v/>
      </c>
      <c r="EXZ114" s="82" t="str">
        <f t="shared" si="139"/>
        <v/>
      </c>
      <c r="EYA114" s="82" t="str">
        <f t="shared" si="139"/>
        <v/>
      </c>
      <c r="EYB114" s="82" t="str">
        <f t="shared" si="139"/>
        <v/>
      </c>
      <c r="EYC114" s="82" t="str">
        <f t="shared" si="139"/>
        <v/>
      </c>
      <c r="EYD114" s="82" t="str">
        <f t="shared" si="139"/>
        <v/>
      </c>
      <c r="EYE114" s="82" t="str">
        <f t="shared" si="139"/>
        <v/>
      </c>
      <c r="EYF114" s="82" t="str">
        <f t="shared" si="139"/>
        <v/>
      </c>
      <c r="EYG114" s="82" t="str">
        <f t="shared" si="139"/>
        <v/>
      </c>
      <c r="EYH114" s="82" t="str">
        <f t="shared" si="139"/>
        <v/>
      </c>
      <c r="EYI114" s="82" t="str">
        <f t="shared" si="139"/>
        <v/>
      </c>
      <c r="EYJ114" s="82" t="str">
        <f t="shared" si="139"/>
        <v/>
      </c>
      <c r="EYK114" s="82" t="str">
        <f t="shared" si="139"/>
        <v/>
      </c>
      <c r="EYL114" s="82" t="str">
        <f t="shared" si="139"/>
        <v/>
      </c>
      <c r="EYM114" s="82" t="str">
        <f t="shared" si="139"/>
        <v/>
      </c>
      <c r="EYN114" s="82" t="str">
        <f t="shared" si="139"/>
        <v/>
      </c>
      <c r="EYO114" s="82" t="str">
        <f t="shared" si="139"/>
        <v/>
      </c>
      <c r="EYP114" s="82" t="str">
        <f t="shared" si="139"/>
        <v/>
      </c>
      <c r="EYQ114" s="82" t="str">
        <f t="shared" si="139"/>
        <v/>
      </c>
      <c r="EYR114" s="82" t="str">
        <f t="shared" si="139"/>
        <v/>
      </c>
      <c r="EYS114" s="82" t="str">
        <f t="shared" si="139"/>
        <v/>
      </c>
      <c r="EYT114" s="82" t="str">
        <f t="shared" si="139"/>
        <v/>
      </c>
      <c r="EYU114" s="82" t="str">
        <f t="shared" si="139"/>
        <v/>
      </c>
      <c r="EYV114" s="82" t="str">
        <f t="shared" si="139"/>
        <v/>
      </c>
      <c r="EYW114" s="82" t="str">
        <f t="shared" si="139"/>
        <v/>
      </c>
      <c r="EYX114" s="82" t="str">
        <f t="shared" si="139"/>
        <v/>
      </c>
      <c r="EYY114" s="82" t="str">
        <f t="shared" si="139"/>
        <v/>
      </c>
      <c r="EYZ114" s="82" t="str">
        <f t="shared" si="139"/>
        <v/>
      </c>
      <c r="EZA114" s="82" t="str">
        <f t="shared" si="139"/>
        <v/>
      </c>
      <c r="EZB114" s="82" t="str">
        <f t="shared" si="139"/>
        <v/>
      </c>
      <c r="EZC114" s="82" t="str">
        <f t="shared" si="139"/>
        <v/>
      </c>
      <c r="EZD114" s="82" t="str">
        <f t="shared" si="139"/>
        <v/>
      </c>
      <c r="EZE114" s="82" t="str">
        <f t="shared" si="139"/>
        <v/>
      </c>
      <c r="EZF114" s="82" t="str">
        <f t="shared" si="139"/>
        <v/>
      </c>
      <c r="EZG114" s="82" t="str">
        <f t="shared" si="139"/>
        <v/>
      </c>
      <c r="EZH114" s="82" t="str">
        <f t="shared" si="139"/>
        <v/>
      </c>
      <c r="EZI114" s="82" t="str">
        <f t="shared" si="139"/>
        <v/>
      </c>
      <c r="EZJ114" s="82" t="str">
        <f t="shared" si="139"/>
        <v/>
      </c>
      <c r="EZK114" s="82" t="str">
        <f t="shared" si="139"/>
        <v/>
      </c>
      <c r="EZL114" s="82" t="str">
        <f t="shared" si="139"/>
        <v/>
      </c>
      <c r="EZM114" s="82" t="str">
        <f t="shared" si="139"/>
        <v/>
      </c>
      <c r="EZN114" s="82" t="str">
        <f t="shared" si="139"/>
        <v/>
      </c>
      <c r="EZO114" s="82" t="str">
        <f t="shared" ref="EZO114:FBZ114" si="140">IF(ISNUMBER(outYear),EZO65+EZO71+EZO77+EZO111,"")</f>
        <v/>
      </c>
      <c r="EZP114" s="82" t="str">
        <f t="shared" si="140"/>
        <v/>
      </c>
      <c r="EZQ114" s="82" t="str">
        <f t="shared" si="140"/>
        <v/>
      </c>
      <c r="EZR114" s="82" t="str">
        <f t="shared" si="140"/>
        <v/>
      </c>
      <c r="EZS114" s="82" t="str">
        <f t="shared" si="140"/>
        <v/>
      </c>
      <c r="EZT114" s="82" t="str">
        <f t="shared" si="140"/>
        <v/>
      </c>
      <c r="EZU114" s="82" t="str">
        <f t="shared" si="140"/>
        <v/>
      </c>
      <c r="EZV114" s="82" t="str">
        <f t="shared" si="140"/>
        <v/>
      </c>
      <c r="EZW114" s="82" t="str">
        <f t="shared" si="140"/>
        <v/>
      </c>
      <c r="EZX114" s="82" t="str">
        <f t="shared" si="140"/>
        <v/>
      </c>
      <c r="EZY114" s="82" t="str">
        <f t="shared" si="140"/>
        <v/>
      </c>
      <c r="EZZ114" s="82" t="str">
        <f t="shared" si="140"/>
        <v/>
      </c>
      <c r="FAA114" s="82" t="str">
        <f t="shared" si="140"/>
        <v/>
      </c>
      <c r="FAB114" s="82" t="str">
        <f t="shared" si="140"/>
        <v/>
      </c>
      <c r="FAC114" s="82" t="str">
        <f t="shared" si="140"/>
        <v/>
      </c>
      <c r="FAD114" s="82" t="str">
        <f t="shared" si="140"/>
        <v/>
      </c>
      <c r="FAE114" s="82" t="str">
        <f t="shared" si="140"/>
        <v/>
      </c>
      <c r="FAF114" s="82" t="str">
        <f t="shared" si="140"/>
        <v/>
      </c>
      <c r="FAG114" s="82" t="str">
        <f t="shared" si="140"/>
        <v/>
      </c>
      <c r="FAH114" s="82" t="str">
        <f t="shared" si="140"/>
        <v/>
      </c>
      <c r="FAI114" s="82" t="str">
        <f t="shared" si="140"/>
        <v/>
      </c>
      <c r="FAJ114" s="82" t="str">
        <f t="shared" si="140"/>
        <v/>
      </c>
      <c r="FAK114" s="82" t="str">
        <f t="shared" si="140"/>
        <v/>
      </c>
      <c r="FAL114" s="82" t="str">
        <f t="shared" si="140"/>
        <v/>
      </c>
      <c r="FAM114" s="82" t="str">
        <f t="shared" si="140"/>
        <v/>
      </c>
      <c r="FAN114" s="82" t="str">
        <f t="shared" si="140"/>
        <v/>
      </c>
      <c r="FAO114" s="82" t="str">
        <f t="shared" si="140"/>
        <v/>
      </c>
      <c r="FAP114" s="82" t="str">
        <f t="shared" si="140"/>
        <v/>
      </c>
      <c r="FAQ114" s="82" t="str">
        <f t="shared" si="140"/>
        <v/>
      </c>
      <c r="FAR114" s="82" t="str">
        <f t="shared" si="140"/>
        <v/>
      </c>
      <c r="FAS114" s="82" t="str">
        <f t="shared" si="140"/>
        <v/>
      </c>
      <c r="FAT114" s="82" t="str">
        <f t="shared" si="140"/>
        <v/>
      </c>
      <c r="FAU114" s="82" t="str">
        <f t="shared" si="140"/>
        <v/>
      </c>
      <c r="FAV114" s="82" t="str">
        <f t="shared" si="140"/>
        <v/>
      </c>
      <c r="FAW114" s="82" t="str">
        <f t="shared" si="140"/>
        <v/>
      </c>
      <c r="FAX114" s="82" t="str">
        <f t="shared" si="140"/>
        <v/>
      </c>
      <c r="FAY114" s="82" t="str">
        <f t="shared" si="140"/>
        <v/>
      </c>
      <c r="FAZ114" s="82" t="str">
        <f t="shared" si="140"/>
        <v/>
      </c>
      <c r="FBA114" s="82" t="str">
        <f t="shared" si="140"/>
        <v/>
      </c>
      <c r="FBB114" s="82" t="str">
        <f t="shared" si="140"/>
        <v/>
      </c>
      <c r="FBC114" s="82" t="str">
        <f t="shared" si="140"/>
        <v/>
      </c>
      <c r="FBD114" s="82" t="str">
        <f t="shared" si="140"/>
        <v/>
      </c>
      <c r="FBE114" s="82" t="str">
        <f t="shared" si="140"/>
        <v/>
      </c>
      <c r="FBF114" s="82" t="str">
        <f t="shared" si="140"/>
        <v/>
      </c>
      <c r="FBG114" s="82" t="str">
        <f t="shared" si="140"/>
        <v/>
      </c>
      <c r="FBH114" s="82" t="str">
        <f t="shared" si="140"/>
        <v/>
      </c>
      <c r="FBI114" s="82" t="str">
        <f t="shared" si="140"/>
        <v/>
      </c>
      <c r="FBJ114" s="82" t="str">
        <f t="shared" si="140"/>
        <v/>
      </c>
      <c r="FBK114" s="82" t="str">
        <f t="shared" si="140"/>
        <v/>
      </c>
      <c r="FBL114" s="82" t="str">
        <f t="shared" si="140"/>
        <v/>
      </c>
      <c r="FBM114" s="82" t="str">
        <f t="shared" si="140"/>
        <v/>
      </c>
      <c r="FBN114" s="82" t="str">
        <f t="shared" si="140"/>
        <v/>
      </c>
      <c r="FBO114" s="82" t="str">
        <f t="shared" si="140"/>
        <v/>
      </c>
      <c r="FBP114" s="82" t="str">
        <f t="shared" si="140"/>
        <v/>
      </c>
      <c r="FBQ114" s="82" t="str">
        <f t="shared" si="140"/>
        <v/>
      </c>
      <c r="FBR114" s="82" t="str">
        <f t="shared" si="140"/>
        <v/>
      </c>
      <c r="FBS114" s="82" t="str">
        <f t="shared" si="140"/>
        <v/>
      </c>
      <c r="FBT114" s="82" t="str">
        <f t="shared" si="140"/>
        <v/>
      </c>
      <c r="FBU114" s="82" t="str">
        <f t="shared" si="140"/>
        <v/>
      </c>
      <c r="FBV114" s="82" t="str">
        <f t="shared" si="140"/>
        <v/>
      </c>
      <c r="FBW114" s="82" t="str">
        <f t="shared" si="140"/>
        <v/>
      </c>
      <c r="FBX114" s="82" t="str">
        <f t="shared" si="140"/>
        <v/>
      </c>
      <c r="FBY114" s="82" t="str">
        <f t="shared" si="140"/>
        <v/>
      </c>
      <c r="FBZ114" s="82" t="str">
        <f t="shared" si="140"/>
        <v/>
      </c>
      <c r="FCA114" s="82" t="str">
        <f t="shared" ref="FCA114:FEL114" si="141">IF(ISNUMBER(outYear),FCA65+FCA71+FCA77+FCA111,"")</f>
        <v/>
      </c>
      <c r="FCB114" s="82" t="str">
        <f t="shared" si="141"/>
        <v/>
      </c>
      <c r="FCC114" s="82" t="str">
        <f t="shared" si="141"/>
        <v/>
      </c>
      <c r="FCD114" s="82" t="str">
        <f t="shared" si="141"/>
        <v/>
      </c>
      <c r="FCE114" s="82" t="str">
        <f t="shared" si="141"/>
        <v/>
      </c>
      <c r="FCF114" s="82" t="str">
        <f t="shared" si="141"/>
        <v/>
      </c>
      <c r="FCG114" s="82" t="str">
        <f t="shared" si="141"/>
        <v/>
      </c>
      <c r="FCH114" s="82" t="str">
        <f t="shared" si="141"/>
        <v/>
      </c>
      <c r="FCI114" s="82" t="str">
        <f t="shared" si="141"/>
        <v/>
      </c>
      <c r="FCJ114" s="82" t="str">
        <f t="shared" si="141"/>
        <v/>
      </c>
      <c r="FCK114" s="82" t="str">
        <f t="shared" si="141"/>
        <v/>
      </c>
      <c r="FCL114" s="82" t="str">
        <f t="shared" si="141"/>
        <v/>
      </c>
      <c r="FCM114" s="82" t="str">
        <f t="shared" si="141"/>
        <v/>
      </c>
      <c r="FCN114" s="82" t="str">
        <f t="shared" si="141"/>
        <v/>
      </c>
      <c r="FCO114" s="82" t="str">
        <f t="shared" si="141"/>
        <v/>
      </c>
      <c r="FCP114" s="82" t="str">
        <f t="shared" si="141"/>
        <v/>
      </c>
      <c r="FCQ114" s="82" t="str">
        <f t="shared" si="141"/>
        <v/>
      </c>
      <c r="FCR114" s="82" t="str">
        <f t="shared" si="141"/>
        <v/>
      </c>
      <c r="FCS114" s="82" t="str">
        <f t="shared" si="141"/>
        <v/>
      </c>
      <c r="FCT114" s="82" t="str">
        <f t="shared" si="141"/>
        <v/>
      </c>
      <c r="FCU114" s="82" t="str">
        <f t="shared" si="141"/>
        <v/>
      </c>
      <c r="FCV114" s="82" t="str">
        <f t="shared" si="141"/>
        <v/>
      </c>
      <c r="FCW114" s="82" t="str">
        <f t="shared" si="141"/>
        <v/>
      </c>
      <c r="FCX114" s="82" t="str">
        <f t="shared" si="141"/>
        <v/>
      </c>
      <c r="FCY114" s="82" t="str">
        <f t="shared" si="141"/>
        <v/>
      </c>
      <c r="FCZ114" s="82" t="str">
        <f t="shared" si="141"/>
        <v/>
      </c>
      <c r="FDA114" s="82" t="str">
        <f t="shared" si="141"/>
        <v/>
      </c>
      <c r="FDB114" s="82" t="str">
        <f t="shared" si="141"/>
        <v/>
      </c>
      <c r="FDC114" s="82" t="str">
        <f t="shared" si="141"/>
        <v/>
      </c>
      <c r="FDD114" s="82" t="str">
        <f t="shared" si="141"/>
        <v/>
      </c>
      <c r="FDE114" s="82" t="str">
        <f t="shared" si="141"/>
        <v/>
      </c>
      <c r="FDF114" s="82" t="str">
        <f t="shared" si="141"/>
        <v/>
      </c>
      <c r="FDG114" s="82" t="str">
        <f t="shared" si="141"/>
        <v/>
      </c>
      <c r="FDH114" s="82" t="str">
        <f t="shared" si="141"/>
        <v/>
      </c>
      <c r="FDI114" s="82" t="str">
        <f t="shared" si="141"/>
        <v/>
      </c>
      <c r="FDJ114" s="82" t="str">
        <f t="shared" si="141"/>
        <v/>
      </c>
      <c r="FDK114" s="82" t="str">
        <f t="shared" si="141"/>
        <v/>
      </c>
      <c r="FDL114" s="82" t="str">
        <f t="shared" si="141"/>
        <v/>
      </c>
      <c r="FDM114" s="82" t="str">
        <f t="shared" si="141"/>
        <v/>
      </c>
      <c r="FDN114" s="82" t="str">
        <f t="shared" si="141"/>
        <v/>
      </c>
      <c r="FDO114" s="82" t="str">
        <f t="shared" si="141"/>
        <v/>
      </c>
      <c r="FDP114" s="82" t="str">
        <f t="shared" si="141"/>
        <v/>
      </c>
      <c r="FDQ114" s="82" t="str">
        <f t="shared" si="141"/>
        <v/>
      </c>
      <c r="FDR114" s="82" t="str">
        <f t="shared" si="141"/>
        <v/>
      </c>
      <c r="FDS114" s="82" t="str">
        <f t="shared" si="141"/>
        <v/>
      </c>
      <c r="FDT114" s="82" t="str">
        <f t="shared" si="141"/>
        <v/>
      </c>
      <c r="FDU114" s="82" t="str">
        <f t="shared" si="141"/>
        <v/>
      </c>
      <c r="FDV114" s="82" t="str">
        <f t="shared" si="141"/>
        <v/>
      </c>
      <c r="FDW114" s="82" t="str">
        <f t="shared" si="141"/>
        <v/>
      </c>
      <c r="FDX114" s="82" t="str">
        <f t="shared" si="141"/>
        <v/>
      </c>
      <c r="FDY114" s="82" t="str">
        <f t="shared" si="141"/>
        <v/>
      </c>
      <c r="FDZ114" s="82" t="str">
        <f t="shared" si="141"/>
        <v/>
      </c>
      <c r="FEA114" s="82" t="str">
        <f t="shared" si="141"/>
        <v/>
      </c>
      <c r="FEB114" s="82" t="str">
        <f t="shared" si="141"/>
        <v/>
      </c>
      <c r="FEC114" s="82" t="str">
        <f t="shared" si="141"/>
        <v/>
      </c>
      <c r="FED114" s="82" t="str">
        <f t="shared" si="141"/>
        <v/>
      </c>
      <c r="FEE114" s="82" t="str">
        <f t="shared" si="141"/>
        <v/>
      </c>
      <c r="FEF114" s="82" t="str">
        <f t="shared" si="141"/>
        <v/>
      </c>
      <c r="FEG114" s="82" t="str">
        <f t="shared" si="141"/>
        <v/>
      </c>
      <c r="FEH114" s="82" t="str">
        <f t="shared" si="141"/>
        <v/>
      </c>
      <c r="FEI114" s="82" t="str">
        <f t="shared" si="141"/>
        <v/>
      </c>
      <c r="FEJ114" s="82" t="str">
        <f t="shared" si="141"/>
        <v/>
      </c>
      <c r="FEK114" s="82" t="str">
        <f t="shared" si="141"/>
        <v/>
      </c>
      <c r="FEL114" s="82" t="str">
        <f t="shared" si="141"/>
        <v/>
      </c>
      <c r="FEM114" s="82" t="str">
        <f t="shared" ref="FEM114:FGX114" si="142">IF(ISNUMBER(outYear),FEM65+FEM71+FEM77+FEM111,"")</f>
        <v/>
      </c>
      <c r="FEN114" s="82" t="str">
        <f t="shared" si="142"/>
        <v/>
      </c>
      <c r="FEO114" s="82" t="str">
        <f t="shared" si="142"/>
        <v/>
      </c>
      <c r="FEP114" s="82" t="str">
        <f t="shared" si="142"/>
        <v/>
      </c>
      <c r="FEQ114" s="82" t="str">
        <f t="shared" si="142"/>
        <v/>
      </c>
      <c r="FER114" s="82" t="str">
        <f t="shared" si="142"/>
        <v/>
      </c>
      <c r="FES114" s="82" t="str">
        <f t="shared" si="142"/>
        <v/>
      </c>
      <c r="FET114" s="82" t="str">
        <f t="shared" si="142"/>
        <v/>
      </c>
      <c r="FEU114" s="82" t="str">
        <f t="shared" si="142"/>
        <v/>
      </c>
      <c r="FEV114" s="82" t="str">
        <f t="shared" si="142"/>
        <v/>
      </c>
      <c r="FEW114" s="82" t="str">
        <f t="shared" si="142"/>
        <v/>
      </c>
      <c r="FEX114" s="82" t="str">
        <f t="shared" si="142"/>
        <v/>
      </c>
      <c r="FEY114" s="82" t="str">
        <f t="shared" si="142"/>
        <v/>
      </c>
      <c r="FEZ114" s="82" t="str">
        <f t="shared" si="142"/>
        <v/>
      </c>
      <c r="FFA114" s="82" t="str">
        <f t="shared" si="142"/>
        <v/>
      </c>
      <c r="FFB114" s="82" t="str">
        <f t="shared" si="142"/>
        <v/>
      </c>
      <c r="FFC114" s="82" t="str">
        <f t="shared" si="142"/>
        <v/>
      </c>
      <c r="FFD114" s="82" t="str">
        <f t="shared" si="142"/>
        <v/>
      </c>
      <c r="FFE114" s="82" t="str">
        <f t="shared" si="142"/>
        <v/>
      </c>
      <c r="FFF114" s="82" t="str">
        <f t="shared" si="142"/>
        <v/>
      </c>
      <c r="FFG114" s="82" t="str">
        <f t="shared" si="142"/>
        <v/>
      </c>
      <c r="FFH114" s="82" t="str">
        <f t="shared" si="142"/>
        <v/>
      </c>
      <c r="FFI114" s="82" t="str">
        <f t="shared" si="142"/>
        <v/>
      </c>
      <c r="FFJ114" s="82" t="str">
        <f t="shared" si="142"/>
        <v/>
      </c>
      <c r="FFK114" s="82" t="str">
        <f t="shared" si="142"/>
        <v/>
      </c>
      <c r="FFL114" s="82" t="str">
        <f t="shared" si="142"/>
        <v/>
      </c>
      <c r="FFM114" s="82" t="str">
        <f t="shared" si="142"/>
        <v/>
      </c>
      <c r="FFN114" s="82" t="str">
        <f t="shared" si="142"/>
        <v/>
      </c>
      <c r="FFO114" s="82" t="str">
        <f t="shared" si="142"/>
        <v/>
      </c>
      <c r="FFP114" s="82" t="str">
        <f t="shared" si="142"/>
        <v/>
      </c>
      <c r="FFQ114" s="82" t="str">
        <f t="shared" si="142"/>
        <v/>
      </c>
      <c r="FFR114" s="82" t="str">
        <f t="shared" si="142"/>
        <v/>
      </c>
      <c r="FFS114" s="82" t="str">
        <f t="shared" si="142"/>
        <v/>
      </c>
      <c r="FFT114" s="82" t="str">
        <f t="shared" si="142"/>
        <v/>
      </c>
      <c r="FFU114" s="82" t="str">
        <f t="shared" si="142"/>
        <v/>
      </c>
      <c r="FFV114" s="82" t="str">
        <f t="shared" si="142"/>
        <v/>
      </c>
      <c r="FFW114" s="82" t="str">
        <f t="shared" si="142"/>
        <v/>
      </c>
      <c r="FFX114" s="82" t="str">
        <f t="shared" si="142"/>
        <v/>
      </c>
      <c r="FFY114" s="82" t="str">
        <f t="shared" si="142"/>
        <v/>
      </c>
      <c r="FFZ114" s="82" t="str">
        <f t="shared" si="142"/>
        <v/>
      </c>
      <c r="FGA114" s="82" t="str">
        <f t="shared" si="142"/>
        <v/>
      </c>
      <c r="FGB114" s="82" t="str">
        <f t="shared" si="142"/>
        <v/>
      </c>
      <c r="FGC114" s="82" t="str">
        <f t="shared" si="142"/>
        <v/>
      </c>
      <c r="FGD114" s="82" t="str">
        <f t="shared" si="142"/>
        <v/>
      </c>
      <c r="FGE114" s="82" t="str">
        <f t="shared" si="142"/>
        <v/>
      </c>
      <c r="FGF114" s="82" t="str">
        <f t="shared" si="142"/>
        <v/>
      </c>
      <c r="FGG114" s="82" t="str">
        <f t="shared" si="142"/>
        <v/>
      </c>
      <c r="FGH114" s="82" t="str">
        <f t="shared" si="142"/>
        <v/>
      </c>
      <c r="FGI114" s="82" t="str">
        <f t="shared" si="142"/>
        <v/>
      </c>
      <c r="FGJ114" s="82" t="str">
        <f t="shared" si="142"/>
        <v/>
      </c>
      <c r="FGK114" s="82" t="str">
        <f t="shared" si="142"/>
        <v/>
      </c>
      <c r="FGL114" s="82" t="str">
        <f t="shared" si="142"/>
        <v/>
      </c>
      <c r="FGM114" s="82" t="str">
        <f t="shared" si="142"/>
        <v/>
      </c>
      <c r="FGN114" s="82" t="str">
        <f t="shared" si="142"/>
        <v/>
      </c>
      <c r="FGO114" s="82" t="str">
        <f t="shared" si="142"/>
        <v/>
      </c>
      <c r="FGP114" s="82" t="str">
        <f t="shared" si="142"/>
        <v/>
      </c>
      <c r="FGQ114" s="82" t="str">
        <f t="shared" si="142"/>
        <v/>
      </c>
      <c r="FGR114" s="82" t="str">
        <f t="shared" si="142"/>
        <v/>
      </c>
      <c r="FGS114" s="82" t="str">
        <f t="shared" si="142"/>
        <v/>
      </c>
      <c r="FGT114" s="82" t="str">
        <f t="shared" si="142"/>
        <v/>
      </c>
      <c r="FGU114" s="82" t="str">
        <f t="shared" si="142"/>
        <v/>
      </c>
      <c r="FGV114" s="82" t="str">
        <f t="shared" si="142"/>
        <v/>
      </c>
      <c r="FGW114" s="82" t="str">
        <f t="shared" si="142"/>
        <v/>
      </c>
      <c r="FGX114" s="82" t="str">
        <f t="shared" si="142"/>
        <v/>
      </c>
      <c r="FGY114" s="82" t="str">
        <f t="shared" ref="FGY114:FJJ114" si="143">IF(ISNUMBER(outYear),FGY65+FGY71+FGY77+FGY111,"")</f>
        <v/>
      </c>
      <c r="FGZ114" s="82" t="str">
        <f t="shared" si="143"/>
        <v/>
      </c>
      <c r="FHA114" s="82" t="str">
        <f t="shared" si="143"/>
        <v/>
      </c>
      <c r="FHB114" s="82" t="str">
        <f t="shared" si="143"/>
        <v/>
      </c>
      <c r="FHC114" s="82" t="str">
        <f t="shared" si="143"/>
        <v/>
      </c>
      <c r="FHD114" s="82" t="str">
        <f t="shared" si="143"/>
        <v/>
      </c>
      <c r="FHE114" s="82" t="str">
        <f t="shared" si="143"/>
        <v/>
      </c>
      <c r="FHF114" s="82" t="str">
        <f t="shared" si="143"/>
        <v/>
      </c>
      <c r="FHG114" s="82" t="str">
        <f t="shared" si="143"/>
        <v/>
      </c>
      <c r="FHH114" s="82" t="str">
        <f t="shared" si="143"/>
        <v/>
      </c>
      <c r="FHI114" s="82" t="str">
        <f t="shared" si="143"/>
        <v/>
      </c>
      <c r="FHJ114" s="82" t="str">
        <f t="shared" si="143"/>
        <v/>
      </c>
      <c r="FHK114" s="82" t="str">
        <f t="shared" si="143"/>
        <v/>
      </c>
      <c r="FHL114" s="82" t="str">
        <f t="shared" si="143"/>
        <v/>
      </c>
      <c r="FHM114" s="82" t="str">
        <f t="shared" si="143"/>
        <v/>
      </c>
      <c r="FHN114" s="82" t="str">
        <f t="shared" si="143"/>
        <v/>
      </c>
      <c r="FHO114" s="82" t="str">
        <f t="shared" si="143"/>
        <v/>
      </c>
      <c r="FHP114" s="82" t="str">
        <f t="shared" si="143"/>
        <v/>
      </c>
      <c r="FHQ114" s="82" t="str">
        <f t="shared" si="143"/>
        <v/>
      </c>
      <c r="FHR114" s="82" t="str">
        <f t="shared" si="143"/>
        <v/>
      </c>
      <c r="FHS114" s="82" t="str">
        <f t="shared" si="143"/>
        <v/>
      </c>
      <c r="FHT114" s="82" t="str">
        <f t="shared" si="143"/>
        <v/>
      </c>
      <c r="FHU114" s="82" t="str">
        <f t="shared" si="143"/>
        <v/>
      </c>
      <c r="FHV114" s="82" t="str">
        <f t="shared" si="143"/>
        <v/>
      </c>
      <c r="FHW114" s="82" t="str">
        <f t="shared" si="143"/>
        <v/>
      </c>
      <c r="FHX114" s="82" t="str">
        <f t="shared" si="143"/>
        <v/>
      </c>
      <c r="FHY114" s="82" t="str">
        <f t="shared" si="143"/>
        <v/>
      </c>
      <c r="FHZ114" s="82" t="str">
        <f t="shared" si="143"/>
        <v/>
      </c>
      <c r="FIA114" s="82" t="str">
        <f t="shared" si="143"/>
        <v/>
      </c>
      <c r="FIB114" s="82" t="str">
        <f t="shared" si="143"/>
        <v/>
      </c>
      <c r="FIC114" s="82" t="str">
        <f t="shared" si="143"/>
        <v/>
      </c>
      <c r="FID114" s="82" t="str">
        <f t="shared" si="143"/>
        <v/>
      </c>
      <c r="FIE114" s="82" t="str">
        <f t="shared" si="143"/>
        <v/>
      </c>
      <c r="FIF114" s="82" t="str">
        <f t="shared" si="143"/>
        <v/>
      </c>
      <c r="FIG114" s="82" t="str">
        <f t="shared" si="143"/>
        <v/>
      </c>
      <c r="FIH114" s="82" t="str">
        <f t="shared" si="143"/>
        <v/>
      </c>
      <c r="FII114" s="82" t="str">
        <f t="shared" si="143"/>
        <v/>
      </c>
      <c r="FIJ114" s="82" t="str">
        <f t="shared" si="143"/>
        <v/>
      </c>
      <c r="FIK114" s="82" t="str">
        <f t="shared" si="143"/>
        <v/>
      </c>
      <c r="FIL114" s="82" t="str">
        <f t="shared" si="143"/>
        <v/>
      </c>
      <c r="FIM114" s="82" t="str">
        <f t="shared" si="143"/>
        <v/>
      </c>
      <c r="FIN114" s="82" t="str">
        <f t="shared" si="143"/>
        <v/>
      </c>
      <c r="FIO114" s="82" t="str">
        <f t="shared" si="143"/>
        <v/>
      </c>
      <c r="FIP114" s="82" t="str">
        <f t="shared" si="143"/>
        <v/>
      </c>
      <c r="FIQ114" s="82" t="str">
        <f t="shared" si="143"/>
        <v/>
      </c>
      <c r="FIR114" s="82" t="str">
        <f t="shared" si="143"/>
        <v/>
      </c>
      <c r="FIS114" s="82" t="str">
        <f t="shared" si="143"/>
        <v/>
      </c>
      <c r="FIT114" s="82" t="str">
        <f t="shared" si="143"/>
        <v/>
      </c>
      <c r="FIU114" s="82" t="str">
        <f t="shared" si="143"/>
        <v/>
      </c>
      <c r="FIV114" s="82" t="str">
        <f t="shared" si="143"/>
        <v/>
      </c>
      <c r="FIW114" s="82" t="str">
        <f t="shared" si="143"/>
        <v/>
      </c>
      <c r="FIX114" s="82" t="str">
        <f t="shared" si="143"/>
        <v/>
      </c>
      <c r="FIY114" s="82" t="str">
        <f t="shared" si="143"/>
        <v/>
      </c>
      <c r="FIZ114" s="82" t="str">
        <f t="shared" si="143"/>
        <v/>
      </c>
      <c r="FJA114" s="82" t="str">
        <f t="shared" si="143"/>
        <v/>
      </c>
      <c r="FJB114" s="82" t="str">
        <f t="shared" si="143"/>
        <v/>
      </c>
      <c r="FJC114" s="82" t="str">
        <f t="shared" si="143"/>
        <v/>
      </c>
      <c r="FJD114" s="82" t="str">
        <f t="shared" si="143"/>
        <v/>
      </c>
      <c r="FJE114" s="82" t="str">
        <f t="shared" si="143"/>
        <v/>
      </c>
      <c r="FJF114" s="82" t="str">
        <f t="shared" si="143"/>
        <v/>
      </c>
      <c r="FJG114" s="82" t="str">
        <f t="shared" si="143"/>
        <v/>
      </c>
      <c r="FJH114" s="82" t="str">
        <f t="shared" si="143"/>
        <v/>
      </c>
      <c r="FJI114" s="82" t="str">
        <f t="shared" si="143"/>
        <v/>
      </c>
      <c r="FJJ114" s="82" t="str">
        <f t="shared" si="143"/>
        <v/>
      </c>
      <c r="FJK114" s="82" t="str">
        <f t="shared" ref="FJK114:FLV114" si="144">IF(ISNUMBER(outYear),FJK65+FJK71+FJK77+FJK111,"")</f>
        <v/>
      </c>
      <c r="FJL114" s="82" t="str">
        <f t="shared" si="144"/>
        <v/>
      </c>
      <c r="FJM114" s="82" t="str">
        <f t="shared" si="144"/>
        <v/>
      </c>
      <c r="FJN114" s="82" t="str">
        <f t="shared" si="144"/>
        <v/>
      </c>
      <c r="FJO114" s="82" t="str">
        <f t="shared" si="144"/>
        <v/>
      </c>
      <c r="FJP114" s="82" t="str">
        <f t="shared" si="144"/>
        <v/>
      </c>
      <c r="FJQ114" s="82" t="str">
        <f t="shared" si="144"/>
        <v/>
      </c>
      <c r="FJR114" s="82" t="str">
        <f t="shared" si="144"/>
        <v/>
      </c>
      <c r="FJS114" s="82" t="str">
        <f t="shared" si="144"/>
        <v/>
      </c>
      <c r="FJT114" s="82" t="str">
        <f t="shared" si="144"/>
        <v/>
      </c>
      <c r="FJU114" s="82" t="str">
        <f t="shared" si="144"/>
        <v/>
      </c>
      <c r="FJV114" s="82" t="str">
        <f t="shared" si="144"/>
        <v/>
      </c>
      <c r="FJW114" s="82" t="str">
        <f t="shared" si="144"/>
        <v/>
      </c>
      <c r="FJX114" s="82" t="str">
        <f t="shared" si="144"/>
        <v/>
      </c>
      <c r="FJY114" s="82" t="str">
        <f t="shared" si="144"/>
        <v/>
      </c>
      <c r="FJZ114" s="82" t="str">
        <f t="shared" si="144"/>
        <v/>
      </c>
      <c r="FKA114" s="82" t="str">
        <f t="shared" si="144"/>
        <v/>
      </c>
      <c r="FKB114" s="82" t="str">
        <f t="shared" si="144"/>
        <v/>
      </c>
      <c r="FKC114" s="82" t="str">
        <f t="shared" si="144"/>
        <v/>
      </c>
      <c r="FKD114" s="82" t="str">
        <f t="shared" si="144"/>
        <v/>
      </c>
      <c r="FKE114" s="82" t="str">
        <f t="shared" si="144"/>
        <v/>
      </c>
      <c r="FKF114" s="82" t="str">
        <f t="shared" si="144"/>
        <v/>
      </c>
      <c r="FKG114" s="82" t="str">
        <f t="shared" si="144"/>
        <v/>
      </c>
      <c r="FKH114" s="82" t="str">
        <f t="shared" si="144"/>
        <v/>
      </c>
      <c r="FKI114" s="82" t="str">
        <f t="shared" si="144"/>
        <v/>
      </c>
      <c r="FKJ114" s="82" t="str">
        <f t="shared" si="144"/>
        <v/>
      </c>
      <c r="FKK114" s="82" t="str">
        <f t="shared" si="144"/>
        <v/>
      </c>
      <c r="FKL114" s="82" t="str">
        <f t="shared" si="144"/>
        <v/>
      </c>
      <c r="FKM114" s="82" t="str">
        <f t="shared" si="144"/>
        <v/>
      </c>
      <c r="FKN114" s="82" t="str">
        <f t="shared" si="144"/>
        <v/>
      </c>
      <c r="FKO114" s="82" t="str">
        <f t="shared" si="144"/>
        <v/>
      </c>
      <c r="FKP114" s="82" t="str">
        <f t="shared" si="144"/>
        <v/>
      </c>
      <c r="FKQ114" s="82" t="str">
        <f t="shared" si="144"/>
        <v/>
      </c>
      <c r="FKR114" s="82" t="str">
        <f t="shared" si="144"/>
        <v/>
      </c>
      <c r="FKS114" s="82" t="str">
        <f t="shared" si="144"/>
        <v/>
      </c>
      <c r="FKT114" s="82" t="str">
        <f t="shared" si="144"/>
        <v/>
      </c>
      <c r="FKU114" s="82" t="str">
        <f t="shared" si="144"/>
        <v/>
      </c>
      <c r="FKV114" s="82" t="str">
        <f t="shared" si="144"/>
        <v/>
      </c>
      <c r="FKW114" s="82" t="str">
        <f t="shared" si="144"/>
        <v/>
      </c>
      <c r="FKX114" s="82" t="str">
        <f t="shared" si="144"/>
        <v/>
      </c>
      <c r="FKY114" s="82" t="str">
        <f t="shared" si="144"/>
        <v/>
      </c>
      <c r="FKZ114" s="82" t="str">
        <f t="shared" si="144"/>
        <v/>
      </c>
      <c r="FLA114" s="82" t="str">
        <f t="shared" si="144"/>
        <v/>
      </c>
      <c r="FLB114" s="82" t="str">
        <f t="shared" si="144"/>
        <v/>
      </c>
      <c r="FLC114" s="82" t="str">
        <f t="shared" si="144"/>
        <v/>
      </c>
      <c r="FLD114" s="82" t="str">
        <f t="shared" si="144"/>
        <v/>
      </c>
      <c r="FLE114" s="82" t="str">
        <f t="shared" si="144"/>
        <v/>
      </c>
      <c r="FLF114" s="82" t="str">
        <f t="shared" si="144"/>
        <v/>
      </c>
      <c r="FLG114" s="82" t="str">
        <f t="shared" si="144"/>
        <v/>
      </c>
      <c r="FLH114" s="82" t="str">
        <f t="shared" si="144"/>
        <v/>
      </c>
      <c r="FLI114" s="82" t="str">
        <f t="shared" si="144"/>
        <v/>
      </c>
      <c r="FLJ114" s="82" t="str">
        <f t="shared" si="144"/>
        <v/>
      </c>
      <c r="FLK114" s="82" t="str">
        <f t="shared" si="144"/>
        <v/>
      </c>
      <c r="FLL114" s="82" t="str">
        <f t="shared" si="144"/>
        <v/>
      </c>
      <c r="FLM114" s="82" t="str">
        <f t="shared" si="144"/>
        <v/>
      </c>
      <c r="FLN114" s="82" t="str">
        <f t="shared" si="144"/>
        <v/>
      </c>
      <c r="FLO114" s="82" t="str">
        <f t="shared" si="144"/>
        <v/>
      </c>
      <c r="FLP114" s="82" t="str">
        <f t="shared" si="144"/>
        <v/>
      </c>
      <c r="FLQ114" s="82" t="str">
        <f t="shared" si="144"/>
        <v/>
      </c>
      <c r="FLR114" s="82" t="str">
        <f t="shared" si="144"/>
        <v/>
      </c>
      <c r="FLS114" s="82" t="str">
        <f t="shared" si="144"/>
        <v/>
      </c>
      <c r="FLT114" s="82" t="str">
        <f t="shared" si="144"/>
        <v/>
      </c>
      <c r="FLU114" s="82" t="str">
        <f t="shared" si="144"/>
        <v/>
      </c>
      <c r="FLV114" s="82" t="str">
        <f t="shared" si="144"/>
        <v/>
      </c>
      <c r="FLW114" s="82" t="str">
        <f t="shared" ref="FLW114:FOH114" si="145">IF(ISNUMBER(outYear),FLW65+FLW71+FLW77+FLW111,"")</f>
        <v/>
      </c>
      <c r="FLX114" s="82" t="str">
        <f t="shared" si="145"/>
        <v/>
      </c>
      <c r="FLY114" s="82" t="str">
        <f t="shared" si="145"/>
        <v/>
      </c>
      <c r="FLZ114" s="82" t="str">
        <f t="shared" si="145"/>
        <v/>
      </c>
      <c r="FMA114" s="82" t="str">
        <f t="shared" si="145"/>
        <v/>
      </c>
      <c r="FMB114" s="82" t="str">
        <f t="shared" si="145"/>
        <v/>
      </c>
      <c r="FMC114" s="82" t="str">
        <f t="shared" si="145"/>
        <v/>
      </c>
      <c r="FMD114" s="82" t="str">
        <f t="shared" si="145"/>
        <v/>
      </c>
      <c r="FME114" s="82" t="str">
        <f t="shared" si="145"/>
        <v/>
      </c>
      <c r="FMF114" s="82" t="str">
        <f t="shared" si="145"/>
        <v/>
      </c>
      <c r="FMG114" s="82" t="str">
        <f t="shared" si="145"/>
        <v/>
      </c>
      <c r="FMH114" s="82" t="str">
        <f t="shared" si="145"/>
        <v/>
      </c>
      <c r="FMI114" s="82" t="str">
        <f t="shared" si="145"/>
        <v/>
      </c>
      <c r="FMJ114" s="82" t="str">
        <f t="shared" si="145"/>
        <v/>
      </c>
      <c r="FMK114" s="82" t="str">
        <f t="shared" si="145"/>
        <v/>
      </c>
      <c r="FML114" s="82" t="str">
        <f t="shared" si="145"/>
        <v/>
      </c>
      <c r="FMM114" s="82" t="str">
        <f t="shared" si="145"/>
        <v/>
      </c>
      <c r="FMN114" s="82" t="str">
        <f t="shared" si="145"/>
        <v/>
      </c>
      <c r="FMO114" s="82" t="str">
        <f t="shared" si="145"/>
        <v/>
      </c>
      <c r="FMP114" s="82" t="str">
        <f t="shared" si="145"/>
        <v/>
      </c>
      <c r="FMQ114" s="82" t="str">
        <f t="shared" si="145"/>
        <v/>
      </c>
      <c r="FMR114" s="82" t="str">
        <f t="shared" si="145"/>
        <v/>
      </c>
      <c r="FMS114" s="82" t="str">
        <f t="shared" si="145"/>
        <v/>
      </c>
      <c r="FMT114" s="82" t="str">
        <f t="shared" si="145"/>
        <v/>
      </c>
      <c r="FMU114" s="82" t="str">
        <f t="shared" si="145"/>
        <v/>
      </c>
      <c r="FMV114" s="82" t="str">
        <f t="shared" si="145"/>
        <v/>
      </c>
      <c r="FMW114" s="82" t="str">
        <f t="shared" si="145"/>
        <v/>
      </c>
      <c r="FMX114" s="82" t="str">
        <f t="shared" si="145"/>
        <v/>
      </c>
      <c r="FMY114" s="82" t="str">
        <f t="shared" si="145"/>
        <v/>
      </c>
      <c r="FMZ114" s="82" t="str">
        <f t="shared" si="145"/>
        <v/>
      </c>
      <c r="FNA114" s="82" t="str">
        <f t="shared" si="145"/>
        <v/>
      </c>
      <c r="FNB114" s="82" t="str">
        <f t="shared" si="145"/>
        <v/>
      </c>
      <c r="FNC114" s="82" t="str">
        <f t="shared" si="145"/>
        <v/>
      </c>
      <c r="FND114" s="82" t="str">
        <f t="shared" si="145"/>
        <v/>
      </c>
      <c r="FNE114" s="82" t="str">
        <f t="shared" si="145"/>
        <v/>
      </c>
      <c r="FNF114" s="82" t="str">
        <f t="shared" si="145"/>
        <v/>
      </c>
      <c r="FNG114" s="82" t="str">
        <f t="shared" si="145"/>
        <v/>
      </c>
      <c r="FNH114" s="82" t="str">
        <f t="shared" si="145"/>
        <v/>
      </c>
      <c r="FNI114" s="82" t="str">
        <f t="shared" si="145"/>
        <v/>
      </c>
      <c r="FNJ114" s="82" t="str">
        <f t="shared" si="145"/>
        <v/>
      </c>
      <c r="FNK114" s="82" t="str">
        <f t="shared" si="145"/>
        <v/>
      </c>
      <c r="FNL114" s="82" t="str">
        <f t="shared" si="145"/>
        <v/>
      </c>
      <c r="FNM114" s="82" t="str">
        <f t="shared" si="145"/>
        <v/>
      </c>
      <c r="FNN114" s="82" t="str">
        <f t="shared" si="145"/>
        <v/>
      </c>
      <c r="FNO114" s="82" t="str">
        <f t="shared" si="145"/>
        <v/>
      </c>
      <c r="FNP114" s="82" t="str">
        <f t="shared" si="145"/>
        <v/>
      </c>
      <c r="FNQ114" s="82" t="str">
        <f t="shared" si="145"/>
        <v/>
      </c>
      <c r="FNR114" s="82" t="str">
        <f t="shared" si="145"/>
        <v/>
      </c>
      <c r="FNS114" s="82" t="str">
        <f t="shared" si="145"/>
        <v/>
      </c>
      <c r="FNT114" s="82" t="str">
        <f t="shared" si="145"/>
        <v/>
      </c>
      <c r="FNU114" s="82" t="str">
        <f t="shared" si="145"/>
        <v/>
      </c>
      <c r="FNV114" s="82" t="str">
        <f t="shared" si="145"/>
        <v/>
      </c>
      <c r="FNW114" s="82" t="str">
        <f t="shared" si="145"/>
        <v/>
      </c>
      <c r="FNX114" s="82" t="str">
        <f t="shared" si="145"/>
        <v/>
      </c>
      <c r="FNY114" s="82" t="str">
        <f t="shared" si="145"/>
        <v/>
      </c>
      <c r="FNZ114" s="82" t="str">
        <f t="shared" si="145"/>
        <v/>
      </c>
      <c r="FOA114" s="82" t="str">
        <f t="shared" si="145"/>
        <v/>
      </c>
      <c r="FOB114" s="82" t="str">
        <f t="shared" si="145"/>
        <v/>
      </c>
      <c r="FOC114" s="82" t="str">
        <f t="shared" si="145"/>
        <v/>
      </c>
      <c r="FOD114" s="82" t="str">
        <f t="shared" si="145"/>
        <v/>
      </c>
      <c r="FOE114" s="82" t="str">
        <f t="shared" si="145"/>
        <v/>
      </c>
      <c r="FOF114" s="82" t="str">
        <f t="shared" si="145"/>
        <v/>
      </c>
      <c r="FOG114" s="82" t="str">
        <f t="shared" si="145"/>
        <v/>
      </c>
      <c r="FOH114" s="82" t="str">
        <f t="shared" si="145"/>
        <v/>
      </c>
      <c r="FOI114" s="82" t="str">
        <f t="shared" ref="FOI114:FQT114" si="146">IF(ISNUMBER(outYear),FOI65+FOI71+FOI77+FOI111,"")</f>
        <v/>
      </c>
      <c r="FOJ114" s="82" t="str">
        <f t="shared" si="146"/>
        <v/>
      </c>
      <c r="FOK114" s="82" t="str">
        <f t="shared" si="146"/>
        <v/>
      </c>
      <c r="FOL114" s="82" t="str">
        <f t="shared" si="146"/>
        <v/>
      </c>
      <c r="FOM114" s="82" t="str">
        <f t="shared" si="146"/>
        <v/>
      </c>
      <c r="FON114" s="82" t="str">
        <f t="shared" si="146"/>
        <v/>
      </c>
      <c r="FOO114" s="82" t="str">
        <f t="shared" si="146"/>
        <v/>
      </c>
      <c r="FOP114" s="82" t="str">
        <f t="shared" si="146"/>
        <v/>
      </c>
      <c r="FOQ114" s="82" t="str">
        <f t="shared" si="146"/>
        <v/>
      </c>
      <c r="FOR114" s="82" t="str">
        <f t="shared" si="146"/>
        <v/>
      </c>
      <c r="FOS114" s="82" t="str">
        <f t="shared" si="146"/>
        <v/>
      </c>
      <c r="FOT114" s="82" t="str">
        <f t="shared" si="146"/>
        <v/>
      </c>
      <c r="FOU114" s="82" t="str">
        <f t="shared" si="146"/>
        <v/>
      </c>
      <c r="FOV114" s="82" t="str">
        <f t="shared" si="146"/>
        <v/>
      </c>
      <c r="FOW114" s="82" t="str">
        <f t="shared" si="146"/>
        <v/>
      </c>
      <c r="FOX114" s="82" t="str">
        <f t="shared" si="146"/>
        <v/>
      </c>
      <c r="FOY114" s="82" t="str">
        <f t="shared" si="146"/>
        <v/>
      </c>
      <c r="FOZ114" s="82" t="str">
        <f t="shared" si="146"/>
        <v/>
      </c>
      <c r="FPA114" s="82" t="str">
        <f t="shared" si="146"/>
        <v/>
      </c>
      <c r="FPB114" s="82" t="str">
        <f t="shared" si="146"/>
        <v/>
      </c>
      <c r="FPC114" s="82" t="str">
        <f t="shared" si="146"/>
        <v/>
      </c>
      <c r="FPD114" s="82" t="str">
        <f t="shared" si="146"/>
        <v/>
      </c>
      <c r="FPE114" s="82" t="str">
        <f t="shared" si="146"/>
        <v/>
      </c>
      <c r="FPF114" s="82" t="str">
        <f t="shared" si="146"/>
        <v/>
      </c>
      <c r="FPG114" s="82" t="str">
        <f t="shared" si="146"/>
        <v/>
      </c>
      <c r="FPH114" s="82" t="str">
        <f t="shared" si="146"/>
        <v/>
      </c>
      <c r="FPI114" s="82" t="str">
        <f t="shared" si="146"/>
        <v/>
      </c>
      <c r="FPJ114" s="82" t="str">
        <f t="shared" si="146"/>
        <v/>
      </c>
      <c r="FPK114" s="82" t="str">
        <f t="shared" si="146"/>
        <v/>
      </c>
      <c r="FPL114" s="82" t="str">
        <f t="shared" si="146"/>
        <v/>
      </c>
      <c r="FPM114" s="82" t="str">
        <f t="shared" si="146"/>
        <v/>
      </c>
      <c r="FPN114" s="82" t="str">
        <f t="shared" si="146"/>
        <v/>
      </c>
      <c r="FPO114" s="82" t="str">
        <f t="shared" si="146"/>
        <v/>
      </c>
      <c r="FPP114" s="82" t="str">
        <f t="shared" si="146"/>
        <v/>
      </c>
      <c r="FPQ114" s="82" t="str">
        <f t="shared" si="146"/>
        <v/>
      </c>
      <c r="FPR114" s="82" t="str">
        <f t="shared" si="146"/>
        <v/>
      </c>
      <c r="FPS114" s="82" t="str">
        <f t="shared" si="146"/>
        <v/>
      </c>
      <c r="FPT114" s="82" t="str">
        <f t="shared" si="146"/>
        <v/>
      </c>
      <c r="FPU114" s="82" t="str">
        <f t="shared" si="146"/>
        <v/>
      </c>
      <c r="FPV114" s="82" t="str">
        <f t="shared" si="146"/>
        <v/>
      </c>
      <c r="FPW114" s="82" t="str">
        <f t="shared" si="146"/>
        <v/>
      </c>
      <c r="FPX114" s="82" t="str">
        <f t="shared" si="146"/>
        <v/>
      </c>
      <c r="FPY114" s="82" t="str">
        <f t="shared" si="146"/>
        <v/>
      </c>
      <c r="FPZ114" s="82" t="str">
        <f t="shared" si="146"/>
        <v/>
      </c>
      <c r="FQA114" s="82" t="str">
        <f t="shared" si="146"/>
        <v/>
      </c>
      <c r="FQB114" s="82" t="str">
        <f t="shared" si="146"/>
        <v/>
      </c>
      <c r="FQC114" s="82" t="str">
        <f t="shared" si="146"/>
        <v/>
      </c>
      <c r="FQD114" s="82" t="str">
        <f t="shared" si="146"/>
        <v/>
      </c>
      <c r="FQE114" s="82" t="str">
        <f t="shared" si="146"/>
        <v/>
      </c>
      <c r="FQF114" s="82" t="str">
        <f t="shared" si="146"/>
        <v/>
      </c>
      <c r="FQG114" s="82" t="str">
        <f t="shared" si="146"/>
        <v/>
      </c>
      <c r="FQH114" s="82" t="str">
        <f t="shared" si="146"/>
        <v/>
      </c>
      <c r="FQI114" s="82" t="str">
        <f t="shared" si="146"/>
        <v/>
      </c>
      <c r="FQJ114" s="82" t="str">
        <f t="shared" si="146"/>
        <v/>
      </c>
      <c r="FQK114" s="82" t="str">
        <f t="shared" si="146"/>
        <v/>
      </c>
      <c r="FQL114" s="82" t="str">
        <f t="shared" si="146"/>
        <v/>
      </c>
      <c r="FQM114" s="82" t="str">
        <f t="shared" si="146"/>
        <v/>
      </c>
      <c r="FQN114" s="82" t="str">
        <f t="shared" si="146"/>
        <v/>
      </c>
      <c r="FQO114" s="82" t="str">
        <f t="shared" si="146"/>
        <v/>
      </c>
      <c r="FQP114" s="82" t="str">
        <f t="shared" si="146"/>
        <v/>
      </c>
      <c r="FQQ114" s="82" t="str">
        <f t="shared" si="146"/>
        <v/>
      </c>
      <c r="FQR114" s="82" t="str">
        <f t="shared" si="146"/>
        <v/>
      </c>
      <c r="FQS114" s="82" t="str">
        <f t="shared" si="146"/>
        <v/>
      </c>
      <c r="FQT114" s="82" t="str">
        <f t="shared" si="146"/>
        <v/>
      </c>
      <c r="FQU114" s="82" t="str">
        <f t="shared" ref="FQU114:FTF114" si="147">IF(ISNUMBER(outYear),FQU65+FQU71+FQU77+FQU111,"")</f>
        <v/>
      </c>
      <c r="FQV114" s="82" t="str">
        <f t="shared" si="147"/>
        <v/>
      </c>
      <c r="FQW114" s="82" t="str">
        <f t="shared" si="147"/>
        <v/>
      </c>
      <c r="FQX114" s="82" t="str">
        <f t="shared" si="147"/>
        <v/>
      </c>
      <c r="FQY114" s="82" t="str">
        <f t="shared" si="147"/>
        <v/>
      </c>
      <c r="FQZ114" s="82" t="str">
        <f t="shared" si="147"/>
        <v/>
      </c>
      <c r="FRA114" s="82" t="str">
        <f t="shared" si="147"/>
        <v/>
      </c>
      <c r="FRB114" s="82" t="str">
        <f t="shared" si="147"/>
        <v/>
      </c>
      <c r="FRC114" s="82" t="str">
        <f t="shared" si="147"/>
        <v/>
      </c>
      <c r="FRD114" s="82" t="str">
        <f t="shared" si="147"/>
        <v/>
      </c>
      <c r="FRE114" s="82" t="str">
        <f t="shared" si="147"/>
        <v/>
      </c>
      <c r="FRF114" s="82" t="str">
        <f t="shared" si="147"/>
        <v/>
      </c>
      <c r="FRG114" s="82" t="str">
        <f t="shared" si="147"/>
        <v/>
      </c>
      <c r="FRH114" s="82" t="str">
        <f t="shared" si="147"/>
        <v/>
      </c>
      <c r="FRI114" s="82" t="str">
        <f t="shared" si="147"/>
        <v/>
      </c>
      <c r="FRJ114" s="82" t="str">
        <f t="shared" si="147"/>
        <v/>
      </c>
      <c r="FRK114" s="82" t="str">
        <f t="shared" si="147"/>
        <v/>
      </c>
      <c r="FRL114" s="82" t="str">
        <f t="shared" si="147"/>
        <v/>
      </c>
      <c r="FRM114" s="82" t="str">
        <f t="shared" si="147"/>
        <v/>
      </c>
      <c r="FRN114" s="82" t="str">
        <f t="shared" si="147"/>
        <v/>
      </c>
      <c r="FRO114" s="82" t="str">
        <f t="shared" si="147"/>
        <v/>
      </c>
      <c r="FRP114" s="82" t="str">
        <f t="shared" si="147"/>
        <v/>
      </c>
      <c r="FRQ114" s="82" t="str">
        <f t="shared" si="147"/>
        <v/>
      </c>
      <c r="FRR114" s="82" t="str">
        <f t="shared" si="147"/>
        <v/>
      </c>
      <c r="FRS114" s="82" t="str">
        <f t="shared" si="147"/>
        <v/>
      </c>
      <c r="FRT114" s="82" t="str">
        <f t="shared" si="147"/>
        <v/>
      </c>
      <c r="FRU114" s="82" t="str">
        <f t="shared" si="147"/>
        <v/>
      </c>
      <c r="FRV114" s="82" t="str">
        <f t="shared" si="147"/>
        <v/>
      </c>
      <c r="FRW114" s="82" t="str">
        <f t="shared" si="147"/>
        <v/>
      </c>
      <c r="FRX114" s="82" t="str">
        <f t="shared" si="147"/>
        <v/>
      </c>
      <c r="FRY114" s="82" t="str">
        <f t="shared" si="147"/>
        <v/>
      </c>
      <c r="FRZ114" s="82" t="str">
        <f t="shared" si="147"/>
        <v/>
      </c>
      <c r="FSA114" s="82" t="str">
        <f t="shared" si="147"/>
        <v/>
      </c>
      <c r="FSB114" s="82" t="str">
        <f t="shared" si="147"/>
        <v/>
      </c>
      <c r="FSC114" s="82" t="str">
        <f t="shared" si="147"/>
        <v/>
      </c>
      <c r="FSD114" s="82" t="str">
        <f t="shared" si="147"/>
        <v/>
      </c>
      <c r="FSE114" s="82" t="str">
        <f t="shared" si="147"/>
        <v/>
      </c>
      <c r="FSF114" s="82" t="str">
        <f t="shared" si="147"/>
        <v/>
      </c>
      <c r="FSG114" s="82" t="str">
        <f t="shared" si="147"/>
        <v/>
      </c>
      <c r="FSH114" s="82" t="str">
        <f t="shared" si="147"/>
        <v/>
      </c>
      <c r="FSI114" s="82" t="str">
        <f t="shared" si="147"/>
        <v/>
      </c>
      <c r="FSJ114" s="82" t="str">
        <f t="shared" si="147"/>
        <v/>
      </c>
      <c r="FSK114" s="82" t="str">
        <f t="shared" si="147"/>
        <v/>
      </c>
      <c r="FSL114" s="82" t="str">
        <f t="shared" si="147"/>
        <v/>
      </c>
      <c r="FSM114" s="82" t="str">
        <f t="shared" si="147"/>
        <v/>
      </c>
      <c r="FSN114" s="82" t="str">
        <f t="shared" si="147"/>
        <v/>
      </c>
      <c r="FSO114" s="82" t="str">
        <f t="shared" si="147"/>
        <v/>
      </c>
      <c r="FSP114" s="82" t="str">
        <f t="shared" si="147"/>
        <v/>
      </c>
      <c r="FSQ114" s="82" t="str">
        <f t="shared" si="147"/>
        <v/>
      </c>
      <c r="FSR114" s="82" t="str">
        <f t="shared" si="147"/>
        <v/>
      </c>
      <c r="FSS114" s="82" t="str">
        <f t="shared" si="147"/>
        <v/>
      </c>
      <c r="FST114" s="82" t="str">
        <f t="shared" si="147"/>
        <v/>
      </c>
      <c r="FSU114" s="82" t="str">
        <f t="shared" si="147"/>
        <v/>
      </c>
      <c r="FSV114" s="82" t="str">
        <f t="shared" si="147"/>
        <v/>
      </c>
      <c r="FSW114" s="82" t="str">
        <f t="shared" si="147"/>
        <v/>
      </c>
      <c r="FSX114" s="82" t="str">
        <f t="shared" si="147"/>
        <v/>
      </c>
      <c r="FSY114" s="82" t="str">
        <f t="shared" si="147"/>
        <v/>
      </c>
      <c r="FSZ114" s="82" t="str">
        <f t="shared" si="147"/>
        <v/>
      </c>
      <c r="FTA114" s="82" t="str">
        <f t="shared" si="147"/>
        <v/>
      </c>
      <c r="FTB114" s="82" t="str">
        <f t="shared" si="147"/>
        <v/>
      </c>
      <c r="FTC114" s="82" t="str">
        <f t="shared" si="147"/>
        <v/>
      </c>
      <c r="FTD114" s="82" t="str">
        <f t="shared" si="147"/>
        <v/>
      </c>
      <c r="FTE114" s="82" t="str">
        <f t="shared" si="147"/>
        <v/>
      </c>
      <c r="FTF114" s="82" t="str">
        <f t="shared" si="147"/>
        <v/>
      </c>
      <c r="FTG114" s="82" t="str">
        <f t="shared" ref="FTG114:FVR114" si="148">IF(ISNUMBER(outYear),FTG65+FTG71+FTG77+FTG111,"")</f>
        <v/>
      </c>
      <c r="FTH114" s="82" t="str">
        <f t="shared" si="148"/>
        <v/>
      </c>
      <c r="FTI114" s="82" t="str">
        <f t="shared" si="148"/>
        <v/>
      </c>
      <c r="FTJ114" s="82" t="str">
        <f t="shared" si="148"/>
        <v/>
      </c>
      <c r="FTK114" s="82" t="str">
        <f t="shared" si="148"/>
        <v/>
      </c>
      <c r="FTL114" s="82" t="str">
        <f t="shared" si="148"/>
        <v/>
      </c>
      <c r="FTM114" s="82" t="str">
        <f t="shared" si="148"/>
        <v/>
      </c>
      <c r="FTN114" s="82" t="str">
        <f t="shared" si="148"/>
        <v/>
      </c>
      <c r="FTO114" s="82" t="str">
        <f t="shared" si="148"/>
        <v/>
      </c>
      <c r="FTP114" s="82" t="str">
        <f t="shared" si="148"/>
        <v/>
      </c>
      <c r="FTQ114" s="82" t="str">
        <f t="shared" si="148"/>
        <v/>
      </c>
      <c r="FTR114" s="82" t="str">
        <f t="shared" si="148"/>
        <v/>
      </c>
      <c r="FTS114" s="82" t="str">
        <f t="shared" si="148"/>
        <v/>
      </c>
      <c r="FTT114" s="82" t="str">
        <f t="shared" si="148"/>
        <v/>
      </c>
      <c r="FTU114" s="82" t="str">
        <f t="shared" si="148"/>
        <v/>
      </c>
      <c r="FTV114" s="82" t="str">
        <f t="shared" si="148"/>
        <v/>
      </c>
      <c r="FTW114" s="82" t="str">
        <f t="shared" si="148"/>
        <v/>
      </c>
      <c r="FTX114" s="82" t="str">
        <f t="shared" si="148"/>
        <v/>
      </c>
      <c r="FTY114" s="82" t="str">
        <f t="shared" si="148"/>
        <v/>
      </c>
      <c r="FTZ114" s="82" t="str">
        <f t="shared" si="148"/>
        <v/>
      </c>
      <c r="FUA114" s="82" t="str">
        <f t="shared" si="148"/>
        <v/>
      </c>
      <c r="FUB114" s="82" t="str">
        <f t="shared" si="148"/>
        <v/>
      </c>
      <c r="FUC114" s="82" t="str">
        <f t="shared" si="148"/>
        <v/>
      </c>
      <c r="FUD114" s="82" t="str">
        <f t="shared" si="148"/>
        <v/>
      </c>
      <c r="FUE114" s="82" t="str">
        <f t="shared" si="148"/>
        <v/>
      </c>
      <c r="FUF114" s="82" t="str">
        <f t="shared" si="148"/>
        <v/>
      </c>
      <c r="FUG114" s="82" t="str">
        <f t="shared" si="148"/>
        <v/>
      </c>
      <c r="FUH114" s="82" t="str">
        <f t="shared" si="148"/>
        <v/>
      </c>
      <c r="FUI114" s="82" t="str">
        <f t="shared" si="148"/>
        <v/>
      </c>
      <c r="FUJ114" s="82" t="str">
        <f t="shared" si="148"/>
        <v/>
      </c>
      <c r="FUK114" s="82" t="str">
        <f t="shared" si="148"/>
        <v/>
      </c>
      <c r="FUL114" s="82" t="str">
        <f t="shared" si="148"/>
        <v/>
      </c>
      <c r="FUM114" s="82" t="str">
        <f t="shared" si="148"/>
        <v/>
      </c>
      <c r="FUN114" s="82" t="str">
        <f t="shared" si="148"/>
        <v/>
      </c>
      <c r="FUO114" s="82" t="str">
        <f t="shared" si="148"/>
        <v/>
      </c>
      <c r="FUP114" s="82" t="str">
        <f t="shared" si="148"/>
        <v/>
      </c>
      <c r="FUQ114" s="82" t="str">
        <f t="shared" si="148"/>
        <v/>
      </c>
      <c r="FUR114" s="82" t="str">
        <f t="shared" si="148"/>
        <v/>
      </c>
      <c r="FUS114" s="82" t="str">
        <f t="shared" si="148"/>
        <v/>
      </c>
      <c r="FUT114" s="82" t="str">
        <f t="shared" si="148"/>
        <v/>
      </c>
      <c r="FUU114" s="82" t="str">
        <f t="shared" si="148"/>
        <v/>
      </c>
      <c r="FUV114" s="82" t="str">
        <f t="shared" si="148"/>
        <v/>
      </c>
      <c r="FUW114" s="82" t="str">
        <f t="shared" si="148"/>
        <v/>
      </c>
      <c r="FUX114" s="82" t="str">
        <f t="shared" si="148"/>
        <v/>
      </c>
      <c r="FUY114" s="82" t="str">
        <f t="shared" si="148"/>
        <v/>
      </c>
      <c r="FUZ114" s="82" t="str">
        <f t="shared" si="148"/>
        <v/>
      </c>
      <c r="FVA114" s="82" t="str">
        <f t="shared" si="148"/>
        <v/>
      </c>
      <c r="FVB114" s="82" t="str">
        <f t="shared" si="148"/>
        <v/>
      </c>
      <c r="FVC114" s="82" t="str">
        <f t="shared" si="148"/>
        <v/>
      </c>
      <c r="FVD114" s="82" t="str">
        <f t="shared" si="148"/>
        <v/>
      </c>
      <c r="FVE114" s="82" t="str">
        <f t="shared" si="148"/>
        <v/>
      </c>
      <c r="FVF114" s="82" t="str">
        <f t="shared" si="148"/>
        <v/>
      </c>
      <c r="FVG114" s="82" t="str">
        <f t="shared" si="148"/>
        <v/>
      </c>
      <c r="FVH114" s="82" t="str">
        <f t="shared" si="148"/>
        <v/>
      </c>
      <c r="FVI114" s="82" t="str">
        <f t="shared" si="148"/>
        <v/>
      </c>
      <c r="FVJ114" s="82" t="str">
        <f t="shared" si="148"/>
        <v/>
      </c>
      <c r="FVK114" s="82" t="str">
        <f t="shared" si="148"/>
        <v/>
      </c>
      <c r="FVL114" s="82" t="str">
        <f t="shared" si="148"/>
        <v/>
      </c>
      <c r="FVM114" s="82" t="str">
        <f t="shared" si="148"/>
        <v/>
      </c>
      <c r="FVN114" s="82" t="str">
        <f t="shared" si="148"/>
        <v/>
      </c>
      <c r="FVO114" s="82" t="str">
        <f t="shared" si="148"/>
        <v/>
      </c>
      <c r="FVP114" s="82" t="str">
        <f t="shared" si="148"/>
        <v/>
      </c>
      <c r="FVQ114" s="82" t="str">
        <f t="shared" si="148"/>
        <v/>
      </c>
      <c r="FVR114" s="82" t="str">
        <f t="shared" si="148"/>
        <v/>
      </c>
      <c r="FVS114" s="82" t="str">
        <f t="shared" ref="FVS114:FYD114" si="149">IF(ISNUMBER(outYear),FVS65+FVS71+FVS77+FVS111,"")</f>
        <v/>
      </c>
      <c r="FVT114" s="82" t="str">
        <f t="shared" si="149"/>
        <v/>
      </c>
      <c r="FVU114" s="82" t="str">
        <f t="shared" si="149"/>
        <v/>
      </c>
      <c r="FVV114" s="82" t="str">
        <f t="shared" si="149"/>
        <v/>
      </c>
      <c r="FVW114" s="82" t="str">
        <f t="shared" si="149"/>
        <v/>
      </c>
      <c r="FVX114" s="82" t="str">
        <f t="shared" si="149"/>
        <v/>
      </c>
      <c r="FVY114" s="82" t="str">
        <f t="shared" si="149"/>
        <v/>
      </c>
      <c r="FVZ114" s="82" t="str">
        <f t="shared" si="149"/>
        <v/>
      </c>
      <c r="FWA114" s="82" t="str">
        <f t="shared" si="149"/>
        <v/>
      </c>
      <c r="FWB114" s="82" t="str">
        <f t="shared" si="149"/>
        <v/>
      </c>
      <c r="FWC114" s="82" t="str">
        <f t="shared" si="149"/>
        <v/>
      </c>
      <c r="FWD114" s="82" t="str">
        <f t="shared" si="149"/>
        <v/>
      </c>
      <c r="FWE114" s="82" t="str">
        <f t="shared" si="149"/>
        <v/>
      </c>
      <c r="FWF114" s="82" t="str">
        <f t="shared" si="149"/>
        <v/>
      </c>
      <c r="FWG114" s="82" t="str">
        <f t="shared" si="149"/>
        <v/>
      </c>
      <c r="FWH114" s="82" t="str">
        <f t="shared" si="149"/>
        <v/>
      </c>
      <c r="FWI114" s="82" t="str">
        <f t="shared" si="149"/>
        <v/>
      </c>
      <c r="FWJ114" s="82" t="str">
        <f t="shared" si="149"/>
        <v/>
      </c>
      <c r="FWK114" s="82" t="str">
        <f t="shared" si="149"/>
        <v/>
      </c>
      <c r="FWL114" s="82" t="str">
        <f t="shared" si="149"/>
        <v/>
      </c>
      <c r="FWM114" s="82" t="str">
        <f t="shared" si="149"/>
        <v/>
      </c>
      <c r="FWN114" s="82" t="str">
        <f t="shared" si="149"/>
        <v/>
      </c>
      <c r="FWO114" s="82" t="str">
        <f t="shared" si="149"/>
        <v/>
      </c>
      <c r="FWP114" s="82" t="str">
        <f t="shared" si="149"/>
        <v/>
      </c>
      <c r="FWQ114" s="82" t="str">
        <f t="shared" si="149"/>
        <v/>
      </c>
      <c r="FWR114" s="82" t="str">
        <f t="shared" si="149"/>
        <v/>
      </c>
      <c r="FWS114" s="82" t="str">
        <f t="shared" si="149"/>
        <v/>
      </c>
      <c r="FWT114" s="82" t="str">
        <f t="shared" si="149"/>
        <v/>
      </c>
      <c r="FWU114" s="82" t="str">
        <f t="shared" si="149"/>
        <v/>
      </c>
      <c r="FWV114" s="82" t="str">
        <f t="shared" si="149"/>
        <v/>
      </c>
      <c r="FWW114" s="82" t="str">
        <f t="shared" si="149"/>
        <v/>
      </c>
      <c r="FWX114" s="82" t="str">
        <f t="shared" si="149"/>
        <v/>
      </c>
      <c r="FWY114" s="82" t="str">
        <f t="shared" si="149"/>
        <v/>
      </c>
      <c r="FWZ114" s="82" t="str">
        <f t="shared" si="149"/>
        <v/>
      </c>
      <c r="FXA114" s="82" t="str">
        <f t="shared" si="149"/>
        <v/>
      </c>
      <c r="FXB114" s="82" t="str">
        <f t="shared" si="149"/>
        <v/>
      </c>
      <c r="FXC114" s="82" t="str">
        <f t="shared" si="149"/>
        <v/>
      </c>
      <c r="FXD114" s="82" t="str">
        <f t="shared" si="149"/>
        <v/>
      </c>
      <c r="FXE114" s="82" t="str">
        <f t="shared" si="149"/>
        <v/>
      </c>
      <c r="FXF114" s="82" t="str">
        <f t="shared" si="149"/>
        <v/>
      </c>
      <c r="FXG114" s="82" t="str">
        <f t="shared" si="149"/>
        <v/>
      </c>
      <c r="FXH114" s="82" t="str">
        <f t="shared" si="149"/>
        <v/>
      </c>
      <c r="FXI114" s="82" t="str">
        <f t="shared" si="149"/>
        <v/>
      </c>
      <c r="FXJ114" s="82" t="str">
        <f t="shared" si="149"/>
        <v/>
      </c>
      <c r="FXK114" s="82" t="str">
        <f t="shared" si="149"/>
        <v/>
      </c>
      <c r="FXL114" s="82" t="str">
        <f t="shared" si="149"/>
        <v/>
      </c>
      <c r="FXM114" s="82" t="str">
        <f t="shared" si="149"/>
        <v/>
      </c>
      <c r="FXN114" s="82" t="str">
        <f t="shared" si="149"/>
        <v/>
      </c>
      <c r="FXO114" s="82" t="str">
        <f t="shared" si="149"/>
        <v/>
      </c>
      <c r="FXP114" s="82" t="str">
        <f t="shared" si="149"/>
        <v/>
      </c>
      <c r="FXQ114" s="82" t="str">
        <f t="shared" si="149"/>
        <v/>
      </c>
      <c r="FXR114" s="82" t="str">
        <f t="shared" si="149"/>
        <v/>
      </c>
      <c r="FXS114" s="82" t="str">
        <f t="shared" si="149"/>
        <v/>
      </c>
      <c r="FXT114" s="82" t="str">
        <f t="shared" si="149"/>
        <v/>
      </c>
      <c r="FXU114" s="82" t="str">
        <f t="shared" si="149"/>
        <v/>
      </c>
      <c r="FXV114" s="82" t="str">
        <f t="shared" si="149"/>
        <v/>
      </c>
      <c r="FXW114" s="82" t="str">
        <f t="shared" si="149"/>
        <v/>
      </c>
      <c r="FXX114" s="82" t="str">
        <f t="shared" si="149"/>
        <v/>
      </c>
      <c r="FXY114" s="82" t="str">
        <f t="shared" si="149"/>
        <v/>
      </c>
      <c r="FXZ114" s="82" t="str">
        <f t="shared" si="149"/>
        <v/>
      </c>
      <c r="FYA114" s="82" t="str">
        <f t="shared" si="149"/>
        <v/>
      </c>
      <c r="FYB114" s="82" t="str">
        <f t="shared" si="149"/>
        <v/>
      </c>
      <c r="FYC114" s="82" t="str">
        <f t="shared" si="149"/>
        <v/>
      </c>
      <c r="FYD114" s="82" t="str">
        <f t="shared" si="149"/>
        <v/>
      </c>
      <c r="FYE114" s="82" t="str">
        <f t="shared" ref="FYE114:GAP114" si="150">IF(ISNUMBER(outYear),FYE65+FYE71+FYE77+FYE111,"")</f>
        <v/>
      </c>
      <c r="FYF114" s="82" t="str">
        <f t="shared" si="150"/>
        <v/>
      </c>
      <c r="FYG114" s="82" t="str">
        <f t="shared" si="150"/>
        <v/>
      </c>
      <c r="FYH114" s="82" t="str">
        <f t="shared" si="150"/>
        <v/>
      </c>
      <c r="FYI114" s="82" t="str">
        <f t="shared" si="150"/>
        <v/>
      </c>
      <c r="FYJ114" s="82" t="str">
        <f t="shared" si="150"/>
        <v/>
      </c>
      <c r="FYK114" s="82" t="str">
        <f t="shared" si="150"/>
        <v/>
      </c>
      <c r="FYL114" s="82" t="str">
        <f t="shared" si="150"/>
        <v/>
      </c>
      <c r="FYM114" s="82" t="str">
        <f t="shared" si="150"/>
        <v/>
      </c>
      <c r="FYN114" s="82" t="str">
        <f t="shared" si="150"/>
        <v/>
      </c>
      <c r="FYO114" s="82" t="str">
        <f t="shared" si="150"/>
        <v/>
      </c>
      <c r="FYP114" s="82" t="str">
        <f t="shared" si="150"/>
        <v/>
      </c>
      <c r="FYQ114" s="82" t="str">
        <f t="shared" si="150"/>
        <v/>
      </c>
      <c r="FYR114" s="82" t="str">
        <f t="shared" si="150"/>
        <v/>
      </c>
      <c r="FYS114" s="82" t="str">
        <f t="shared" si="150"/>
        <v/>
      </c>
      <c r="FYT114" s="82" t="str">
        <f t="shared" si="150"/>
        <v/>
      </c>
      <c r="FYU114" s="82" t="str">
        <f t="shared" si="150"/>
        <v/>
      </c>
      <c r="FYV114" s="82" t="str">
        <f t="shared" si="150"/>
        <v/>
      </c>
      <c r="FYW114" s="82" t="str">
        <f t="shared" si="150"/>
        <v/>
      </c>
      <c r="FYX114" s="82" t="str">
        <f t="shared" si="150"/>
        <v/>
      </c>
      <c r="FYY114" s="82" t="str">
        <f t="shared" si="150"/>
        <v/>
      </c>
      <c r="FYZ114" s="82" t="str">
        <f t="shared" si="150"/>
        <v/>
      </c>
      <c r="FZA114" s="82" t="str">
        <f t="shared" si="150"/>
        <v/>
      </c>
      <c r="FZB114" s="82" t="str">
        <f t="shared" si="150"/>
        <v/>
      </c>
      <c r="FZC114" s="82" t="str">
        <f t="shared" si="150"/>
        <v/>
      </c>
      <c r="FZD114" s="82" t="str">
        <f t="shared" si="150"/>
        <v/>
      </c>
      <c r="FZE114" s="82" t="str">
        <f t="shared" si="150"/>
        <v/>
      </c>
      <c r="FZF114" s="82" t="str">
        <f t="shared" si="150"/>
        <v/>
      </c>
      <c r="FZG114" s="82" t="str">
        <f t="shared" si="150"/>
        <v/>
      </c>
      <c r="FZH114" s="82" t="str">
        <f t="shared" si="150"/>
        <v/>
      </c>
      <c r="FZI114" s="82" t="str">
        <f t="shared" si="150"/>
        <v/>
      </c>
      <c r="FZJ114" s="82" t="str">
        <f t="shared" si="150"/>
        <v/>
      </c>
      <c r="FZK114" s="82" t="str">
        <f t="shared" si="150"/>
        <v/>
      </c>
      <c r="FZL114" s="82" t="str">
        <f t="shared" si="150"/>
        <v/>
      </c>
      <c r="FZM114" s="82" t="str">
        <f t="shared" si="150"/>
        <v/>
      </c>
      <c r="FZN114" s="82" t="str">
        <f t="shared" si="150"/>
        <v/>
      </c>
      <c r="FZO114" s="82" t="str">
        <f t="shared" si="150"/>
        <v/>
      </c>
      <c r="FZP114" s="82" t="str">
        <f t="shared" si="150"/>
        <v/>
      </c>
      <c r="FZQ114" s="82" t="str">
        <f t="shared" si="150"/>
        <v/>
      </c>
      <c r="FZR114" s="82" t="str">
        <f t="shared" si="150"/>
        <v/>
      </c>
      <c r="FZS114" s="82" t="str">
        <f t="shared" si="150"/>
        <v/>
      </c>
      <c r="FZT114" s="82" t="str">
        <f t="shared" si="150"/>
        <v/>
      </c>
      <c r="FZU114" s="82" t="str">
        <f t="shared" si="150"/>
        <v/>
      </c>
      <c r="FZV114" s="82" t="str">
        <f t="shared" si="150"/>
        <v/>
      </c>
      <c r="FZW114" s="82" t="str">
        <f t="shared" si="150"/>
        <v/>
      </c>
      <c r="FZX114" s="82" t="str">
        <f t="shared" si="150"/>
        <v/>
      </c>
      <c r="FZY114" s="82" t="str">
        <f t="shared" si="150"/>
        <v/>
      </c>
      <c r="FZZ114" s="82" t="str">
        <f t="shared" si="150"/>
        <v/>
      </c>
      <c r="GAA114" s="82" t="str">
        <f t="shared" si="150"/>
        <v/>
      </c>
      <c r="GAB114" s="82" t="str">
        <f t="shared" si="150"/>
        <v/>
      </c>
      <c r="GAC114" s="82" t="str">
        <f t="shared" si="150"/>
        <v/>
      </c>
      <c r="GAD114" s="82" t="str">
        <f t="shared" si="150"/>
        <v/>
      </c>
      <c r="GAE114" s="82" t="str">
        <f t="shared" si="150"/>
        <v/>
      </c>
      <c r="GAF114" s="82" t="str">
        <f t="shared" si="150"/>
        <v/>
      </c>
      <c r="GAG114" s="82" t="str">
        <f t="shared" si="150"/>
        <v/>
      </c>
      <c r="GAH114" s="82" t="str">
        <f t="shared" si="150"/>
        <v/>
      </c>
      <c r="GAI114" s="82" t="str">
        <f t="shared" si="150"/>
        <v/>
      </c>
      <c r="GAJ114" s="82" t="str">
        <f t="shared" si="150"/>
        <v/>
      </c>
      <c r="GAK114" s="82" t="str">
        <f t="shared" si="150"/>
        <v/>
      </c>
      <c r="GAL114" s="82" t="str">
        <f t="shared" si="150"/>
        <v/>
      </c>
      <c r="GAM114" s="82" t="str">
        <f t="shared" si="150"/>
        <v/>
      </c>
      <c r="GAN114" s="82" t="str">
        <f t="shared" si="150"/>
        <v/>
      </c>
      <c r="GAO114" s="82" t="str">
        <f t="shared" si="150"/>
        <v/>
      </c>
      <c r="GAP114" s="82" t="str">
        <f t="shared" si="150"/>
        <v/>
      </c>
      <c r="GAQ114" s="82" t="str">
        <f t="shared" ref="GAQ114:GDB114" si="151">IF(ISNUMBER(outYear),GAQ65+GAQ71+GAQ77+GAQ111,"")</f>
        <v/>
      </c>
      <c r="GAR114" s="82" t="str">
        <f t="shared" si="151"/>
        <v/>
      </c>
      <c r="GAS114" s="82" t="str">
        <f t="shared" si="151"/>
        <v/>
      </c>
      <c r="GAT114" s="82" t="str">
        <f t="shared" si="151"/>
        <v/>
      </c>
      <c r="GAU114" s="82" t="str">
        <f t="shared" si="151"/>
        <v/>
      </c>
      <c r="GAV114" s="82" t="str">
        <f t="shared" si="151"/>
        <v/>
      </c>
      <c r="GAW114" s="82" t="str">
        <f t="shared" si="151"/>
        <v/>
      </c>
      <c r="GAX114" s="82" t="str">
        <f t="shared" si="151"/>
        <v/>
      </c>
      <c r="GAY114" s="82" t="str">
        <f t="shared" si="151"/>
        <v/>
      </c>
      <c r="GAZ114" s="82" t="str">
        <f t="shared" si="151"/>
        <v/>
      </c>
      <c r="GBA114" s="82" t="str">
        <f t="shared" si="151"/>
        <v/>
      </c>
      <c r="GBB114" s="82" t="str">
        <f t="shared" si="151"/>
        <v/>
      </c>
      <c r="GBC114" s="82" t="str">
        <f t="shared" si="151"/>
        <v/>
      </c>
      <c r="GBD114" s="82" t="str">
        <f t="shared" si="151"/>
        <v/>
      </c>
      <c r="GBE114" s="82" t="str">
        <f t="shared" si="151"/>
        <v/>
      </c>
      <c r="GBF114" s="82" t="str">
        <f t="shared" si="151"/>
        <v/>
      </c>
      <c r="GBG114" s="82" t="str">
        <f t="shared" si="151"/>
        <v/>
      </c>
      <c r="GBH114" s="82" t="str">
        <f t="shared" si="151"/>
        <v/>
      </c>
      <c r="GBI114" s="82" t="str">
        <f t="shared" si="151"/>
        <v/>
      </c>
      <c r="GBJ114" s="82" t="str">
        <f t="shared" si="151"/>
        <v/>
      </c>
      <c r="GBK114" s="82" t="str">
        <f t="shared" si="151"/>
        <v/>
      </c>
      <c r="GBL114" s="82" t="str">
        <f t="shared" si="151"/>
        <v/>
      </c>
      <c r="GBM114" s="82" t="str">
        <f t="shared" si="151"/>
        <v/>
      </c>
      <c r="GBN114" s="82" t="str">
        <f t="shared" si="151"/>
        <v/>
      </c>
      <c r="GBO114" s="82" t="str">
        <f t="shared" si="151"/>
        <v/>
      </c>
      <c r="GBP114" s="82" t="str">
        <f t="shared" si="151"/>
        <v/>
      </c>
      <c r="GBQ114" s="82" t="str">
        <f t="shared" si="151"/>
        <v/>
      </c>
      <c r="GBR114" s="82" t="str">
        <f t="shared" si="151"/>
        <v/>
      </c>
      <c r="GBS114" s="82" t="str">
        <f t="shared" si="151"/>
        <v/>
      </c>
      <c r="GBT114" s="82" t="str">
        <f t="shared" si="151"/>
        <v/>
      </c>
      <c r="GBU114" s="82" t="str">
        <f t="shared" si="151"/>
        <v/>
      </c>
      <c r="GBV114" s="82" t="str">
        <f t="shared" si="151"/>
        <v/>
      </c>
      <c r="GBW114" s="82" t="str">
        <f t="shared" si="151"/>
        <v/>
      </c>
      <c r="GBX114" s="82" t="str">
        <f t="shared" si="151"/>
        <v/>
      </c>
      <c r="GBY114" s="82" t="str">
        <f t="shared" si="151"/>
        <v/>
      </c>
      <c r="GBZ114" s="82" t="str">
        <f t="shared" si="151"/>
        <v/>
      </c>
      <c r="GCA114" s="82" t="str">
        <f t="shared" si="151"/>
        <v/>
      </c>
      <c r="GCB114" s="82" t="str">
        <f t="shared" si="151"/>
        <v/>
      </c>
      <c r="GCC114" s="82" t="str">
        <f t="shared" si="151"/>
        <v/>
      </c>
      <c r="GCD114" s="82" t="str">
        <f t="shared" si="151"/>
        <v/>
      </c>
      <c r="GCE114" s="82" t="str">
        <f t="shared" si="151"/>
        <v/>
      </c>
      <c r="GCF114" s="82" t="str">
        <f t="shared" si="151"/>
        <v/>
      </c>
      <c r="GCG114" s="82" t="str">
        <f t="shared" si="151"/>
        <v/>
      </c>
      <c r="GCH114" s="82" t="str">
        <f t="shared" si="151"/>
        <v/>
      </c>
      <c r="GCI114" s="82" t="str">
        <f t="shared" si="151"/>
        <v/>
      </c>
      <c r="GCJ114" s="82" t="str">
        <f t="shared" si="151"/>
        <v/>
      </c>
      <c r="GCK114" s="82" t="str">
        <f t="shared" si="151"/>
        <v/>
      </c>
      <c r="GCL114" s="82" t="str">
        <f t="shared" si="151"/>
        <v/>
      </c>
      <c r="GCM114" s="82" t="str">
        <f t="shared" si="151"/>
        <v/>
      </c>
      <c r="GCN114" s="82" t="str">
        <f t="shared" si="151"/>
        <v/>
      </c>
      <c r="GCO114" s="82" t="str">
        <f t="shared" si="151"/>
        <v/>
      </c>
      <c r="GCP114" s="82" t="str">
        <f t="shared" si="151"/>
        <v/>
      </c>
      <c r="GCQ114" s="82" t="str">
        <f t="shared" si="151"/>
        <v/>
      </c>
      <c r="GCR114" s="82" t="str">
        <f t="shared" si="151"/>
        <v/>
      </c>
      <c r="GCS114" s="82" t="str">
        <f t="shared" si="151"/>
        <v/>
      </c>
      <c r="GCT114" s="82" t="str">
        <f t="shared" si="151"/>
        <v/>
      </c>
      <c r="GCU114" s="82" t="str">
        <f t="shared" si="151"/>
        <v/>
      </c>
      <c r="GCV114" s="82" t="str">
        <f t="shared" si="151"/>
        <v/>
      </c>
      <c r="GCW114" s="82" t="str">
        <f t="shared" si="151"/>
        <v/>
      </c>
      <c r="GCX114" s="82" t="str">
        <f t="shared" si="151"/>
        <v/>
      </c>
      <c r="GCY114" s="82" t="str">
        <f t="shared" si="151"/>
        <v/>
      </c>
      <c r="GCZ114" s="82" t="str">
        <f t="shared" si="151"/>
        <v/>
      </c>
      <c r="GDA114" s="82" t="str">
        <f t="shared" si="151"/>
        <v/>
      </c>
      <c r="GDB114" s="82" t="str">
        <f t="shared" si="151"/>
        <v/>
      </c>
      <c r="GDC114" s="82" t="str">
        <f t="shared" ref="GDC114:GFN114" si="152">IF(ISNUMBER(outYear),GDC65+GDC71+GDC77+GDC111,"")</f>
        <v/>
      </c>
      <c r="GDD114" s="82" t="str">
        <f t="shared" si="152"/>
        <v/>
      </c>
      <c r="GDE114" s="82" t="str">
        <f t="shared" si="152"/>
        <v/>
      </c>
      <c r="GDF114" s="82" t="str">
        <f t="shared" si="152"/>
        <v/>
      </c>
      <c r="GDG114" s="82" t="str">
        <f t="shared" si="152"/>
        <v/>
      </c>
      <c r="GDH114" s="82" t="str">
        <f t="shared" si="152"/>
        <v/>
      </c>
      <c r="GDI114" s="82" t="str">
        <f t="shared" si="152"/>
        <v/>
      </c>
      <c r="GDJ114" s="82" t="str">
        <f t="shared" si="152"/>
        <v/>
      </c>
      <c r="GDK114" s="82" t="str">
        <f t="shared" si="152"/>
        <v/>
      </c>
      <c r="GDL114" s="82" t="str">
        <f t="shared" si="152"/>
        <v/>
      </c>
      <c r="GDM114" s="82" t="str">
        <f t="shared" si="152"/>
        <v/>
      </c>
      <c r="GDN114" s="82" t="str">
        <f t="shared" si="152"/>
        <v/>
      </c>
      <c r="GDO114" s="82" t="str">
        <f t="shared" si="152"/>
        <v/>
      </c>
      <c r="GDP114" s="82" t="str">
        <f t="shared" si="152"/>
        <v/>
      </c>
      <c r="GDQ114" s="82" t="str">
        <f t="shared" si="152"/>
        <v/>
      </c>
      <c r="GDR114" s="82" t="str">
        <f t="shared" si="152"/>
        <v/>
      </c>
      <c r="GDS114" s="82" t="str">
        <f t="shared" si="152"/>
        <v/>
      </c>
      <c r="GDT114" s="82" t="str">
        <f t="shared" si="152"/>
        <v/>
      </c>
      <c r="GDU114" s="82" t="str">
        <f t="shared" si="152"/>
        <v/>
      </c>
      <c r="GDV114" s="82" t="str">
        <f t="shared" si="152"/>
        <v/>
      </c>
      <c r="GDW114" s="82" t="str">
        <f t="shared" si="152"/>
        <v/>
      </c>
      <c r="GDX114" s="82" t="str">
        <f t="shared" si="152"/>
        <v/>
      </c>
      <c r="GDY114" s="82" t="str">
        <f t="shared" si="152"/>
        <v/>
      </c>
      <c r="GDZ114" s="82" t="str">
        <f t="shared" si="152"/>
        <v/>
      </c>
      <c r="GEA114" s="82" t="str">
        <f t="shared" si="152"/>
        <v/>
      </c>
      <c r="GEB114" s="82" t="str">
        <f t="shared" si="152"/>
        <v/>
      </c>
      <c r="GEC114" s="82" t="str">
        <f t="shared" si="152"/>
        <v/>
      </c>
      <c r="GED114" s="82" t="str">
        <f t="shared" si="152"/>
        <v/>
      </c>
      <c r="GEE114" s="82" t="str">
        <f t="shared" si="152"/>
        <v/>
      </c>
      <c r="GEF114" s="82" t="str">
        <f t="shared" si="152"/>
        <v/>
      </c>
      <c r="GEG114" s="82" t="str">
        <f t="shared" si="152"/>
        <v/>
      </c>
      <c r="GEH114" s="82" t="str">
        <f t="shared" si="152"/>
        <v/>
      </c>
      <c r="GEI114" s="82" t="str">
        <f t="shared" si="152"/>
        <v/>
      </c>
      <c r="GEJ114" s="82" t="str">
        <f t="shared" si="152"/>
        <v/>
      </c>
      <c r="GEK114" s="82" t="str">
        <f t="shared" si="152"/>
        <v/>
      </c>
      <c r="GEL114" s="82" t="str">
        <f t="shared" si="152"/>
        <v/>
      </c>
      <c r="GEM114" s="82" t="str">
        <f t="shared" si="152"/>
        <v/>
      </c>
      <c r="GEN114" s="82" t="str">
        <f t="shared" si="152"/>
        <v/>
      </c>
      <c r="GEO114" s="82" t="str">
        <f t="shared" si="152"/>
        <v/>
      </c>
      <c r="GEP114" s="82" t="str">
        <f t="shared" si="152"/>
        <v/>
      </c>
      <c r="GEQ114" s="82" t="str">
        <f t="shared" si="152"/>
        <v/>
      </c>
      <c r="GER114" s="82" t="str">
        <f t="shared" si="152"/>
        <v/>
      </c>
      <c r="GES114" s="82" t="str">
        <f t="shared" si="152"/>
        <v/>
      </c>
      <c r="GET114" s="82" t="str">
        <f t="shared" si="152"/>
        <v/>
      </c>
      <c r="GEU114" s="82" t="str">
        <f t="shared" si="152"/>
        <v/>
      </c>
      <c r="GEV114" s="82" t="str">
        <f t="shared" si="152"/>
        <v/>
      </c>
      <c r="GEW114" s="82" t="str">
        <f t="shared" si="152"/>
        <v/>
      </c>
      <c r="GEX114" s="82" t="str">
        <f t="shared" si="152"/>
        <v/>
      </c>
      <c r="GEY114" s="82" t="str">
        <f t="shared" si="152"/>
        <v/>
      </c>
      <c r="GEZ114" s="82" t="str">
        <f t="shared" si="152"/>
        <v/>
      </c>
      <c r="GFA114" s="82" t="str">
        <f t="shared" si="152"/>
        <v/>
      </c>
      <c r="GFB114" s="82" t="str">
        <f t="shared" si="152"/>
        <v/>
      </c>
      <c r="GFC114" s="82" t="str">
        <f t="shared" si="152"/>
        <v/>
      </c>
      <c r="GFD114" s="82" t="str">
        <f t="shared" si="152"/>
        <v/>
      </c>
      <c r="GFE114" s="82" t="str">
        <f t="shared" si="152"/>
        <v/>
      </c>
      <c r="GFF114" s="82" t="str">
        <f t="shared" si="152"/>
        <v/>
      </c>
      <c r="GFG114" s="82" t="str">
        <f t="shared" si="152"/>
        <v/>
      </c>
      <c r="GFH114" s="82" t="str">
        <f t="shared" si="152"/>
        <v/>
      </c>
      <c r="GFI114" s="82" t="str">
        <f t="shared" si="152"/>
        <v/>
      </c>
      <c r="GFJ114" s="82" t="str">
        <f t="shared" si="152"/>
        <v/>
      </c>
      <c r="GFK114" s="82" t="str">
        <f t="shared" si="152"/>
        <v/>
      </c>
      <c r="GFL114" s="82" t="str">
        <f t="shared" si="152"/>
        <v/>
      </c>
      <c r="GFM114" s="82" t="str">
        <f t="shared" si="152"/>
        <v/>
      </c>
      <c r="GFN114" s="82" t="str">
        <f t="shared" si="152"/>
        <v/>
      </c>
      <c r="GFO114" s="82" t="str">
        <f t="shared" ref="GFO114:GHZ114" si="153">IF(ISNUMBER(outYear),GFO65+GFO71+GFO77+GFO111,"")</f>
        <v/>
      </c>
      <c r="GFP114" s="82" t="str">
        <f t="shared" si="153"/>
        <v/>
      </c>
      <c r="GFQ114" s="82" t="str">
        <f t="shared" si="153"/>
        <v/>
      </c>
      <c r="GFR114" s="82" t="str">
        <f t="shared" si="153"/>
        <v/>
      </c>
      <c r="GFS114" s="82" t="str">
        <f t="shared" si="153"/>
        <v/>
      </c>
      <c r="GFT114" s="82" t="str">
        <f t="shared" si="153"/>
        <v/>
      </c>
      <c r="GFU114" s="82" t="str">
        <f t="shared" si="153"/>
        <v/>
      </c>
      <c r="GFV114" s="82" t="str">
        <f t="shared" si="153"/>
        <v/>
      </c>
      <c r="GFW114" s="82" t="str">
        <f t="shared" si="153"/>
        <v/>
      </c>
      <c r="GFX114" s="82" t="str">
        <f t="shared" si="153"/>
        <v/>
      </c>
      <c r="GFY114" s="82" t="str">
        <f t="shared" si="153"/>
        <v/>
      </c>
      <c r="GFZ114" s="82" t="str">
        <f t="shared" si="153"/>
        <v/>
      </c>
      <c r="GGA114" s="82" t="str">
        <f t="shared" si="153"/>
        <v/>
      </c>
      <c r="GGB114" s="82" t="str">
        <f t="shared" si="153"/>
        <v/>
      </c>
      <c r="GGC114" s="82" t="str">
        <f t="shared" si="153"/>
        <v/>
      </c>
      <c r="GGD114" s="82" t="str">
        <f t="shared" si="153"/>
        <v/>
      </c>
      <c r="GGE114" s="82" t="str">
        <f t="shared" si="153"/>
        <v/>
      </c>
      <c r="GGF114" s="82" t="str">
        <f t="shared" si="153"/>
        <v/>
      </c>
      <c r="GGG114" s="82" t="str">
        <f t="shared" si="153"/>
        <v/>
      </c>
      <c r="GGH114" s="82" t="str">
        <f t="shared" si="153"/>
        <v/>
      </c>
      <c r="GGI114" s="82" t="str">
        <f t="shared" si="153"/>
        <v/>
      </c>
      <c r="GGJ114" s="82" t="str">
        <f t="shared" si="153"/>
        <v/>
      </c>
      <c r="GGK114" s="82" t="str">
        <f t="shared" si="153"/>
        <v/>
      </c>
      <c r="GGL114" s="82" t="str">
        <f t="shared" si="153"/>
        <v/>
      </c>
      <c r="GGM114" s="82" t="str">
        <f t="shared" si="153"/>
        <v/>
      </c>
      <c r="GGN114" s="82" t="str">
        <f t="shared" si="153"/>
        <v/>
      </c>
      <c r="GGO114" s="82" t="str">
        <f t="shared" si="153"/>
        <v/>
      </c>
      <c r="GGP114" s="82" t="str">
        <f t="shared" si="153"/>
        <v/>
      </c>
      <c r="GGQ114" s="82" t="str">
        <f t="shared" si="153"/>
        <v/>
      </c>
      <c r="GGR114" s="82" t="str">
        <f t="shared" si="153"/>
        <v/>
      </c>
      <c r="GGS114" s="82" t="str">
        <f t="shared" si="153"/>
        <v/>
      </c>
      <c r="GGT114" s="82" t="str">
        <f t="shared" si="153"/>
        <v/>
      </c>
      <c r="GGU114" s="82" t="str">
        <f t="shared" si="153"/>
        <v/>
      </c>
      <c r="GGV114" s="82" t="str">
        <f t="shared" si="153"/>
        <v/>
      </c>
      <c r="GGW114" s="82" t="str">
        <f t="shared" si="153"/>
        <v/>
      </c>
      <c r="GGX114" s="82" t="str">
        <f t="shared" si="153"/>
        <v/>
      </c>
      <c r="GGY114" s="82" t="str">
        <f t="shared" si="153"/>
        <v/>
      </c>
      <c r="GGZ114" s="82" t="str">
        <f t="shared" si="153"/>
        <v/>
      </c>
      <c r="GHA114" s="82" t="str">
        <f t="shared" si="153"/>
        <v/>
      </c>
      <c r="GHB114" s="82" t="str">
        <f t="shared" si="153"/>
        <v/>
      </c>
      <c r="GHC114" s="82" t="str">
        <f t="shared" si="153"/>
        <v/>
      </c>
      <c r="GHD114" s="82" t="str">
        <f t="shared" si="153"/>
        <v/>
      </c>
      <c r="GHE114" s="82" t="str">
        <f t="shared" si="153"/>
        <v/>
      </c>
      <c r="GHF114" s="82" t="str">
        <f t="shared" si="153"/>
        <v/>
      </c>
      <c r="GHG114" s="82" t="str">
        <f t="shared" si="153"/>
        <v/>
      </c>
      <c r="GHH114" s="82" t="str">
        <f t="shared" si="153"/>
        <v/>
      </c>
      <c r="GHI114" s="82" t="str">
        <f t="shared" si="153"/>
        <v/>
      </c>
      <c r="GHJ114" s="82" t="str">
        <f t="shared" si="153"/>
        <v/>
      </c>
      <c r="GHK114" s="82" t="str">
        <f t="shared" si="153"/>
        <v/>
      </c>
      <c r="GHL114" s="82" t="str">
        <f t="shared" si="153"/>
        <v/>
      </c>
      <c r="GHM114" s="82" t="str">
        <f t="shared" si="153"/>
        <v/>
      </c>
      <c r="GHN114" s="82" t="str">
        <f t="shared" si="153"/>
        <v/>
      </c>
      <c r="GHO114" s="82" t="str">
        <f t="shared" si="153"/>
        <v/>
      </c>
      <c r="GHP114" s="82" t="str">
        <f t="shared" si="153"/>
        <v/>
      </c>
      <c r="GHQ114" s="82" t="str">
        <f t="shared" si="153"/>
        <v/>
      </c>
      <c r="GHR114" s="82" t="str">
        <f t="shared" si="153"/>
        <v/>
      </c>
      <c r="GHS114" s="82" t="str">
        <f t="shared" si="153"/>
        <v/>
      </c>
      <c r="GHT114" s="82" t="str">
        <f t="shared" si="153"/>
        <v/>
      </c>
      <c r="GHU114" s="82" t="str">
        <f t="shared" si="153"/>
        <v/>
      </c>
      <c r="GHV114" s="82" t="str">
        <f t="shared" si="153"/>
        <v/>
      </c>
      <c r="GHW114" s="82" t="str">
        <f t="shared" si="153"/>
        <v/>
      </c>
      <c r="GHX114" s="82" t="str">
        <f t="shared" si="153"/>
        <v/>
      </c>
      <c r="GHY114" s="82" t="str">
        <f t="shared" si="153"/>
        <v/>
      </c>
      <c r="GHZ114" s="82" t="str">
        <f t="shared" si="153"/>
        <v/>
      </c>
      <c r="GIA114" s="82" t="str">
        <f t="shared" ref="GIA114:GKL114" si="154">IF(ISNUMBER(outYear),GIA65+GIA71+GIA77+GIA111,"")</f>
        <v/>
      </c>
      <c r="GIB114" s="82" t="str">
        <f t="shared" si="154"/>
        <v/>
      </c>
      <c r="GIC114" s="82" t="str">
        <f t="shared" si="154"/>
        <v/>
      </c>
      <c r="GID114" s="82" t="str">
        <f t="shared" si="154"/>
        <v/>
      </c>
      <c r="GIE114" s="82" t="str">
        <f t="shared" si="154"/>
        <v/>
      </c>
      <c r="GIF114" s="82" t="str">
        <f t="shared" si="154"/>
        <v/>
      </c>
      <c r="GIG114" s="82" t="str">
        <f t="shared" si="154"/>
        <v/>
      </c>
      <c r="GIH114" s="82" t="str">
        <f t="shared" si="154"/>
        <v/>
      </c>
      <c r="GII114" s="82" t="str">
        <f t="shared" si="154"/>
        <v/>
      </c>
      <c r="GIJ114" s="82" t="str">
        <f t="shared" si="154"/>
        <v/>
      </c>
      <c r="GIK114" s="82" t="str">
        <f t="shared" si="154"/>
        <v/>
      </c>
      <c r="GIL114" s="82" t="str">
        <f t="shared" si="154"/>
        <v/>
      </c>
      <c r="GIM114" s="82" t="str">
        <f t="shared" si="154"/>
        <v/>
      </c>
      <c r="GIN114" s="82" t="str">
        <f t="shared" si="154"/>
        <v/>
      </c>
      <c r="GIO114" s="82" t="str">
        <f t="shared" si="154"/>
        <v/>
      </c>
      <c r="GIP114" s="82" t="str">
        <f t="shared" si="154"/>
        <v/>
      </c>
      <c r="GIQ114" s="82" t="str">
        <f t="shared" si="154"/>
        <v/>
      </c>
      <c r="GIR114" s="82" t="str">
        <f t="shared" si="154"/>
        <v/>
      </c>
      <c r="GIS114" s="82" t="str">
        <f t="shared" si="154"/>
        <v/>
      </c>
      <c r="GIT114" s="82" t="str">
        <f t="shared" si="154"/>
        <v/>
      </c>
      <c r="GIU114" s="82" t="str">
        <f t="shared" si="154"/>
        <v/>
      </c>
      <c r="GIV114" s="82" t="str">
        <f t="shared" si="154"/>
        <v/>
      </c>
      <c r="GIW114" s="82" t="str">
        <f t="shared" si="154"/>
        <v/>
      </c>
      <c r="GIX114" s="82" t="str">
        <f t="shared" si="154"/>
        <v/>
      </c>
      <c r="GIY114" s="82" t="str">
        <f t="shared" si="154"/>
        <v/>
      </c>
      <c r="GIZ114" s="82" t="str">
        <f t="shared" si="154"/>
        <v/>
      </c>
      <c r="GJA114" s="82" t="str">
        <f t="shared" si="154"/>
        <v/>
      </c>
      <c r="GJB114" s="82" t="str">
        <f t="shared" si="154"/>
        <v/>
      </c>
      <c r="GJC114" s="82" t="str">
        <f t="shared" si="154"/>
        <v/>
      </c>
      <c r="GJD114" s="82" t="str">
        <f t="shared" si="154"/>
        <v/>
      </c>
      <c r="GJE114" s="82" t="str">
        <f t="shared" si="154"/>
        <v/>
      </c>
      <c r="GJF114" s="82" t="str">
        <f t="shared" si="154"/>
        <v/>
      </c>
      <c r="GJG114" s="82" t="str">
        <f t="shared" si="154"/>
        <v/>
      </c>
      <c r="GJH114" s="82" t="str">
        <f t="shared" si="154"/>
        <v/>
      </c>
      <c r="GJI114" s="82" t="str">
        <f t="shared" si="154"/>
        <v/>
      </c>
      <c r="GJJ114" s="82" t="str">
        <f t="shared" si="154"/>
        <v/>
      </c>
      <c r="GJK114" s="82" t="str">
        <f t="shared" si="154"/>
        <v/>
      </c>
      <c r="GJL114" s="82" t="str">
        <f t="shared" si="154"/>
        <v/>
      </c>
      <c r="GJM114" s="82" t="str">
        <f t="shared" si="154"/>
        <v/>
      </c>
      <c r="GJN114" s="82" t="str">
        <f t="shared" si="154"/>
        <v/>
      </c>
      <c r="GJO114" s="82" t="str">
        <f t="shared" si="154"/>
        <v/>
      </c>
      <c r="GJP114" s="82" t="str">
        <f t="shared" si="154"/>
        <v/>
      </c>
      <c r="GJQ114" s="82" t="str">
        <f t="shared" si="154"/>
        <v/>
      </c>
      <c r="GJR114" s="82" t="str">
        <f t="shared" si="154"/>
        <v/>
      </c>
      <c r="GJS114" s="82" t="str">
        <f t="shared" si="154"/>
        <v/>
      </c>
      <c r="GJT114" s="82" t="str">
        <f t="shared" si="154"/>
        <v/>
      </c>
      <c r="GJU114" s="82" t="str">
        <f t="shared" si="154"/>
        <v/>
      </c>
      <c r="GJV114" s="82" t="str">
        <f t="shared" si="154"/>
        <v/>
      </c>
      <c r="GJW114" s="82" t="str">
        <f t="shared" si="154"/>
        <v/>
      </c>
      <c r="GJX114" s="82" t="str">
        <f t="shared" si="154"/>
        <v/>
      </c>
      <c r="GJY114" s="82" t="str">
        <f t="shared" si="154"/>
        <v/>
      </c>
      <c r="GJZ114" s="82" t="str">
        <f t="shared" si="154"/>
        <v/>
      </c>
      <c r="GKA114" s="82" t="str">
        <f t="shared" si="154"/>
        <v/>
      </c>
      <c r="GKB114" s="82" t="str">
        <f t="shared" si="154"/>
        <v/>
      </c>
      <c r="GKC114" s="82" t="str">
        <f t="shared" si="154"/>
        <v/>
      </c>
      <c r="GKD114" s="82" t="str">
        <f t="shared" si="154"/>
        <v/>
      </c>
      <c r="GKE114" s="82" t="str">
        <f t="shared" si="154"/>
        <v/>
      </c>
      <c r="GKF114" s="82" t="str">
        <f t="shared" si="154"/>
        <v/>
      </c>
      <c r="GKG114" s="82" t="str">
        <f t="shared" si="154"/>
        <v/>
      </c>
      <c r="GKH114" s="82" t="str">
        <f t="shared" si="154"/>
        <v/>
      </c>
      <c r="GKI114" s="82" t="str">
        <f t="shared" si="154"/>
        <v/>
      </c>
      <c r="GKJ114" s="82" t="str">
        <f t="shared" si="154"/>
        <v/>
      </c>
      <c r="GKK114" s="82" t="str">
        <f t="shared" si="154"/>
        <v/>
      </c>
      <c r="GKL114" s="82" t="str">
        <f t="shared" si="154"/>
        <v/>
      </c>
      <c r="GKM114" s="82" t="str">
        <f t="shared" ref="GKM114:GMX114" si="155">IF(ISNUMBER(outYear),GKM65+GKM71+GKM77+GKM111,"")</f>
        <v/>
      </c>
      <c r="GKN114" s="82" t="str">
        <f t="shared" si="155"/>
        <v/>
      </c>
      <c r="GKO114" s="82" t="str">
        <f t="shared" si="155"/>
        <v/>
      </c>
      <c r="GKP114" s="82" t="str">
        <f t="shared" si="155"/>
        <v/>
      </c>
      <c r="GKQ114" s="82" t="str">
        <f t="shared" si="155"/>
        <v/>
      </c>
      <c r="GKR114" s="82" t="str">
        <f t="shared" si="155"/>
        <v/>
      </c>
      <c r="GKS114" s="82" t="str">
        <f t="shared" si="155"/>
        <v/>
      </c>
      <c r="GKT114" s="82" t="str">
        <f t="shared" si="155"/>
        <v/>
      </c>
      <c r="GKU114" s="82" t="str">
        <f t="shared" si="155"/>
        <v/>
      </c>
      <c r="GKV114" s="82" t="str">
        <f t="shared" si="155"/>
        <v/>
      </c>
      <c r="GKW114" s="82" t="str">
        <f t="shared" si="155"/>
        <v/>
      </c>
      <c r="GKX114" s="82" t="str">
        <f t="shared" si="155"/>
        <v/>
      </c>
      <c r="GKY114" s="82" t="str">
        <f t="shared" si="155"/>
        <v/>
      </c>
      <c r="GKZ114" s="82" t="str">
        <f t="shared" si="155"/>
        <v/>
      </c>
      <c r="GLA114" s="82" t="str">
        <f t="shared" si="155"/>
        <v/>
      </c>
      <c r="GLB114" s="82" t="str">
        <f t="shared" si="155"/>
        <v/>
      </c>
      <c r="GLC114" s="82" t="str">
        <f t="shared" si="155"/>
        <v/>
      </c>
      <c r="GLD114" s="82" t="str">
        <f t="shared" si="155"/>
        <v/>
      </c>
      <c r="GLE114" s="82" t="str">
        <f t="shared" si="155"/>
        <v/>
      </c>
      <c r="GLF114" s="82" t="str">
        <f t="shared" si="155"/>
        <v/>
      </c>
      <c r="GLG114" s="82" t="str">
        <f t="shared" si="155"/>
        <v/>
      </c>
      <c r="GLH114" s="82" t="str">
        <f t="shared" si="155"/>
        <v/>
      </c>
      <c r="GLI114" s="82" t="str">
        <f t="shared" si="155"/>
        <v/>
      </c>
      <c r="GLJ114" s="82" t="str">
        <f t="shared" si="155"/>
        <v/>
      </c>
      <c r="GLK114" s="82" t="str">
        <f t="shared" si="155"/>
        <v/>
      </c>
      <c r="GLL114" s="82" t="str">
        <f t="shared" si="155"/>
        <v/>
      </c>
      <c r="GLM114" s="82" t="str">
        <f t="shared" si="155"/>
        <v/>
      </c>
      <c r="GLN114" s="82" t="str">
        <f t="shared" si="155"/>
        <v/>
      </c>
      <c r="GLO114" s="82" t="str">
        <f t="shared" si="155"/>
        <v/>
      </c>
      <c r="GLP114" s="82" t="str">
        <f t="shared" si="155"/>
        <v/>
      </c>
      <c r="GLQ114" s="82" t="str">
        <f t="shared" si="155"/>
        <v/>
      </c>
      <c r="GLR114" s="82" t="str">
        <f t="shared" si="155"/>
        <v/>
      </c>
      <c r="GLS114" s="82" t="str">
        <f t="shared" si="155"/>
        <v/>
      </c>
      <c r="GLT114" s="82" t="str">
        <f t="shared" si="155"/>
        <v/>
      </c>
      <c r="GLU114" s="82" t="str">
        <f t="shared" si="155"/>
        <v/>
      </c>
      <c r="GLV114" s="82" t="str">
        <f t="shared" si="155"/>
        <v/>
      </c>
      <c r="GLW114" s="82" t="str">
        <f t="shared" si="155"/>
        <v/>
      </c>
      <c r="GLX114" s="82" t="str">
        <f t="shared" si="155"/>
        <v/>
      </c>
      <c r="GLY114" s="82" t="str">
        <f t="shared" si="155"/>
        <v/>
      </c>
      <c r="GLZ114" s="82" t="str">
        <f t="shared" si="155"/>
        <v/>
      </c>
      <c r="GMA114" s="82" t="str">
        <f t="shared" si="155"/>
        <v/>
      </c>
      <c r="GMB114" s="82" t="str">
        <f t="shared" si="155"/>
        <v/>
      </c>
      <c r="GMC114" s="82" t="str">
        <f t="shared" si="155"/>
        <v/>
      </c>
      <c r="GMD114" s="82" t="str">
        <f t="shared" si="155"/>
        <v/>
      </c>
      <c r="GME114" s="82" t="str">
        <f t="shared" si="155"/>
        <v/>
      </c>
      <c r="GMF114" s="82" t="str">
        <f t="shared" si="155"/>
        <v/>
      </c>
      <c r="GMG114" s="82" t="str">
        <f t="shared" si="155"/>
        <v/>
      </c>
      <c r="GMH114" s="82" t="str">
        <f t="shared" si="155"/>
        <v/>
      </c>
      <c r="GMI114" s="82" t="str">
        <f t="shared" si="155"/>
        <v/>
      </c>
      <c r="GMJ114" s="82" t="str">
        <f t="shared" si="155"/>
        <v/>
      </c>
      <c r="GMK114" s="82" t="str">
        <f t="shared" si="155"/>
        <v/>
      </c>
      <c r="GML114" s="82" t="str">
        <f t="shared" si="155"/>
        <v/>
      </c>
      <c r="GMM114" s="82" t="str">
        <f t="shared" si="155"/>
        <v/>
      </c>
      <c r="GMN114" s="82" t="str">
        <f t="shared" si="155"/>
        <v/>
      </c>
      <c r="GMO114" s="82" t="str">
        <f t="shared" si="155"/>
        <v/>
      </c>
      <c r="GMP114" s="82" t="str">
        <f t="shared" si="155"/>
        <v/>
      </c>
      <c r="GMQ114" s="82" t="str">
        <f t="shared" si="155"/>
        <v/>
      </c>
      <c r="GMR114" s="82" t="str">
        <f t="shared" si="155"/>
        <v/>
      </c>
      <c r="GMS114" s="82" t="str">
        <f t="shared" si="155"/>
        <v/>
      </c>
      <c r="GMT114" s="82" t="str">
        <f t="shared" si="155"/>
        <v/>
      </c>
      <c r="GMU114" s="82" t="str">
        <f t="shared" si="155"/>
        <v/>
      </c>
      <c r="GMV114" s="82" t="str">
        <f t="shared" si="155"/>
        <v/>
      </c>
      <c r="GMW114" s="82" t="str">
        <f t="shared" si="155"/>
        <v/>
      </c>
      <c r="GMX114" s="82" t="str">
        <f t="shared" si="155"/>
        <v/>
      </c>
      <c r="GMY114" s="82" t="str">
        <f t="shared" ref="GMY114:GPJ114" si="156">IF(ISNUMBER(outYear),GMY65+GMY71+GMY77+GMY111,"")</f>
        <v/>
      </c>
      <c r="GMZ114" s="82" t="str">
        <f t="shared" si="156"/>
        <v/>
      </c>
      <c r="GNA114" s="82" t="str">
        <f t="shared" si="156"/>
        <v/>
      </c>
      <c r="GNB114" s="82" t="str">
        <f t="shared" si="156"/>
        <v/>
      </c>
      <c r="GNC114" s="82" t="str">
        <f t="shared" si="156"/>
        <v/>
      </c>
      <c r="GND114" s="82" t="str">
        <f t="shared" si="156"/>
        <v/>
      </c>
      <c r="GNE114" s="82" t="str">
        <f t="shared" si="156"/>
        <v/>
      </c>
      <c r="GNF114" s="82" t="str">
        <f t="shared" si="156"/>
        <v/>
      </c>
      <c r="GNG114" s="82" t="str">
        <f t="shared" si="156"/>
        <v/>
      </c>
      <c r="GNH114" s="82" t="str">
        <f t="shared" si="156"/>
        <v/>
      </c>
      <c r="GNI114" s="82" t="str">
        <f t="shared" si="156"/>
        <v/>
      </c>
      <c r="GNJ114" s="82" t="str">
        <f t="shared" si="156"/>
        <v/>
      </c>
      <c r="GNK114" s="82" t="str">
        <f t="shared" si="156"/>
        <v/>
      </c>
      <c r="GNL114" s="82" t="str">
        <f t="shared" si="156"/>
        <v/>
      </c>
      <c r="GNM114" s="82" t="str">
        <f t="shared" si="156"/>
        <v/>
      </c>
      <c r="GNN114" s="82" t="str">
        <f t="shared" si="156"/>
        <v/>
      </c>
      <c r="GNO114" s="82" t="str">
        <f t="shared" si="156"/>
        <v/>
      </c>
      <c r="GNP114" s="82" t="str">
        <f t="shared" si="156"/>
        <v/>
      </c>
      <c r="GNQ114" s="82" t="str">
        <f t="shared" si="156"/>
        <v/>
      </c>
      <c r="GNR114" s="82" t="str">
        <f t="shared" si="156"/>
        <v/>
      </c>
      <c r="GNS114" s="82" t="str">
        <f t="shared" si="156"/>
        <v/>
      </c>
      <c r="GNT114" s="82" t="str">
        <f t="shared" si="156"/>
        <v/>
      </c>
      <c r="GNU114" s="82" t="str">
        <f t="shared" si="156"/>
        <v/>
      </c>
      <c r="GNV114" s="82" t="str">
        <f t="shared" si="156"/>
        <v/>
      </c>
      <c r="GNW114" s="82" t="str">
        <f t="shared" si="156"/>
        <v/>
      </c>
      <c r="GNX114" s="82" t="str">
        <f t="shared" si="156"/>
        <v/>
      </c>
      <c r="GNY114" s="82" t="str">
        <f t="shared" si="156"/>
        <v/>
      </c>
      <c r="GNZ114" s="82" t="str">
        <f t="shared" si="156"/>
        <v/>
      </c>
      <c r="GOA114" s="82" t="str">
        <f t="shared" si="156"/>
        <v/>
      </c>
      <c r="GOB114" s="82" t="str">
        <f t="shared" si="156"/>
        <v/>
      </c>
      <c r="GOC114" s="82" t="str">
        <f t="shared" si="156"/>
        <v/>
      </c>
      <c r="GOD114" s="82" t="str">
        <f t="shared" si="156"/>
        <v/>
      </c>
      <c r="GOE114" s="82" t="str">
        <f t="shared" si="156"/>
        <v/>
      </c>
      <c r="GOF114" s="82" t="str">
        <f t="shared" si="156"/>
        <v/>
      </c>
      <c r="GOG114" s="82" t="str">
        <f t="shared" si="156"/>
        <v/>
      </c>
      <c r="GOH114" s="82" t="str">
        <f t="shared" si="156"/>
        <v/>
      </c>
      <c r="GOI114" s="82" t="str">
        <f t="shared" si="156"/>
        <v/>
      </c>
      <c r="GOJ114" s="82" t="str">
        <f t="shared" si="156"/>
        <v/>
      </c>
      <c r="GOK114" s="82" t="str">
        <f t="shared" si="156"/>
        <v/>
      </c>
      <c r="GOL114" s="82" t="str">
        <f t="shared" si="156"/>
        <v/>
      </c>
      <c r="GOM114" s="82" t="str">
        <f t="shared" si="156"/>
        <v/>
      </c>
      <c r="GON114" s="82" t="str">
        <f t="shared" si="156"/>
        <v/>
      </c>
      <c r="GOO114" s="82" t="str">
        <f t="shared" si="156"/>
        <v/>
      </c>
      <c r="GOP114" s="82" t="str">
        <f t="shared" si="156"/>
        <v/>
      </c>
      <c r="GOQ114" s="82" t="str">
        <f t="shared" si="156"/>
        <v/>
      </c>
      <c r="GOR114" s="82" t="str">
        <f t="shared" si="156"/>
        <v/>
      </c>
      <c r="GOS114" s="82" t="str">
        <f t="shared" si="156"/>
        <v/>
      </c>
      <c r="GOT114" s="82" t="str">
        <f t="shared" si="156"/>
        <v/>
      </c>
      <c r="GOU114" s="82" t="str">
        <f t="shared" si="156"/>
        <v/>
      </c>
      <c r="GOV114" s="82" t="str">
        <f t="shared" si="156"/>
        <v/>
      </c>
      <c r="GOW114" s="82" t="str">
        <f t="shared" si="156"/>
        <v/>
      </c>
      <c r="GOX114" s="82" t="str">
        <f t="shared" si="156"/>
        <v/>
      </c>
      <c r="GOY114" s="82" t="str">
        <f t="shared" si="156"/>
        <v/>
      </c>
      <c r="GOZ114" s="82" t="str">
        <f t="shared" si="156"/>
        <v/>
      </c>
      <c r="GPA114" s="82" t="str">
        <f t="shared" si="156"/>
        <v/>
      </c>
      <c r="GPB114" s="82" t="str">
        <f t="shared" si="156"/>
        <v/>
      </c>
      <c r="GPC114" s="82" t="str">
        <f t="shared" si="156"/>
        <v/>
      </c>
      <c r="GPD114" s="82" t="str">
        <f t="shared" si="156"/>
        <v/>
      </c>
      <c r="GPE114" s="82" t="str">
        <f t="shared" si="156"/>
        <v/>
      </c>
      <c r="GPF114" s="82" t="str">
        <f t="shared" si="156"/>
        <v/>
      </c>
      <c r="GPG114" s="82" t="str">
        <f t="shared" si="156"/>
        <v/>
      </c>
      <c r="GPH114" s="82" t="str">
        <f t="shared" si="156"/>
        <v/>
      </c>
      <c r="GPI114" s="82" t="str">
        <f t="shared" si="156"/>
        <v/>
      </c>
      <c r="GPJ114" s="82" t="str">
        <f t="shared" si="156"/>
        <v/>
      </c>
      <c r="GPK114" s="82" t="str">
        <f t="shared" ref="GPK114:GRV114" si="157">IF(ISNUMBER(outYear),GPK65+GPK71+GPK77+GPK111,"")</f>
        <v/>
      </c>
      <c r="GPL114" s="82" t="str">
        <f t="shared" si="157"/>
        <v/>
      </c>
      <c r="GPM114" s="82" t="str">
        <f t="shared" si="157"/>
        <v/>
      </c>
      <c r="GPN114" s="82" t="str">
        <f t="shared" si="157"/>
        <v/>
      </c>
      <c r="GPO114" s="82" t="str">
        <f t="shared" si="157"/>
        <v/>
      </c>
      <c r="GPP114" s="82" t="str">
        <f t="shared" si="157"/>
        <v/>
      </c>
      <c r="GPQ114" s="82" t="str">
        <f t="shared" si="157"/>
        <v/>
      </c>
      <c r="GPR114" s="82" t="str">
        <f t="shared" si="157"/>
        <v/>
      </c>
      <c r="GPS114" s="82" t="str">
        <f t="shared" si="157"/>
        <v/>
      </c>
      <c r="GPT114" s="82" t="str">
        <f t="shared" si="157"/>
        <v/>
      </c>
      <c r="GPU114" s="82" t="str">
        <f t="shared" si="157"/>
        <v/>
      </c>
      <c r="GPV114" s="82" t="str">
        <f t="shared" si="157"/>
        <v/>
      </c>
      <c r="GPW114" s="82" t="str">
        <f t="shared" si="157"/>
        <v/>
      </c>
      <c r="GPX114" s="82" t="str">
        <f t="shared" si="157"/>
        <v/>
      </c>
      <c r="GPY114" s="82" t="str">
        <f t="shared" si="157"/>
        <v/>
      </c>
      <c r="GPZ114" s="82" t="str">
        <f t="shared" si="157"/>
        <v/>
      </c>
      <c r="GQA114" s="82" t="str">
        <f t="shared" si="157"/>
        <v/>
      </c>
      <c r="GQB114" s="82" t="str">
        <f t="shared" si="157"/>
        <v/>
      </c>
      <c r="GQC114" s="82" t="str">
        <f t="shared" si="157"/>
        <v/>
      </c>
      <c r="GQD114" s="82" t="str">
        <f t="shared" si="157"/>
        <v/>
      </c>
      <c r="GQE114" s="82" t="str">
        <f t="shared" si="157"/>
        <v/>
      </c>
      <c r="GQF114" s="82" t="str">
        <f t="shared" si="157"/>
        <v/>
      </c>
      <c r="GQG114" s="82" t="str">
        <f t="shared" si="157"/>
        <v/>
      </c>
      <c r="GQH114" s="82" t="str">
        <f t="shared" si="157"/>
        <v/>
      </c>
      <c r="GQI114" s="82" t="str">
        <f t="shared" si="157"/>
        <v/>
      </c>
      <c r="GQJ114" s="82" t="str">
        <f t="shared" si="157"/>
        <v/>
      </c>
      <c r="GQK114" s="82" t="str">
        <f t="shared" si="157"/>
        <v/>
      </c>
      <c r="GQL114" s="82" t="str">
        <f t="shared" si="157"/>
        <v/>
      </c>
      <c r="GQM114" s="82" t="str">
        <f t="shared" si="157"/>
        <v/>
      </c>
      <c r="GQN114" s="82" t="str">
        <f t="shared" si="157"/>
        <v/>
      </c>
      <c r="GQO114" s="82" t="str">
        <f t="shared" si="157"/>
        <v/>
      </c>
      <c r="GQP114" s="82" t="str">
        <f t="shared" si="157"/>
        <v/>
      </c>
      <c r="GQQ114" s="82" t="str">
        <f t="shared" si="157"/>
        <v/>
      </c>
      <c r="GQR114" s="82" t="str">
        <f t="shared" si="157"/>
        <v/>
      </c>
      <c r="GQS114" s="82" t="str">
        <f t="shared" si="157"/>
        <v/>
      </c>
      <c r="GQT114" s="82" t="str">
        <f t="shared" si="157"/>
        <v/>
      </c>
      <c r="GQU114" s="82" t="str">
        <f t="shared" si="157"/>
        <v/>
      </c>
      <c r="GQV114" s="82" t="str">
        <f t="shared" si="157"/>
        <v/>
      </c>
      <c r="GQW114" s="82" t="str">
        <f t="shared" si="157"/>
        <v/>
      </c>
      <c r="GQX114" s="82" t="str">
        <f t="shared" si="157"/>
        <v/>
      </c>
      <c r="GQY114" s="82" t="str">
        <f t="shared" si="157"/>
        <v/>
      </c>
      <c r="GQZ114" s="82" t="str">
        <f t="shared" si="157"/>
        <v/>
      </c>
      <c r="GRA114" s="82" t="str">
        <f t="shared" si="157"/>
        <v/>
      </c>
      <c r="GRB114" s="82" t="str">
        <f t="shared" si="157"/>
        <v/>
      </c>
      <c r="GRC114" s="82" t="str">
        <f t="shared" si="157"/>
        <v/>
      </c>
      <c r="GRD114" s="82" t="str">
        <f t="shared" si="157"/>
        <v/>
      </c>
      <c r="GRE114" s="82" t="str">
        <f t="shared" si="157"/>
        <v/>
      </c>
      <c r="GRF114" s="82" t="str">
        <f t="shared" si="157"/>
        <v/>
      </c>
      <c r="GRG114" s="82" t="str">
        <f t="shared" si="157"/>
        <v/>
      </c>
      <c r="GRH114" s="82" t="str">
        <f t="shared" si="157"/>
        <v/>
      </c>
      <c r="GRI114" s="82" t="str">
        <f t="shared" si="157"/>
        <v/>
      </c>
      <c r="GRJ114" s="82" t="str">
        <f t="shared" si="157"/>
        <v/>
      </c>
      <c r="GRK114" s="82" t="str">
        <f t="shared" si="157"/>
        <v/>
      </c>
      <c r="GRL114" s="82" t="str">
        <f t="shared" si="157"/>
        <v/>
      </c>
      <c r="GRM114" s="82" t="str">
        <f t="shared" si="157"/>
        <v/>
      </c>
      <c r="GRN114" s="82" t="str">
        <f t="shared" si="157"/>
        <v/>
      </c>
      <c r="GRO114" s="82" t="str">
        <f t="shared" si="157"/>
        <v/>
      </c>
      <c r="GRP114" s="82" t="str">
        <f t="shared" si="157"/>
        <v/>
      </c>
      <c r="GRQ114" s="82" t="str">
        <f t="shared" si="157"/>
        <v/>
      </c>
      <c r="GRR114" s="82" t="str">
        <f t="shared" si="157"/>
        <v/>
      </c>
      <c r="GRS114" s="82" t="str">
        <f t="shared" si="157"/>
        <v/>
      </c>
      <c r="GRT114" s="82" t="str">
        <f t="shared" si="157"/>
        <v/>
      </c>
      <c r="GRU114" s="82" t="str">
        <f t="shared" si="157"/>
        <v/>
      </c>
      <c r="GRV114" s="82" t="str">
        <f t="shared" si="157"/>
        <v/>
      </c>
      <c r="GRW114" s="82" t="str">
        <f t="shared" ref="GRW114:GUH114" si="158">IF(ISNUMBER(outYear),GRW65+GRW71+GRW77+GRW111,"")</f>
        <v/>
      </c>
      <c r="GRX114" s="82" t="str">
        <f t="shared" si="158"/>
        <v/>
      </c>
      <c r="GRY114" s="82" t="str">
        <f t="shared" si="158"/>
        <v/>
      </c>
      <c r="GRZ114" s="82" t="str">
        <f t="shared" si="158"/>
        <v/>
      </c>
      <c r="GSA114" s="82" t="str">
        <f t="shared" si="158"/>
        <v/>
      </c>
      <c r="GSB114" s="82" t="str">
        <f t="shared" si="158"/>
        <v/>
      </c>
      <c r="GSC114" s="82" t="str">
        <f t="shared" si="158"/>
        <v/>
      </c>
      <c r="GSD114" s="82" t="str">
        <f t="shared" si="158"/>
        <v/>
      </c>
      <c r="GSE114" s="82" t="str">
        <f t="shared" si="158"/>
        <v/>
      </c>
      <c r="GSF114" s="82" t="str">
        <f t="shared" si="158"/>
        <v/>
      </c>
      <c r="GSG114" s="82" t="str">
        <f t="shared" si="158"/>
        <v/>
      </c>
      <c r="GSH114" s="82" t="str">
        <f t="shared" si="158"/>
        <v/>
      </c>
      <c r="GSI114" s="82" t="str">
        <f t="shared" si="158"/>
        <v/>
      </c>
      <c r="GSJ114" s="82" t="str">
        <f t="shared" si="158"/>
        <v/>
      </c>
      <c r="GSK114" s="82" t="str">
        <f t="shared" si="158"/>
        <v/>
      </c>
      <c r="GSL114" s="82" t="str">
        <f t="shared" si="158"/>
        <v/>
      </c>
      <c r="GSM114" s="82" t="str">
        <f t="shared" si="158"/>
        <v/>
      </c>
      <c r="GSN114" s="82" t="str">
        <f t="shared" si="158"/>
        <v/>
      </c>
      <c r="GSO114" s="82" t="str">
        <f t="shared" si="158"/>
        <v/>
      </c>
      <c r="GSP114" s="82" t="str">
        <f t="shared" si="158"/>
        <v/>
      </c>
      <c r="GSQ114" s="82" t="str">
        <f t="shared" si="158"/>
        <v/>
      </c>
      <c r="GSR114" s="82" t="str">
        <f t="shared" si="158"/>
        <v/>
      </c>
      <c r="GSS114" s="82" t="str">
        <f t="shared" si="158"/>
        <v/>
      </c>
      <c r="GST114" s="82" t="str">
        <f t="shared" si="158"/>
        <v/>
      </c>
      <c r="GSU114" s="82" t="str">
        <f t="shared" si="158"/>
        <v/>
      </c>
      <c r="GSV114" s="82" t="str">
        <f t="shared" si="158"/>
        <v/>
      </c>
      <c r="GSW114" s="82" t="str">
        <f t="shared" si="158"/>
        <v/>
      </c>
      <c r="GSX114" s="82" t="str">
        <f t="shared" si="158"/>
        <v/>
      </c>
      <c r="GSY114" s="82" t="str">
        <f t="shared" si="158"/>
        <v/>
      </c>
      <c r="GSZ114" s="82" t="str">
        <f t="shared" si="158"/>
        <v/>
      </c>
      <c r="GTA114" s="82" t="str">
        <f t="shared" si="158"/>
        <v/>
      </c>
      <c r="GTB114" s="82" t="str">
        <f t="shared" si="158"/>
        <v/>
      </c>
      <c r="GTC114" s="82" t="str">
        <f t="shared" si="158"/>
        <v/>
      </c>
      <c r="GTD114" s="82" t="str">
        <f t="shared" si="158"/>
        <v/>
      </c>
      <c r="GTE114" s="82" t="str">
        <f t="shared" si="158"/>
        <v/>
      </c>
      <c r="GTF114" s="82" t="str">
        <f t="shared" si="158"/>
        <v/>
      </c>
      <c r="GTG114" s="82" t="str">
        <f t="shared" si="158"/>
        <v/>
      </c>
      <c r="GTH114" s="82" t="str">
        <f t="shared" si="158"/>
        <v/>
      </c>
      <c r="GTI114" s="82" t="str">
        <f t="shared" si="158"/>
        <v/>
      </c>
      <c r="GTJ114" s="82" t="str">
        <f t="shared" si="158"/>
        <v/>
      </c>
      <c r="GTK114" s="82" t="str">
        <f t="shared" si="158"/>
        <v/>
      </c>
      <c r="GTL114" s="82" t="str">
        <f t="shared" si="158"/>
        <v/>
      </c>
      <c r="GTM114" s="82" t="str">
        <f t="shared" si="158"/>
        <v/>
      </c>
      <c r="GTN114" s="82" t="str">
        <f t="shared" si="158"/>
        <v/>
      </c>
      <c r="GTO114" s="82" t="str">
        <f t="shared" si="158"/>
        <v/>
      </c>
      <c r="GTP114" s="82" t="str">
        <f t="shared" si="158"/>
        <v/>
      </c>
      <c r="GTQ114" s="82" t="str">
        <f t="shared" si="158"/>
        <v/>
      </c>
      <c r="GTR114" s="82" t="str">
        <f t="shared" si="158"/>
        <v/>
      </c>
      <c r="GTS114" s="82" t="str">
        <f t="shared" si="158"/>
        <v/>
      </c>
      <c r="GTT114" s="82" t="str">
        <f t="shared" si="158"/>
        <v/>
      </c>
      <c r="GTU114" s="82" t="str">
        <f t="shared" si="158"/>
        <v/>
      </c>
      <c r="GTV114" s="82" t="str">
        <f t="shared" si="158"/>
        <v/>
      </c>
      <c r="GTW114" s="82" t="str">
        <f t="shared" si="158"/>
        <v/>
      </c>
      <c r="GTX114" s="82" t="str">
        <f t="shared" si="158"/>
        <v/>
      </c>
      <c r="GTY114" s="82" t="str">
        <f t="shared" si="158"/>
        <v/>
      </c>
      <c r="GTZ114" s="82" t="str">
        <f t="shared" si="158"/>
        <v/>
      </c>
      <c r="GUA114" s="82" t="str">
        <f t="shared" si="158"/>
        <v/>
      </c>
      <c r="GUB114" s="82" t="str">
        <f t="shared" si="158"/>
        <v/>
      </c>
      <c r="GUC114" s="82" t="str">
        <f t="shared" si="158"/>
        <v/>
      </c>
      <c r="GUD114" s="82" t="str">
        <f t="shared" si="158"/>
        <v/>
      </c>
      <c r="GUE114" s="82" t="str">
        <f t="shared" si="158"/>
        <v/>
      </c>
      <c r="GUF114" s="82" t="str">
        <f t="shared" si="158"/>
        <v/>
      </c>
      <c r="GUG114" s="82" t="str">
        <f t="shared" si="158"/>
        <v/>
      </c>
      <c r="GUH114" s="82" t="str">
        <f t="shared" si="158"/>
        <v/>
      </c>
      <c r="GUI114" s="82" t="str">
        <f t="shared" ref="GUI114:GWT114" si="159">IF(ISNUMBER(outYear),GUI65+GUI71+GUI77+GUI111,"")</f>
        <v/>
      </c>
      <c r="GUJ114" s="82" t="str">
        <f t="shared" si="159"/>
        <v/>
      </c>
      <c r="GUK114" s="82" t="str">
        <f t="shared" si="159"/>
        <v/>
      </c>
      <c r="GUL114" s="82" t="str">
        <f t="shared" si="159"/>
        <v/>
      </c>
      <c r="GUM114" s="82" t="str">
        <f t="shared" si="159"/>
        <v/>
      </c>
      <c r="GUN114" s="82" t="str">
        <f t="shared" si="159"/>
        <v/>
      </c>
      <c r="GUO114" s="82" t="str">
        <f t="shared" si="159"/>
        <v/>
      </c>
      <c r="GUP114" s="82" t="str">
        <f t="shared" si="159"/>
        <v/>
      </c>
      <c r="GUQ114" s="82" t="str">
        <f t="shared" si="159"/>
        <v/>
      </c>
      <c r="GUR114" s="82" t="str">
        <f t="shared" si="159"/>
        <v/>
      </c>
      <c r="GUS114" s="82" t="str">
        <f t="shared" si="159"/>
        <v/>
      </c>
      <c r="GUT114" s="82" t="str">
        <f t="shared" si="159"/>
        <v/>
      </c>
      <c r="GUU114" s="82" t="str">
        <f t="shared" si="159"/>
        <v/>
      </c>
      <c r="GUV114" s="82" t="str">
        <f t="shared" si="159"/>
        <v/>
      </c>
      <c r="GUW114" s="82" t="str">
        <f t="shared" si="159"/>
        <v/>
      </c>
      <c r="GUX114" s="82" t="str">
        <f t="shared" si="159"/>
        <v/>
      </c>
      <c r="GUY114" s="82" t="str">
        <f t="shared" si="159"/>
        <v/>
      </c>
      <c r="GUZ114" s="82" t="str">
        <f t="shared" si="159"/>
        <v/>
      </c>
      <c r="GVA114" s="82" t="str">
        <f t="shared" si="159"/>
        <v/>
      </c>
      <c r="GVB114" s="82" t="str">
        <f t="shared" si="159"/>
        <v/>
      </c>
      <c r="GVC114" s="82" t="str">
        <f t="shared" si="159"/>
        <v/>
      </c>
      <c r="GVD114" s="82" t="str">
        <f t="shared" si="159"/>
        <v/>
      </c>
      <c r="GVE114" s="82" t="str">
        <f t="shared" si="159"/>
        <v/>
      </c>
      <c r="GVF114" s="82" t="str">
        <f t="shared" si="159"/>
        <v/>
      </c>
      <c r="GVG114" s="82" t="str">
        <f t="shared" si="159"/>
        <v/>
      </c>
      <c r="GVH114" s="82" t="str">
        <f t="shared" si="159"/>
        <v/>
      </c>
      <c r="GVI114" s="82" t="str">
        <f t="shared" si="159"/>
        <v/>
      </c>
      <c r="GVJ114" s="82" t="str">
        <f t="shared" si="159"/>
        <v/>
      </c>
      <c r="GVK114" s="82" t="str">
        <f t="shared" si="159"/>
        <v/>
      </c>
      <c r="GVL114" s="82" t="str">
        <f t="shared" si="159"/>
        <v/>
      </c>
      <c r="GVM114" s="82" t="str">
        <f t="shared" si="159"/>
        <v/>
      </c>
      <c r="GVN114" s="82" t="str">
        <f t="shared" si="159"/>
        <v/>
      </c>
      <c r="GVO114" s="82" t="str">
        <f t="shared" si="159"/>
        <v/>
      </c>
      <c r="GVP114" s="82" t="str">
        <f t="shared" si="159"/>
        <v/>
      </c>
      <c r="GVQ114" s="82" t="str">
        <f t="shared" si="159"/>
        <v/>
      </c>
      <c r="GVR114" s="82" t="str">
        <f t="shared" si="159"/>
        <v/>
      </c>
      <c r="GVS114" s="82" t="str">
        <f t="shared" si="159"/>
        <v/>
      </c>
      <c r="GVT114" s="82" t="str">
        <f t="shared" si="159"/>
        <v/>
      </c>
      <c r="GVU114" s="82" t="str">
        <f t="shared" si="159"/>
        <v/>
      </c>
      <c r="GVV114" s="82" t="str">
        <f t="shared" si="159"/>
        <v/>
      </c>
      <c r="GVW114" s="82" t="str">
        <f t="shared" si="159"/>
        <v/>
      </c>
      <c r="GVX114" s="82" t="str">
        <f t="shared" si="159"/>
        <v/>
      </c>
      <c r="GVY114" s="82" t="str">
        <f t="shared" si="159"/>
        <v/>
      </c>
      <c r="GVZ114" s="82" t="str">
        <f t="shared" si="159"/>
        <v/>
      </c>
      <c r="GWA114" s="82" t="str">
        <f t="shared" si="159"/>
        <v/>
      </c>
      <c r="GWB114" s="82" t="str">
        <f t="shared" si="159"/>
        <v/>
      </c>
      <c r="GWC114" s="82" t="str">
        <f t="shared" si="159"/>
        <v/>
      </c>
      <c r="GWD114" s="82" t="str">
        <f t="shared" si="159"/>
        <v/>
      </c>
      <c r="GWE114" s="82" t="str">
        <f t="shared" si="159"/>
        <v/>
      </c>
      <c r="GWF114" s="82" t="str">
        <f t="shared" si="159"/>
        <v/>
      </c>
      <c r="GWG114" s="82" t="str">
        <f t="shared" si="159"/>
        <v/>
      </c>
      <c r="GWH114" s="82" t="str">
        <f t="shared" si="159"/>
        <v/>
      </c>
      <c r="GWI114" s="82" t="str">
        <f t="shared" si="159"/>
        <v/>
      </c>
      <c r="GWJ114" s="82" t="str">
        <f t="shared" si="159"/>
        <v/>
      </c>
      <c r="GWK114" s="82" t="str">
        <f t="shared" si="159"/>
        <v/>
      </c>
      <c r="GWL114" s="82" t="str">
        <f t="shared" si="159"/>
        <v/>
      </c>
      <c r="GWM114" s="82" t="str">
        <f t="shared" si="159"/>
        <v/>
      </c>
      <c r="GWN114" s="82" t="str">
        <f t="shared" si="159"/>
        <v/>
      </c>
      <c r="GWO114" s="82" t="str">
        <f t="shared" si="159"/>
        <v/>
      </c>
      <c r="GWP114" s="82" t="str">
        <f t="shared" si="159"/>
        <v/>
      </c>
      <c r="GWQ114" s="82" t="str">
        <f t="shared" si="159"/>
        <v/>
      </c>
      <c r="GWR114" s="82" t="str">
        <f t="shared" si="159"/>
        <v/>
      </c>
      <c r="GWS114" s="82" t="str">
        <f t="shared" si="159"/>
        <v/>
      </c>
      <c r="GWT114" s="82" t="str">
        <f t="shared" si="159"/>
        <v/>
      </c>
      <c r="GWU114" s="82" t="str">
        <f t="shared" ref="GWU114:GZF114" si="160">IF(ISNUMBER(outYear),GWU65+GWU71+GWU77+GWU111,"")</f>
        <v/>
      </c>
      <c r="GWV114" s="82" t="str">
        <f t="shared" si="160"/>
        <v/>
      </c>
      <c r="GWW114" s="82" t="str">
        <f t="shared" si="160"/>
        <v/>
      </c>
      <c r="GWX114" s="82" t="str">
        <f t="shared" si="160"/>
        <v/>
      </c>
      <c r="GWY114" s="82" t="str">
        <f t="shared" si="160"/>
        <v/>
      </c>
      <c r="GWZ114" s="82" t="str">
        <f t="shared" si="160"/>
        <v/>
      </c>
      <c r="GXA114" s="82" t="str">
        <f t="shared" si="160"/>
        <v/>
      </c>
      <c r="GXB114" s="82" t="str">
        <f t="shared" si="160"/>
        <v/>
      </c>
      <c r="GXC114" s="82" t="str">
        <f t="shared" si="160"/>
        <v/>
      </c>
      <c r="GXD114" s="82" t="str">
        <f t="shared" si="160"/>
        <v/>
      </c>
      <c r="GXE114" s="82" t="str">
        <f t="shared" si="160"/>
        <v/>
      </c>
      <c r="GXF114" s="82" t="str">
        <f t="shared" si="160"/>
        <v/>
      </c>
      <c r="GXG114" s="82" t="str">
        <f t="shared" si="160"/>
        <v/>
      </c>
      <c r="GXH114" s="82" t="str">
        <f t="shared" si="160"/>
        <v/>
      </c>
      <c r="GXI114" s="82" t="str">
        <f t="shared" si="160"/>
        <v/>
      </c>
      <c r="GXJ114" s="82" t="str">
        <f t="shared" si="160"/>
        <v/>
      </c>
      <c r="GXK114" s="82" t="str">
        <f t="shared" si="160"/>
        <v/>
      </c>
      <c r="GXL114" s="82" t="str">
        <f t="shared" si="160"/>
        <v/>
      </c>
      <c r="GXM114" s="82" t="str">
        <f t="shared" si="160"/>
        <v/>
      </c>
      <c r="GXN114" s="82" t="str">
        <f t="shared" si="160"/>
        <v/>
      </c>
      <c r="GXO114" s="82" t="str">
        <f t="shared" si="160"/>
        <v/>
      </c>
      <c r="GXP114" s="82" t="str">
        <f t="shared" si="160"/>
        <v/>
      </c>
      <c r="GXQ114" s="82" t="str">
        <f t="shared" si="160"/>
        <v/>
      </c>
      <c r="GXR114" s="82" t="str">
        <f t="shared" si="160"/>
        <v/>
      </c>
      <c r="GXS114" s="82" t="str">
        <f t="shared" si="160"/>
        <v/>
      </c>
      <c r="GXT114" s="82" t="str">
        <f t="shared" si="160"/>
        <v/>
      </c>
      <c r="GXU114" s="82" t="str">
        <f t="shared" si="160"/>
        <v/>
      </c>
      <c r="GXV114" s="82" t="str">
        <f t="shared" si="160"/>
        <v/>
      </c>
      <c r="GXW114" s="82" t="str">
        <f t="shared" si="160"/>
        <v/>
      </c>
      <c r="GXX114" s="82" t="str">
        <f t="shared" si="160"/>
        <v/>
      </c>
      <c r="GXY114" s="82" t="str">
        <f t="shared" si="160"/>
        <v/>
      </c>
      <c r="GXZ114" s="82" t="str">
        <f t="shared" si="160"/>
        <v/>
      </c>
      <c r="GYA114" s="82" t="str">
        <f t="shared" si="160"/>
        <v/>
      </c>
      <c r="GYB114" s="82" t="str">
        <f t="shared" si="160"/>
        <v/>
      </c>
      <c r="GYC114" s="82" t="str">
        <f t="shared" si="160"/>
        <v/>
      </c>
      <c r="GYD114" s="82" t="str">
        <f t="shared" si="160"/>
        <v/>
      </c>
      <c r="GYE114" s="82" t="str">
        <f t="shared" si="160"/>
        <v/>
      </c>
      <c r="GYF114" s="82" t="str">
        <f t="shared" si="160"/>
        <v/>
      </c>
      <c r="GYG114" s="82" t="str">
        <f t="shared" si="160"/>
        <v/>
      </c>
      <c r="GYH114" s="82" t="str">
        <f t="shared" si="160"/>
        <v/>
      </c>
      <c r="GYI114" s="82" t="str">
        <f t="shared" si="160"/>
        <v/>
      </c>
      <c r="GYJ114" s="82" t="str">
        <f t="shared" si="160"/>
        <v/>
      </c>
      <c r="GYK114" s="82" t="str">
        <f t="shared" si="160"/>
        <v/>
      </c>
      <c r="GYL114" s="82" t="str">
        <f t="shared" si="160"/>
        <v/>
      </c>
      <c r="GYM114" s="82" t="str">
        <f t="shared" si="160"/>
        <v/>
      </c>
      <c r="GYN114" s="82" t="str">
        <f t="shared" si="160"/>
        <v/>
      </c>
      <c r="GYO114" s="82" t="str">
        <f t="shared" si="160"/>
        <v/>
      </c>
      <c r="GYP114" s="82" t="str">
        <f t="shared" si="160"/>
        <v/>
      </c>
      <c r="GYQ114" s="82" t="str">
        <f t="shared" si="160"/>
        <v/>
      </c>
      <c r="GYR114" s="82" t="str">
        <f t="shared" si="160"/>
        <v/>
      </c>
      <c r="GYS114" s="82" t="str">
        <f t="shared" si="160"/>
        <v/>
      </c>
      <c r="GYT114" s="82" t="str">
        <f t="shared" si="160"/>
        <v/>
      </c>
      <c r="GYU114" s="82" t="str">
        <f t="shared" si="160"/>
        <v/>
      </c>
      <c r="GYV114" s="82" t="str">
        <f t="shared" si="160"/>
        <v/>
      </c>
      <c r="GYW114" s="82" t="str">
        <f t="shared" si="160"/>
        <v/>
      </c>
      <c r="GYX114" s="82" t="str">
        <f t="shared" si="160"/>
        <v/>
      </c>
      <c r="GYY114" s="82" t="str">
        <f t="shared" si="160"/>
        <v/>
      </c>
      <c r="GYZ114" s="82" t="str">
        <f t="shared" si="160"/>
        <v/>
      </c>
      <c r="GZA114" s="82" t="str">
        <f t="shared" si="160"/>
        <v/>
      </c>
      <c r="GZB114" s="82" t="str">
        <f t="shared" si="160"/>
        <v/>
      </c>
      <c r="GZC114" s="82" t="str">
        <f t="shared" si="160"/>
        <v/>
      </c>
      <c r="GZD114" s="82" t="str">
        <f t="shared" si="160"/>
        <v/>
      </c>
      <c r="GZE114" s="82" t="str">
        <f t="shared" si="160"/>
        <v/>
      </c>
      <c r="GZF114" s="82" t="str">
        <f t="shared" si="160"/>
        <v/>
      </c>
      <c r="GZG114" s="82" t="str">
        <f t="shared" ref="GZG114:HBR114" si="161">IF(ISNUMBER(outYear),GZG65+GZG71+GZG77+GZG111,"")</f>
        <v/>
      </c>
      <c r="GZH114" s="82" t="str">
        <f t="shared" si="161"/>
        <v/>
      </c>
      <c r="GZI114" s="82" t="str">
        <f t="shared" si="161"/>
        <v/>
      </c>
      <c r="GZJ114" s="82" t="str">
        <f t="shared" si="161"/>
        <v/>
      </c>
      <c r="GZK114" s="82" t="str">
        <f t="shared" si="161"/>
        <v/>
      </c>
      <c r="GZL114" s="82" t="str">
        <f t="shared" si="161"/>
        <v/>
      </c>
      <c r="GZM114" s="82" t="str">
        <f t="shared" si="161"/>
        <v/>
      </c>
      <c r="GZN114" s="82" t="str">
        <f t="shared" si="161"/>
        <v/>
      </c>
      <c r="GZO114" s="82" t="str">
        <f t="shared" si="161"/>
        <v/>
      </c>
      <c r="GZP114" s="82" t="str">
        <f t="shared" si="161"/>
        <v/>
      </c>
      <c r="GZQ114" s="82" t="str">
        <f t="shared" si="161"/>
        <v/>
      </c>
      <c r="GZR114" s="82" t="str">
        <f t="shared" si="161"/>
        <v/>
      </c>
      <c r="GZS114" s="82" t="str">
        <f t="shared" si="161"/>
        <v/>
      </c>
      <c r="GZT114" s="82" t="str">
        <f t="shared" si="161"/>
        <v/>
      </c>
      <c r="GZU114" s="82" t="str">
        <f t="shared" si="161"/>
        <v/>
      </c>
      <c r="GZV114" s="82" t="str">
        <f t="shared" si="161"/>
        <v/>
      </c>
      <c r="GZW114" s="82" t="str">
        <f t="shared" si="161"/>
        <v/>
      </c>
      <c r="GZX114" s="82" t="str">
        <f t="shared" si="161"/>
        <v/>
      </c>
      <c r="GZY114" s="82" t="str">
        <f t="shared" si="161"/>
        <v/>
      </c>
      <c r="GZZ114" s="82" t="str">
        <f t="shared" si="161"/>
        <v/>
      </c>
      <c r="HAA114" s="82" t="str">
        <f t="shared" si="161"/>
        <v/>
      </c>
      <c r="HAB114" s="82" t="str">
        <f t="shared" si="161"/>
        <v/>
      </c>
      <c r="HAC114" s="82" t="str">
        <f t="shared" si="161"/>
        <v/>
      </c>
      <c r="HAD114" s="82" t="str">
        <f t="shared" si="161"/>
        <v/>
      </c>
      <c r="HAE114" s="82" t="str">
        <f t="shared" si="161"/>
        <v/>
      </c>
      <c r="HAF114" s="82" t="str">
        <f t="shared" si="161"/>
        <v/>
      </c>
      <c r="HAG114" s="82" t="str">
        <f t="shared" si="161"/>
        <v/>
      </c>
      <c r="HAH114" s="82" t="str">
        <f t="shared" si="161"/>
        <v/>
      </c>
      <c r="HAI114" s="82" t="str">
        <f t="shared" si="161"/>
        <v/>
      </c>
      <c r="HAJ114" s="82" t="str">
        <f t="shared" si="161"/>
        <v/>
      </c>
      <c r="HAK114" s="82" t="str">
        <f t="shared" si="161"/>
        <v/>
      </c>
      <c r="HAL114" s="82" t="str">
        <f t="shared" si="161"/>
        <v/>
      </c>
      <c r="HAM114" s="82" t="str">
        <f t="shared" si="161"/>
        <v/>
      </c>
      <c r="HAN114" s="82" t="str">
        <f t="shared" si="161"/>
        <v/>
      </c>
      <c r="HAO114" s="82" t="str">
        <f t="shared" si="161"/>
        <v/>
      </c>
      <c r="HAP114" s="82" t="str">
        <f t="shared" si="161"/>
        <v/>
      </c>
      <c r="HAQ114" s="82" t="str">
        <f t="shared" si="161"/>
        <v/>
      </c>
      <c r="HAR114" s="82" t="str">
        <f t="shared" si="161"/>
        <v/>
      </c>
      <c r="HAS114" s="82" t="str">
        <f t="shared" si="161"/>
        <v/>
      </c>
      <c r="HAT114" s="82" t="str">
        <f t="shared" si="161"/>
        <v/>
      </c>
      <c r="HAU114" s="82" t="str">
        <f t="shared" si="161"/>
        <v/>
      </c>
      <c r="HAV114" s="82" t="str">
        <f t="shared" si="161"/>
        <v/>
      </c>
      <c r="HAW114" s="82" t="str">
        <f t="shared" si="161"/>
        <v/>
      </c>
      <c r="HAX114" s="82" t="str">
        <f t="shared" si="161"/>
        <v/>
      </c>
      <c r="HAY114" s="82" t="str">
        <f t="shared" si="161"/>
        <v/>
      </c>
      <c r="HAZ114" s="82" t="str">
        <f t="shared" si="161"/>
        <v/>
      </c>
      <c r="HBA114" s="82" t="str">
        <f t="shared" si="161"/>
        <v/>
      </c>
      <c r="HBB114" s="82" t="str">
        <f t="shared" si="161"/>
        <v/>
      </c>
      <c r="HBC114" s="82" t="str">
        <f t="shared" si="161"/>
        <v/>
      </c>
      <c r="HBD114" s="82" t="str">
        <f t="shared" si="161"/>
        <v/>
      </c>
      <c r="HBE114" s="82" t="str">
        <f t="shared" si="161"/>
        <v/>
      </c>
      <c r="HBF114" s="82" t="str">
        <f t="shared" si="161"/>
        <v/>
      </c>
      <c r="HBG114" s="82" t="str">
        <f t="shared" si="161"/>
        <v/>
      </c>
      <c r="HBH114" s="82" t="str">
        <f t="shared" si="161"/>
        <v/>
      </c>
      <c r="HBI114" s="82" t="str">
        <f t="shared" si="161"/>
        <v/>
      </c>
      <c r="HBJ114" s="82" t="str">
        <f t="shared" si="161"/>
        <v/>
      </c>
      <c r="HBK114" s="82" t="str">
        <f t="shared" si="161"/>
        <v/>
      </c>
      <c r="HBL114" s="82" t="str">
        <f t="shared" si="161"/>
        <v/>
      </c>
      <c r="HBM114" s="82" t="str">
        <f t="shared" si="161"/>
        <v/>
      </c>
      <c r="HBN114" s="82" t="str">
        <f t="shared" si="161"/>
        <v/>
      </c>
      <c r="HBO114" s="82" t="str">
        <f t="shared" si="161"/>
        <v/>
      </c>
      <c r="HBP114" s="82" t="str">
        <f t="shared" si="161"/>
        <v/>
      </c>
      <c r="HBQ114" s="82" t="str">
        <f t="shared" si="161"/>
        <v/>
      </c>
      <c r="HBR114" s="82" t="str">
        <f t="shared" si="161"/>
        <v/>
      </c>
      <c r="HBS114" s="82" t="str">
        <f t="shared" ref="HBS114:HED114" si="162">IF(ISNUMBER(outYear),HBS65+HBS71+HBS77+HBS111,"")</f>
        <v/>
      </c>
      <c r="HBT114" s="82" t="str">
        <f t="shared" si="162"/>
        <v/>
      </c>
      <c r="HBU114" s="82" t="str">
        <f t="shared" si="162"/>
        <v/>
      </c>
      <c r="HBV114" s="82" t="str">
        <f t="shared" si="162"/>
        <v/>
      </c>
      <c r="HBW114" s="82" t="str">
        <f t="shared" si="162"/>
        <v/>
      </c>
      <c r="HBX114" s="82" t="str">
        <f t="shared" si="162"/>
        <v/>
      </c>
      <c r="HBY114" s="82" t="str">
        <f t="shared" si="162"/>
        <v/>
      </c>
      <c r="HBZ114" s="82" t="str">
        <f t="shared" si="162"/>
        <v/>
      </c>
      <c r="HCA114" s="82" t="str">
        <f t="shared" si="162"/>
        <v/>
      </c>
      <c r="HCB114" s="82" t="str">
        <f t="shared" si="162"/>
        <v/>
      </c>
      <c r="HCC114" s="82" t="str">
        <f t="shared" si="162"/>
        <v/>
      </c>
      <c r="HCD114" s="82" t="str">
        <f t="shared" si="162"/>
        <v/>
      </c>
      <c r="HCE114" s="82" t="str">
        <f t="shared" si="162"/>
        <v/>
      </c>
      <c r="HCF114" s="82" t="str">
        <f t="shared" si="162"/>
        <v/>
      </c>
      <c r="HCG114" s="82" t="str">
        <f t="shared" si="162"/>
        <v/>
      </c>
      <c r="HCH114" s="82" t="str">
        <f t="shared" si="162"/>
        <v/>
      </c>
      <c r="HCI114" s="82" t="str">
        <f t="shared" si="162"/>
        <v/>
      </c>
      <c r="HCJ114" s="82" t="str">
        <f t="shared" si="162"/>
        <v/>
      </c>
      <c r="HCK114" s="82" t="str">
        <f t="shared" si="162"/>
        <v/>
      </c>
      <c r="HCL114" s="82" t="str">
        <f t="shared" si="162"/>
        <v/>
      </c>
      <c r="HCM114" s="82" t="str">
        <f t="shared" si="162"/>
        <v/>
      </c>
      <c r="HCN114" s="82" t="str">
        <f t="shared" si="162"/>
        <v/>
      </c>
      <c r="HCO114" s="82" t="str">
        <f t="shared" si="162"/>
        <v/>
      </c>
      <c r="HCP114" s="82" t="str">
        <f t="shared" si="162"/>
        <v/>
      </c>
      <c r="HCQ114" s="82" t="str">
        <f t="shared" si="162"/>
        <v/>
      </c>
      <c r="HCR114" s="82" t="str">
        <f t="shared" si="162"/>
        <v/>
      </c>
      <c r="HCS114" s="82" t="str">
        <f t="shared" si="162"/>
        <v/>
      </c>
      <c r="HCT114" s="82" t="str">
        <f t="shared" si="162"/>
        <v/>
      </c>
      <c r="HCU114" s="82" t="str">
        <f t="shared" si="162"/>
        <v/>
      </c>
      <c r="HCV114" s="82" t="str">
        <f t="shared" si="162"/>
        <v/>
      </c>
      <c r="HCW114" s="82" t="str">
        <f t="shared" si="162"/>
        <v/>
      </c>
      <c r="HCX114" s="82" t="str">
        <f t="shared" si="162"/>
        <v/>
      </c>
      <c r="HCY114" s="82" t="str">
        <f t="shared" si="162"/>
        <v/>
      </c>
      <c r="HCZ114" s="82" t="str">
        <f t="shared" si="162"/>
        <v/>
      </c>
      <c r="HDA114" s="82" t="str">
        <f t="shared" si="162"/>
        <v/>
      </c>
      <c r="HDB114" s="82" t="str">
        <f t="shared" si="162"/>
        <v/>
      </c>
      <c r="HDC114" s="82" t="str">
        <f t="shared" si="162"/>
        <v/>
      </c>
      <c r="HDD114" s="82" t="str">
        <f t="shared" si="162"/>
        <v/>
      </c>
      <c r="HDE114" s="82" t="str">
        <f t="shared" si="162"/>
        <v/>
      </c>
      <c r="HDF114" s="82" t="str">
        <f t="shared" si="162"/>
        <v/>
      </c>
      <c r="HDG114" s="82" t="str">
        <f t="shared" si="162"/>
        <v/>
      </c>
      <c r="HDH114" s="82" t="str">
        <f t="shared" si="162"/>
        <v/>
      </c>
      <c r="HDI114" s="82" t="str">
        <f t="shared" si="162"/>
        <v/>
      </c>
      <c r="HDJ114" s="82" t="str">
        <f t="shared" si="162"/>
        <v/>
      </c>
      <c r="HDK114" s="82" t="str">
        <f t="shared" si="162"/>
        <v/>
      </c>
      <c r="HDL114" s="82" t="str">
        <f t="shared" si="162"/>
        <v/>
      </c>
      <c r="HDM114" s="82" t="str">
        <f t="shared" si="162"/>
        <v/>
      </c>
      <c r="HDN114" s="82" t="str">
        <f t="shared" si="162"/>
        <v/>
      </c>
      <c r="HDO114" s="82" t="str">
        <f t="shared" si="162"/>
        <v/>
      </c>
      <c r="HDP114" s="82" t="str">
        <f t="shared" si="162"/>
        <v/>
      </c>
      <c r="HDQ114" s="82" t="str">
        <f t="shared" si="162"/>
        <v/>
      </c>
      <c r="HDR114" s="82" t="str">
        <f t="shared" si="162"/>
        <v/>
      </c>
      <c r="HDS114" s="82" t="str">
        <f t="shared" si="162"/>
        <v/>
      </c>
      <c r="HDT114" s="82" t="str">
        <f t="shared" si="162"/>
        <v/>
      </c>
      <c r="HDU114" s="82" t="str">
        <f t="shared" si="162"/>
        <v/>
      </c>
      <c r="HDV114" s="82" t="str">
        <f t="shared" si="162"/>
        <v/>
      </c>
      <c r="HDW114" s="82" t="str">
        <f t="shared" si="162"/>
        <v/>
      </c>
      <c r="HDX114" s="82" t="str">
        <f t="shared" si="162"/>
        <v/>
      </c>
      <c r="HDY114" s="82" t="str">
        <f t="shared" si="162"/>
        <v/>
      </c>
      <c r="HDZ114" s="82" t="str">
        <f t="shared" si="162"/>
        <v/>
      </c>
      <c r="HEA114" s="82" t="str">
        <f t="shared" si="162"/>
        <v/>
      </c>
      <c r="HEB114" s="82" t="str">
        <f t="shared" si="162"/>
        <v/>
      </c>
      <c r="HEC114" s="82" t="str">
        <f t="shared" si="162"/>
        <v/>
      </c>
      <c r="HED114" s="82" t="str">
        <f t="shared" si="162"/>
        <v/>
      </c>
      <c r="HEE114" s="82" t="str">
        <f t="shared" ref="HEE114:HGP114" si="163">IF(ISNUMBER(outYear),HEE65+HEE71+HEE77+HEE111,"")</f>
        <v/>
      </c>
      <c r="HEF114" s="82" t="str">
        <f t="shared" si="163"/>
        <v/>
      </c>
      <c r="HEG114" s="82" t="str">
        <f t="shared" si="163"/>
        <v/>
      </c>
      <c r="HEH114" s="82" t="str">
        <f t="shared" si="163"/>
        <v/>
      </c>
      <c r="HEI114" s="82" t="str">
        <f t="shared" si="163"/>
        <v/>
      </c>
      <c r="HEJ114" s="82" t="str">
        <f t="shared" si="163"/>
        <v/>
      </c>
      <c r="HEK114" s="82" t="str">
        <f t="shared" si="163"/>
        <v/>
      </c>
      <c r="HEL114" s="82" t="str">
        <f t="shared" si="163"/>
        <v/>
      </c>
      <c r="HEM114" s="82" t="str">
        <f t="shared" si="163"/>
        <v/>
      </c>
      <c r="HEN114" s="82" t="str">
        <f t="shared" si="163"/>
        <v/>
      </c>
      <c r="HEO114" s="82" t="str">
        <f t="shared" si="163"/>
        <v/>
      </c>
      <c r="HEP114" s="82" t="str">
        <f t="shared" si="163"/>
        <v/>
      </c>
      <c r="HEQ114" s="82" t="str">
        <f t="shared" si="163"/>
        <v/>
      </c>
      <c r="HER114" s="82" t="str">
        <f t="shared" si="163"/>
        <v/>
      </c>
      <c r="HES114" s="82" t="str">
        <f t="shared" si="163"/>
        <v/>
      </c>
      <c r="HET114" s="82" t="str">
        <f t="shared" si="163"/>
        <v/>
      </c>
      <c r="HEU114" s="82" t="str">
        <f t="shared" si="163"/>
        <v/>
      </c>
      <c r="HEV114" s="82" t="str">
        <f t="shared" si="163"/>
        <v/>
      </c>
      <c r="HEW114" s="82" t="str">
        <f t="shared" si="163"/>
        <v/>
      </c>
      <c r="HEX114" s="82" t="str">
        <f t="shared" si="163"/>
        <v/>
      </c>
      <c r="HEY114" s="82" t="str">
        <f t="shared" si="163"/>
        <v/>
      </c>
      <c r="HEZ114" s="82" t="str">
        <f t="shared" si="163"/>
        <v/>
      </c>
      <c r="HFA114" s="82" t="str">
        <f t="shared" si="163"/>
        <v/>
      </c>
      <c r="HFB114" s="82" t="str">
        <f t="shared" si="163"/>
        <v/>
      </c>
      <c r="HFC114" s="82" t="str">
        <f t="shared" si="163"/>
        <v/>
      </c>
      <c r="HFD114" s="82" t="str">
        <f t="shared" si="163"/>
        <v/>
      </c>
      <c r="HFE114" s="82" t="str">
        <f t="shared" si="163"/>
        <v/>
      </c>
      <c r="HFF114" s="82" t="str">
        <f t="shared" si="163"/>
        <v/>
      </c>
      <c r="HFG114" s="82" t="str">
        <f t="shared" si="163"/>
        <v/>
      </c>
      <c r="HFH114" s="82" t="str">
        <f t="shared" si="163"/>
        <v/>
      </c>
      <c r="HFI114" s="82" t="str">
        <f t="shared" si="163"/>
        <v/>
      </c>
      <c r="HFJ114" s="82" t="str">
        <f t="shared" si="163"/>
        <v/>
      </c>
      <c r="HFK114" s="82" t="str">
        <f t="shared" si="163"/>
        <v/>
      </c>
      <c r="HFL114" s="82" t="str">
        <f t="shared" si="163"/>
        <v/>
      </c>
      <c r="HFM114" s="82" t="str">
        <f t="shared" si="163"/>
        <v/>
      </c>
      <c r="HFN114" s="82" t="str">
        <f t="shared" si="163"/>
        <v/>
      </c>
      <c r="HFO114" s="82" t="str">
        <f t="shared" si="163"/>
        <v/>
      </c>
      <c r="HFP114" s="82" t="str">
        <f t="shared" si="163"/>
        <v/>
      </c>
      <c r="HFQ114" s="82" t="str">
        <f t="shared" si="163"/>
        <v/>
      </c>
      <c r="HFR114" s="82" t="str">
        <f t="shared" si="163"/>
        <v/>
      </c>
      <c r="HFS114" s="82" t="str">
        <f t="shared" si="163"/>
        <v/>
      </c>
      <c r="HFT114" s="82" t="str">
        <f t="shared" si="163"/>
        <v/>
      </c>
      <c r="HFU114" s="82" t="str">
        <f t="shared" si="163"/>
        <v/>
      </c>
      <c r="HFV114" s="82" t="str">
        <f t="shared" si="163"/>
        <v/>
      </c>
      <c r="HFW114" s="82" t="str">
        <f t="shared" si="163"/>
        <v/>
      </c>
      <c r="HFX114" s="82" t="str">
        <f t="shared" si="163"/>
        <v/>
      </c>
      <c r="HFY114" s="82" t="str">
        <f t="shared" si="163"/>
        <v/>
      </c>
      <c r="HFZ114" s="82" t="str">
        <f t="shared" si="163"/>
        <v/>
      </c>
      <c r="HGA114" s="82" t="str">
        <f t="shared" si="163"/>
        <v/>
      </c>
      <c r="HGB114" s="82" t="str">
        <f t="shared" si="163"/>
        <v/>
      </c>
      <c r="HGC114" s="82" t="str">
        <f t="shared" si="163"/>
        <v/>
      </c>
      <c r="HGD114" s="82" t="str">
        <f t="shared" si="163"/>
        <v/>
      </c>
      <c r="HGE114" s="82" t="str">
        <f t="shared" si="163"/>
        <v/>
      </c>
      <c r="HGF114" s="82" t="str">
        <f t="shared" si="163"/>
        <v/>
      </c>
      <c r="HGG114" s="82" t="str">
        <f t="shared" si="163"/>
        <v/>
      </c>
      <c r="HGH114" s="82" t="str">
        <f t="shared" si="163"/>
        <v/>
      </c>
      <c r="HGI114" s="82" t="str">
        <f t="shared" si="163"/>
        <v/>
      </c>
      <c r="HGJ114" s="82" t="str">
        <f t="shared" si="163"/>
        <v/>
      </c>
      <c r="HGK114" s="82" t="str">
        <f t="shared" si="163"/>
        <v/>
      </c>
      <c r="HGL114" s="82" t="str">
        <f t="shared" si="163"/>
        <v/>
      </c>
      <c r="HGM114" s="82" t="str">
        <f t="shared" si="163"/>
        <v/>
      </c>
      <c r="HGN114" s="82" t="str">
        <f t="shared" si="163"/>
        <v/>
      </c>
      <c r="HGO114" s="82" t="str">
        <f t="shared" si="163"/>
        <v/>
      </c>
      <c r="HGP114" s="82" t="str">
        <f t="shared" si="163"/>
        <v/>
      </c>
      <c r="HGQ114" s="82" t="str">
        <f t="shared" ref="HGQ114:HJB114" si="164">IF(ISNUMBER(outYear),HGQ65+HGQ71+HGQ77+HGQ111,"")</f>
        <v/>
      </c>
      <c r="HGR114" s="82" t="str">
        <f t="shared" si="164"/>
        <v/>
      </c>
      <c r="HGS114" s="82" t="str">
        <f t="shared" si="164"/>
        <v/>
      </c>
      <c r="HGT114" s="82" t="str">
        <f t="shared" si="164"/>
        <v/>
      </c>
      <c r="HGU114" s="82" t="str">
        <f t="shared" si="164"/>
        <v/>
      </c>
      <c r="HGV114" s="82" t="str">
        <f t="shared" si="164"/>
        <v/>
      </c>
      <c r="HGW114" s="82" t="str">
        <f t="shared" si="164"/>
        <v/>
      </c>
      <c r="HGX114" s="82" t="str">
        <f t="shared" si="164"/>
        <v/>
      </c>
      <c r="HGY114" s="82" t="str">
        <f t="shared" si="164"/>
        <v/>
      </c>
      <c r="HGZ114" s="82" t="str">
        <f t="shared" si="164"/>
        <v/>
      </c>
      <c r="HHA114" s="82" t="str">
        <f t="shared" si="164"/>
        <v/>
      </c>
      <c r="HHB114" s="82" t="str">
        <f t="shared" si="164"/>
        <v/>
      </c>
      <c r="HHC114" s="82" t="str">
        <f t="shared" si="164"/>
        <v/>
      </c>
      <c r="HHD114" s="82" t="str">
        <f t="shared" si="164"/>
        <v/>
      </c>
      <c r="HHE114" s="82" t="str">
        <f t="shared" si="164"/>
        <v/>
      </c>
      <c r="HHF114" s="82" t="str">
        <f t="shared" si="164"/>
        <v/>
      </c>
      <c r="HHG114" s="82" t="str">
        <f t="shared" si="164"/>
        <v/>
      </c>
      <c r="HHH114" s="82" t="str">
        <f t="shared" si="164"/>
        <v/>
      </c>
      <c r="HHI114" s="82" t="str">
        <f t="shared" si="164"/>
        <v/>
      </c>
      <c r="HHJ114" s="82" t="str">
        <f t="shared" si="164"/>
        <v/>
      </c>
      <c r="HHK114" s="82" t="str">
        <f t="shared" si="164"/>
        <v/>
      </c>
      <c r="HHL114" s="82" t="str">
        <f t="shared" si="164"/>
        <v/>
      </c>
      <c r="HHM114" s="82" t="str">
        <f t="shared" si="164"/>
        <v/>
      </c>
      <c r="HHN114" s="82" t="str">
        <f t="shared" si="164"/>
        <v/>
      </c>
      <c r="HHO114" s="82" t="str">
        <f t="shared" si="164"/>
        <v/>
      </c>
      <c r="HHP114" s="82" t="str">
        <f t="shared" si="164"/>
        <v/>
      </c>
      <c r="HHQ114" s="82" t="str">
        <f t="shared" si="164"/>
        <v/>
      </c>
      <c r="HHR114" s="82" t="str">
        <f t="shared" si="164"/>
        <v/>
      </c>
      <c r="HHS114" s="82" t="str">
        <f t="shared" si="164"/>
        <v/>
      </c>
      <c r="HHT114" s="82" t="str">
        <f t="shared" si="164"/>
        <v/>
      </c>
      <c r="HHU114" s="82" t="str">
        <f t="shared" si="164"/>
        <v/>
      </c>
      <c r="HHV114" s="82" t="str">
        <f t="shared" si="164"/>
        <v/>
      </c>
      <c r="HHW114" s="82" t="str">
        <f t="shared" si="164"/>
        <v/>
      </c>
      <c r="HHX114" s="82" t="str">
        <f t="shared" si="164"/>
        <v/>
      </c>
      <c r="HHY114" s="82" t="str">
        <f t="shared" si="164"/>
        <v/>
      </c>
      <c r="HHZ114" s="82" t="str">
        <f t="shared" si="164"/>
        <v/>
      </c>
      <c r="HIA114" s="82" t="str">
        <f t="shared" si="164"/>
        <v/>
      </c>
      <c r="HIB114" s="82" t="str">
        <f t="shared" si="164"/>
        <v/>
      </c>
      <c r="HIC114" s="82" t="str">
        <f t="shared" si="164"/>
        <v/>
      </c>
      <c r="HID114" s="82" t="str">
        <f t="shared" si="164"/>
        <v/>
      </c>
      <c r="HIE114" s="82" t="str">
        <f t="shared" si="164"/>
        <v/>
      </c>
      <c r="HIF114" s="82" t="str">
        <f t="shared" si="164"/>
        <v/>
      </c>
      <c r="HIG114" s="82" t="str">
        <f t="shared" si="164"/>
        <v/>
      </c>
      <c r="HIH114" s="82" t="str">
        <f t="shared" si="164"/>
        <v/>
      </c>
      <c r="HII114" s="82" t="str">
        <f t="shared" si="164"/>
        <v/>
      </c>
      <c r="HIJ114" s="82" t="str">
        <f t="shared" si="164"/>
        <v/>
      </c>
      <c r="HIK114" s="82" t="str">
        <f t="shared" si="164"/>
        <v/>
      </c>
      <c r="HIL114" s="82" t="str">
        <f t="shared" si="164"/>
        <v/>
      </c>
      <c r="HIM114" s="82" t="str">
        <f t="shared" si="164"/>
        <v/>
      </c>
      <c r="HIN114" s="82" t="str">
        <f t="shared" si="164"/>
        <v/>
      </c>
      <c r="HIO114" s="82" t="str">
        <f t="shared" si="164"/>
        <v/>
      </c>
      <c r="HIP114" s="82" t="str">
        <f t="shared" si="164"/>
        <v/>
      </c>
      <c r="HIQ114" s="82" t="str">
        <f t="shared" si="164"/>
        <v/>
      </c>
      <c r="HIR114" s="82" t="str">
        <f t="shared" si="164"/>
        <v/>
      </c>
      <c r="HIS114" s="82" t="str">
        <f t="shared" si="164"/>
        <v/>
      </c>
      <c r="HIT114" s="82" t="str">
        <f t="shared" si="164"/>
        <v/>
      </c>
      <c r="HIU114" s="82" t="str">
        <f t="shared" si="164"/>
        <v/>
      </c>
      <c r="HIV114" s="82" t="str">
        <f t="shared" si="164"/>
        <v/>
      </c>
      <c r="HIW114" s="82" t="str">
        <f t="shared" si="164"/>
        <v/>
      </c>
      <c r="HIX114" s="82" t="str">
        <f t="shared" si="164"/>
        <v/>
      </c>
      <c r="HIY114" s="82" t="str">
        <f t="shared" si="164"/>
        <v/>
      </c>
      <c r="HIZ114" s="82" t="str">
        <f t="shared" si="164"/>
        <v/>
      </c>
      <c r="HJA114" s="82" t="str">
        <f t="shared" si="164"/>
        <v/>
      </c>
      <c r="HJB114" s="82" t="str">
        <f t="shared" si="164"/>
        <v/>
      </c>
      <c r="HJC114" s="82" t="str">
        <f t="shared" ref="HJC114:HLN114" si="165">IF(ISNUMBER(outYear),HJC65+HJC71+HJC77+HJC111,"")</f>
        <v/>
      </c>
      <c r="HJD114" s="82" t="str">
        <f t="shared" si="165"/>
        <v/>
      </c>
      <c r="HJE114" s="82" t="str">
        <f t="shared" si="165"/>
        <v/>
      </c>
      <c r="HJF114" s="82" t="str">
        <f t="shared" si="165"/>
        <v/>
      </c>
      <c r="HJG114" s="82" t="str">
        <f t="shared" si="165"/>
        <v/>
      </c>
      <c r="HJH114" s="82" t="str">
        <f t="shared" si="165"/>
        <v/>
      </c>
      <c r="HJI114" s="82" t="str">
        <f t="shared" si="165"/>
        <v/>
      </c>
      <c r="HJJ114" s="82" t="str">
        <f t="shared" si="165"/>
        <v/>
      </c>
      <c r="HJK114" s="82" t="str">
        <f t="shared" si="165"/>
        <v/>
      </c>
      <c r="HJL114" s="82" t="str">
        <f t="shared" si="165"/>
        <v/>
      </c>
      <c r="HJM114" s="82" t="str">
        <f t="shared" si="165"/>
        <v/>
      </c>
      <c r="HJN114" s="82" t="str">
        <f t="shared" si="165"/>
        <v/>
      </c>
      <c r="HJO114" s="82" t="str">
        <f t="shared" si="165"/>
        <v/>
      </c>
      <c r="HJP114" s="82" t="str">
        <f t="shared" si="165"/>
        <v/>
      </c>
      <c r="HJQ114" s="82" t="str">
        <f t="shared" si="165"/>
        <v/>
      </c>
      <c r="HJR114" s="82" t="str">
        <f t="shared" si="165"/>
        <v/>
      </c>
      <c r="HJS114" s="82" t="str">
        <f t="shared" si="165"/>
        <v/>
      </c>
      <c r="HJT114" s="82" t="str">
        <f t="shared" si="165"/>
        <v/>
      </c>
      <c r="HJU114" s="82" t="str">
        <f t="shared" si="165"/>
        <v/>
      </c>
      <c r="HJV114" s="82" t="str">
        <f t="shared" si="165"/>
        <v/>
      </c>
      <c r="HJW114" s="82" t="str">
        <f t="shared" si="165"/>
        <v/>
      </c>
      <c r="HJX114" s="82" t="str">
        <f t="shared" si="165"/>
        <v/>
      </c>
      <c r="HJY114" s="82" t="str">
        <f t="shared" si="165"/>
        <v/>
      </c>
      <c r="HJZ114" s="82" t="str">
        <f t="shared" si="165"/>
        <v/>
      </c>
      <c r="HKA114" s="82" t="str">
        <f t="shared" si="165"/>
        <v/>
      </c>
      <c r="HKB114" s="82" t="str">
        <f t="shared" si="165"/>
        <v/>
      </c>
      <c r="HKC114" s="82" t="str">
        <f t="shared" si="165"/>
        <v/>
      </c>
      <c r="HKD114" s="82" t="str">
        <f t="shared" si="165"/>
        <v/>
      </c>
      <c r="HKE114" s="82" t="str">
        <f t="shared" si="165"/>
        <v/>
      </c>
      <c r="HKF114" s="82" t="str">
        <f t="shared" si="165"/>
        <v/>
      </c>
      <c r="HKG114" s="82" t="str">
        <f t="shared" si="165"/>
        <v/>
      </c>
      <c r="HKH114" s="82" t="str">
        <f t="shared" si="165"/>
        <v/>
      </c>
      <c r="HKI114" s="82" t="str">
        <f t="shared" si="165"/>
        <v/>
      </c>
      <c r="HKJ114" s="82" t="str">
        <f t="shared" si="165"/>
        <v/>
      </c>
      <c r="HKK114" s="82" t="str">
        <f t="shared" si="165"/>
        <v/>
      </c>
      <c r="HKL114" s="82" t="str">
        <f t="shared" si="165"/>
        <v/>
      </c>
      <c r="HKM114" s="82" t="str">
        <f t="shared" si="165"/>
        <v/>
      </c>
      <c r="HKN114" s="82" t="str">
        <f t="shared" si="165"/>
        <v/>
      </c>
      <c r="HKO114" s="82" t="str">
        <f t="shared" si="165"/>
        <v/>
      </c>
      <c r="HKP114" s="82" t="str">
        <f t="shared" si="165"/>
        <v/>
      </c>
      <c r="HKQ114" s="82" t="str">
        <f t="shared" si="165"/>
        <v/>
      </c>
      <c r="HKR114" s="82" t="str">
        <f t="shared" si="165"/>
        <v/>
      </c>
      <c r="HKS114" s="82" t="str">
        <f t="shared" si="165"/>
        <v/>
      </c>
      <c r="HKT114" s="82" t="str">
        <f t="shared" si="165"/>
        <v/>
      </c>
      <c r="HKU114" s="82" t="str">
        <f t="shared" si="165"/>
        <v/>
      </c>
      <c r="HKV114" s="82" t="str">
        <f t="shared" si="165"/>
        <v/>
      </c>
      <c r="HKW114" s="82" t="str">
        <f t="shared" si="165"/>
        <v/>
      </c>
      <c r="HKX114" s="82" t="str">
        <f t="shared" si="165"/>
        <v/>
      </c>
      <c r="HKY114" s="82" t="str">
        <f t="shared" si="165"/>
        <v/>
      </c>
      <c r="HKZ114" s="82" t="str">
        <f t="shared" si="165"/>
        <v/>
      </c>
      <c r="HLA114" s="82" t="str">
        <f t="shared" si="165"/>
        <v/>
      </c>
      <c r="HLB114" s="82" t="str">
        <f t="shared" si="165"/>
        <v/>
      </c>
      <c r="HLC114" s="82" t="str">
        <f t="shared" si="165"/>
        <v/>
      </c>
      <c r="HLD114" s="82" t="str">
        <f t="shared" si="165"/>
        <v/>
      </c>
      <c r="HLE114" s="82" t="str">
        <f t="shared" si="165"/>
        <v/>
      </c>
      <c r="HLF114" s="82" t="str">
        <f t="shared" si="165"/>
        <v/>
      </c>
      <c r="HLG114" s="82" t="str">
        <f t="shared" si="165"/>
        <v/>
      </c>
      <c r="HLH114" s="82" t="str">
        <f t="shared" si="165"/>
        <v/>
      </c>
      <c r="HLI114" s="82" t="str">
        <f t="shared" si="165"/>
        <v/>
      </c>
      <c r="HLJ114" s="82" t="str">
        <f t="shared" si="165"/>
        <v/>
      </c>
      <c r="HLK114" s="82" t="str">
        <f t="shared" si="165"/>
        <v/>
      </c>
      <c r="HLL114" s="82" t="str">
        <f t="shared" si="165"/>
        <v/>
      </c>
      <c r="HLM114" s="82" t="str">
        <f t="shared" si="165"/>
        <v/>
      </c>
      <c r="HLN114" s="82" t="str">
        <f t="shared" si="165"/>
        <v/>
      </c>
      <c r="HLO114" s="82" t="str">
        <f t="shared" ref="HLO114:HNZ114" si="166">IF(ISNUMBER(outYear),HLO65+HLO71+HLO77+HLO111,"")</f>
        <v/>
      </c>
      <c r="HLP114" s="82" t="str">
        <f t="shared" si="166"/>
        <v/>
      </c>
      <c r="HLQ114" s="82" t="str">
        <f t="shared" si="166"/>
        <v/>
      </c>
      <c r="HLR114" s="82" t="str">
        <f t="shared" si="166"/>
        <v/>
      </c>
      <c r="HLS114" s="82" t="str">
        <f t="shared" si="166"/>
        <v/>
      </c>
      <c r="HLT114" s="82" t="str">
        <f t="shared" si="166"/>
        <v/>
      </c>
      <c r="HLU114" s="82" t="str">
        <f t="shared" si="166"/>
        <v/>
      </c>
      <c r="HLV114" s="82" t="str">
        <f t="shared" si="166"/>
        <v/>
      </c>
      <c r="HLW114" s="82" t="str">
        <f t="shared" si="166"/>
        <v/>
      </c>
      <c r="HLX114" s="82" t="str">
        <f t="shared" si="166"/>
        <v/>
      </c>
      <c r="HLY114" s="82" t="str">
        <f t="shared" si="166"/>
        <v/>
      </c>
      <c r="HLZ114" s="82" t="str">
        <f t="shared" si="166"/>
        <v/>
      </c>
      <c r="HMA114" s="82" t="str">
        <f t="shared" si="166"/>
        <v/>
      </c>
      <c r="HMB114" s="82" t="str">
        <f t="shared" si="166"/>
        <v/>
      </c>
      <c r="HMC114" s="82" t="str">
        <f t="shared" si="166"/>
        <v/>
      </c>
      <c r="HMD114" s="82" t="str">
        <f t="shared" si="166"/>
        <v/>
      </c>
      <c r="HME114" s="82" t="str">
        <f t="shared" si="166"/>
        <v/>
      </c>
      <c r="HMF114" s="82" t="str">
        <f t="shared" si="166"/>
        <v/>
      </c>
      <c r="HMG114" s="82" t="str">
        <f t="shared" si="166"/>
        <v/>
      </c>
      <c r="HMH114" s="82" t="str">
        <f t="shared" si="166"/>
        <v/>
      </c>
      <c r="HMI114" s="82" t="str">
        <f t="shared" si="166"/>
        <v/>
      </c>
      <c r="HMJ114" s="82" t="str">
        <f t="shared" si="166"/>
        <v/>
      </c>
      <c r="HMK114" s="82" t="str">
        <f t="shared" si="166"/>
        <v/>
      </c>
      <c r="HML114" s="82" t="str">
        <f t="shared" si="166"/>
        <v/>
      </c>
      <c r="HMM114" s="82" t="str">
        <f t="shared" si="166"/>
        <v/>
      </c>
      <c r="HMN114" s="82" t="str">
        <f t="shared" si="166"/>
        <v/>
      </c>
      <c r="HMO114" s="82" t="str">
        <f t="shared" si="166"/>
        <v/>
      </c>
      <c r="HMP114" s="82" t="str">
        <f t="shared" si="166"/>
        <v/>
      </c>
      <c r="HMQ114" s="82" t="str">
        <f t="shared" si="166"/>
        <v/>
      </c>
      <c r="HMR114" s="82" t="str">
        <f t="shared" si="166"/>
        <v/>
      </c>
      <c r="HMS114" s="82" t="str">
        <f t="shared" si="166"/>
        <v/>
      </c>
      <c r="HMT114" s="82" t="str">
        <f t="shared" si="166"/>
        <v/>
      </c>
      <c r="HMU114" s="82" t="str">
        <f t="shared" si="166"/>
        <v/>
      </c>
      <c r="HMV114" s="82" t="str">
        <f t="shared" si="166"/>
        <v/>
      </c>
      <c r="HMW114" s="82" t="str">
        <f t="shared" si="166"/>
        <v/>
      </c>
      <c r="HMX114" s="82" t="str">
        <f t="shared" si="166"/>
        <v/>
      </c>
      <c r="HMY114" s="82" t="str">
        <f t="shared" si="166"/>
        <v/>
      </c>
      <c r="HMZ114" s="82" t="str">
        <f t="shared" si="166"/>
        <v/>
      </c>
      <c r="HNA114" s="82" t="str">
        <f t="shared" si="166"/>
        <v/>
      </c>
      <c r="HNB114" s="82" t="str">
        <f t="shared" si="166"/>
        <v/>
      </c>
      <c r="HNC114" s="82" t="str">
        <f t="shared" si="166"/>
        <v/>
      </c>
      <c r="HND114" s="82" t="str">
        <f t="shared" si="166"/>
        <v/>
      </c>
      <c r="HNE114" s="82" t="str">
        <f t="shared" si="166"/>
        <v/>
      </c>
      <c r="HNF114" s="82" t="str">
        <f t="shared" si="166"/>
        <v/>
      </c>
      <c r="HNG114" s="82" t="str">
        <f t="shared" si="166"/>
        <v/>
      </c>
      <c r="HNH114" s="82" t="str">
        <f t="shared" si="166"/>
        <v/>
      </c>
      <c r="HNI114" s="82" t="str">
        <f t="shared" si="166"/>
        <v/>
      </c>
      <c r="HNJ114" s="82" t="str">
        <f t="shared" si="166"/>
        <v/>
      </c>
      <c r="HNK114" s="82" t="str">
        <f t="shared" si="166"/>
        <v/>
      </c>
      <c r="HNL114" s="82" t="str">
        <f t="shared" si="166"/>
        <v/>
      </c>
      <c r="HNM114" s="82" t="str">
        <f t="shared" si="166"/>
        <v/>
      </c>
      <c r="HNN114" s="82" t="str">
        <f t="shared" si="166"/>
        <v/>
      </c>
      <c r="HNO114" s="82" t="str">
        <f t="shared" si="166"/>
        <v/>
      </c>
      <c r="HNP114" s="82" t="str">
        <f t="shared" si="166"/>
        <v/>
      </c>
      <c r="HNQ114" s="82" t="str">
        <f t="shared" si="166"/>
        <v/>
      </c>
      <c r="HNR114" s="82" t="str">
        <f t="shared" si="166"/>
        <v/>
      </c>
      <c r="HNS114" s="82" t="str">
        <f t="shared" si="166"/>
        <v/>
      </c>
      <c r="HNT114" s="82" t="str">
        <f t="shared" si="166"/>
        <v/>
      </c>
      <c r="HNU114" s="82" t="str">
        <f t="shared" si="166"/>
        <v/>
      </c>
      <c r="HNV114" s="82" t="str">
        <f t="shared" si="166"/>
        <v/>
      </c>
      <c r="HNW114" s="82" t="str">
        <f t="shared" si="166"/>
        <v/>
      </c>
      <c r="HNX114" s="82" t="str">
        <f t="shared" si="166"/>
        <v/>
      </c>
      <c r="HNY114" s="82" t="str">
        <f t="shared" si="166"/>
        <v/>
      </c>
      <c r="HNZ114" s="82" t="str">
        <f t="shared" si="166"/>
        <v/>
      </c>
      <c r="HOA114" s="82" t="str">
        <f t="shared" ref="HOA114:HQL114" si="167">IF(ISNUMBER(outYear),HOA65+HOA71+HOA77+HOA111,"")</f>
        <v/>
      </c>
      <c r="HOB114" s="82" t="str">
        <f t="shared" si="167"/>
        <v/>
      </c>
      <c r="HOC114" s="82" t="str">
        <f t="shared" si="167"/>
        <v/>
      </c>
      <c r="HOD114" s="82" t="str">
        <f t="shared" si="167"/>
        <v/>
      </c>
      <c r="HOE114" s="82" t="str">
        <f t="shared" si="167"/>
        <v/>
      </c>
      <c r="HOF114" s="82" t="str">
        <f t="shared" si="167"/>
        <v/>
      </c>
      <c r="HOG114" s="82" t="str">
        <f t="shared" si="167"/>
        <v/>
      </c>
      <c r="HOH114" s="82" t="str">
        <f t="shared" si="167"/>
        <v/>
      </c>
      <c r="HOI114" s="82" t="str">
        <f t="shared" si="167"/>
        <v/>
      </c>
      <c r="HOJ114" s="82" t="str">
        <f t="shared" si="167"/>
        <v/>
      </c>
      <c r="HOK114" s="82" t="str">
        <f t="shared" si="167"/>
        <v/>
      </c>
      <c r="HOL114" s="82" t="str">
        <f t="shared" si="167"/>
        <v/>
      </c>
      <c r="HOM114" s="82" t="str">
        <f t="shared" si="167"/>
        <v/>
      </c>
      <c r="HON114" s="82" t="str">
        <f t="shared" si="167"/>
        <v/>
      </c>
      <c r="HOO114" s="82" t="str">
        <f t="shared" si="167"/>
        <v/>
      </c>
      <c r="HOP114" s="82" t="str">
        <f t="shared" si="167"/>
        <v/>
      </c>
      <c r="HOQ114" s="82" t="str">
        <f t="shared" si="167"/>
        <v/>
      </c>
      <c r="HOR114" s="82" t="str">
        <f t="shared" si="167"/>
        <v/>
      </c>
      <c r="HOS114" s="82" t="str">
        <f t="shared" si="167"/>
        <v/>
      </c>
      <c r="HOT114" s="82" t="str">
        <f t="shared" si="167"/>
        <v/>
      </c>
      <c r="HOU114" s="82" t="str">
        <f t="shared" si="167"/>
        <v/>
      </c>
      <c r="HOV114" s="82" t="str">
        <f t="shared" si="167"/>
        <v/>
      </c>
      <c r="HOW114" s="82" t="str">
        <f t="shared" si="167"/>
        <v/>
      </c>
      <c r="HOX114" s="82" t="str">
        <f t="shared" si="167"/>
        <v/>
      </c>
      <c r="HOY114" s="82" t="str">
        <f t="shared" si="167"/>
        <v/>
      </c>
      <c r="HOZ114" s="82" t="str">
        <f t="shared" si="167"/>
        <v/>
      </c>
      <c r="HPA114" s="82" t="str">
        <f t="shared" si="167"/>
        <v/>
      </c>
      <c r="HPB114" s="82" t="str">
        <f t="shared" si="167"/>
        <v/>
      </c>
      <c r="HPC114" s="82" t="str">
        <f t="shared" si="167"/>
        <v/>
      </c>
      <c r="HPD114" s="82" t="str">
        <f t="shared" si="167"/>
        <v/>
      </c>
      <c r="HPE114" s="82" t="str">
        <f t="shared" si="167"/>
        <v/>
      </c>
      <c r="HPF114" s="82" t="str">
        <f t="shared" si="167"/>
        <v/>
      </c>
      <c r="HPG114" s="82" t="str">
        <f t="shared" si="167"/>
        <v/>
      </c>
      <c r="HPH114" s="82" t="str">
        <f t="shared" si="167"/>
        <v/>
      </c>
      <c r="HPI114" s="82" t="str">
        <f t="shared" si="167"/>
        <v/>
      </c>
      <c r="HPJ114" s="82" t="str">
        <f t="shared" si="167"/>
        <v/>
      </c>
      <c r="HPK114" s="82" t="str">
        <f t="shared" si="167"/>
        <v/>
      </c>
      <c r="HPL114" s="82" t="str">
        <f t="shared" si="167"/>
        <v/>
      </c>
      <c r="HPM114" s="82" t="str">
        <f t="shared" si="167"/>
        <v/>
      </c>
      <c r="HPN114" s="82" t="str">
        <f t="shared" si="167"/>
        <v/>
      </c>
      <c r="HPO114" s="82" t="str">
        <f t="shared" si="167"/>
        <v/>
      </c>
      <c r="HPP114" s="82" t="str">
        <f t="shared" si="167"/>
        <v/>
      </c>
      <c r="HPQ114" s="82" t="str">
        <f t="shared" si="167"/>
        <v/>
      </c>
      <c r="HPR114" s="82" t="str">
        <f t="shared" si="167"/>
        <v/>
      </c>
      <c r="HPS114" s="82" t="str">
        <f t="shared" si="167"/>
        <v/>
      </c>
      <c r="HPT114" s="82" t="str">
        <f t="shared" si="167"/>
        <v/>
      </c>
      <c r="HPU114" s="82" t="str">
        <f t="shared" si="167"/>
        <v/>
      </c>
      <c r="HPV114" s="82" t="str">
        <f t="shared" si="167"/>
        <v/>
      </c>
      <c r="HPW114" s="82" t="str">
        <f t="shared" si="167"/>
        <v/>
      </c>
      <c r="HPX114" s="82" t="str">
        <f t="shared" si="167"/>
        <v/>
      </c>
      <c r="HPY114" s="82" t="str">
        <f t="shared" si="167"/>
        <v/>
      </c>
      <c r="HPZ114" s="82" t="str">
        <f t="shared" si="167"/>
        <v/>
      </c>
      <c r="HQA114" s="82" t="str">
        <f t="shared" si="167"/>
        <v/>
      </c>
      <c r="HQB114" s="82" t="str">
        <f t="shared" si="167"/>
        <v/>
      </c>
      <c r="HQC114" s="82" t="str">
        <f t="shared" si="167"/>
        <v/>
      </c>
      <c r="HQD114" s="82" t="str">
        <f t="shared" si="167"/>
        <v/>
      </c>
      <c r="HQE114" s="82" t="str">
        <f t="shared" si="167"/>
        <v/>
      </c>
      <c r="HQF114" s="82" t="str">
        <f t="shared" si="167"/>
        <v/>
      </c>
      <c r="HQG114" s="82" t="str">
        <f t="shared" si="167"/>
        <v/>
      </c>
      <c r="HQH114" s="82" t="str">
        <f t="shared" si="167"/>
        <v/>
      </c>
      <c r="HQI114" s="82" t="str">
        <f t="shared" si="167"/>
        <v/>
      </c>
      <c r="HQJ114" s="82" t="str">
        <f t="shared" si="167"/>
        <v/>
      </c>
      <c r="HQK114" s="82" t="str">
        <f t="shared" si="167"/>
        <v/>
      </c>
      <c r="HQL114" s="82" t="str">
        <f t="shared" si="167"/>
        <v/>
      </c>
      <c r="HQM114" s="82" t="str">
        <f t="shared" ref="HQM114:HSX114" si="168">IF(ISNUMBER(outYear),HQM65+HQM71+HQM77+HQM111,"")</f>
        <v/>
      </c>
      <c r="HQN114" s="82" t="str">
        <f t="shared" si="168"/>
        <v/>
      </c>
      <c r="HQO114" s="82" t="str">
        <f t="shared" si="168"/>
        <v/>
      </c>
      <c r="HQP114" s="82" t="str">
        <f t="shared" si="168"/>
        <v/>
      </c>
      <c r="HQQ114" s="82" t="str">
        <f t="shared" si="168"/>
        <v/>
      </c>
      <c r="HQR114" s="82" t="str">
        <f t="shared" si="168"/>
        <v/>
      </c>
      <c r="HQS114" s="82" t="str">
        <f t="shared" si="168"/>
        <v/>
      </c>
      <c r="HQT114" s="82" t="str">
        <f t="shared" si="168"/>
        <v/>
      </c>
      <c r="HQU114" s="82" t="str">
        <f t="shared" si="168"/>
        <v/>
      </c>
      <c r="HQV114" s="82" t="str">
        <f t="shared" si="168"/>
        <v/>
      </c>
      <c r="HQW114" s="82" t="str">
        <f t="shared" si="168"/>
        <v/>
      </c>
      <c r="HQX114" s="82" t="str">
        <f t="shared" si="168"/>
        <v/>
      </c>
      <c r="HQY114" s="82" t="str">
        <f t="shared" si="168"/>
        <v/>
      </c>
      <c r="HQZ114" s="82" t="str">
        <f t="shared" si="168"/>
        <v/>
      </c>
      <c r="HRA114" s="82" t="str">
        <f t="shared" si="168"/>
        <v/>
      </c>
      <c r="HRB114" s="82" t="str">
        <f t="shared" si="168"/>
        <v/>
      </c>
      <c r="HRC114" s="82" t="str">
        <f t="shared" si="168"/>
        <v/>
      </c>
      <c r="HRD114" s="82" t="str">
        <f t="shared" si="168"/>
        <v/>
      </c>
      <c r="HRE114" s="82" t="str">
        <f t="shared" si="168"/>
        <v/>
      </c>
      <c r="HRF114" s="82" t="str">
        <f t="shared" si="168"/>
        <v/>
      </c>
      <c r="HRG114" s="82" t="str">
        <f t="shared" si="168"/>
        <v/>
      </c>
      <c r="HRH114" s="82" t="str">
        <f t="shared" si="168"/>
        <v/>
      </c>
      <c r="HRI114" s="82" t="str">
        <f t="shared" si="168"/>
        <v/>
      </c>
      <c r="HRJ114" s="82" t="str">
        <f t="shared" si="168"/>
        <v/>
      </c>
      <c r="HRK114" s="82" t="str">
        <f t="shared" si="168"/>
        <v/>
      </c>
      <c r="HRL114" s="82" t="str">
        <f t="shared" si="168"/>
        <v/>
      </c>
      <c r="HRM114" s="82" t="str">
        <f t="shared" si="168"/>
        <v/>
      </c>
      <c r="HRN114" s="82" t="str">
        <f t="shared" si="168"/>
        <v/>
      </c>
      <c r="HRO114" s="82" t="str">
        <f t="shared" si="168"/>
        <v/>
      </c>
      <c r="HRP114" s="82" t="str">
        <f t="shared" si="168"/>
        <v/>
      </c>
      <c r="HRQ114" s="82" t="str">
        <f t="shared" si="168"/>
        <v/>
      </c>
      <c r="HRR114" s="82" t="str">
        <f t="shared" si="168"/>
        <v/>
      </c>
      <c r="HRS114" s="82" t="str">
        <f t="shared" si="168"/>
        <v/>
      </c>
      <c r="HRT114" s="82" t="str">
        <f t="shared" si="168"/>
        <v/>
      </c>
      <c r="HRU114" s="82" t="str">
        <f t="shared" si="168"/>
        <v/>
      </c>
      <c r="HRV114" s="82" t="str">
        <f t="shared" si="168"/>
        <v/>
      </c>
      <c r="HRW114" s="82" t="str">
        <f t="shared" si="168"/>
        <v/>
      </c>
      <c r="HRX114" s="82" t="str">
        <f t="shared" si="168"/>
        <v/>
      </c>
      <c r="HRY114" s="82" t="str">
        <f t="shared" si="168"/>
        <v/>
      </c>
      <c r="HRZ114" s="82" t="str">
        <f t="shared" si="168"/>
        <v/>
      </c>
      <c r="HSA114" s="82" t="str">
        <f t="shared" si="168"/>
        <v/>
      </c>
      <c r="HSB114" s="82" t="str">
        <f t="shared" si="168"/>
        <v/>
      </c>
      <c r="HSC114" s="82" t="str">
        <f t="shared" si="168"/>
        <v/>
      </c>
      <c r="HSD114" s="82" t="str">
        <f t="shared" si="168"/>
        <v/>
      </c>
      <c r="HSE114" s="82" t="str">
        <f t="shared" si="168"/>
        <v/>
      </c>
      <c r="HSF114" s="82" t="str">
        <f t="shared" si="168"/>
        <v/>
      </c>
      <c r="HSG114" s="82" t="str">
        <f t="shared" si="168"/>
        <v/>
      </c>
      <c r="HSH114" s="82" t="str">
        <f t="shared" si="168"/>
        <v/>
      </c>
      <c r="HSI114" s="82" t="str">
        <f t="shared" si="168"/>
        <v/>
      </c>
      <c r="HSJ114" s="82" t="str">
        <f t="shared" si="168"/>
        <v/>
      </c>
      <c r="HSK114" s="82" t="str">
        <f t="shared" si="168"/>
        <v/>
      </c>
      <c r="HSL114" s="82" t="str">
        <f t="shared" si="168"/>
        <v/>
      </c>
      <c r="HSM114" s="82" t="str">
        <f t="shared" si="168"/>
        <v/>
      </c>
      <c r="HSN114" s="82" t="str">
        <f t="shared" si="168"/>
        <v/>
      </c>
      <c r="HSO114" s="82" t="str">
        <f t="shared" si="168"/>
        <v/>
      </c>
      <c r="HSP114" s="82" t="str">
        <f t="shared" si="168"/>
        <v/>
      </c>
      <c r="HSQ114" s="82" t="str">
        <f t="shared" si="168"/>
        <v/>
      </c>
      <c r="HSR114" s="82" t="str">
        <f t="shared" si="168"/>
        <v/>
      </c>
      <c r="HSS114" s="82" t="str">
        <f t="shared" si="168"/>
        <v/>
      </c>
      <c r="HST114" s="82" t="str">
        <f t="shared" si="168"/>
        <v/>
      </c>
      <c r="HSU114" s="82" t="str">
        <f t="shared" si="168"/>
        <v/>
      </c>
      <c r="HSV114" s="82" t="str">
        <f t="shared" si="168"/>
        <v/>
      </c>
      <c r="HSW114" s="82" t="str">
        <f t="shared" si="168"/>
        <v/>
      </c>
      <c r="HSX114" s="82" t="str">
        <f t="shared" si="168"/>
        <v/>
      </c>
      <c r="HSY114" s="82" t="str">
        <f t="shared" ref="HSY114:HVJ114" si="169">IF(ISNUMBER(outYear),HSY65+HSY71+HSY77+HSY111,"")</f>
        <v/>
      </c>
      <c r="HSZ114" s="82" t="str">
        <f t="shared" si="169"/>
        <v/>
      </c>
      <c r="HTA114" s="82" t="str">
        <f t="shared" si="169"/>
        <v/>
      </c>
      <c r="HTB114" s="82" t="str">
        <f t="shared" si="169"/>
        <v/>
      </c>
      <c r="HTC114" s="82" t="str">
        <f t="shared" si="169"/>
        <v/>
      </c>
      <c r="HTD114" s="82" t="str">
        <f t="shared" si="169"/>
        <v/>
      </c>
      <c r="HTE114" s="82" t="str">
        <f t="shared" si="169"/>
        <v/>
      </c>
      <c r="HTF114" s="82" t="str">
        <f t="shared" si="169"/>
        <v/>
      </c>
      <c r="HTG114" s="82" t="str">
        <f t="shared" si="169"/>
        <v/>
      </c>
      <c r="HTH114" s="82" t="str">
        <f t="shared" si="169"/>
        <v/>
      </c>
      <c r="HTI114" s="82" t="str">
        <f t="shared" si="169"/>
        <v/>
      </c>
      <c r="HTJ114" s="82" t="str">
        <f t="shared" si="169"/>
        <v/>
      </c>
      <c r="HTK114" s="82" t="str">
        <f t="shared" si="169"/>
        <v/>
      </c>
      <c r="HTL114" s="82" t="str">
        <f t="shared" si="169"/>
        <v/>
      </c>
      <c r="HTM114" s="82" t="str">
        <f t="shared" si="169"/>
        <v/>
      </c>
      <c r="HTN114" s="82" t="str">
        <f t="shared" si="169"/>
        <v/>
      </c>
      <c r="HTO114" s="82" t="str">
        <f t="shared" si="169"/>
        <v/>
      </c>
      <c r="HTP114" s="82" t="str">
        <f t="shared" si="169"/>
        <v/>
      </c>
      <c r="HTQ114" s="82" t="str">
        <f t="shared" si="169"/>
        <v/>
      </c>
      <c r="HTR114" s="82" t="str">
        <f t="shared" si="169"/>
        <v/>
      </c>
      <c r="HTS114" s="82" t="str">
        <f t="shared" si="169"/>
        <v/>
      </c>
      <c r="HTT114" s="82" t="str">
        <f t="shared" si="169"/>
        <v/>
      </c>
      <c r="HTU114" s="82" t="str">
        <f t="shared" si="169"/>
        <v/>
      </c>
      <c r="HTV114" s="82" t="str">
        <f t="shared" si="169"/>
        <v/>
      </c>
      <c r="HTW114" s="82" t="str">
        <f t="shared" si="169"/>
        <v/>
      </c>
      <c r="HTX114" s="82" t="str">
        <f t="shared" si="169"/>
        <v/>
      </c>
      <c r="HTY114" s="82" t="str">
        <f t="shared" si="169"/>
        <v/>
      </c>
      <c r="HTZ114" s="82" t="str">
        <f t="shared" si="169"/>
        <v/>
      </c>
      <c r="HUA114" s="82" t="str">
        <f t="shared" si="169"/>
        <v/>
      </c>
      <c r="HUB114" s="82" t="str">
        <f t="shared" si="169"/>
        <v/>
      </c>
      <c r="HUC114" s="82" t="str">
        <f t="shared" si="169"/>
        <v/>
      </c>
      <c r="HUD114" s="82" t="str">
        <f t="shared" si="169"/>
        <v/>
      </c>
      <c r="HUE114" s="82" t="str">
        <f t="shared" si="169"/>
        <v/>
      </c>
      <c r="HUF114" s="82" t="str">
        <f t="shared" si="169"/>
        <v/>
      </c>
      <c r="HUG114" s="82" t="str">
        <f t="shared" si="169"/>
        <v/>
      </c>
      <c r="HUH114" s="82" t="str">
        <f t="shared" si="169"/>
        <v/>
      </c>
      <c r="HUI114" s="82" t="str">
        <f t="shared" si="169"/>
        <v/>
      </c>
      <c r="HUJ114" s="82" t="str">
        <f t="shared" si="169"/>
        <v/>
      </c>
      <c r="HUK114" s="82" t="str">
        <f t="shared" si="169"/>
        <v/>
      </c>
      <c r="HUL114" s="82" t="str">
        <f t="shared" si="169"/>
        <v/>
      </c>
      <c r="HUM114" s="82" t="str">
        <f t="shared" si="169"/>
        <v/>
      </c>
      <c r="HUN114" s="82" t="str">
        <f t="shared" si="169"/>
        <v/>
      </c>
      <c r="HUO114" s="82" t="str">
        <f t="shared" si="169"/>
        <v/>
      </c>
      <c r="HUP114" s="82" t="str">
        <f t="shared" si="169"/>
        <v/>
      </c>
      <c r="HUQ114" s="82" t="str">
        <f t="shared" si="169"/>
        <v/>
      </c>
      <c r="HUR114" s="82" t="str">
        <f t="shared" si="169"/>
        <v/>
      </c>
      <c r="HUS114" s="82" t="str">
        <f t="shared" si="169"/>
        <v/>
      </c>
      <c r="HUT114" s="82" t="str">
        <f t="shared" si="169"/>
        <v/>
      </c>
      <c r="HUU114" s="82" t="str">
        <f t="shared" si="169"/>
        <v/>
      </c>
      <c r="HUV114" s="82" t="str">
        <f t="shared" si="169"/>
        <v/>
      </c>
      <c r="HUW114" s="82" t="str">
        <f t="shared" si="169"/>
        <v/>
      </c>
      <c r="HUX114" s="82" t="str">
        <f t="shared" si="169"/>
        <v/>
      </c>
      <c r="HUY114" s="82" t="str">
        <f t="shared" si="169"/>
        <v/>
      </c>
      <c r="HUZ114" s="82" t="str">
        <f t="shared" si="169"/>
        <v/>
      </c>
      <c r="HVA114" s="82" t="str">
        <f t="shared" si="169"/>
        <v/>
      </c>
      <c r="HVB114" s="82" t="str">
        <f t="shared" si="169"/>
        <v/>
      </c>
      <c r="HVC114" s="82" t="str">
        <f t="shared" si="169"/>
        <v/>
      </c>
      <c r="HVD114" s="82" t="str">
        <f t="shared" si="169"/>
        <v/>
      </c>
      <c r="HVE114" s="82" t="str">
        <f t="shared" si="169"/>
        <v/>
      </c>
      <c r="HVF114" s="82" t="str">
        <f t="shared" si="169"/>
        <v/>
      </c>
      <c r="HVG114" s="82" t="str">
        <f t="shared" si="169"/>
        <v/>
      </c>
      <c r="HVH114" s="82" t="str">
        <f t="shared" si="169"/>
        <v/>
      </c>
      <c r="HVI114" s="82" t="str">
        <f t="shared" si="169"/>
        <v/>
      </c>
      <c r="HVJ114" s="82" t="str">
        <f t="shared" si="169"/>
        <v/>
      </c>
      <c r="HVK114" s="82" t="str">
        <f t="shared" ref="HVK114:HXV114" si="170">IF(ISNUMBER(outYear),HVK65+HVK71+HVK77+HVK111,"")</f>
        <v/>
      </c>
      <c r="HVL114" s="82" t="str">
        <f t="shared" si="170"/>
        <v/>
      </c>
      <c r="HVM114" s="82" t="str">
        <f t="shared" si="170"/>
        <v/>
      </c>
      <c r="HVN114" s="82" t="str">
        <f t="shared" si="170"/>
        <v/>
      </c>
      <c r="HVO114" s="82" t="str">
        <f t="shared" si="170"/>
        <v/>
      </c>
      <c r="HVP114" s="82" t="str">
        <f t="shared" si="170"/>
        <v/>
      </c>
      <c r="HVQ114" s="82" t="str">
        <f t="shared" si="170"/>
        <v/>
      </c>
      <c r="HVR114" s="82" t="str">
        <f t="shared" si="170"/>
        <v/>
      </c>
      <c r="HVS114" s="82" t="str">
        <f t="shared" si="170"/>
        <v/>
      </c>
      <c r="HVT114" s="82" t="str">
        <f t="shared" si="170"/>
        <v/>
      </c>
      <c r="HVU114" s="82" t="str">
        <f t="shared" si="170"/>
        <v/>
      </c>
      <c r="HVV114" s="82" t="str">
        <f t="shared" si="170"/>
        <v/>
      </c>
      <c r="HVW114" s="82" t="str">
        <f t="shared" si="170"/>
        <v/>
      </c>
      <c r="HVX114" s="82" t="str">
        <f t="shared" si="170"/>
        <v/>
      </c>
      <c r="HVY114" s="82" t="str">
        <f t="shared" si="170"/>
        <v/>
      </c>
      <c r="HVZ114" s="82" t="str">
        <f t="shared" si="170"/>
        <v/>
      </c>
      <c r="HWA114" s="82" t="str">
        <f t="shared" si="170"/>
        <v/>
      </c>
      <c r="HWB114" s="82" t="str">
        <f t="shared" si="170"/>
        <v/>
      </c>
      <c r="HWC114" s="82" t="str">
        <f t="shared" si="170"/>
        <v/>
      </c>
      <c r="HWD114" s="82" t="str">
        <f t="shared" si="170"/>
        <v/>
      </c>
      <c r="HWE114" s="82" t="str">
        <f t="shared" si="170"/>
        <v/>
      </c>
      <c r="HWF114" s="82" t="str">
        <f t="shared" si="170"/>
        <v/>
      </c>
      <c r="HWG114" s="82" t="str">
        <f t="shared" si="170"/>
        <v/>
      </c>
      <c r="HWH114" s="82" t="str">
        <f t="shared" si="170"/>
        <v/>
      </c>
      <c r="HWI114" s="82" t="str">
        <f t="shared" si="170"/>
        <v/>
      </c>
      <c r="HWJ114" s="82" t="str">
        <f t="shared" si="170"/>
        <v/>
      </c>
      <c r="HWK114" s="82" t="str">
        <f t="shared" si="170"/>
        <v/>
      </c>
      <c r="HWL114" s="82" t="str">
        <f t="shared" si="170"/>
        <v/>
      </c>
      <c r="HWM114" s="82" t="str">
        <f t="shared" si="170"/>
        <v/>
      </c>
      <c r="HWN114" s="82" t="str">
        <f t="shared" si="170"/>
        <v/>
      </c>
      <c r="HWO114" s="82" t="str">
        <f t="shared" si="170"/>
        <v/>
      </c>
      <c r="HWP114" s="82" t="str">
        <f t="shared" si="170"/>
        <v/>
      </c>
      <c r="HWQ114" s="82" t="str">
        <f t="shared" si="170"/>
        <v/>
      </c>
      <c r="HWR114" s="82" t="str">
        <f t="shared" si="170"/>
        <v/>
      </c>
      <c r="HWS114" s="82" t="str">
        <f t="shared" si="170"/>
        <v/>
      </c>
      <c r="HWT114" s="82" t="str">
        <f t="shared" si="170"/>
        <v/>
      </c>
      <c r="HWU114" s="82" t="str">
        <f t="shared" si="170"/>
        <v/>
      </c>
      <c r="HWV114" s="82" t="str">
        <f t="shared" si="170"/>
        <v/>
      </c>
      <c r="HWW114" s="82" t="str">
        <f t="shared" si="170"/>
        <v/>
      </c>
      <c r="HWX114" s="82" t="str">
        <f t="shared" si="170"/>
        <v/>
      </c>
      <c r="HWY114" s="82" t="str">
        <f t="shared" si="170"/>
        <v/>
      </c>
      <c r="HWZ114" s="82" t="str">
        <f t="shared" si="170"/>
        <v/>
      </c>
      <c r="HXA114" s="82" t="str">
        <f t="shared" si="170"/>
        <v/>
      </c>
      <c r="HXB114" s="82" t="str">
        <f t="shared" si="170"/>
        <v/>
      </c>
      <c r="HXC114" s="82" t="str">
        <f t="shared" si="170"/>
        <v/>
      </c>
      <c r="HXD114" s="82" t="str">
        <f t="shared" si="170"/>
        <v/>
      </c>
      <c r="HXE114" s="82" t="str">
        <f t="shared" si="170"/>
        <v/>
      </c>
      <c r="HXF114" s="82" t="str">
        <f t="shared" si="170"/>
        <v/>
      </c>
      <c r="HXG114" s="82" t="str">
        <f t="shared" si="170"/>
        <v/>
      </c>
      <c r="HXH114" s="82" t="str">
        <f t="shared" si="170"/>
        <v/>
      </c>
      <c r="HXI114" s="82" t="str">
        <f t="shared" si="170"/>
        <v/>
      </c>
      <c r="HXJ114" s="82" t="str">
        <f t="shared" si="170"/>
        <v/>
      </c>
      <c r="HXK114" s="82" t="str">
        <f t="shared" si="170"/>
        <v/>
      </c>
      <c r="HXL114" s="82" t="str">
        <f t="shared" si="170"/>
        <v/>
      </c>
      <c r="HXM114" s="82" t="str">
        <f t="shared" si="170"/>
        <v/>
      </c>
      <c r="HXN114" s="82" t="str">
        <f t="shared" si="170"/>
        <v/>
      </c>
      <c r="HXO114" s="82" t="str">
        <f t="shared" si="170"/>
        <v/>
      </c>
      <c r="HXP114" s="82" t="str">
        <f t="shared" si="170"/>
        <v/>
      </c>
      <c r="HXQ114" s="82" t="str">
        <f t="shared" si="170"/>
        <v/>
      </c>
      <c r="HXR114" s="82" t="str">
        <f t="shared" si="170"/>
        <v/>
      </c>
      <c r="HXS114" s="82" t="str">
        <f t="shared" si="170"/>
        <v/>
      </c>
      <c r="HXT114" s="82" t="str">
        <f t="shared" si="170"/>
        <v/>
      </c>
      <c r="HXU114" s="82" t="str">
        <f t="shared" si="170"/>
        <v/>
      </c>
      <c r="HXV114" s="82" t="str">
        <f t="shared" si="170"/>
        <v/>
      </c>
      <c r="HXW114" s="82" t="str">
        <f t="shared" ref="HXW114:IAH114" si="171">IF(ISNUMBER(outYear),HXW65+HXW71+HXW77+HXW111,"")</f>
        <v/>
      </c>
      <c r="HXX114" s="82" t="str">
        <f t="shared" si="171"/>
        <v/>
      </c>
      <c r="HXY114" s="82" t="str">
        <f t="shared" si="171"/>
        <v/>
      </c>
      <c r="HXZ114" s="82" t="str">
        <f t="shared" si="171"/>
        <v/>
      </c>
      <c r="HYA114" s="82" t="str">
        <f t="shared" si="171"/>
        <v/>
      </c>
      <c r="HYB114" s="82" t="str">
        <f t="shared" si="171"/>
        <v/>
      </c>
      <c r="HYC114" s="82" t="str">
        <f t="shared" si="171"/>
        <v/>
      </c>
      <c r="HYD114" s="82" t="str">
        <f t="shared" si="171"/>
        <v/>
      </c>
      <c r="HYE114" s="82" t="str">
        <f t="shared" si="171"/>
        <v/>
      </c>
      <c r="HYF114" s="82" t="str">
        <f t="shared" si="171"/>
        <v/>
      </c>
      <c r="HYG114" s="82" t="str">
        <f t="shared" si="171"/>
        <v/>
      </c>
      <c r="HYH114" s="82" t="str">
        <f t="shared" si="171"/>
        <v/>
      </c>
      <c r="HYI114" s="82" t="str">
        <f t="shared" si="171"/>
        <v/>
      </c>
      <c r="HYJ114" s="82" t="str">
        <f t="shared" si="171"/>
        <v/>
      </c>
      <c r="HYK114" s="82" t="str">
        <f t="shared" si="171"/>
        <v/>
      </c>
      <c r="HYL114" s="82" t="str">
        <f t="shared" si="171"/>
        <v/>
      </c>
      <c r="HYM114" s="82" t="str">
        <f t="shared" si="171"/>
        <v/>
      </c>
      <c r="HYN114" s="82" t="str">
        <f t="shared" si="171"/>
        <v/>
      </c>
      <c r="HYO114" s="82" t="str">
        <f t="shared" si="171"/>
        <v/>
      </c>
      <c r="HYP114" s="82" t="str">
        <f t="shared" si="171"/>
        <v/>
      </c>
      <c r="HYQ114" s="82" t="str">
        <f t="shared" si="171"/>
        <v/>
      </c>
      <c r="HYR114" s="82" t="str">
        <f t="shared" si="171"/>
        <v/>
      </c>
      <c r="HYS114" s="82" t="str">
        <f t="shared" si="171"/>
        <v/>
      </c>
      <c r="HYT114" s="82" t="str">
        <f t="shared" si="171"/>
        <v/>
      </c>
      <c r="HYU114" s="82" t="str">
        <f t="shared" si="171"/>
        <v/>
      </c>
      <c r="HYV114" s="82" t="str">
        <f t="shared" si="171"/>
        <v/>
      </c>
      <c r="HYW114" s="82" t="str">
        <f t="shared" si="171"/>
        <v/>
      </c>
      <c r="HYX114" s="82" t="str">
        <f t="shared" si="171"/>
        <v/>
      </c>
      <c r="HYY114" s="82" t="str">
        <f t="shared" si="171"/>
        <v/>
      </c>
      <c r="HYZ114" s="82" t="str">
        <f t="shared" si="171"/>
        <v/>
      </c>
      <c r="HZA114" s="82" t="str">
        <f t="shared" si="171"/>
        <v/>
      </c>
      <c r="HZB114" s="82" t="str">
        <f t="shared" si="171"/>
        <v/>
      </c>
      <c r="HZC114" s="82" t="str">
        <f t="shared" si="171"/>
        <v/>
      </c>
      <c r="HZD114" s="82" t="str">
        <f t="shared" si="171"/>
        <v/>
      </c>
      <c r="HZE114" s="82" t="str">
        <f t="shared" si="171"/>
        <v/>
      </c>
      <c r="HZF114" s="82" t="str">
        <f t="shared" si="171"/>
        <v/>
      </c>
      <c r="HZG114" s="82" t="str">
        <f t="shared" si="171"/>
        <v/>
      </c>
      <c r="HZH114" s="82" t="str">
        <f t="shared" si="171"/>
        <v/>
      </c>
      <c r="HZI114" s="82" t="str">
        <f t="shared" si="171"/>
        <v/>
      </c>
      <c r="HZJ114" s="82" t="str">
        <f t="shared" si="171"/>
        <v/>
      </c>
      <c r="HZK114" s="82" t="str">
        <f t="shared" si="171"/>
        <v/>
      </c>
      <c r="HZL114" s="82" t="str">
        <f t="shared" si="171"/>
        <v/>
      </c>
      <c r="HZM114" s="82" t="str">
        <f t="shared" si="171"/>
        <v/>
      </c>
      <c r="HZN114" s="82" t="str">
        <f t="shared" si="171"/>
        <v/>
      </c>
      <c r="HZO114" s="82" t="str">
        <f t="shared" si="171"/>
        <v/>
      </c>
      <c r="HZP114" s="82" t="str">
        <f t="shared" si="171"/>
        <v/>
      </c>
      <c r="HZQ114" s="82" t="str">
        <f t="shared" si="171"/>
        <v/>
      </c>
      <c r="HZR114" s="82" t="str">
        <f t="shared" si="171"/>
        <v/>
      </c>
      <c r="HZS114" s="82" t="str">
        <f t="shared" si="171"/>
        <v/>
      </c>
      <c r="HZT114" s="82" t="str">
        <f t="shared" si="171"/>
        <v/>
      </c>
      <c r="HZU114" s="82" t="str">
        <f t="shared" si="171"/>
        <v/>
      </c>
      <c r="HZV114" s="82" t="str">
        <f t="shared" si="171"/>
        <v/>
      </c>
      <c r="HZW114" s="82" t="str">
        <f t="shared" si="171"/>
        <v/>
      </c>
      <c r="HZX114" s="82" t="str">
        <f t="shared" si="171"/>
        <v/>
      </c>
      <c r="HZY114" s="82" t="str">
        <f t="shared" si="171"/>
        <v/>
      </c>
      <c r="HZZ114" s="82" t="str">
        <f t="shared" si="171"/>
        <v/>
      </c>
      <c r="IAA114" s="82" t="str">
        <f t="shared" si="171"/>
        <v/>
      </c>
      <c r="IAB114" s="82" t="str">
        <f t="shared" si="171"/>
        <v/>
      </c>
      <c r="IAC114" s="82" t="str">
        <f t="shared" si="171"/>
        <v/>
      </c>
      <c r="IAD114" s="82" t="str">
        <f t="shared" si="171"/>
        <v/>
      </c>
      <c r="IAE114" s="82" t="str">
        <f t="shared" si="171"/>
        <v/>
      </c>
      <c r="IAF114" s="82" t="str">
        <f t="shared" si="171"/>
        <v/>
      </c>
      <c r="IAG114" s="82" t="str">
        <f t="shared" si="171"/>
        <v/>
      </c>
      <c r="IAH114" s="82" t="str">
        <f t="shared" si="171"/>
        <v/>
      </c>
      <c r="IAI114" s="82" t="str">
        <f t="shared" ref="IAI114:ICT114" si="172">IF(ISNUMBER(outYear),IAI65+IAI71+IAI77+IAI111,"")</f>
        <v/>
      </c>
      <c r="IAJ114" s="82" t="str">
        <f t="shared" si="172"/>
        <v/>
      </c>
      <c r="IAK114" s="82" t="str">
        <f t="shared" si="172"/>
        <v/>
      </c>
      <c r="IAL114" s="82" t="str">
        <f t="shared" si="172"/>
        <v/>
      </c>
      <c r="IAM114" s="82" t="str">
        <f t="shared" si="172"/>
        <v/>
      </c>
      <c r="IAN114" s="82" t="str">
        <f t="shared" si="172"/>
        <v/>
      </c>
      <c r="IAO114" s="82" t="str">
        <f t="shared" si="172"/>
        <v/>
      </c>
      <c r="IAP114" s="82" t="str">
        <f t="shared" si="172"/>
        <v/>
      </c>
      <c r="IAQ114" s="82" t="str">
        <f t="shared" si="172"/>
        <v/>
      </c>
      <c r="IAR114" s="82" t="str">
        <f t="shared" si="172"/>
        <v/>
      </c>
      <c r="IAS114" s="82" t="str">
        <f t="shared" si="172"/>
        <v/>
      </c>
      <c r="IAT114" s="82" t="str">
        <f t="shared" si="172"/>
        <v/>
      </c>
      <c r="IAU114" s="82" t="str">
        <f t="shared" si="172"/>
        <v/>
      </c>
      <c r="IAV114" s="82" t="str">
        <f t="shared" si="172"/>
        <v/>
      </c>
      <c r="IAW114" s="82" t="str">
        <f t="shared" si="172"/>
        <v/>
      </c>
      <c r="IAX114" s="82" t="str">
        <f t="shared" si="172"/>
        <v/>
      </c>
      <c r="IAY114" s="82" t="str">
        <f t="shared" si="172"/>
        <v/>
      </c>
      <c r="IAZ114" s="82" t="str">
        <f t="shared" si="172"/>
        <v/>
      </c>
      <c r="IBA114" s="82" t="str">
        <f t="shared" si="172"/>
        <v/>
      </c>
      <c r="IBB114" s="82" t="str">
        <f t="shared" si="172"/>
        <v/>
      </c>
      <c r="IBC114" s="82" t="str">
        <f t="shared" si="172"/>
        <v/>
      </c>
      <c r="IBD114" s="82" t="str">
        <f t="shared" si="172"/>
        <v/>
      </c>
      <c r="IBE114" s="82" t="str">
        <f t="shared" si="172"/>
        <v/>
      </c>
      <c r="IBF114" s="82" t="str">
        <f t="shared" si="172"/>
        <v/>
      </c>
      <c r="IBG114" s="82" t="str">
        <f t="shared" si="172"/>
        <v/>
      </c>
      <c r="IBH114" s="82" t="str">
        <f t="shared" si="172"/>
        <v/>
      </c>
      <c r="IBI114" s="82" t="str">
        <f t="shared" si="172"/>
        <v/>
      </c>
      <c r="IBJ114" s="82" t="str">
        <f t="shared" si="172"/>
        <v/>
      </c>
      <c r="IBK114" s="82" t="str">
        <f t="shared" si="172"/>
        <v/>
      </c>
      <c r="IBL114" s="82" t="str">
        <f t="shared" si="172"/>
        <v/>
      </c>
      <c r="IBM114" s="82" t="str">
        <f t="shared" si="172"/>
        <v/>
      </c>
      <c r="IBN114" s="82" t="str">
        <f t="shared" si="172"/>
        <v/>
      </c>
      <c r="IBO114" s="82" t="str">
        <f t="shared" si="172"/>
        <v/>
      </c>
      <c r="IBP114" s="82" t="str">
        <f t="shared" si="172"/>
        <v/>
      </c>
      <c r="IBQ114" s="82" t="str">
        <f t="shared" si="172"/>
        <v/>
      </c>
      <c r="IBR114" s="82" t="str">
        <f t="shared" si="172"/>
        <v/>
      </c>
      <c r="IBS114" s="82" t="str">
        <f t="shared" si="172"/>
        <v/>
      </c>
      <c r="IBT114" s="82" t="str">
        <f t="shared" si="172"/>
        <v/>
      </c>
      <c r="IBU114" s="82" t="str">
        <f t="shared" si="172"/>
        <v/>
      </c>
      <c r="IBV114" s="82" t="str">
        <f t="shared" si="172"/>
        <v/>
      </c>
      <c r="IBW114" s="82" t="str">
        <f t="shared" si="172"/>
        <v/>
      </c>
      <c r="IBX114" s="82" t="str">
        <f t="shared" si="172"/>
        <v/>
      </c>
      <c r="IBY114" s="82" t="str">
        <f t="shared" si="172"/>
        <v/>
      </c>
      <c r="IBZ114" s="82" t="str">
        <f t="shared" si="172"/>
        <v/>
      </c>
      <c r="ICA114" s="82" t="str">
        <f t="shared" si="172"/>
        <v/>
      </c>
      <c r="ICB114" s="82" t="str">
        <f t="shared" si="172"/>
        <v/>
      </c>
      <c r="ICC114" s="82" t="str">
        <f t="shared" si="172"/>
        <v/>
      </c>
      <c r="ICD114" s="82" t="str">
        <f t="shared" si="172"/>
        <v/>
      </c>
      <c r="ICE114" s="82" t="str">
        <f t="shared" si="172"/>
        <v/>
      </c>
      <c r="ICF114" s="82" t="str">
        <f t="shared" si="172"/>
        <v/>
      </c>
      <c r="ICG114" s="82" t="str">
        <f t="shared" si="172"/>
        <v/>
      </c>
      <c r="ICH114" s="82" t="str">
        <f t="shared" si="172"/>
        <v/>
      </c>
      <c r="ICI114" s="82" t="str">
        <f t="shared" si="172"/>
        <v/>
      </c>
      <c r="ICJ114" s="82" t="str">
        <f t="shared" si="172"/>
        <v/>
      </c>
      <c r="ICK114" s="82" t="str">
        <f t="shared" si="172"/>
        <v/>
      </c>
      <c r="ICL114" s="82" t="str">
        <f t="shared" si="172"/>
        <v/>
      </c>
      <c r="ICM114" s="82" t="str">
        <f t="shared" si="172"/>
        <v/>
      </c>
      <c r="ICN114" s="82" t="str">
        <f t="shared" si="172"/>
        <v/>
      </c>
      <c r="ICO114" s="82" t="str">
        <f t="shared" si="172"/>
        <v/>
      </c>
      <c r="ICP114" s="82" t="str">
        <f t="shared" si="172"/>
        <v/>
      </c>
      <c r="ICQ114" s="82" t="str">
        <f t="shared" si="172"/>
        <v/>
      </c>
      <c r="ICR114" s="82" t="str">
        <f t="shared" si="172"/>
        <v/>
      </c>
      <c r="ICS114" s="82" t="str">
        <f t="shared" si="172"/>
        <v/>
      </c>
      <c r="ICT114" s="82" t="str">
        <f t="shared" si="172"/>
        <v/>
      </c>
      <c r="ICU114" s="82" t="str">
        <f t="shared" ref="ICU114:IFF114" si="173">IF(ISNUMBER(outYear),ICU65+ICU71+ICU77+ICU111,"")</f>
        <v/>
      </c>
      <c r="ICV114" s="82" t="str">
        <f t="shared" si="173"/>
        <v/>
      </c>
      <c r="ICW114" s="82" t="str">
        <f t="shared" si="173"/>
        <v/>
      </c>
      <c r="ICX114" s="82" t="str">
        <f t="shared" si="173"/>
        <v/>
      </c>
      <c r="ICY114" s="82" t="str">
        <f t="shared" si="173"/>
        <v/>
      </c>
      <c r="ICZ114" s="82" t="str">
        <f t="shared" si="173"/>
        <v/>
      </c>
      <c r="IDA114" s="82" t="str">
        <f t="shared" si="173"/>
        <v/>
      </c>
      <c r="IDB114" s="82" t="str">
        <f t="shared" si="173"/>
        <v/>
      </c>
      <c r="IDC114" s="82" t="str">
        <f t="shared" si="173"/>
        <v/>
      </c>
      <c r="IDD114" s="82" t="str">
        <f t="shared" si="173"/>
        <v/>
      </c>
      <c r="IDE114" s="82" t="str">
        <f t="shared" si="173"/>
        <v/>
      </c>
      <c r="IDF114" s="82" t="str">
        <f t="shared" si="173"/>
        <v/>
      </c>
      <c r="IDG114" s="82" t="str">
        <f t="shared" si="173"/>
        <v/>
      </c>
      <c r="IDH114" s="82" t="str">
        <f t="shared" si="173"/>
        <v/>
      </c>
      <c r="IDI114" s="82" t="str">
        <f t="shared" si="173"/>
        <v/>
      </c>
      <c r="IDJ114" s="82" t="str">
        <f t="shared" si="173"/>
        <v/>
      </c>
      <c r="IDK114" s="82" t="str">
        <f t="shared" si="173"/>
        <v/>
      </c>
      <c r="IDL114" s="82" t="str">
        <f t="shared" si="173"/>
        <v/>
      </c>
      <c r="IDM114" s="82" t="str">
        <f t="shared" si="173"/>
        <v/>
      </c>
      <c r="IDN114" s="82" t="str">
        <f t="shared" si="173"/>
        <v/>
      </c>
      <c r="IDO114" s="82" t="str">
        <f t="shared" si="173"/>
        <v/>
      </c>
      <c r="IDP114" s="82" t="str">
        <f t="shared" si="173"/>
        <v/>
      </c>
      <c r="IDQ114" s="82" t="str">
        <f t="shared" si="173"/>
        <v/>
      </c>
      <c r="IDR114" s="82" t="str">
        <f t="shared" si="173"/>
        <v/>
      </c>
      <c r="IDS114" s="82" t="str">
        <f t="shared" si="173"/>
        <v/>
      </c>
      <c r="IDT114" s="82" t="str">
        <f t="shared" si="173"/>
        <v/>
      </c>
      <c r="IDU114" s="82" t="str">
        <f t="shared" si="173"/>
        <v/>
      </c>
      <c r="IDV114" s="82" t="str">
        <f t="shared" si="173"/>
        <v/>
      </c>
      <c r="IDW114" s="82" t="str">
        <f t="shared" si="173"/>
        <v/>
      </c>
      <c r="IDX114" s="82" t="str">
        <f t="shared" si="173"/>
        <v/>
      </c>
      <c r="IDY114" s="82" t="str">
        <f t="shared" si="173"/>
        <v/>
      </c>
      <c r="IDZ114" s="82" t="str">
        <f t="shared" si="173"/>
        <v/>
      </c>
      <c r="IEA114" s="82" t="str">
        <f t="shared" si="173"/>
        <v/>
      </c>
      <c r="IEB114" s="82" t="str">
        <f t="shared" si="173"/>
        <v/>
      </c>
      <c r="IEC114" s="82" t="str">
        <f t="shared" si="173"/>
        <v/>
      </c>
      <c r="IED114" s="82" t="str">
        <f t="shared" si="173"/>
        <v/>
      </c>
      <c r="IEE114" s="82" t="str">
        <f t="shared" si="173"/>
        <v/>
      </c>
      <c r="IEF114" s="82" t="str">
        <f t="shared" si="173"/>
        <v/>
      </c>
      <c r="IEG114" s="82" t="str">
        <f t="shared" si="173"/>
        <v/>
      </c>
      <c r="IEH114" s="82" t="str">
        <f t="shared" si="173"/>
        <v/>
      </c>
      <c r="IEI114" s="82" t="str">
        <f t="shared" si="173"/>
        <v/>
      </c>
      <c r="IEJ114" s="82" t="str">
        <f t="shared" si="173"/>
        <v/>
      </c>
      <c r="IEK114" s="82" t="str">
        <f t="shared" si="173"/>
        <v/>
      </c>
      <c r="IEL114" s="82" t="str">
        <f t="shared" si="173"/>
        <v/>
      </c>
      <c r="IEM114" s="82" t="str">
        <f t="shared" si="173"/>
        <v/>
      </c>
      <c r="IEN114" s="82" t="str">
        <f t="shared" si="173"/>
        <v/>
      </c>
      <c r="IEO114" s="82" t="str">
        <f t="shared" si="173"/>
        <v/>
      </c>
      <c r="IEP114" s="82" t="str">
        <f t="shared" si="173"/>
        <v/>
      </c>
      <c r="IEQ114" s="82" t="str">
        <f t="shared" si="173"/>
        <v/>
      </c>
      <c r="IER114" s="82" t="str">
        <f t="shared" si="173"/>
        <v/>
      </c>
      <c r="IES114" s="82" t="str">
        <f t="shared" si="173"/>
        <v/>
      </c>
      <c r="IET114" s="82" t="str">
        <f t="shared" si="173"/>
        <v/>
      </c>
      <c r="IEU114" s="82" t="str">
        <f t="shared" si="173"/>
        <v/>
      </c>
      <c r="IEV114" s="82" t="str">
        <f t="shared" si="173"/>
        <v/>
      </c>
      <c r="IEW114" s="82" t="str">
        <f t="shared" si="173"/>
        <v/>
      </c>
      <c r="IEX114" s="82" t="str">
        <f t="shared" si="173"/>
        <v/>
      </c>
      <c r="IEY114" s="82" t="str">
        <f t="shared" si="173"/>
        <v/>
      </c>
      <c r="IEZ114" s="82" t="str">
        <f t="shared" si="173"/>
        <v/>
      </c>
      <c r="IFA114" s="82" t="str">
        <f t="shared" si="173"/>
        <v/>
      </c>
      <c r="IFB114" s="82" t="str">
        <f t="shared" si="173"/>
        <v/>
      </c>
      <c r="IFC114" s="82" t="str">
        <f t="shared" si="173"/>
        <v/>
      </c>
      <c r="IFD114" s="82" t="str">
        <f t="shared" si="173"/>
        <v/>
      </c>
      <c r="IFE114" s="82" t="str">
        <f t="shared" si="173"/>
        <v/>
      </c>
      <c r="IFF114" s="82" t="str">
        <f t="shared" si="173"/>
        <v/>
      </c>
      <c r="IFG114" s="82" t="str">
        <f t="shared" ref="IFG114:IHR114" si="174">IF(ISNUMBER(outYear),IFG65+IFG71+IFG77+IFG111,"")</f>
        <v/>
      </c>
      <c r="IFH114" s="82" t="str">
        <f t="shared" si="174"/>
        <v/>
      </c>
      <c r="IFI114" s="82" t="str">
        <f t="shared" si="174"/>
        <v/>
      </c>
      <c r="IFJ114" s="82" t="str">
        <f t="shared" si="174"/>
        <v/>
      </c>
      <c r="IFK114" s="82" t="str">
        <f t="shared" si="174"/>
        <v/>
      </c>
      <c r="IFL114" s="82" t="str">
        <f t="shared" si="174"/>
        <v/>
      </c>
      <c r="IFM114" s="82" t="str">
        <f t="shared" si="174"/>
        <v/>
      </c>
      <c r="IFN114" s="82" t="str">
        <f t="shared" si="174"/>
        <v/>
      </c>
      <c r="IFO114" s="82" t="str">
        <f t="shared" si="174"/>
        <v/>
      </c>
      <c r="IFP114" s="82" t="str">
        <f t="shared" si="174"/>
        <v/>
      </c>
      <c r="IFQ114" s="82" t="str">
        <f t="shared" si="174"/>
        <v/>
      </c>
      <c r="IFR114" s="82" t="str">
        <f t="shared" si="174"/>
        <v/>
      </c>
      <c r="IFS114" s="82" t="str">
        <f t="shared" si="174"/>
        <v/>
      </c>
      <c r="IFT114" s="82" t="str">
        <f t="shared" si="174"/>
        <v/>
      </c>
      <c r="IFU114" s="82" t="str">
        <f t="shared" si="174"/>
        <v/>
      </c>
      <c r="IFV114" s="82" t="str">
        <f t="shared" si="174"/>
        <v/>
      </c>
      <c r="IFW114" s="82" t="str">
        <f t="shared" si="174"/>
        <v/>
      </c>
      <c r="IFX114" s="82" t="str">
        <f t="shared" si="174"/>
        <v/>
      </c>
      <c r="IFY114" s="82" t="str">
        <f t="shared" si="174"/>
        <v/>
      </c>
      <c r="IFZ114" s="82" t="str">
        <f t="shared" si="174"/>
        <v/>
      </c>
      <c r="IGA114" s="82" t="str">
        <f t="shared" si="174"/>
        <v/>
      </c>
      <c r="IGB114" s="82" t="str">
        <f t="shared" si="174"/>
        <v/>
      </c>
      <c r="IGC114" s="82" t="str">
        <f t="shared" si="174"/>
        <v/>
      </c>
      <c r="IGD114" s="82" t="str">
        <f t="shared" si="174"/>
        <v/>
      </c>
      <c r="IGE114" s="82" t="str">
        <f t="shared" si="174"/>
        <v/>
      </c>
      <c r="IGF114" s="82" t="str">
        <f t="shared" si="174"/>
        <v/>
      </c>
      <c r="IGG114" s="82" t="str">
        <f t="shared" si="174"/>
        <v/>
      </c>
      <c r="IGH114" s="82" t="str">
        <f t="shared" si="174"/>
        <v/>
      </c>
      <c r="IGI114" s="82" t="str">
        <f t="shared" si="174"/>
        <v/>
      </c>
      <c r="IGJ114" s="82" t="str">
        <f t="shared" si="174"/>
        <v/>
      </c>
      <c r="IGK114" s="82" t="str">
        <f t="shared" si="174"/>
        <v/>
      </c>
      <c r="IGL114" s="82" t="str">
        <f t="shared" si="174"/>
        <v/>
      </c>
      <c r="IGM114" s="82" t="str">
        <f t="shared" si="174"/>
        <v/>
      </c>
      <c r="IGN114" s="82" t="str">
        <f t="shared" si="174"/>
        <v/>
      </c>
      <c r="IGO114" s="82" t="str">
        <f t="shared" si="174"/>
        <v/>
      </c>
      <c r="IGP114" s="82" t="str">
        <f t="shared" si="174"/>
        <v/>
      </c>
      <c r="IGQ114" s="82" t="str">
        <f t="shared" si="174"/>
        <v/>
      </c>
      <c r="IGR114" s="82" t="str">
        <f t="shared" si="174"/>
        <v/>
      </c>
      <c r="IGS114" s="82" t="str">
        <f t="shared" si="174"/>
        <v/>
      </c>
      <c r="IGT114" s="82" t="str">
        <f t="shared" si="174"/>
        <v/>
      </c>
      <c r="IGU114" s="82" t="str">
        <f t="shared" si="174"/>
        <v/>
      </c>
      <c r="IGV114" s="82" t="str">
        <f t="shared" si="174"/>
        <v/>
      </c>
      <c r="IGW114" s="82" t="str">
        <f t="shared" si="174"/>
        <v/>
      </c>
      <c r="IGX114" s="82" t="str">
        <f t="shared" si="174"/>
        <v/>
      </c>
      <c r="IGY114" s="82" t="str">
        <f t="shared" si="174"/>
        <v/>
      </c>
      <c r="IGZ114" s="82" t="str">
        <f t="shared" si="174"/>
        <v/>
      </c>
      <c r="IHA114" s="82" t="str">
        <f t="shared" si="174"/>
        <v/>
      </c>
      <c r="IHB114" s="82" t="str">
        <f t="shared" si="174"/>
        <v/>
      </c>
      <c r="IHC114" s="82" t="str">
        <f t="shared" si="174"/>
        <v/>
      </c>
      <c r="IHD114" s="82" t="str">
        <f t="shared" si="174"/>
        <v/>
      </c>
      <c r="IHE114" s="82" t="str">
        <f t="shared" si="174"/>
        <v/>
      </c>
      <c r="IHF114" s="82" t="str">
        <f t="shared" si="174"/>
        <v/>
      </c>
      <c r="IHG114" s="82" t="str">
        <f t="shared" si="174"/>
        <v/>
      </c>
      <c r="IHH114" s="82" t="str">
        <f t="shared" si="174"/>
        <v/>
      </c>
      <c r="IHI114" s="82" t="str">
        <f t="shared" si="174"/>
        <v/>
      </c>
      <c r="IHJ114" s="82" t="str">
        <f t="shared" si="174"/>
        <v/>
      </c>
      <c r="IHK114" s="82" t="str">
        <f t="shared" si="174"/>
        <v/>
      </c>
      <c r="IHL114" s="82" t="str">
        <f t="shared" si="174"/>
        <v/>
      </c>
      <c r="IHM114" s="82" t="str">
        <f t="shared" si="174"/>
        <v/>
      </c>
      <c r="IHN114" s="82" t="str">
        <f t="shared" si="174"/>
        <v/>
      </c>
      <c r="IHO114" s="82" t="str">
        <f t="shared" si="174"/>
        <v/>
      </c>
      <c r="IHP114" s="82" t="str">
        <f t="shared" si="174"/>
        <v/>
      </c>
      <c r="IHQ114" s="82" t="str">
        <f t="shared" si="174"/>
        <v/>
      </c>
      <c r="IHR114" s="82" t="str">
        <f t="shared" si="174"/>
        <v/>
      </c>
      <c r="IHS114" s="82" t="str">
        <f t="shared" ref="IHS114:IKD114" si="175">IF(ISNUMBER(outYear),IHS65+IHS71+IHS77+IHS111,"")</f>
        <v/>
      </c>
      <c r="IHT114" s="82" t="str">
        <f t="shared" si="175"/>
        <v/>
      </c>
      <c r="IHU114" s="82" t="str">
        <f t="shared" si="175"/>
        <v/>
      </c>
      <c r="IHV114" s="82" t="str">
        <f t="shared" si="175"/>
        <v/>
      </c>
      <c r="IHW114" s="82" t="str">
        <f t="shared" si="175"/>
        <v/>
      </c>
      <c r="IHX114" s="82" t="str">
        <f t="shared" si="175"/>
        <v/>
      </c>
      <c r="IHY114" s="82" t="str">
        <f t="shared" si="175"/>
        <v/>
      </c>
      <c r="IHZ114" s="82" t="str">
        <f t="shared" si="175"/>
        <v/>
      </c>
      <c r="IIA114" s="82" t="str">
        <f t="shared" si="175"/>
        <v/>
      </c>
      <c r="IIB114" s="82" t="str">
        <f t="shared" si="175"/>
        <v/>
      </c>
      <c r="IIC114" s="82" t="str">
        <f t="shared" si="175"/>
        <v/>
      </c>
      <c r="IID114" s="82" t="str">
        <f t="shared" si="175"/>
        <v/>
      </c>
      <c r="IIE114" s="82" t="str">
        <f t="shared" si="175"/>
        <v/>
      </c>
      <c r="IIF114" s="82" t="str">
        <f t="shared" si="175"/>
        <v/>
      </c>
      <c r="IIG114" s="82" t="str">
        <f t="shared" si="175"/>
        <v/>
      </c>
      <c r="IIH114" s="82" t="str">
        <f t="shared" si="175"/>
        <v/>
      </c>
      <c r="III114" s="82" t="str">
        <f t="shared" si="175"/>
        <v/>
      </c>
      <c r="IIJ114" s="82" t="str">
        <f t="shared" si="175"/>
        <v/>
      </c>
      <c r="IIK114" s="82" t="str">
        <f t="shared" si="175"/>
        <v/>
      </c>
      <c r="IIL114" s="82" t="str">
        <f t="shared" si="175"/>
        <v/>
      </c>
      <c r="IIM114" s="82" t="str">
        <f t="shared" si="175"/>
        <v/>
      </c>
      <c r="IIN114" s="82" t="str">
        <f t="shared" si="175"/>
        <v/>
      </c>
      <c r="IIO114" s="82" t="str">
        <f t="shared" si="175"/>
        <v/>
      </c>
      <c r="IIP114" s="82" t="str">
        <f t="shared" si="175"/>
        <v/>
      </c>
      <c r="IIQ114" s="82" t="str">
        <f t="shared" si="175"/>
        <v/>
      </c>
      <c r="IIR114" s="82" t="str">
        <f t="shared" si="175"/>
        <v/>
      </c>
      <c r="IIS114" s="82" t="str">
        <f t="shared" si="175"/>
        <v/>
      </c>
      <c r="IIT114" s="82" t="str">
        <f t="shared" si="175"/>
        <v/>
      </c>
      <c r="IIU114" s="82" t="str">
        <f t="shared" si="175"/>
        <v/>
      </c>
      <c r="IIV114" s="82" t="str">
        <f t="shared" si="175"/>
        <v/>
      </c>
      <c r="IIW114" s="82" t="str">
        <f t="shared" si="175"/>
        <v/>
      </c>
      <c r="IIX114" s="82" t="str">
        <f t="shared" si="175"/>
        <v/>
      </c>
      <c r="IIY114" s="82" t="str">
        <f t="shared" si="175"/>
        <v/>
      </c>
      <c r="IIZ114" s="82" t="str">
        <f t="shared" si="175"/>
        <v/>
      </c>
      <c r="IJA114" s="82" t="str">
        <f t="shared" si="175"/>
        <v/>
      </c>
      <c r="IJB114" s="82" t="str">
        <f t="shared" si="175"/>
        <v/>
      </c>
      <c r="IJC114" s="82" t="str">
        <f t="shared" si="175"/>
        <v/>
      </c>
      <c r="IJD114" s="82" t="str">
        <f t="shared" si="175"/>
        <v/>
      </c>
      <c r="IJE114" s="82" t="str">
        <f t="shared" si="175"/>
        <v/>
      </c>
      <c r="IJF114" s="82" t="str">
        <f t="shared" si="175"/>
        <v/>
      </c>
      <c r="IJG114" s="82" t="str">
        <f t="shared" si="175"/>
        <v/>
      </c>
      <c r="IJH114" s="82" t="str">
        <f t="shared" si="175"/>
        <v/>
      </c>
      <c r="IJI114" s="82" t="str">
        <f t="shared" si="175"/>
        <v/>
      </c>
      <c r="IJJ114" s="82" t="str">
        <f t="shared" si="175"/>
        <v/>
      </c>
      <c r="IJK114" s="82" t="str">
        <f t="shared" si="175"/>
        <v/>
      </c>
      <c r="IJL114" s="82" t="str">
        <f t="shared" si="175"/>
        <v/>
      </c>
      <c r="IJM114" s="82" t="str">
        <f t="shared" si="175"/>
        <v/>
      </c>
      <c r="IJN114" s="82" t="str">
        <f t="shared" si="175"/>
        <v/>
      </c>
      <c r="IJO114" s="82" t="str">
        <f t="shared" si="175"/>
        <v/>
      </c>
      <c r="IJP114" s="82" t="str">
        <f t="shared" si="175"/>
        <v/>
      </c>
      <c r="IJQ114" s="82" t="str">
        <f t="shared" si="175"/>
        <v/>
      </c>
      <c r="IJR114" s="82" t="str">
        <f t="shared" si="175"/>
        <v/>
      </c>
      <c r="IJS114" s="82" t="str">
        <f t="shared" si="175"/>
        <v/>
      </c>
      <c r="IJT114" s="82" t="str">
        <f t="shared" si="175"/>
        <v/>
      </c>
      <c r="IJU114" s="82" t="str">
        <f t="shared" si="175"/>
        <v/>
      </c>
      <c r="IJV114" s="82" t="str">
        <f t="shared" si="175"/>
        <v/>
      </c>
      <c r="IJW114" s="82" t="str">
        <f t="shared" si="175"/>
        <v/>
      </c>
      <c r="IJX114" s="82" t="str">
        <f t="shared" si="175"/>
        <v/>
      </c>
      <c r="IJY114" s="82" t="str">
        <f t="shared" si="175"/>
        <v/>
      </c>
      <c r="IJZ114" s="82" t="str">
        <f t="shared" si="175"/>
        <v/>
      </c>
      <c r="IKA114" s="82" t="str">
        <f t="shared" si="175"/>
        <v/>
      </c>
      <c r="IKB114" s="82" t="str">
        <f t="shared" si="175"/>
        <v/>
      </c>
      <c r="IKC114" s="82" t="str">
        <f t="shared" si="175"/>
        <v/>
      </c>
      <c r="IKD114" s="82" t="str">
        <f t="shared" si="175"/>
        <v/>
      </c>
      <c r="IKE114" s="82" t="str">
        <f t="shared" ref="IKE114:IMP114" si="176">IF(ISNUMBER(outYear),IKE65+IKE71+IKE77+IKE111,"")</f>
        <v/>
      </c>
      <c r="IKF114" s="82" t="str">
        <f t="shared" si="176"/>
        <v/>
      </c>
      <c r="IKG114" s="82" t="str">
        <f t="shared" si="176"/>
        <v/>
      </c>
      <c r="IKH114" s="82" t="str">
        <f t="shared" si="176"/>
        <v/>
      </c>
      <c r="IKI114" s="82" t="str">
        <f t="shared" si="176"/>
        <v/>
      </c>
      <c r="IKJ114" s="82" t="str">
        <f t="shared" si="176"/>
        <v/>
      </c>
      <c r="IKK114" s="82" t="str">
        <f t="shared" si="176"/>
        <v/>
      </c>
      <c r="IKL114" s="82" t="str">
        <f t="shared" si="176"/>
        <v/>
      </c>
      <c r="IKM114" s="82" t="str">
        <f t="shared" si="176"/>
        <v/>
      </c>
      <c r="IKN114" s="82" t="str">
        <f t="shared" si="176"/>
        <v/>
      </c>
      <c r="IKO114" s="82" t="str">
        <f t="shared" si="176"/>
        <v/>
      </c>
      <c r="IKP114" s="82" t="str">
        <f t="shared" si="176"/>
        <v/>
      </c>
      <c r="IKQ114" s="82" t="str">
        <f t="shared" si="176"/>
        <v/>
      </c>
      <c r="IKR114" s="82" t="str">
        <f t="shared" si="176"/>
        <v/>
      </c>
      <c r="IKS114" s="82" t="str">
        <f t="shared" si="176"/>
        <v/>
      </c>
      <c r="IKT114" s="82" t="str">
        <f t="shared" si="176"/>
        <v/>
      </c>
      <c r="IKU114" s="82" t="str">
        <f t="shared" si="176"/>
        <v/>
      </c>
      <c r="IKV114" s="82" t="str">
        <f t="shared" si="176"/>
        <v/>
      </c>
      <c r="IKW114" s="82" t="str">
        <f t="shared" si="176"/>
        <v/>
      </c>
      <c r="IKX114" s="82" t="str">
        <f t="shared" si="176"/>
        <v/>
      </c>
      <c r="IKY114" s="82" t="str">
        <f t="shared" si="176"/>
        <v/>
      </c>
      <c r="IKZ114" s="82" t="str">
        <f t="shared" si="176"/>
        <v/>
      </c>
      <c r="ILA114" s="82" t="str">
        <f t="shared" si="176"/>
        <v/>
      </c>
      <c r="ILB114" s="82" t="str">
        <f t="shared" si="176"/>
        <v/>
      </c>
      <c r="ILC114" s="82" t="str">
        <f t="shared" si="176"/>
        <v/>
      </c>
      <c r="ILD114" s="82" t="str">
        <f t="shared" si="176"/>
        <v/>
      </c>
      <c r="ILE114" s="82" t="str">
        <f t="shared" si="176"/>
        <v/>
      </c>
      <c r="ILF114" s="82" t="str">
        <f t="shared" si="176"/>
        <v/>
      </c>
      <c r="ILG114" s="82" t="str">
        <f t="shared" si="176"/>
        <v/>
      </c>
      <c r="ILH114" s="82" t="str">
        <f t="shared" si="176"/>
        <v/>
      </c>
      <c r="ILI114" s="82" t="str">
        <f t="shared" si="176"/>
        <v/>
      </c>
      <c r="ILJ114" s="82" t="str">
        <f t="shared" si="176"/>
        <v/>
      </c>
      <c r="ILK114" s="82" t="str">
        <f t="shared" si="176"/>
        <v/>
      </c>
      <c r="ILL114" s="82" t="str">
        <f t="shared" si="176"/>
        <v/>
      </c>
      <c r="ILM114" s="82" t="str">
        <f t="shared" si="176"/>
        <v/>
      </c>
      <c r="ILN114" s="82" t="str">
        <f t="shared" si="176"/>
        <v/>
      </c>
      <c r="ILO114" s="82" t="str">
        <f t="shared" si="176"/>
        <v/>
      </c>
      <c r="ILP114" s="82" t="str">
        <f t="shared" si="176"/>
        <v/>
      </c>
      <c r="ILQ114" s="82" t="str">
        <f t="shared" si="176"/>
        <v/>
      </c>
      <c r="ILR114" s="82" t="str">
        <f t="shared" si="176"/>
        <v/>
      </c>
      <c r="ILS114" s="82" t="str">
        <f t="shared" si="176"/>
        <v/>
      </c>
      <c r="ILT114" s="82" t="str">
        <f t="shared" si="176"/>
        <v/>
      </c>
      <c r="ILU114" s="82" t="str">
        <f t="shared" si="176"/>
        <v/>
      </c>
      <c r="ILV114" s="82" t="str">
        <f t="shared" si="176"/>
        <v/>
      </c>
      <c r="ILW114" s="82" t="str">
        <f t="shared" si="176"/>
        <v/>
      </c>
      <c r="ILX114" s="82" t="str">
        <f t="shared" si="176"/>
        <v/>
      </c>
      <c r="ILY114" s="82" t="str">
        <f t="shared" si="176"/>
        <v/>
      </c>
      <c r="ILZ114" s="82" t="str">
        <f t="shared" si="176"/>
        <v/>
      </c>
      <c r="IMA114" s="82" t="str">
        <f t="shared" si="176"/>
        <v/>
      </c>
      <c r="IMB114" s="82" t="str">
        <f t="shared" si="176"/>
        <v/>
      </c>
      <c r="IMC114" s="82" t="str">
        <f t="shared" si="176"/>
        <v/>
      </c>
      <c r="IMD114" s="82" t="str">
        <f t="shared" si="176"/>
        <v/>
      </c>
      <c r="IME114" s="82" t="str">
        <f t="shared" si="176"/>
        <v/>
      </c>
      <c r="IMF114" s="82" t="str">
        <f t="shared" si="176"/>
        <v/>
      </c>
      <c r="IMG114" s="82" t="str">
        <f t="shared" si="176"/>
        <v/>
      </c>
      <c r="IMH114" s="82" t="str">
        <f t="shared" si="176"/>
        <v/>
      </c>
      <c r="IMI114" s="82" t="str">
        <f t="shared" si="176"/>
        <v/>
      </c>
      <c r="IMJ114" s="82" t="str">
        <f t="shared" si="176"/>
        <v/>
      </c>
      <c r="IMK114" s="82" t="str">
        <f t="shared" si="176"/>
        <v/>
      </c>
      <c r="IML114" s="82" t="str">
        <f t="shared" si="176"/>
        <v/>
      </c>
      <c r="IMM114" s="82" t="str">
        <f t="shared" si="176"/>
        <v/>
      </c>
      <c r="IMN114" s="82" t="str">
        <f t="shared" si="176"/>
        <v/>
      </c>
      <c r="IMO114" s="82" t="str">
        <f t="shared" si="176"/>
        <v/>
      </c>
      <c r="IMP114" s="82" t="str">
        <f t="shared" si="176"/>
        <v/>
      </c>
      <c r="IMQ114" s="82" t="str">
        <f t="shared" ref="IMQ114:IPB114" si="177">IF(ISNUMBER(outYear),IMQ65+IMQ71+IMQ77+IMQ111,"")</f>
        <v/>
      </c>
      <c r="IMR114" s="82" t="str">
        <f t="shared" si="177"/>
        <v/>
      </c>
      <c r="IMS114" s="82" t="str">
        <f t="shared" si="177"/>
        <v/>
      </c>
      <c r="IMT114" s="82" t="str">
        <f t="shared" si="177"/>
        <v/>
      </c>
      <c r="IMU114" s="82" t="str">
        <f t="shared" si="177"/>
        <v/>
      </c>
      <c r="IMV114" s="82" t="str">
        <f t="shared" si="177"/>
        <v/>
      </c>
      <c r="IMW114" s="82" t="str">
        <f t="shared" si="177"/>
        <v/>
      </c>
      <c r="IMX114" s="82" t="str">
        <f t="shared" si="177"/>
        <v/>
      </c>
      <c r="IMY114" s="82" t="str">
        <f t="shared" si="177"/>
        <v/>
      </c>
      <c r="IMZ114" s="82" t="str">
        <f t="shared" si="177"/>
        <v/>
      </c>
      <c r="INA114" s="82" t="str">
        <f t="shared" si="177"/>
        <v/>
      </c>
      <c r="INB114" s="82" t="str">
        <f t="shared" si="177"/>
        <v/>
      </c>
      <c r="INC114" s="82" t="str">
        <f t="shared" si="177"/>
        <v/>
      </c>
      <c r="IND114" s="82" t="str">
        <f t="shared" si="177"/>
        <v/>
      </c>
      <c r="INE114" s="82" t="str">
        <f t="shared" si="177"/>
        <v/>
      </c>
      <c r="INF114" s="82" t="str">
        <f t="shared" si="177"/>
        <v/>
      </c>
      <c r="ING114" s="82" t="str">
        <f t="shared" si="177"/>
        <v/>
      </c>
      <c r="INH114" s="82" t="str">
        <f t="shared" si="177"/>
        <v/>
      </c>
      <c r="INI114" s="82" t="str">
        <f t="shared" si="177"/>
        <v/>
      </c>
      <c r="INJ114" s="82" t="str">
        <f t="shared" si="177"/>
        <v/>
      </c>
      <c r="INK114" s="82" t="str">
        <f t="shared" si="177"/>
        <v/>
      </c>
      <c r="INL114" s="82" t="str">
        <f t="shared" si="177"/>
        <v/>
      </c>
      <c r="INM114" s="82" t="str">
        <f t="shared" si="177"/>
        <v/>
      </c>
      <c r="INN114" s="82" t="str">
        <f t="shared" si="177"/>
        <v/>
      </c>
      <c r="INO114" s="82" t="str">
        <f t="shared" si="177"/>
        <v/>
      </c>
      <c r="INP114" s="82" t="str">
        <f t="shared" si="177"/>
        <v/>
      </c>
      <c r="INQ114" s="82" t="str">
        <f t="shared" si="177"/>
        <v/>
      </c>
      <c r="INR114" s="82" t="str">
        <f t="shared" si="177"/>
        <v/>
      </c>
      <c r="INS114" s="82" t="str">
        <f t="shared" si="177"/>
        <v/>
      </c>
      <c r="INT114" s="82" t="str">
        <f t="shared" si="177"/>
        <v/>
      </c>
      <c r="INU114" s="82" t="str">
        <f t="shared" si="177"/>
        <v/>
      </c>
      <c r="INV114" s="82" t="str">
        <f t="shared" si="177"/>
        <v/>
      </c>
      <c r="INW114" s="82" t="str">
        <f t="shared" si="177"/>
        <v/>
      </c>
      <c r="INX114" s="82" t="str">
        <f t="shared" si="177"/>
        <v/>
      </c>
      <c r="INY114" s="82" t="str">
        <f t="shared" si="177"/>
        <v/>
      </c>
      <c r="INZ114" s="82" t="str">
        <f t="shared" si="177"/>
        <v/>
      </c>
      <c r="IOA114" s="82" t="str">
        <f t="shared" si="177"/>
        <v/>
      </c>
      <c r="IOB114" s="82" t="str">
        <f t="shared" si="177"/>
        <v/>
      </c>
      <c r="IOC114" s="82" t="str">
        <f t="shared" si="177"/>
        <v/>
      </c>
      <c r="IOD114" s="82" t="str">
        <f t="shared" si="177"/>
        <v/>
      </c>
      <c r="IOE114" s="82" t="str">
        <f t="shared" si="177"/>
        <v/>
      </c>
      <c r="IOF114" s="82" t="str">
        <f t="shared" si="177"/>
        <v/>
      </c>
      <c r="IOG114" s="82" t="str">
        <f t="shared" si="177"/>
        <v/>
      </c>
      <c r="IOH114" s="82" t="str">
        <f t="shared" si="177"/>
        <v/>
      </c>
      <c r="IOI114" s="82" t="str">
        <f t="shared" si="177"/>
        <v/>
      </c>
      <c r="IOJ114" s="82" t="str">
        <f t="shared" si="177"/>
        <v/>
      </c>
      <c r="IOK114" s="82" t="str">
        <f t="shared" si="177"/>
        <v/>
      </c>
      <c r="IOL114" s="82" t="str">
        <f t="shared" si="177"/>
        <v/>
      </c>
      <c r="IOM114" s="82" t="str">
        <f t="shared" si="177"/>
        <v/>
      </c>
      <c r="ION114" s="82" t="str">
        <f t="shared" si="177"/>
        <v/>
      </c>
      <c r="IOO114" s="82" t="str">
        <f t="shared" si="177"/>
        <v/>
      </c>
      <c r="IOP114" s="82" t="str">
        <f t="shared" si="177"/>
        <v/>
      </c>
      <c r="IOQ114" s="82" t="str">
        <f t="shared" si="177"/>
        <v/>
      </c>
      <c r="IOR114" s="82" t="str">
        <f t="shared" si="177"/>
        <v/>
      </c>
      <c r="IOS114" s="82" t="str">
        <f t="shared" si="177"/>
        <v/>
      </c>
      <c r="IOT114" s="82" t="str">
        <f t="shared" si="177"/>
        <v/>
      </c>
      <c r="IOU114" s="82" t="str">
        <f t="shared" si="177"/>
        <v/>
      </c>
      <c r="IOV114" s="82" t="str">
        <f t="shared" si="177"/>
        <v/>
      </c>
      <c r="IOW114" s="82" t="str">
        <f t="shared" si="177"/>
        <v/>
      </c>
      <c r="IOX114" s="82" t="str">
        <f t="shared" si="177"/>
        <v/>
      </c>
      <c r="IOY114" s="82" t="str">
        <f t="shared" si="177"/>
        <v/>
      </c>
      <c r="IOZ114" s="82" t="str">
        <f t="shared" si="177"/>
        <v/>
      </c>
      <c r="IPA114" s="82" t="str">
        <f t="shared" si="177"/>
        <v/>
      </c>
      <c r="IPB114" s="82" t="str">
        <f t="shared" si="177"/>
        <v/>
      </c>
      <c r="IPC114" s="82" t="str">
        <f t="shared" ref="IPC114:IRN114" si="178">IF(ISNUMBER(outYear),IPC65+IPC71+IPC77+IPC111,"")</f>
        <v/>
      </c>
      <c r="IPD114" s="82" t="str">
        <f t="shared" si="178"/>
        <v/>
      </c>
      <c r="IPE114" s="82" t="str">
        <f t="shared" si="178"/>
        <v/>
      </c>
      <c r="IPF114" s="82" t="str">
        <f t="shared" si="178"/>
        <v/>
      </c>
      <c r="IPG114" s="82" t="str">
        <f t="shared" si="178"/>
        <v/>
      </c>
      <c r="IPH114" s="82" t="str">
        <f t="shared" si="178"/>
        <v/>
      </c>
      <c r="IPI114" s="82" t="str">
        <f t="shared" si="178"/>
        <v/>
      </c>
      <c r="IPJ114" s="82" t="str">
        <f t="shared" si="178"/>
        <v/>
      </c>
      <c r="IPK114" s="82" t="str">
        <f t="shared" si="178"/>
        <v/>
      </c>
      <c r="IPL114" s="82" t="str">
        <f t="shared" si="178"/>
        <v/>
      </c>
      <c r="IPM114" s="82" t="str">
        <f t="shared" si="178"/>
        <v/>
      </c>
      <c r="IPN114" s="82" t="str">
        <f t="shared" si="178"/>
        <v/>
      </c>
      <c r="IPO114" s="82" t="str">
        <f t="shared" si="178"/>
        <v/>
      </c>
      <c r="IPP114" s="82" t="str">
        <f t="shared" si="178"/>
        <v/>
      </c>
      <c r="IPQ114" s="82" t="str">
        <f t="shared" si="178"/>
        <v/>
      </c>
      <c r="IPR114" s="82" t="str">
        <f t="shared" si="178"/>
        <v/>
      </c>
      <c r="IPS114" s="82" t="str">
        <f t="shared" si="178"/>
        <v/>
      </c>
      <c r="IPT114" s="82" t="str">
        <f t="shared" si="178"/>
        <v/>
      </c>
      <c r="IPU114" s="82" t="str">
        <f t="shared" si="178"/>
        <v/>
      </c>
      <c r="IPV114" s="82" t="str">
        <f t="shared" si="178"/>
        <v/>
      </c>
      <c r="IPW114" s="82" t="str">
        <f t="shared" si="178"/>
        <v/>
      </c>
      <c r="IPX114" s="82" t="str">
        <f t="shared" si="178"/>
        <v/>
      </c>
      <c r="IPY114" s="82" t="str">
        <f t="shared" si="178"/>
        <v/>
      </c>
      <c r="IPZ114" s="82" t="str">
        <f t="shared" si="178"/>
        <v/>
      </c>
      <c r="IQA114" s="82" t="str">
        <f t="shared" si="178"/>
        <v/>
      </c>
      <c r="IQB114" s="82" t="str">
        <f t="shared" si="178"/>
        <v/>
      </c>
      <c r="IQC114" s="82" t="str">
        <f t="shared" si="178"/>
        <v/>
      </c>
      <c r="IQD114" s="82" t="str">
        <f t="shared" si="178"/>
        <v/>
      </c>
      <c r="IQE114" s="82" t="str">
        <f t="shared" si="178"/>
        <v/>
      </c>
      <c r="IQF114" s="82" t="str">
        <f t="shared" si="178"/>
        <v/>
      </c>
      <c r="IQG114" s="82" t="str">
        <f t="shared" si="178"/>
        <v/>
      </c>
      <c r="IQH114" s="82" t="str">
        <f t="shared" si="178"/>
        <v/>
      </c>
      <c r="IQI114" s="82" t="str">
        <f t="shared" si="178"/>
        <v/>
      </c>
      <c r="IQJ114" s="82" t="str">
        <f t="shared" si="178"/>
        <v/>
      </c>
      <c r="IQK114" s="82" t="str">
        <f t="shared" si="178"/>
        <v/>
      </c>
      <c r="IQL114" s="82" t="str">
        <f t="shared" si="178"/>
        <v/>
      </c>
      <c r="IQM114" s="82" t="str">
        <f t="shared" si="178"/>
        <v/>
      </c>
      <c r="IQN114" s="82" t="str">
        <f t="shared" si="178"/>
        <v/>
      </c>
      <c r="IQO114" s="82" t="str">
        <f t="shared" si="178"/>
        <v/>
      </c>
      <c r="IQP114" s="82" t="str">
        <f t="shared" si="178"/>
        <v/>
      </c>
      <c r="IQQ114" s="82" t="str">
        <f t="shared" si="178"/>
        <v/>
      </c>
      <c r="IQR114" s="82" t="str">
        <f t="shared" si="178"/>
        <v/>
      </c>
      <c r="IQS114" s="82" t="str">
        <f t="shared" si="178"/>
        <v/>
      </c>
      <c r="IQT114" s="82" t="str">
        <f t="shared" si="178"/>
        <v/>
      </c>
      <c r="IQU114" s="82" t="str">
        <f t="shared" si="178"/>
        <v/>
      </c>
      <c r="IQV114" s="82" t="str">
        <f t="shared" si="178"/>
        <v/>
      </c>
      <c r="IQW114" s="82" t="str">
        <f t="shared" si="178"/>
        <v/>
      </c>
      <c r="IQX114" s="82" t="str">
        <f t="shared" si="178"/>
        <v/>
      </c>
      <c r="IQY114" s="82" t="str">
        <f t="shared" si="178"/>
        <v/>
      </c>
      <c r="IQZ114" s="82" t="str">
        <f t="shared" si="178"/>
        <v/>
      </c>
      <c r="IRA114" s="82" t="str">
        <f t="shared" si="178"/>
        <v/>
      </c>
      <c r="IRB114" s="82" t="str">
        <f t="shared" si="178"/>
        <v/>
      </c>
      <c r="IRC114" s="82" t="str">
        <f t="shared" si="178"/>
        <v/>
      </c>
      <c r="IRD114" s="82" t="str">
        <f t="shared" si="178"/>
        <v/>
      </c>
      <c r="IRE114" s="82" t="str">
        <f t="shared" si="178"/>
        <v/>
      </c>
      <c r="IRF114" s="82" t="str">
        <f t="shared" si="178"/>
        <v/>
      </c>
      <c r="IRG114" s="82" t="str">
        <f t="shared" si="178"/>
        <v/>
      </c>
      <c r="IRH114" s="82" t="str">
        <f t="shared" si="178"/>
        <v/>
      </c>
      <c r="IRI114" s="82" t="str">
        <f t="shared" si="178"/>
        <v/>
      </c>
      <c r="IRJ114" s="82" t="str">
        <f t="shared" si="178"/>
        <v/>
      </c>
      <c r="IRK114" s="82" t="str">
        <f t="shared" si="178"/>
        <v/>
      </c>
      <c r="IRL114" s="82" t="str">
        <f t="shared" si="178"/>
        <v/>
      </c>
      <c r="IRM114" s="82" t="str">
        <f t="shared" si="178"/>
        <v/>
      </c>
      <c r="IRN114" s="82" t="str">
        <f t="shared" si="178"/>
        <v/>
      </c>
      <c r="IRO114" s="82" t="str">
        <f t="shared" ref="IRO114:ITZ114" si="179">IF(ISNUMBER(outYear),IRO65+IRO71+IRO77+IRO111,"")</f>
        <v/>
      </c>
      <c r="IRP114" s="82" t="str">
        <f t="shared" si="179"/>
        <v/>
      </c>
      <c r="IRQ114" s="82" t="str">
        <f t="shared" si="179"/>
        <v/>
      </c>
      <c r="IRR114" s="82" t="str">
        <f t="shared" si="179"/>
        <v/>
      </c>
      <c r="IRS114" s="82" t="str">
        <f t="shared" si="179"/>
        <v/>
      </c>
      <c r="IRT114" s="82" t="str">
        <f t="shared" si="179"/>
        <v/>
      </c>
      <c r="IRU114" s="82" t="str">
        <f t="shared" si="179"/>
        <v/>
      </c>
      <c r="IRV114" s="82" t="str">
        <f t="shared" si="179"/>
        <v/>
      </c>
      <c r="IRW114" s="82" t="str">
        <f t="shared" si="179"/>
        <v/>
      </c>
      <c r="IRX114" s="82" t="str">
        <f t="shared" si="179"/>
        <v/>
      </c>
      <c r="IRY114" s="82" t="str">
        <f t="shared" si="179"/>
        <v/>
      </c>
      <c r="IRZ114" s="82" t="str">
        <f t="shared" si="179"/>
        <v/>
      </c>
      <c r="ISA114" s="82" t="str">
        <f t="shared" si="179"/>
        <v/>
      </c>
      <c r="ISB114" s="82" t="str">
        <f t="shared" si="179"/>
        <v/>
      </c>
      <c r="ISC114" s="82" t="str">
        <f t="shared" si="179"/>
        <v/>
      </c>
      <c r="ISD114" s="82" t="str">
        <f t="shared" si="179"/>
        <v/>
      </c>
      <c r="ISE114" s="82" t="str">
        <f t="shared" si="179"/>
        <v/>
      </c>
      <c r="ISF114" s="82" t="str">
        <f t="shared" si="179"/>
        <v/>
      </c>
      <c r="ISG114" s="82" t="str">
        <f t="shared" si="179"/>
        <v/>
      </c>
      <c r="ISH114" s="82" t="str">
        <f t="shared" si="179"/>
        <v/>
      </c>
      <c r="ISI114" s="82" t="str">
        <f t="shared" si="179"/>
        <v/>
      </c>
      <c r="ISJ114" s="82" t="str">
        <f t="shared" si="179"/>
        <v/>
      </c>
      <c r="ISK114" s="82" t="str">
        <f t="shared" si="179"/>
        <v/>
      </c>
      <c r="ISL114" s="82" t="str">
        <f t="shared" si="179"/>
        <v/>
      </c>
      <c r="ISM114" s="82" t="str">
        <f t="shared" si="179"/>
        <v/>
      </c>
      <c r="ISN114" s="82" t="str">
        <f t="shared" si="179"/>
        <v/>
      </c>
      <c r="ISO114" s="82" t="str">
        <f t="shared" si="179"/>
        <v/>
      </c>
      <c r="ISP114" s="82" t="str">
        <f t="shared" si="179"/>
        <v/>
      </c>
      <c r="ISQ114" s="82" t="str">
        <f t="shared" si="179"/>
        <v/>
      </c>
      <c r="ISR114" s="82" t="str">
        <f t="shared" si="179"/>
        <v/>
      </c>
      <c r="ISS114" s="82" t="str">
        <f t="shared" si="179"/>
        <v/>
      </c>
      <c r="IST114" s="82" t="str">
        <f t="shared" si="179"/>
        <v/>
      </c>
      <c r="ISU114" s="82" t="str">
        <f t="shared" si="179"/>
        <v/>
      </c>
      <c r="ISV114" s="82" t="str">
        <f t="shared" si="179"/>
        <v/>
      </c>
      <c r="ISW114" s="82" t="str">
        <f t="shared" si="179"/>
        <v/>
      </c>
      <c r="ISX114" s="82" t="str">
        <f t="shared" si="179"/>
        <v/>
      </c>
      <c r="ISY114" s="82" t="str">
        <f t="shared" si="179"/>
        <v/>
      </c>
      <c r="ISZ114" s="82" t="str">
        <f t="shared" si="179"/>
        <v/>
      </c>
      <c r="ITA114" s="82" t="str">
        <f t="shared" si="179"/>
        <v/>
      </c>
      <c r="ITB114" s="82" t="str">
        <f t="shared" si="179"/>
        <v/>
      </c>
      <c r="ITC114" s="82" t="str">
        <f t="shared" si="179"/>
        <v/>
      </c>
      <c r="ITD114" s="82" t="str">
        <f t="shared" si="179"/>
        <v/>
      </c>
      <c r="ITE114" s="82" t="str">
        <f t="shared" si="179"/>
        <v/>
      </c>
      <c r="ITF114" s="82" t="str">
        <f t="shared" si="179"/>
        <v/>
      </c>
      <c r="ITG114" s="82" t="str">
        <f t="shared" si="179"/>
        <v/>
      </c>
      <c r="ITH114" s="82" t="str">
        <f t="shared" si="179"/>
        <v/>
      </c>
      <c r="ITI114" s="82" t="str">
        <f t="shared" si="179"/>
        <v/>
      </c>
      <c r="ITJ114" s="82" t="str">
        <f t="shared" si="179"/>
        <v/>
      </c>
      <c r="ITK114" s="82" t="str">
        <f t="shared" si="179"/>
        <v/>
      </c>
      <c r="ITL114" s="82" t="str">
        <f t="shared" si="179"/>
        <v/>
      </c>
      <c r="ITM114" s="82" t="str">
        <f t="shared" si="179"/>
        <v/>
      </c>
      <c r="ITN114" s="82" t="str">
        <f t="shared" si="179"/>
        <v/>
      </c>
      <c r="ITO114" s="82" t="str">
        <f t="shared" si="179"/>
        <v/>
      </c>
      <c r="ITP114" s="82" t="str">
        <f t="shared" si="179"/>
        <v/>
      </c>
      <c r="ITQ114" s="82" t="str">
        <f t="shared" si="179"/>
        <v/>
      </c>
      <c r="ITR114" s="82" t="str">
        <f t="shared" si="179"/>
        <v/>
      </c>
      <c r="ITS114" s="82" t="str">
        <f t="shared" si="179"/>
        <v/>
      </c>
      <c r="ITT114" s="82" t="str">
        <f t="shared" si="179"/>
        <v/>
      </c>
      <c r="ITU114" s="82" t="str">
        <f t="shared" si="179"/>
        <v/>
      </c>
      <c r="ITV114" s="82" t="str">
        <f t="shared" si="179"/>
        <v/>
      </c>
      <c r="ITW114" s="82" t="str">
        <f t="shared" si="179"/>
        <v/>
      </c>
      <c r="ITX114" s="82" t="str">
        <f t="shared" si="179"/>
        <v/>
      </c>
      <c r="ITY114" s="82" t="str">
        <f t="shared" si="179"/>
        <v/>
      </c>
      <c r="ITZ114" s="82" t="str">
        <f t="shared" si="179"/>
        <v/>
      </c>
      <c r="IUA114" s="82" t="str">
        <f t="shared" ref="IUA114:IWL114" si="180">IF(ISNUMBER(outYear),IUA65+IUA71+IUA77+IUA111,"")</f>
        <v/>
      </c>
      <c r="IUB114" s="82" t="str">
        <f t="shared" si="180"/>
        <v/>
      </c>
      <c r="IUC114" s="82" t="str">
        <f t="shared" si="180"/>
        <v/>
      </c>
      <c r="IUD114" s="82" t="str">
        <f t="shared" si="180"/>
        <v/>
      </c>
      <c r="IUE114" s="82" t="str">
        <f t="shared" si="180"/>
        <v/>
      </c>
      <c r="IUF114" s="82" t="str">
        <f t="shared" si="180"/>
        <v/>
      </c>
      <c r="IUG114" s="82" t="str">
        <f t="shared" si="180"/>
        <v/>
      </c>
      <c r="IUH114" s="82" t="str">
        <f t="shared" si="180"/>
        <v/>
      </c>
      <c r="IUI114" s="82" t="str">
        <f t="shared" si="180"/>
        <v/>
      </c>
      <c r="IUJ114" s="82" t="str">
        <f t="shared" si="180"/>
        <v/>
      </c>
      <c r="IUK114" s="82" t="str">
        <f t="shared" si="180"/>
        <v/>
      </c>
      <c r="IUL114" s="82" t="str">
        <f t="shared" si="180"/>
        <v/>
      </c>
      <c r="IUM114" s="82" t="str">
        <f t="shared" si="180"/>
        <v/>
      </c>
      <c r="IUN114" s="82" t="str">
        <f t="shared" si="180"/>
        <v/>
      </c>
      <c r="IUO114" s="82" t="str">
        <f t="shared" si="180"/>
        <v/>
      </c>
      <c r="IUP114" s="82" t="str">
        <f t="shared" si="180"/>
        <v/>
      </c>
      <c r="IUQ114" s="82" t="str">
        <f t="shared" si="180"/>
        <v/>
      </c>
      <c r="IUR114" s="82" t="str">
        <f t="shared" si="180"/>
        <v/>
      </c>
      <c r="IUS114" s="82" t="str">
        <f t="shared" si="180"/>
        <v/>
      </c>
      <c r="IUT114" s="82" t="str">
        <f t="shared" si="180"/>
        <v/>
      </c>
      <c r="IUU114" s="82" t="str">
        <f t="shared" si="180"/>
        <v/>
      </c>
      <c r="IUV114" s="82" t="str">
        <f t="shared" si="180"/>
        <v/>
      </c>
      <c r="IUW114" s="82" t="str">
        <f t="shared" si="180"/>
        <v/>
      </c>
      <c r="IUX114" s="82" t="str">
        <f t="shared" si="180"/>
        <v/>
      </c>
      <c r="IUY114" s="82" t="str">
        <f t="shared" si="180"/>
        <v/>
      </c>
      <c r="IUZ114" s="82" t="str">
        <f t="shared" si="180"/>
        <v/>
      </c>
      <c r="IVA114" s="82" t="str">
        <f t="shared" si="180"/>
        <v/>
      </c>
      <c r="IVB114" s="82" t="str">
        <f t="shared" si="180"/>
        <v/>
      </c>
      <c r="IVC114" s="82" t="str">
        <f t="shared" si="180"/>
        <v/>
      </c>
      <c r="IVD114" s="82" t="str">
        <f t="shared" si="180"/>
        <v/>
      </c>
      <c r="IVE114" s="82" t="str">
        <f t="shared" si="180"/>
        <v/>
      </c>
      <c r="IVF114" s="82" t="str">
        <f t="shared" si="180"/>
        <v/>
      </c>
      <c r="IVG114" s="82" t="str">
        <f t="shared" si="180"/>
        <v/>
      </c>
      <c r="IVH114" s="82" t="str">
        <f t="shared" si="180"/>
        <v/>
      </c>
      <c r="IVI114" s="82" t="str">
        <f t="shared" si="180"/>
        <v/>
      </c>
      <c r="IVJ114" s="82" t="str">
        <f t="shared" si="180"/>
        <v/>
      </c>
      <c r="IVK114" s="82" t="str">
        <f t="shared" si="180"/>
        <v/>
      </c>
      <c r="IVL114" s="82" t="str">
        <f t="shared" si="180"/>
        <v/>
      </c>
      <c r="IVM114" s="82" t="str">
        <f t="shared" si="180"/>
        <v/>
      </c>
      <c r="IVN114" s="82" t="str">
        <f t="shared" si="180"/>
        <v/>
      </c>
      <c r="IVO114" s="82" t="str">
        <f t="shared" si="180"/>
        <v/>
      </c>
      <c r="IVP114" s="82" t="str">
        <f t="shared" si="180"/>
        <v/>
      </c>
      <c r="IVQ114" s="82" t="str">
        <f t="shared" si="180"/>
        <v/>
      </c>
      <c r="IVR114" s="82" t="str">
        <f t="shared" si="180"/>
        <v/>
      </c>
      <c r="IVS114" s="82" t="str">
        <f t="shared" si="180"/>
        <v/>
      </c>
      <c r="IVT114" s="82" t="str">
        <f t="shared" si="180"/>
        <v/>
      </c>
      <c r="IVU114" s="82" t="str">
        <f t="shared" si="180"/>
        <v/>
      </c>
      <c r="IVV114" s="82" t="str">
        <f t="shared" si="180"/>
        <v/>
      </c>
      <c r="IVW114" s="82" t="str">
        <f t="shared" si="180"/>
        <v/>
      </c>
      <c r="IVX114" s="82" t="str">
        <f t="shared" si="180"/>
        <v/>
      </c>
      <c r="IVY114" s="82" t="str">
        <f t="shared" si="180"/>
        <v/>
      </c>
      <c r="IVZ114" s="82" t="str">
        <f t="shared" si="180"/>
        <v/>
      </c>
      <c r="IWA114" s="82" t="str">
        <f t="shared" si="180"/>
        <v/>
      </c>
      <c r="IWB114" s="82" t="str">
        <f t="shared" si="180"/>
        <v/>
      </c>
      <c r="IWC114" s="82" t="str">
        <f t="shared" si="180"/>
        <v/>
      </c>
      <c r="IWD114" s="82" t="str">
        <f t="shared" si="180"/>
        <v/>
      </c>
      <c r="IWE114" s="82" t="str">
        <f t="shared" si="180"/>
        <v/>
      </c>
      <c r="IWF114" s="82" t="str">
        <f t="shared" si="180"/>
        <v/>
      </c>
      <c r="IWG114" s="82" t="str">
        <f t="shared" si="180"/>
        <v/>
      </c>
      <c r="IWH114" s="82" t="str">
        <f t="shared" si="180"/>
        <v/>
      </c>
      <c r="IWI114" s="82" t="str">
        <f t="shared" si="180"/>
        <v/>
      </c>
      <c r="IWJ114" s="82" t="str">
        <f t="shared" si="180"/>
        <v/>
      </c>
      <c r="IWK114" s="82" t="str">
        <f t="shared" si="180"/>
        <v/>
      </c>
      <c r="IWL114" s="82" t="str">
        <f t="shared" si="180"/>
        <v/>
      </c>
      <c r="IWM114" s="82" t="str">
        <f t="shared" ref="IWM114:IYX114" si="181">IF(ISNUMBER(outYear),IWM65+IWM71+IWM77+IWM111,"")</f>
        <v/>
      </c>
      <c r="IWN114" s="82" t="str">
        <f t="shared" si="181"/>
        <v/>
      </c>
      <c r="IWO114" s="82" t="str">
        <f t="shared" si="181"/>
        <v/>
      </c>
      <c r="IWP114" s="82" t="str">
        <f t="shared" si="181"/>
        <v/>
      </c>
      <c r="IWQ114" s="82" t="str">
        <f t="shared" si="181"/>
        <v/>
      </c>
      <c r="IWR114" s="82" t="str">
        <f t="shared" si="181"/>
        <v/>
      </c>
      <c r="IWS114" s="82" t="str">
        <f t="shared" si="181"/>
        <v/>
      </c>
      <c r="IWT114" s="82" t="str">
        <f t="shared" si="181"/>
        <v/>
      </c>
      <c r="IWU114" s="82" t="str">
        <f t="shared" si="181"/>
        <v/>
      </c>
      <c r="IWV114" s="82" t="str">
        <f t="shared" si="181"/>
        <v/>
      </c>
      <c r="IWW114" s="82" t="str">
        <f t="shared" si="181"/>
        <v/>
      </c>
      <c r="IWX114" s="82" t="str">
        <f t="shared" si="181"/>
        <v/>
      </c>
      <c r="IWY114" s="82" t="str">
        <f t="shared" si="181"/>
        <v/>
      </c>
      <c r="IWZ114" s="82" t="str">
        <f t="shared" si="181"/>
        <v/>
      </c>
      <c r="IXA114" s="82" t="str">
        <f t="shared" si="181"/>
        <v/>
      </c>
      <c r="IXB114" s="82" t="str">
        <f t="shared" si="181"/>
        <v/>
      </c>
      <c r="IXC114" s="82" t="str">
        <f t="shared" si="181"/>
        <v/>
      </c>
      <c r="IXD114" s="82" t="str">
        <f t="shared" si="181"/>
        <v/>
      </c>
      <c r="IXE114" s="82" t="str">
        <f t="shared" si="181"/>
        <v/>
      </c>
      <c r="IXF114" s="82" t="str">
        <f t="shared" si="181"/>
        <v/>
      </c>
      <c r="IXG114" s="82" t="str">
        <f t="shared" si="181"/>
        <v/>
      </c>
      <c r="IXH114" s="82" t="str">
        <f t="shared" si="181"/>
        <v/>
      </c>
      <c r="IXI114" s="82" t="str">
        <f t="shared" si="181"/>
        <v/>
      </c>
      <c r="IXJ114" s="82" t="str">
        <f t="shared" si="181"/>
        <v/>
      </c>
      <c r="IXK114" s="82" t="str">
        <f t="shared" si="181"/>
        <v/>
      </c>
      <c r="IXL114" s="82" t="str">
        <f t="shared" si="181"/>
        <v/>
      </c>
      <c r="IXM114" s="82" t="str">
        <f t="shared" si="181"/>
        <v/>
      </c>
      <c r="IXN114" s="82" t="str">
        <f t="shared" si="181"/>
        <v/>
      </c>
      <c r="IXO114" s="82" t="str">
        <f t="shared" si="181"/>
        <v/>
      </c>
      <c r="IXP114" s="82" t="str">
        <f t="shared" si="181"/>
        <v/>
      </c>
      <c r="IXQ114" s="82" t="str">
        <f t="shared" si="181"/>
        <v/>
      </c>
      <c r="IXR114" s="82" t="str">
        <f t="shared" si="181"/>
        <v/>
      </c>
      <c r="IXS114" s="82" t="str">
        <f t="shared" si="181"/>
        <v/>
      </c>
      <c r="IXT114" s="82" t="str">
        <f t="shared" si="181"/>
        <v/>
      </c>
      <c r="IXU114" s="82" t="str">
        <f t="shared" si="181"/>
        <v/>
      </c>
      <c r="IXV114" s="82" t="str">
        <f t="shared" si="181"/>
        <v/>
      </c>
      <c r="IXW114" s="82" t="str">
        <f t="shared" si="181"/>
        <v/>
      </c>
      <c r="IXX114" s="82" t="str">
        <f t="shared" si="181"/>
        <v/>
      </c>
      <c r="IXY114" s="82" t="str">
        <f t="shared" si="181"/>
        <v/>
      </c>
      <c r="IXZ114" s="82" t="str">
        <f t="shared" si="181"/>
        <v/>
      </c>
      <c r="IYA114" s="82" t="str">
        <f t="shared" si="181"/>
        <v/>
      </c>
      <c r="IYB114" s="82" t="str">
        <f t="shared" si="181"/>
        <v/>
      </c>
      <c r="IYC114" s="82" t="str">
        <f t="shared" si="181"/>
        <v/>
      </c>
      <c r="IYD114" s="82" t="str">
        <f t="shared" si="181"/>
        <v/>
      </c>
      <c r="IYE114" s="82" t="str">
        <f t="shared" si="181"/>
        <v/>
      </c>
      <c r="IYF114" s="82" t="str">
        <f t="shared" si="181"/>
        <v/>
      </c>
      <c r="IYG114" s="82" t="str">
        <f t="shared" si="181"/>
        <v/>
      </c>
      <c r="IYH114" s="82" t="str">
        <f t="shared" si="181"/>
        <v/>
      </c>
      <c r="IYI114" s="82" t="str">
        <f t="shared" si="181"/>
        <v/>
      </c>
      <c r="IYJ114" s="82" t="str">
        <f t="shared" si="181"/>
        <v/>
      </c>
      <c r="IYK114" s="82" t="str">
        <f t="shared" si="181"/>
        <v/>
      </c>
      <c r="IYL114" s="82" t="str">
        <f t="shared" si="181"/>
        <v/>
      </c>
      <c r="IYM114" s="82" t="str">
        <f t="shared" si="181"/>
        <v/>
      </c>
      <c r="IYN114" s="82" t="str">
        <f t="shared" si="181"/>
        <v/>
      </c>
      <c r="IYO114" s="82" t="str">
        <f t="shared" si="181"/>
        <v/>
      </c>
      <c r="IYP114" s="82" t="str">
        <f t="shared" si="181"/>
        <v/>
      </c>
      <c r="IYQ114" s="82" t="str">
        <f t="shared" si="181"/>
        <v/>
      </c>
      <c r="IYR114" s="82" t="str">
        <f t="shared" si="181"/>
        <v/>
      </c>
      <c r="IYS114" s="82" t="str">
        <f t="shared" si="181"/>
        <v/>
      </c>
      <c r="IYT114" s="82" t="str">
        <f t="shared" si="181"/>
        <v/>
      </c>
      <c r="IYU114" s="82" t="str">
        <f t="shared" si="181"/>
        <v/>
      </c>
      <c r="IYV114" s="82" t="str">
        <f t="shared" si="181"/>
        <v/>
      </c>
      <c r="IYW114" s="82" t="str">
        <f t="shared" si="181"/>
        <v/>
      </c>
      <c r="IYX114" s="82" t="str">
        <f t="shared" si="181"/>
        <v/>
      </c>
      <c r="IYY114" s="82" t="str">
        <f t="shared" ref="IYY114:JBJ114" si="182">IF(ISNUMBER(outYear),IYY65+IYY71+IYY77+IYY111,"")</f>
        <v/>
      </c>
      <c r="IYZ114" s="82" t="str">
        <f t="shared" si="182"/>
        <v/>
      </c>
      <c r="IZA114" s="82" t="str">
        <f t="shared" si="182"/>
        <v/>
      </c>
      <c r="IZB114" s="82" t="str">
        <f t="shared" si="182"/>
        <v/>
      </c>
      <c r="IZC114" s="82" t="str">
        <f t="shared" si="182"/>
        <v/>
      </c>
      <c r="IZD114" s="82" t="str">
        <f t="shared" si="182"/>
        <v/>
      </c>
      <c r="IZE114" s="82" t="str">
        <f t="shared" si="182"/>
        <v/>
      </c>
      <c r="IZF114" s="82" t="str">
        <f t="shared" si="182"/>
        <v/>
      </c>
      <c r="IZG114" s="82" t="str">
        <f t="shared" si="182"/>
        <v/>
      </c>
      <c r="IZH114" s="82" t="str">
        <f t="shared" si="182"/>
        <v/>
      </c>
      <c r="IZI114" s="82" t="str">
        <f t="shared" si="182"/>
        <v/>
      </c>
      <c r="IZJ114" s="82" t="str">
        <f t="shared" si="182"/>
        <v/>
      </c>
      <c r="IZK114" s="82" t="str">
        <f t="shared" si="182"/>
        <v/>
      </c>
      <c r="IZL114" s="82" t="str">
        <f t="shared" si="182"/>
        <v/>
      </c>
      <c r="IZM114" s="82" t="str">
        <f t="shared" si="182"/>
        <v/>
      </c>
      <c r="IZN114" s="82" t="str">
        <f t="shared" si="182"/>
        <v/>
      </c>
      <c r="IZO114" s="82" t="str">
        <f t="shared" si="182"/>
        <v/>
      </c>
      <c r="IZP114" s="82" t="str">
        <f t="shared" si="182"/>
        <v/>
      </c>
      <c r="IZQ114" s="82" t="str">
        <f t="shared" si="182"/>
        <v/>
      </c>
      <c r="IZR114" s="82" t="str">
        <f t="shared" si="182"/>
        <v/>
      </c>
      <c r="IZS114" s="82" t="str">
        <f t="shared" si="182"/>
        <v/>
      </c>
      <c r="IZT114" s="82" t="str">
        <f t="shared" si="182"/>
        <v/>
      </c>
      <c r="IZU114" s="82" t="str">
        <f t="shared" si="182"/>
        <v/>
      </c>
      <c r="IZV114" s="82" t="str">
        <f t="shared" si="182"/>
        <v/>
      </c>
      <c r="IZW114" s="82" t="str">
        <f t="shared" si="182"/>
        <v/>
      </c>
      <c r="IZX114" s="82" t="str">
        <f t="shared" si="182"/>
        <v/>
      </c>
      <c r="IZY114" s="82" t="str">
        <f t="shared" si="182"/>
        <v/>
      </c>
      <c r="IZZ114" s="82" t="str">
        <f t="shared" si="182"/>
        <v/>
      </c>
      <c r="JAA114" s="82" t="str">
        <f t="shared" si="182"/>
        <v/>
      </c>
      <c r="JAB114" s="82" t="str">
        <f t="shared" si="182"/>
        <v/>
      </c>
      <c r="JAC114" s="82" t="str">
        <f t="shared" si="182"/>
        <v/>
      </c>
      <c r="JAD114" s="82" t="str">
        <f t="shared" si="182"/>
        <v/>
      </c>
      <c r="JAE114" s="82" t="str">
        <f t="shared" si="182"/>
        <v/>
      </c>
      <c r="JAF114" s="82" t="str">
        <f t="shared" si="182"/>
        <v/>
      </c>
      <c r="JAG114" s="82" t="str">
        <f t="shared" si="182"/>
        <v/>
      </c>
      <c r="JAH114" s="82" t="str">
        <f t="shared" si="182"/>
        <v/>
      </c>
      <c r="JAI114" s="82" t="str">
        <f t="shared" si="182"/>
        <v/>
      </c>
      <c r="JAJ114" s="82" t="str">
        <f t="shared" si="182"/>
        <v/>
      </c>
      <c r="JAK114" s="82" t="str">
        <f t="shared" si="182"/>
        <v/>
      </c>
      <c r="JAL114" s="82" t="str">
        <f t="shared" si="182"/>
        <v/>
      </c>
      <c r="JAM114" s="82" t="str">
        <f t="shared" si="182"/>
        <v/>
      </c>
      <c r="JAN114" s="82" t="str">
        <f t="shared" si="182"/>
        <v/>
      </c>
      <c r="JAO114" s="82" t="str">
        <f t="shared" si="182"/>
        <v/>
      </c>
      <c r="JAP114" s="82" t="str">
        <f t="shared" si="182"/>
        <v/>
      </c>
      <c r="JAQ114" s="82" t="str">
        <f t="shared" si="182"/>
        <v/>
      </c>
      <c r="JAR114" s="82" t="str">
        <f t="shared" si="182"/>
        <v/>
      </c>
      <c r="JAS114" s="82" t="str">
        <f t="shared" si="182"/>
        <v/>
      </c>
      <c r="JAT114" s="82" t="str">
        <f t="shared" si="182"/>
        <v/>
      </c>
      <c r="JAU114" s="82" t="str">
        <f t="shared" si="182"/>
        <v/>
      </c>
      <c r="JAV114" s="82" t="str">
        <f t="shared" si="182"/>
        <v/>
      </c>
      <c r="JAW114" s="82" t="str">
        <f t="shared" si="182"/>
        <v/>
      </c>
      <c r="JAX114" s="82" t="str">
        <f t="shared" si="182"/>
        <v/>
      </c>
      <c r="JAY114" s="82" t="str">
        <f t="shared" si="182"/>
        <v/>
      </c>
      <c r="JAZ114" s="82" t="str">
        <f t="shared" si="182"/>
        <v/>
      </c>
      <c r="JBA114" s="82" t="str">
        <f t="shared" si="182"/>
        <v/>
      </c>
      <c r="JBB114" s="82" t="str">
        <f t="shared" si="182"/>
        <v/>
      </c>
      <c r="JBC114" s="82" t="str">
        <f t="shared" si="182"/>
        <v/>
      </c>
      <c r="JBD114" s="82" t="str">
        <f t="shared" si="182"/>
        <v/>
      </c>
      <c r="JBE114" s="82" t="str">
        <f t="shared" si="182"/>
        <v/>
      </c>
      <c r="JBF114" s="82" t="str">
        <f t="shared" si="182"/>
        <v/>
      </c>
      <c r="JBG114" s="82" t="str">
        <f t="shared" si="182"/>
        <v/>
      </c>
      <c r="JBH114" s="82" t="str">
        <f t="shared" si="182"/>
        <v/>
      </c>
      <c r="JBI114" s="82" t="str">
        <f t="shared" si="182"/>
        <v/>
      </c>
      <c r="JBJ114" s="82" t="str">
        <f t="shared" si="182"/>
        <v/>
      </c>
      <c r="JBK114" s="82" t="str">
        <f t="shared" ref="JBK114:JDV114" si="183">IF(ISNUMBER(outYear),JBK65+JBK71+JBK77+JBK111,"")</f>
        <v/>
      </c>
      <c r="JBL114" s="82" t="str">
        <f t="shared" si="183"/>
        <v/>
      </c>
      <c r="JBM114" s="82" t="str">
        <f t="shared" si="183"/>
        <v/>
      </c>
      <c r="JBN114" s="82" t="str">
        <f t="shared" si="183"/>
        <v/>
      </c>
      <c r="JBO114" s="82" t="str">
        <f t="shared" si="183"/>
        <v/>
      </c>
      <c r="JBP114" s="82" t="str">
        <f t="shared" si="183"/>
        <v/>
      </c>
      <c r="JBQ114" s="82" t="str">
        <f t="shared" si="183"/>
        <v/>
      </c>
      <c r="JBR114" s="82" t="str">
        <f t="shared" si="183"/>
        <v/>
      </c>
      <c r="JBS114" s="82" t="str">
        <f t="shared" si="183"/>
        <v/>
      </c>
      <c r="JBT114" s="82" t="str">
        <f t="shared" si="183"/>
        <v/>
      </c>
      <c r="JBU114" s="82" t="str">
        <f t="shared" si="183"/>
        <v/>
      </c>
      <c r="JBV114" s="82" t="str">
        <f t="shared" si="183"/>
        <v/>
      </c>
      <c r="JBW114" s="82" t="str">
        <f t="shared" si="183"/>
        <v/>
      </c>
      <c r="JBX114" s="82" t="str">
        <f t="shared" si="183"/>
        <v/>
      </c>
      <c r="JBY114" s="82" t="str">
        <f t="shared" si="183"/>
        <v/>
      </c>
      <c r="JBZ114" s="82" t="str">
        <f t="shared" si="183"/>
        <v/>
      </c>
      <c r="JCA114" s="82" t="str">
        <f t="shared" si="183"/>
        <v/>
      </c>
      <c r="JCB114" s="82" t="str">
        <f t="shared" si="183"/>
        <v/>
      </c>
      <c r="JCC114" s="82" t="str">
        <f t="shared" si="183"/>
        <v/>
      </c>
      <c r="JCD114" s="82" t="str">
        <f t="shared" si="183"/>
        <v/>
      </c>
      <c r="JCE114" s="82" t="str">
        <f t="shared" si="183"/>
        <v/>
      </c>
      <c r="JCF114" s="82" t="str">
        <f t="shared" si="183"/>
        <v/>
      </c>
      <c r="JCG114" s="82" t="str">
        <f t="shared" si="183"/>
        <v/>
      </c>
      <c r="JCH114" s="82" t="str">
        <f t="shared" si="183"/>
        <v/>
      </c>
      <c r="JCI114" s="82" t="str">
        <f t="shared" si="183"/>
        <v/>
      </c>
      <c r="JCJ114" s="82" t="str">
        <f t="shared" si="183"/>
        <v/>
      </c>
      <c r="JCK114" s="82" t="str">
        <f t="shared" si="183"/>
        <v/>
      </c>
      <c r="JCL114" s="82" t="str">
        <f t="shared" si="183"/>
        <v/>
      </c>
      <c r="JCM114" s="82" t="str">
        <f t="shared" si="183"/>
        <v/>
      </c>
      <c r="JCN114" s="82" t="str">
        <f t="shared" si="183"/>
        <v/>
      </c>
      <c r="JCO114" s="82" t="str">
        <f t="shared" si="183"/>
        <v/>
      </c>
      <c r="JCP114" s="82" t="str">
        <f t="shared" si="183"/>
        <v/>
      </c>
      <c r="JCQ114" s="82" t="str">
        <f t="shared" si="183"/>
        <v/>
      </c>
      <c r="JCR114" s="82" t="str">
        <f t="shared" si="183"/>
        <v/>
      </c>
      <c r="JCS114" s="82" t="str">
        <f t="shared" si="183"/>
        <v/>
      </c>
      <c r="JCT114" s="82" t="str">
        <f t="shared" si="183"/>
        <v/>
      </c>
      <c r="JCU114" s="82" t="str">
        <f t="shared" si="183"/>
        <v/>
      </c>
      <c r="JCV114" s="82" t="str">
        <f t="shared" si="183"/>
        <v/>
      </c>
      <c r="JCW114" s="82" t="str">
        <f t="shared" si="183"/>
        <v/>
      </c>
      <c r="JCX114" s="82" t="str">
        <f t="shared" si="183"/>
        <v/>
      </c>
      <c r="JCY114" s="82" t="str">
        <f t="shared" si="183"/>
        <v/>
      </c>
      <c r="JCZ114" s="82" t="str">
        <f t="shared" si="183"/>
        <v/>
      </c>
      <c r="JDA114" s="82" t="str">
        <f t="shared" si="183"/>
        <v/>
      </c>
      <c r="JDB114" s="82" t="str">
        <f t="shared" si="183"/>
        <v/>
      </c>
      <c r="JDC114" s="82" t="str">
        <f t="shared" si="183"/>
        <v/>
      </c>
      <c r="JDD114" s="82" t="str">
        <f t="shared" si="183"/>
        <v/>
      </c>
      <c r="JDE114" s="82" t="str">
        <f t="shared" si="183"/>
        <v/>
      </c>
      <c r="JDF114" s="82" t="str">
        <f t="shared" si="183"/>
        <v/>
      </c>
      <c r="JDG114" s="82" t="str">
        <f t="shared" si="183"/>
        <v/>
      </c>
      <c r="JDH114" s="82" t="str">
        <f t="shared" si="183"/>
        <v/>
      </c>
      <c r="JDI114" s="82" t="str">
        <f t="shared" si="183"/>
        <v/>
      </c>
      <c r="JDJ114" s="82" t="str">
        <f t="shared" si="183"/>
        <v/>
      </c>
      <c r="JDK114" s="82" t="str">
        <f t="shared" si="183"/>
        <v/>
      </c>
      <c r="JDL114" s="82" t="str">
        <f t="shared" si="183"/>
        <v/>
      </c>
      <c r="JDM114" s="82" t="str">
        <f t="shared" si="183"/>
        <v/>
      </c>
      <c r="JDN114" s="82" t="str">
        <f t="shared" si="183"/>
        <v/>
      </c>
      <c r="JDO114" s="82" t="str">
        <f t="shared" si="183"/>
        <v/>
      </c>
      <c r="JDP114" s="82" t="str">
        <f t="shared" si="183"/>
        <v/>
      </c>
      <c r="JDQ114" s="82" t="str">
        <f t="shared" si="183"/>
        <v/>
      </c>
      <c r="JDR114" s="82" t="str">
        <f t="shared" si="183"/>
        <v/>
      </c>
      <c r="JDS114" s="82" t="str">
        <f t="shared" si="183"/>
        <v/>
      </c>
      <c r="JDT114" s="82" t="str">
        <f t="shared" si="183"/>
        <v/>
      </c>
      <c r="JDU114" s="82" t="str">
        <f t="shared" si="183"/>
        <v/>
      </c>
      <c r="JDV114" s="82" t="str">
        <f t="shared" si="183"/>
        <v/>
      </c>
      <c r="JDW114" s="82" t="str">
        <f t="shared" ref="JDW114:JGH114" si="184">IF(ISNUMBER(outYear),JDW65+JDW71+JDW77+JDW111,"")</f>
        <v/>
      </c>
      <c r="JDX114" s="82" t="str">
        <f t="shared" si="184"/>
        <v/>
      </c>
      <c r="JDY114" s="82" t="str">
        <f t="shared" si="184"/>
        <v/>
      </c>
      <c r="JDZ114" s="82" t="str">
        <f t="shared" si="184"/>
        <v/>
      </c>
      <c r="JEA114" s="82" t="str">
        <f t="shared" si="184"/>
        <v/>
      </c>
      <c r="JEB114" s="82" t="str">
        <f t="shared" si="184"/>
        <v/>
      </c>
      <c r="JEC114" s="82" t="str">
        <f t="shared" si="184"/>
        <v/>
      </c>
      <c r="JED114" s="82" t="str">
        <f t="shared" si="184"/>
        <v/>
      </c>
      <c r="JEE114" s="82" t="str">
        <f t="shared" si="184"/>
        <v/>
      </c>
      <c r="JEF114" s="82" t="str">
        <f t="shared" si="184"/>
        <v/>
      </c>
      <c r="JEG114" s="82" t="str">
        <f t="shared" si="184"/>
        <v/>
      </c>
      <c r="JEH114" s="82" t="str">
        <f t="shared" si="184"/>
        <v/>
      </c>
      <c r="JEI114" s="82" t="str">
        <f t="shared" si="184"/>
        <v/>
      </c>
      <c r="JEJ114" s="82" t="str">
        <f t="shared" si="184"/>
        <v/>
      </c>
      <c r="JEK114" s="82" t="str">
        <f t="shared" si="184"/>
        <v/>
      </c>
      <c r="JEL114" s="82" t="str">
        <f t="shared" si="184"/>
        <v/>
      </c>
      <c r="JEM114" s="82" t="str">
        <f t="shared" si="184"/>
        <v/>
      </c>
      <c r="JEN114" s="82" t="str">
        <f t="shared" si="184"/>
        <v/>
      </c>
      <c r="JEO114" s="82" t="str">
        <f t="shared" si="184"/>
        <v/>
      </c>
      <c r="JEP114" s="82" t="str">
        <f t="shared" si="184"/>
        <v/>
      </c>
      <c r="JEQ114" s="82" t="str">
        <f t="shared" si="184"/>
        <v/>
      </c>
      <c r="JER114" s="82" t="str">
        <f t="shared" si="184"/>
        <v/>
      </c>
      <c r="JES114" s="82" t="str">
        <f t="shared" si="184"/>
        <v/>
      </c>
      <c r="JET114" s="82" t="str">
        <f t="shared" si="184"/>
        <v/>
      </c>
      <c r="JEU114" s="82" t="str">
        <f t="shared" si="184"/>
        <v/>
      </c>
      <c r="JEV114" s="82" t="str">
        <f t="shared" si="184"/>
        <v/>
      </c>
      <c r="JEW114" s="82" t="str">
        <f t="shared" si="184"/>
        <v/>
      </c>
      <c r="JEX114" s="82" t="str">
        <f t="shared" si="184"/>
        <v/>
      </c>
      <c r="JEY114" s="82" t="str">
        <f t="shared" si="184"/>
        <v/>
      </c>
      <c r="JEZ114" s="82" t="str">
        <f t="shared" si="184"/>
        <v/>
      </c>
      <c r="JFA114" s="82" t="str">
        <f t="shared" si="184"/>
        <v/>
      </c>
      <c r="JFB114" s="82" t="str">
        <f t="shared" si="184"/>
        <v/>
      </c>
      <c r="JFC114" s="82" t="str">
        <f t="shared" si="184"/>
        <v/>
      </c>
      <c r="JFD114" s="82" t="str">
        <f t="shared" si="184"/>
        <v/>
      </c>
      <c r="JFE114" s="82" t="str">
        <f t="shared" si="184"/>
        <v/>
      </c>
      <c r="JFF114" s="82" t="str">
        <f t="shared" si="184"/>
        <v/>
      </c>
      <c r="JFG114" s="82" t="str">
        <f t="shared" si="184"/>
        <v/>
      </c>
      <c r="JFH114" s="82" t="str">
        <f t="shared" si="184"/>
        <v/>
      </c>
      <c r="JFI114" s="82" t="str">
        <f t="shared" si="184"/>
        <v/>
      </c>
      <c r="JFJ114" s="82" t="str">
        <f t="shared" si="184"/>
        <v/>
      </c>
      <c r="JFK114" s="82" t="str">
        <f t="shared" si="184"/>
        <v/>
      </c>
      <c r="JFL114" s="82" t="str">
        <f t="shared" si="184"/>
        <v/>
      </c>
      <c r="JFM114" s="82" t="str">
        <f t="shared" si="184"/>
        <v/>
      </c>
      <c r="JFN114" s="82" t="str">
        <f t="shared" si="184"/>
        <v/>
      </c>
      <c r="JFO114" s="82" t="str">
        <f t="shared" si="184"/>
        <v/>
      </c>
      <c r="JFP114" s="82" t="str">
        <f t="shared" si="184"/>
        <v/>
      </c>
      <c r="JFQ114" s="82" t="str">
        <f t="shared" si="184"/>
        <v/>
      </c>
      <c r="JFR114" s="82" t="str">
        <f t="shared" si="184"/>
        <v/>
      </c>
      <c r="JFS114" s="82" t="str">
        <f t="shared" si="184"/>
        <v/>
      </c>
      <c r="JFT114" s="82" t="str">
        <f t="shared" si="184"/>
        <v/>
      </c>
      <c r="JFU114" s="82" t="str">
        <f t="shared" si="184"/>
        <v/>
      </c>
      <c r="JFV114" s="82" t="str">
        <f t="shared" si="184"/>
        <v/>
      </c>
      <c r="JFW114" s="82" t="str">
        <f t="shared" si="184"/>
        <v/>
      </c>
      <c r="JFX114" s="82" t="str">
        <f t="shared" si="184"/>
        <v/>
      </c>
      <c r="JFY114" s="82" t="str">
        <f t="shared" si="184"/>
        <v/>
      </c>
      <c r="JFZ114" s="82" t="str">
        <f t="shared" si="184"/>
        <v/>
      </c>
      <c r="JGA114" s="82" t="str">
        <f t="shared" si="184"/>
        <v/>
      </c>
      <c r="JGB114" s="82" t="str">
        <f t="shared" si="184"/>
        <v/>
      </c>
      <c r="JGC114" s="82" t="str">
        <f t="shared" si="184"/>
        <v/>
      </c>
      <c r="JGD114" s="82" t="str">
        <f t="shared" si="184"/>
        <v/>
      </c>
      <c r="JGE114" s="82" t="str">
        <f t="shared" si="184"/>
        <v/>
      </c>
      <c r="JGF114" s="82" t="str">
        <f t="shared" si="184"/>
        <v/>
      </c>
      <c r="JGG114" s="82" t="str">
        <f t="shared" si="184"/>
        <v/>
      </c>
      <c r="JGH114" s="82" t="str">
        <f t="shared" si="184"/>
        <v/>
      </c>
      <c r="JGI114" s="82" t="str">
        <f t="shared" ref="JGI114:JIT114" si="185">IF(ISNUMBER(outYear),JGI65+JGI71+JGI77+JGI111,"")</f>
        <v/>
      </c>
      <c r="JGJ114" s="82" t="str">
        <f t="shared" si="185"/>
        <v/>
      </c>
      <c r="JGK114" s="82" t="str">
        <f t="shared" si="185"/>
        <v/>
      </c>
      <c r="JGL114" s="82" t="str">
        <f t="shared" si="185"/>
        <v/>
      </c>
      <c r="JGM114" s="82" t="str">
        <f t="shared" si="185"/>
        <v/>
      </c>
      <c r="JGN114" s="82" t="str">
        <f t="shared" si="185"/>
        <v/>
      </c>
      <c r="JGO114" s="82" t="str">
        <f t="shared" si="185"/>
        <v/>
      </c>
      <c r="JGP114" s="82" t="str">
        <f t="shared" si="185"/>
        <v/>
      </c>
      <c r="JGQ114" s="82" t="str">
        <f t="shared" si="185"/>
        <v/>
      </c>
      <c r="JGR114" s="82" t="str">
        <f t="shared" si="185"/>
        <v/>
      </c>
      <c r="JGS114" s="82" t="str">
        <f t="shared" si="185"/>
        <v/>
      </c>
      <c r="JGT114" s="82" t="str">
        <f t="shared" si="185"/>
        <v/>
      </c>
      <c r="JGU114" s="82" t="str">
        <f t="shared" si="185"/>
        <v/>
      </c>
      <c r="JGV114" s="82" t="str">
        <f t="shared" si="185"/>
        <v/>
      </c>
      <c r="JGW114" s="82" t="str">
        <f t="shared" si="185"/>
        <v/>
      </c>
      <c r="JGX114" s="82" t="str">
        <f t="shared" si="185"/>
        <v/>
      </c>
      <c r="JGY114" s="82" t="str">
        <f t="shared" si="185"/>
        <v/>
      </c>
      <c r="JGZ114" s="82" t="str">
        <f t="shared" si="185"/>
        <v/>
      </c>
      <c r="JHA114" s="82" t="str">
        <f t="shared" si="185"/>
        <v/>
      </c>
      <c r="JHB114" s="82" t="str">
        <f t="shared" si="185"/>
        <v/>
      </c>
      <c r="JHC114" s="82" t="str">
        <f t="shared" si="185"/>
        <v/>
      </c>
      <c r="JHD114" s="82" t="str">
        <f t="shared" si="185"/>
        <v/>
      </c>
      <c r="JHE114" s="82" t="str">
        <f t="shared" si="185"/>
        <v/>
      </c>
      <c r="JHF114" s="82" t="str">
        <f t="shared" si="185"/>
        <v/>
      </c>
      <c r="JHG114" s="82" t="str">
        <f t="shared" si="185"/>
        <v/>
      </c>
      <c r="JHH114" s="82" t="str">
        <f t="shared" si="185"/>
        <v/>
      </c>
      <c r="JHI114" s="82" t="str">
        <f t="shared" si="185"/>
        <v/>
      </c>
      <c r="JHJ114" s="82" t="str">
        <f t="shared" si="185"/>
        <v/>
      </c>
      <c r="JHK114" s="82" t="str">
        <f t="shared" si="185"/>
        <v/>
      </c>
      <c r="JHL114" s="82" t="str">
        <f t="shared" si="185"/>
        <v/>
      </c>
      <c r="JHM114" s="82" t="str">
        <f t="shared" si="185"/>
        <v/>
      </c>
      <c r="JHN114" s="82" t="str">
        <f t="shared" si="185"/>
        <v/>
      </c>
      <c r="JHO114" s="82" t="str">
        <f t="shared" si="185"/>
        <v/>
      </c>
      <c r="JHP114" s="82" t="str">
        <f t="shared" si="185"/>
        <v/>
      </c>
      <c r="JHQ114" s="82" t="str">
        <f t="shared" si="185"/>
        <v/>
      </c>
      <c r="JHR114" s="82" t="str">
        <f t="shared" si="185"/>
        <v/>
      </c>
      <c r="JHS114" s="82" t="str">
        <f t="shared" si="185"/>
        <v/>
      </c>
      <c r="JHT114" s="82" t="str">
        <f t="shared" si="185"/>
        <v/>
      </c>
      <c r="JHU114" s="82" t="str">
        <f t="shared" si="185"/>
        <v/>
      </c>
      <c r="JHV114" s="82" t="str">
        <f t="shared" si="185"/>
        <v/>
      </c>
      <c r="JHW114" s="82" t="str">
        <f t="shared" si="185"/>
        <v/>
      </c>
      <c r="JHX114" s="82" t="str">
        <f t="shared" si="185"/>
        <v/>
      </c>
      <c r="JHY114" s="82" t="str">
        <f t="shared" si="185"/>
        <v/>
      </c>
      <c r="JHZ114" s="82" t="str">
        <f t="shared" si="185"/>
        <v/>
      </c>
      <c r="JIA114" s="82" t="str">
        <f t="shared" si="185"/>
        <v/>
      </c>
      <c r="JIB114" s="82" t="str">
        <f t="shared" si="185"/>
        <v/>
      </c>
      <c r="JIC114" s="82" t="str">
        <f t="shared" si="185"/>
        <v/>
      </c>
      <c r="JID114" s="82" t="str">
        <f t="shared" si="185"/>
        <v/>
      </c>
      <c r="JIE114" s="82" t="str">
        <f t="shared" si="185"/>
        <v/>
      </c>
      <c r="JIF114" s="82" t="str">
        <f t="shared" si="185"/>
        <v/>
      </c>
      <c r="JIG114" s="82" t="str">
        <f t="shared" si="185"/>
        <v/>
      </c>
      <c r="JIH114" s="82" t="str">
        <f t="shared" si="185"/>
        <v/>
      </c>
      <c r="JII114" s="82" t="str">
        <f t="shared" si="185"/>
        <v/>
      </c>
      <c r="JIJ114" s="82" t="str">
        <f t="shared" si="185"/>
        <v/>
      </c>
      <c r="JIK114" s="82" t="str">
        <f t="shared" si="185"/>
        <v/>
      </c>
      <c r="JIL114" s="82" t="str">
        <f t="shared" si="185"/>
        <v/>
      </c>
      <c r="JIM114" s="82" t="str">
        <f t="shared" si="185"/>
        <v/>
      </c>
      <c r="JIN114" s="82" t="str">
        <f t="shared" si="185"/>
        <v/>
      </c>
      <c r="JIO114" s="82" t="str">
        <f t="shared" si="185"/>
        <v/>
      </c>
      <c r="JIP114" s="82" t="str">
        <f t="shared" si="185"/>
        <v/>
      </c>
      <c r="JIQ114" s="82" t="str">
        <f t="shared" si="185"/>
        <v/>
      </c>
      <c r="JIR114" s="82" t="str">
        <f t="shared" si="185"/>
        <v/>
      </c>
      <c r="JIS114" s="82" t="str">
        <f t="shared" si="185"/>
        <v/>
      </c>
      <c r="JIT114" s="82" t="str">
        <f t="shared" si="185"/>
        <v/>
      </c>
      <c r="JIU114" s="82" t="str">
        <f t="shared" ref="JIU114:JLF114" si="186">IF(ISNUMBER(outYear),JIU65+JIU71+JIU77+JIU111,"")</f>
        <v/>
      </c>
      <c r="JIV114" s="82" t="str">
        <f t="shared" si="186"/>
        <v/>
      </c>
      <c r="JIW114" s="82" t="str">
        <f t="shared" si="186"/>
        <v/>
      </c>
      <c r="JIX114" s="82" t="str">
        <f t="shared" si="186"/>
        <v/>
      </c>
      <c r="JIY114" s="82" t="str">
        <f t="shared" si="186"/>
        <v/>
      </c>
      <c r="JIZ114" s="82" t="str">
        <f t="shared" si="186"/>
        <v/>
      </c>
      <c r="JJA114" s="82" t="str">
        <f t="shared" si="186"/>
        <v/>
      </c>
      <c r="JJB114" s="82" t="str">
        <f t="shared" si="186"/>
        <v/>
      </c>
      <c r="JJC114" s="82" t="str">
        <f t="shared" si="186"/>
        <v/>
      </c>
      <c r="JJD114" s="82" t="str">
        <f t="shared" si="186"/>
        <v/>
      </c>
      <c r="JJE114" s="82" t="str">
        <f t="shared" si="186"/>
        <v/>
      </c>
      <c r="JJF114" s="82" t="str">
        <f t="shared" si="186"/>
        <v/>
      </c>
      <c r="JJG114" s="82" t="str">
        <f t="shared" si="186"/>
        <v/>
      </c>
      <c r="JJH114" s="82" t="str">
        <f t="shared" si="186"/>
        <v/>
      </c>
      <c r="JJI114" s="82" t="str">
        <f t="shared" si="186"/>
        <v/>
      </c>
      <c r="JJJ114" s="82" t="str">
        <f t="shared" si="186"/>
        <v/>
      </c>
      <c r="JJK114" s="82" t="str">
        <f t="shared" si="186"/>
        <v/>
      </c>
      <c r="JJL114" s="82" t="str">
        <f t="shared" si="186"/>
        <v/>
      </c>
      <c r="JJM114" s="82" t="str">
        <f t="shared" si="186"/>
        <v/>
      </c>
      <c r="JJN114" s="82" t="str">
        <f t="shared" si="186"/>
        <v/>
      </c>
      <c r="JJO114" s="82" t="str">
        <f t="shared" si="186"/>
        <v/>
      </c>
      <c r="JJP114" s="82" t="str">
        <f t="shared" si="186"/>
        <v/>
      </c>
      <c r="JJQ114" s="82" t="str">
        <f t="shared" si="186"/>
        <v/>
      </c>
      <c r="JJR114" s="82" t="str">
        <f t="shared" si="186"/>
        <v/>
      </c>
      <c r="JJS114" s="82" t="str">
        <f t="shared" si="186"/>
        <v/>
      </c>
      <c r="JJT114" s="82" t="str">
        <f t="shared" si="186"/>
        <v/>
      </c>
      <c r="JJU114" s="82" t="str">
        <f t="shared" si="186"/>
        <v/>
      </c>
      <c r="JJV114" s="82" t="str">
        <f t="shared" si="186"/>
        <v/>
      </c>
      <c r="JJW114" s="82" t="str">
        <f t="shared" si="186"/>
        <v/>
      </c>
      <c r="JJX114" s="82" t="str">
        <f t="shared" si="186"/>
        <v/>
      </c>
      <c r="JJY114" s="82" t="str">
        <f t="shared" si="186"/>
        <v/>
      </c>
      <c r="JJZ114" s="82" t="str">
        <f t="shared" si="186"/>
        <v/>
      </c>
      <c r="JKA114" s="82" t="str">
        <f t="shared" si="186"/>
        <v/>
      </c>
      <c r="JKB114" s="82" t="str">
        <f t="shared" si="186"/>
        <v/>
      </c>
      <c r="JKC114" s="82" t="str">
        <f t="shared" si="186"/>
        <v/>
      </c>
      <c r="JKD114" s="82" t="str">
        <f t="shared" si="186"/>
        <v/>
      </c>
      <c r="JKE114" s="82" t="str">
        <f t="shared" si="186"/>
        <v/>
      </c>
      <c r="JKF114" s="82" t="str">
        <f t="shared" si="186"/>
        <v/>
      </c>
      <c r="JKG114" s="82" t="str">
        <f t="shared" si="186"/>
        <v/>
      </c>
      <c r="JKH114" s="82" t="str">
        <f t="shared" si="186"/>
        <v/>
      </c>
      <c r="JKI114" s="82" t="str">
        <f t="shared" si="186"/>
        <v/>
      </c>
      <c r="JKJ114" s="82" t="str">
        <f t="shared" si="186"/>
        <v/>
      </c>
      <c r="JKK114" s="82" t="str">
        <f t="shared" si="186"/>
        <v/>
      </c>
      <c r="JKL114" s="82" t="str">
        <f t="shared" si="186"/>
        <v/>
      </c>
      <c r="JKM114" s="82" t="str">
        <f t="shared" si="186"/>
        <v/>
      </c>
      <c r="JKN114" s="82" t="str">
        <f t="shared" si="186"/>
        <v/>
      </c>
      <c r="JKO114" s="82" t="str">
        <f t="shared" si="186"/>
        <v/>
      </c>
      <c r="JKP114" s="82" t="str">
        <f t="shared" si="186"/>
        <v/>
      </c>
      <c r="JKQ114" s="82" t="str">
        <f t="shared" si="186"/>
        <v/>
      </c>
      <c r="JKR114" s="82" t="str">
        <f t="shared" si="186"/>
        <v/>
      </c>
      <c r="JKS114" s="82" t="str">
        <f t="shared" si="186"/>
        <v/>
      </c>
      <c r="JKT114" s="82" t="str">
        <f t="shared" si="186"/>
        <v/>
      </c>
      <c r="JKU114" s="82" t="str">
        <f t="shared" si="186"/>
        <v/>
      </c>
      <c r="JKV114" s="82" t="str">
        <f t="shared" si="186"/>
        <v/>
      </c>
      <c r="JKW114" s="82" t="str">
        <f t="shared" si="186"/>
        <v/>
      </c>
      <c r="JKX114" s="82" t="str">
        <f t="shared" si="186"/>
        <v/>
      </c>
      <c r="JKY114" s="82" t="str">
        <f t="shared" si="186"/>
        <v/>
      </c>
      <c r="JKZ114" s="82" t="str">
        <f t="shared" si="186"/>
        <v/>
      </c>
      <c r="JLA114" s="82" t="str">
        <f t="shared" si="186"/>
        <v/>
      </c>
      <c r="JLB114" s="82" t="str">
        <f t="shared" si="186"/>
        <v/>
      </c>
      <c r="JLC114" s="82" t="str">
        <f t="shared" si="186"/>
        <v/>
      </c>
      <c r="JLD114" s="82" t="str">
        <f t="shared" si="186"/>
        <v/>
      </c>
      <c r="JLE114" s="82" t="str">
        <f t="shared" si="186"/>
        <v/>
      </c>
      <c r="JLF114" s="82" t="str">
        <f t="shared" si="186"/>
        <v/>
      </c>
      <c r="JLG114" s="82" t="str">
        <f t="shared" ref="JLG114:JNR114" si="187">IF(ISNUMBER(outYear),JLG65+JLG71+JLG77+JLG111,"")</f>
        <v/>
      </c>
      <c r="JLH114" s="82" t="str">
        <f t="shared" si="187"/>
        <v/>
      </c>
      <c r="JLI114" s="82" t="str">
        <f t="shared" si="187"/>
        <v/>
      </c>
      <c r="JLJ114" s="82" t="str">
        <f t="shared" si="187"/>
        <v/>
      </c>
      <c r="JLK114" s="82" t="str">
        <f t="shared" si="187"/>
        <v/>
      </c>
      <c r="JLL114" s="82" t="str">
        <f t="shared" si="187"/>
        <v/>
      </c>
      <c r="JLM114" s="82" t="str">
        <f t="shared" si="187"/>
        <v/>
      </c>
      <c r="JLN114" s="82" t="str">
        <f t="shared" si="187"/>
        <v/>
      </c>
      <c r="JLO114" s="82" t="str">
        <f t="shared" si="187"/>
        <v/>
      </c>
      <c r="JLP114" s="82" t="str">
        <f t="shared" si="187"/>
        <v/>
      </c>
      <c r="JLQ114" s="82" t="str">
        <f t="shared" si="187"/>
        <v/>
      </c>
      <c r="JLR114" s="82" t="str">
        <f t="shared" si="187"/>
        <v/>
      </c>
      <c r="JLS114" s="82" t="str">
        <f t="shared" si="187"/>
        <v/>
      </c>
      <c r="JLT114" s="82" t="str">
        <f t="shared" si="187"/>
        <v/>
      </c>
      <c r="JLU114" s="82" t="str">
        <f t="shared" si="187"/>
        <v/>
      </c>
      <c r="JLV114" s="82" t="str">
        <f t="shared" si="187"/>
        <v/>
      </c>
      <c r="JLW114" s="82" t="str">
        <f t="shared" si="187"/>
        <v/>
      </c>
      <c r="JLX114" s="82" t="str">
        <f t="shared" si="187"/>
        <v/>
      </c>
      <c r="JLY114" s="82" t="str">
        <f t="shared" si="187"/>
        <v/>
      </c>
      <c r="JLZ114" s="82" t="str">
        <f t="shared" si="187"/>
        <v/>
      </c>
      <c r="JMA114" s="82" t="str">
        <f t="shared" si="187"/>
        <v/>
      </c>
      <c r="JMB114" s="82" t="str">
        <f t="shared" si="187"/>
        <v/>
      </c>
      <c r="JMC114" s="82" t="str">
        <f t="shared" si="187"/>
        <v/>
      </c>
      <c r="JMD114" s="82" t="str">
        <f t="shared" si="187"/>
        <v/>
      </c>
      <c r="JME114" s="82" t="str">
        <f t="shared" si="187"/>
        <v/>
      </c>
      <c r="JMF114" s="82" t="str">
        <f t="shared" si="187"/>
        <v/>
      </c>
      <c r="JMG114" s="82" t="str">
        <f t="shared" si="187"/>
        <v/>
      </c>
      <c r="JMH114" s="82" t="str">
        <f t="shared" si="187"/>
        <v/>
      </c>
      <c r="JMI114" s="82" t="str">
        <f t="shared" si="187"/>
        <v/>
      </c>
      <c r="JMJ114" s="82" t="str">
        <f t="shared" si="187"/>
        <v/>
      </c>
      <c r="JMK114" s="82" t="str">
        <f t="shared" si="187"/>
        <v/>
      </c>
      <c r="JML114" s="82" t="str">
        <f t="shared" si="187"/>
        <v/>
      </c>
      <c r="JMM114" s="82" t="str">
        <f t="shared" si="187"/>
        <v/>
      </c>
      <c r="JMN114" s="82" t="str">
        <f t="shared" si="187"/>
        <v/>
      </c>
      <c r="JMO114" s="82" t="str">
        <f t="shared" si="187"/>
        <v/>
      </c>
      <c r="JMP114" s="82" t="str">
        <f t="shared" si="187"/>
        <v/>
      </c>
      <c r="JMQ114" s="82" t="str">
        <f t="shared" si="187"/>
        <v/>
      </c>
      <c r="JMR114" s="82" t="str">
        <f t="shared" si="187"/>
        <v/>
      </c>
      <c r="JMS114" s="82" t="str">
        <f t="shared" si="187"/>
        <v/>
      </c>
      <c r="JMT114" s="82" t="str">
        <f t="shared" si="187"/>
        <v/>
      </c>
      <c r="JMU114" s="82" t="str">
        <f t="shared" si="187"/>
        <v/>
      </c>
      <c r="JMV114" s="82" t="str">
        <f t="shared" si="187"/>
        <v/>
      </c>
      <c r="JMW114" s="82" t="str">
        <f t="shared" si="187"/>
        <v/>
      </c>
      <c r="JMX114" s="82" t="str">
        <f t="shared" si="187"/>
        <v/>
      </c>
      <c r="JMY114" s="82" t="str">
        <f t="shared" si="187"/>
        <v/>
      </c>
      <c r="JMZ114" s="82" t="str">
        <f t="shared" si="187"/>
        <v/>
      </c>
      <c r="JNA114" s="82" t="str">
        <f t="shared" si="187"/>
        <v/>
      </c>
      <c r="JNB114" s="82" t="str">
        <f t="shared" si="187"/>
        <v/>
      </c>
      <c r="JNC114" s="82" t="str">
        <f t="shared" si="187"/>
        <v/>
      </c>
      <c r="JND114" s="82" t="str">
        <f t="shared" si="187"/>
        <v/>
      </c>
      <c r="JNE114" s="82" t="str">
        <f t="shared" si="187"/>
        <v/>
      </c>
      <c r="JNF114" s="82" t="str">
        <f t="shared" si="187"/>
        <v/>
      </c>
      <c r="JNG114" s="82" t="str">
        <f t="shared" si="187"/>
        <v/>
      </c>
      <c r="JNH114" s="82" t="str">
        <f t="shared" si="187"/>
        <v/>
      </c>
      <c r="JNI114" s="82" t="str">
        <f t="shared" si="187"/>
        <v/>
      </c>
      <c r="JNJ114" s="82" t="str">
        <f t="shared" si="187"/>
        <v/>
      </c>
      <c r="JNK114" s="82" t="str">
        <f t="shared" si="187"/>
        <v/>
      </c>
      <c r="JNL114" s="82" t="str">
        <f t="shared" si="187"/>
        <v/>
      </c>
      <c r="JNM114" s="82" t="str">
        <f t="shared" si="187"/>
        <v/>
      </c>
      <c r="JNN114" s="82" t="str">
        <f t="shared" si="187"/>
        <v/>
      </c>
      <c r="JNO114" s="82" t="str">
        <f t="shared" si="187"/>
        <v/>
      </c>
      <c r="JNP114" s="82" t="str">
        <f t="shared" si="187"/>
        <v/>
      </c>
      <c r="JNQ114" s="82" t="str">
        <f t="shared" si="187"/>
        <v/>
      </c>
      <c r="JNR114" s="82" t="str">
        <f t="shared" si="187"/>
        <v/>
      </c>
      <c r="JNS114" s="82" t="str">
        <f t="shared" ref="JNS114:JQD114" si="188">IF(ISNUMBER(outYear),JNS65+JNS71+JNS77+JNS111,"")</f>
        <v/>
      </c>
      <c r="JNT114" s="82" t="str">
        <f t="shared" si="188"/>
        <v/>
      </c>
      <c r="JNU114" s="82" t="str">
        <f t="shared" si="188"/>
        <v/>
      </c>
      <c r="JNV114" s="82" t="str">
        <f t="shared" si="188"/>
        <v/>
      </c>
      <c r="JNW114" s="82" t="str">
        <f t="shared" si="188"/>
        <v/>
      </c>
      <c r="JNX114" s="82" t="str">
        <f t="shared" si="188"/>
        <v/>
      </c>
      <c r="JNY114" s="82" t="str">
        <f t="shared" si="188"/>
        <v/>
      </c>
      <c r="JNZ114" s="82" t="str">
        <f t="shared" si="188"/>
        <v/>
      </c>
      <c r="JOA114" s="82" t="str">
        <f t="shared" si="188"/>
        <v/>
      </c>
      <c r="JOB114" s="82" t="str">
        <f t="shared" si="188"/>
        <v/>
      </c>
      <c r="JOC114" s="82" t="str">
        <f t="shared" si="188"/>
        <v/>
      </c>
      <c r="JOD114" s="82" t="str">
        <f t="shared" si="188"/>
        <v/>
      </c>
      <c r="JOE114" s="82" t="str">
        <f t="shared" si="188"/>
        <v/>
      </c>
      <c r="JOF114" s="82" t="str">
        <f t="shared" si="188"/>
        <v/>
      </c>
      <c r="JOG114" s="82" t="str">
        <f t="shared" si="188"/>
        <v/>
      </c>
      <c r="JOH114" s="82" t="str">
        <f t="shared" si="188"/>
        <v/>
      </c>
      <c r="JOI114" s="82" t="str">
        <f t="shared" si="188"/>
        <v/>
      </c>
      <c r="JOJ114" s="82" t="str">
        <f t="shared" si="188"/>
        <v/>
      </c>
      <c r="JOK114" s="82" t="str">
        <f t="shared" si="188"/>
        <v/>
      </c>
      <c r="JOL114" s="82" t="str">
        <f t="shared" si="188"/>
        <v/>
      </c>
      <c r="JOM114" s="82" t="str">
        <f t="shared" si="188"/>
        <v/>
      </c>
      <c r="JON114" s="82" t="str">
        <f t="shared" si="188"/>
        <v/>
      </c>
      <c r="JOO114" s="82" t="str">
        <f t="shared" si="188"/>
        <v/>
      </c>
      <c r="JOP114" s="82" t="str">
        <f t="shared" si="188"/>
        <v/>
      </c>
      <c r="JOQ114" s="82" t="str">
        <f t="shared" si="188"/>
        <v/>
      </c>
      <c r="JOR114" s="82" t="str">
        <f t="shared" si="188"/>
        <v/>
      </c>
      <c r="JOS114" s="82" t="str">
        <f t="shared" si="188"/>
        <v/>
      </c>
      <c r="JOT114" s="82" t="str">
        <f t="shared" si="188"/>
        <v/>
      </c>
      <c r="JOU114" s="82" t="str">
        <f t="shared" si="188"/>
        <v/>
      </c>
      <c r="JOV114" s="82" t="str">
        <f t="shared" si="188"/>
        <v/>
      </c>
      <c r="JOW114" s="82" t="str">
        <f t="shared" si="188"/>
        <v/>
      </c>
      <c r="JOX114" s="82" t="str">
        <f t="shared" si="188"/>
        <v/>
      </c>
      <c r="JOY114" s="82" t="str">
        <f t="shared" si="188"/>
        <v/>
      </c>
      <c r="JOZ114" s="82" t="str">
        <f t="shared" si="188"/>
        <v/>
      </c>
      <c r="JPA114" s="82" t="str">
        <f t="shared" si="188"/>
        <v/>
      </c>
      <c r="JPB114" s="82" t="str">
        <f t="shared" si="188"/>
        <v/>
      </c>
      <c r="JPC114" s="82" t="str">
        <f t="shared" si="188"/>
        <v/>
      </c>
      <c r="JPD114" s="82" t="str">
        <f t="shared" si="188"/>
        <v/>
      </c>
      <c r="JPE114" s="82" t="str">
        <f t="shared" si="188"/>
        <v/>
      </c>
      <c r="JPF114" s="82" t="str">
        <f t="shared" si="188"/>
        <v/>
      </c>
      <c r="JPG114" s="82" t="str">
        <f t="shared" si="188"/>
        <v/>
      </c>
      <c r="JPH114" s="82" t="str">
        <f t="shared" si="188"/>
        <v/>
      </c>
      <c r="JPI114" s="82" t="str">
        <f t="shared" si="188"/>
        <v/>
      </c>
      <c r="JPJ114" s="82" t="str">
        <f t="shared" si="188"/>
        <v/>
      </c>
      <c r="JPK114" s="82" t="str">
        <f t="shared" si="188"/>
        <v/>
      </c>
      <c r="JPL114" s="82" t="str">
        <f t="shared" si="188"/>
        <v/>
      </c>
      <c r="JPM114" s="82" t="str">
        <f t="shared" si="188"/>
        <v/>
      </c>
      <c r="JPN114" s="82" t="str">
        <f t="shared" si="188"/>
        <v/>
      </c>
      <c r="JPO114" s="82" t="str">
        <f t="shared" si="188"/>
        <v/>
      </c>
      <c r="JPP114" s="82" t="str">
        <f t="shared" si="188"/>
        <v/>
      </c>
      <c r="JPQ114" s="82" t="str">
        <f t="shared" si="188"/>
        <v/>
      </c>
      <c r="JPR114" s="82" t="str">
        <f t="shared" si="188"/>
        <v/>
      </c>
      <c r="JPS114" s="82" t="str">
        <f t="shared" si="188"/>
        <v/>
      </c>
      <c r="JPT114" s="82" t="str">
        <f t="shared" si="188"/>
        <v/>
      </c>
      <c r="JPU114" s="82" t="str">
        <f t="shared" si="188"/>
        <v/>
      </c>
      <c r="JPV114" s="82" t="str">
        <f t="shared" si="188"/>
        <v/>
      </c>
      <c r="JPW114" s="82" t="str">
        <f t="shared" si="188"/>
        <v/>
      </c>
      <c r="JPX114" s="82" t="str">
        <f t="shared" si="188"/>
        <v/>
      </c>
      <c r="JPY114" s="82" t="str">
        <f t="shared" si="188"/>
        <v/>
      </c>
      <c r="JPZ114" s="82" t="str">
        <f t="shared" si="188"/>
        <v/>
      </c>
      <c r="JQA114" s="82" t="str">
        <f t="shared" si="188"/>
        <v/>
      </c>
      <c r="JQB114" s="82" t="str">
        <f t="shared" si="188"/>
        <v/>
      </c>
      <c r="JQC114" s="82" t="str">
        <f t="shared" si="188"/>
        <v/>
      </c>
      <c r="JQD114" s="82" t="str">
        <f t="shared" si="188"/>
        <v/>
      </c>
      <c r="JQE114" s="82" t="str">
        <f t="shared" ref="JQE114:JSP114" si="189">IF(ISNUMBER(outYear),JQE65+JQE71+JQE77+JQE111,"")</f>
        <v/>
      </c>
      <c r="JQF114" s="82" t="str">
        <f t="shared" si="189"/>
        <v/>
      </c>
      <c r="JQG114" s="82" t="str">
        <f t="shared" si="189"/>
        <v/>
      </c>
      <c r="JQH114" s="82" t="str">
        <f t="shared" si="189"/>
        <v/>
      </c>
      <c r="JQI114" s="82" t="str">
        <f t="shared" si="189"/>
        <v/>
      </c>
      <c r="JQJ114" s="82" t="str">
        <f t="shared" si="189"/>
        <v/>
      </c>
      <c r="JQK114" s="82" t="str">
        <f t="shared" si="189"/>
        <v/>
      </c>
      <c r="JQL114" s="82" t="str">
        <f t="shared" si="189"/>
        <v/>
      </c>
      <c r="JQM114" s="82" t="str">
        <f t="shared" si="189"/>
        <v/>
      </c>
      <c r="JQN114" s="82" t="str">
        <f t="shared" si="189"/>
        <v/>
      </c>
      <c r="JQO114" s="82" t="str">
        <f t="shared" si="189"/>
        <v/>
      </c>
      <c r="JQP114" s="82" t="str">
        <f t="shared" si="189"/>
        <v/>
      </c>
      <c r="JQQ114" s="82" t="str">
        <f t="shared" si="189"/>
        <v/>
      </c>
      <c r="JQR114" s="82" t="str">
        <f t="shared" si="189"/>
        <v/>
      </c>
      <c r="JQS114" s="82" t="str">
        <f t="shared" si="189"/>
        <v/>
      </c>
      <c r="JQT114" s="82" t="str">
        <f t="shared" si="189"/>
        <v/>
      </c>
      <c r="JQU114" s="82" t="str">
        <f t="shared" si="189"/>
        <v/>
      </c>
      <c r="JQV114" s="82" t="str">
        <f t="shared" si="189"/>
        <v/>
      </c>
      <c r="JQW114" s="82" t="str">
        <f t="shared" si="189"/>
        <v/>
      </c>
      <c r="JQX114" s="82" t="str">
        <f t="shared" si="189"/>
        <v/>
      </c>
      <c r="JQY114" s="82" t="str">
        <f t="shared" si="189"/>
        <v/>
      </c>
      <c r="JQZ114" s="82" t="str">
        <f t="shared" si="189"/>
        <v/>
      </c>
      <c r="JRA114" s="82" t="str">
        <f t="shared" si="189"/>
        <v/>
      </c>
      <c r="JRB114" s="82" t="str">
        <f t="shared" si="189"/>
        <v/>
      </c>
      <c r="JRC114" s="82" t="str">
        <f t="shared" si="189"/>
        <v/>
      </c>
      <c r="JRD114" s="82" t="str">
        <f t="shared" si="189"/>
        <v/>
      </c>
      <c r="JRE114" s="82" t="str">
        <f t="shared" si="189"/>
        <v/>
      </c>
      <c r="JRF114" s="82" t="str">
        <f t="shared" si="189"/>
        <v/>
      </c>
      <c r="JRG114" s="82" t="str">
        <f t="shared" si="189"/>
        <v/>
      </c>
      <c r="JRH114" s="82" t="str">
        <f t="shared" si="189"/>
        <v/>
      </c>
      <c r="JRI114" s="82" t="str">
        <f t="shared" si="189"/>
        <v/>
      </c>
      <c r="JRJ114" s="82" t="str">
        <f t="shared" si="189"/>
        <v/>
      </c>
      <c r="JRK114" s="82" t="str">
        <f t="shared" si="189"/>
        <v/>
      </c>
      <c r="JRL114" s="82" t="str">
        <f t="shared" si="189"/>
        <v/>
      </c>
      <c r="JRM114" s="82" t="str">
        <f t="shared" si="189"/>
        <v/>
      </c>
      <c r="JRN114" s="82" t="str">
        <f t="shared" si="189"/>
        <v/>
      </c>
      <c r="JRO114" s="82" t="str">
        <f t="shared" si="189"/>
        <v/>
      </c>
      <c r="JRP114" s="82" t="str">
        <f t="shared" si="189"/>
        <v/>
      </c>
      <c r="JRQ114" s="82" t="str">
        <f t="shared" si="189"/>
        <v/>
      </c>
      <c r="JRR114" s="82" t="str">
        <f t="shared" si="189"/>
        <v/>
      </c>
      <c r="JRS114" s="82" t="str">
        <f t="shared" si="189"/>
        <v/>
      </c>
      <c r="JRT114" s="82" t="str">
        <f t="shared" si="189"/>
        <v/>
      </c>
      <c r="JRU114" s="82" t="str">
        <f t="shared" si="189"/>
        <v/>
      </c>
      <c r="JRV114" s="82" t="str">
        <f t="shared" si="189"/>
        <v/>
      </c>
      <c r="JRW114" s="82" t="str">
        <f t="shared" si="189"/>
        <v/>
      </c>
      <c r="JRX114" s="82" t="str">
        <f t="shared" si="189"/>
        <v/>
      </c>
      <c r="JRY114" s="82" t="str">
        <f t="shared" si="189"/>
        <v/>
      </c>
      <c r="JRZ114" s="82" t="str">
        <f t="shared" si="189"/>
        <v/>
      </c>
      <c r="JSA114" s="82" t="str">
        <f t="shared" si="189"/>
        <v/>
      </c>
      <c r="JSB114" s="82" t="str">
        <f t="shared" si="189"/>
        <v/>
      </c>
      <c r="JSC114" s="82" t="str">
        <f t="shared" si="189"/>
        <v/>
      </c>
      <c r="JSD114" s="82" t="str">
        <f t="shared" si="189"/>
        <v/>
      </c>
      <c r="JSE114" s="82" t="str">
        <f t="shared" si="189"/>
        <v/>
      </c>
      <c r="JSF114" s="82" t="str">
        <f t="shared" si="189"/>
        <v/>
      </c>
      <c r="JSG114" s="82" t="str">
        <f t="shared" si="189"/>
        <v/>
      </c>
      <c r="JSH114" s="82" t="str">
        <f t="shared" si="189"/>
        <v/>
      </c>
      <c r="JSI114" s="82" t="str">
        <f t="shared" si="189"/>
        <v/>
      </c>
      <c r="JSJ114" s="82" t="str">
        <f t="shared" si="189"/>
        <v/>
      </c>
      <c r="JSK114" s="82" t="str">
        <f t="shared" si="189"/>
        <v/>
      </c>
      <c r="JSL114" s="82" t="str">
        <f t="shared" si="189"/>
        <v/>
      </c>
      <c r="JSM114" s="82" t="str">
        <f t="shared" si="189"/>
        <v/>
      </c>
      <c r="JSN114" s="82" t="str">
        <f t="shared" si="189"/>
        <v/>
      </c>
      <c r="JSO114" s="82" t="str">
        <f t="shared" si="189"/>
        <v/>
      </c>
      <c r="JSP114" s="82" t="str">
        <f t="shared" si="189"/>
        <v/>
      </c>
      <c r="JSQ114" s="82" t="str">
        <f t="shared" ref="JSQ114:JVB114" si="190">IF(ISNUMBER(outYear),JSQ65+JSQ71+JSQ77+JSQ111,"")</f>
        <v/>
      </c>
      <c r="JSR114" s="82" t="str">
        <f t="shared" si="190"/>
        <v/>
      </c>
      <c r="JSS114" s="82" t="str">
        <f t="shared" si="190"/>
        <v/>
      </c>
      <c r="JST114" s="82" t="str">
        <f t="shared" si="190"/>
        <v/>
      </c>
      <c r="JSU114" s="82" t="str">
        <f t="shared" si="190"/>
        <v/>
      </c>
      <c r="JSV114" s="82" t="str">
        <f t="shared" si="190"/>
        <v/>
      </c>
      <c r="JSW114" s="82" t="str">
        <f t="shared" si="190"/>
        <v/>
      </c>
      <c r="JSX114" s="82" t="str">
        <f t="shared" si="190"/>
        <v/>
      </c>
      <c r="JSY114" s="82" t="str">
        <f t="shared" si="190"/>
        <v/>
      </c>
      <c r="JSZ114" s="82" t="str">
        <f t="shared" si="190"/>
        <v/>
      </c>
      <c r="JTA114" s="82" t="str">
        <f t="shared" si="190"/>
        <v/>
      </c>
      <c r="JTB114" s="82" t="str">
        <f t="shared" si="190"/>
        <v/>
      </c>
      <c r="JTC114" s="82" t="str">
        <f t="shared" si="190"/>
        <v/>
      </c>
      <c r="JTD114" s="82" t="str">
        <f t="shared" si="190"/>
        <v/>
      </c>
      <c r="JTE114" s="82" t="str">
        <f t="shared" si="190"/>
        <v/>
      </c>
      <c r="JTF114" s="82" t="str">
        <f t="shared" si="190"/>
        <v/>
      </c>
      <c r="JTG114" s="82" t="str">
        <f t="shared" si="190"/>
        <v/>
      </c>
      <c r="JTH114" s="82" t="str">
        <f t="shared" si="190"/>
        <v/>
      </c>
      <c r="JTI114" s="82" t="str">
        <f t="shared" si="190"/>
        <v/>
      </c>
      <c r="JTJ114" s="82" t="str">
        <f t="shared" si="190"/>
        <v/>
      </c>
      <c r="JTK114" s="82" t="str">
        <f t="shared" si="190"/>
        <v/>
      </c>
      <c r="JTL114" s="82" t="str">
        <f t="shared" si="190"/>
        <v/>
      </c>
      <c r="JTM114" s="82" t="str">
        <f t="shared" si="190"/>
        <v/>
      </c>
      <c r="JTN114" s="82" t="str">
        <f t="shared" si="190"/>
        <v/>
      </c>
      <c r="JTO114" s="82" t="str">
        <f t="shared" si="190"/>
        <v/>
      </c>
      <c r="JTP114" s="82" t="str">
        <f t="shared" si="190"/>
        <v/>
      </c>
      <c r="JTQ114" s="82" t="str">
        <f t="shared" si="190"/>
        <v/>
      </c>
      <c r="JTR114" s="82" t="str">
        <f t="shared" si="190"/>
        <v/>
      </c>
      <c r="JTS114" s="82" t="str">
        <f t="shared" si="190"/>
        <v/>
      </c>
      <c r="JTT114" s="82" t="str">
        <f t="shared" si="190"/>
        <v/>
      </c>
      <c r="JTU114" s="82" t="str">
        <f t="shared" si="190"/>
        <v/>
      </c>
      <c r="JTV114" s="82" t="str">
        <f t="shared" si="190"/>
        <v/>
      </c>
      <c r="JTW114" s="82" t="str">
        <f t="shared" si="190"/>
        <v/>
      </c>
      <c r="JTX114" s="82" t="str">
        <f t="shared" si="190"/>
        <v/>
      </c>
      <c r="JTY114" s="82" t="str">
        <f t="shared" si="190"/>
        <v/>
      </c>
      <c r="JTZ114" s="82" t="str">
        <f t="shared" si="190"/>
        <v/>
      </c>
      <c r="JUA114" s="82" t="str">
        <f t="shared" si="190"/>
        <v/>
      </c>
      <c r="JUB114" s="82" t="str">
        <f t="shared" si="190"/>
        <v/>
      </c>
      <c r="JUC114" s="82" t="str">
        <f t="shared" si="190"/>
        <v/>
      </c>
      <c r="JUD114" s="82" t="str">
        <f t="shared" si="190"/>
        <v/>
      </c>
      <c r="JUE114" s="82" t="str">
        <f t="shared" si="190"/>
        <v/>
      </c>
      <c r="JUF114" s="82" t="str">
        <f t="shared" si="190"/>
        <v/>
      </c>
      <c r="JUG114" s="82" t="str">
        <f t="shared" si="190"/>
        <v/>
      </c>
      <c r="JUH114" s="82" t="str">
        <f t="shared" si="190"/>
        <v/>
      </c>
      <c r="JUI114" s="82" t="str">
        <f t="shared" si="190"/>
        <v/>
      </c>
      <c r="JUJ114" s="82" t="str">
        <f t="shared" si="190"/>
        <v/>
      </c>
      <c r="JUK114" s="82" t="str">
        <f t="shared" si="190"/>
        <v/>
      </c>
      <c r="JUL114" s="82" t="str">
        <f t="shared" si="190"/>
        <v/>
      </c>
      <c r="JUM114" s="82" t="str">
        <f t="shared" si="190"/>
        <v/>
      </c>
      <c r="JUN114" s="82" t="str">
        <f t="shared" si="190"/>
        <v/>
      </c>
      <c r="JUO114" s="82" t="str">
        <f t="shared" si="190"/>
        <v/>
      </c>
      <c r="JUP114" s="82" t="str">
        <f t="shared" si="190"/>
        <v/>
      </c>
      <c r="JUQ114" s="82" t="str">
        <f t="shared" si="190"/>
        <v/>
      </c>
      <c r="JUR114" s="82" t="str">
        <f t="shared" si="190"/>
        <v/>
      </c>
      <c r="JUS114" s="82" t="str">
        <f t="shared" si="190"/>
        <v/>
      </c>
      <c r="JUT114" s="82" t="str">
        <f t="shared" si="190"/>
        <v/>
      </c>
      <c r="JUU114" s="82" t="str">
        <f t="shared" si="190"/>
        <v/>
      </c>
      <c r="JUV114" s="82" t="str">
        <f t="shared" si="190"/>
        <v/>
      </c>
      <c r="JUW114" s="82" t="str">
        <f t="shared" si="190"/>
        <v/>
      </c>
      <c r="JUX114" s="82" t="str">
        <f t="shared" si="190"/>
        <v/>
      </c>
      <c r="JUY114" s="82" t="str">
        <f t="shared" si="190"/>
        <v/>
      </c>
      <c r="JUZ114" s="82" t="str">
        <f t="shared" si="190"/>
        <v/>
      </c>
      <c r="JVA114" s="82" t="str">
        <f t="shared" si="190"/>
        <v/>
      </c>
      <c r="JVB114" s="82" t="str">
        <f t="shared" si="190"/>
        <v/>
      </c>
      <c r="JVC114" s="82" t="str">
        <f t="shared" ref="JVC114:JXN114" si="191">IF(ISNUMBER(outYear),JVC65+JVC71+JVC77+JVC111,"")</f>
        <v/>
      </c>
      <c r="JVD114" s="82" t="str">
        <f t="shared" si="191"/>
        <v/>
      </c>
      <c r="JVE114" s="82" t="str">
        <f t="shared" si="191"/>
        <v/>
      </c>
      <c r="JVF114" s="82" t="str">
        <f t="shared" si="191"/>
        <v/>
      </c>
      <c r="JVG114" s="82" t="str">
        <f t="shared" si="191"/>
        <v/>
      </c>
      <c r="JVH114" s="82" t="str">
        <f t="shared" si="191"/>
        <v/>
      </c>
      <c r="JVI114" s="82" t="str">
        <f t="shared" si="191"/>
        <v/>
      </c>
      <c r="JVJ114" s="82" t="str">
        <f t="shared" si="191"/>
        <v/>
      </c>
      <c r="JVK114" s="82" t="str">
        <f t="shared" si="191"/>
        <v/>
      </c>
      <c r="JVL114" s="82" t="str">
        <f t="shared" si="191"/>
        <v/>
      </c>
      <c r="JVM114" s="82" t="str">
        <f t="shared" si="191"/>
        <v/>
      </c>
      <c r="JVN114" s="82" t="str">
        <f t="shared" si="191"/>
        <v/>
      </c>
      <c r="JVO114" s="82" t="str">
        <f t="shared" si="191"/>
        <v/>
      </c>
      <c r="JVP114" s="82" t="str">
        <f t="shared" si="191"/>
        <v/>
      </c>
      <c r="JVQ114" s="82" t="str">
        <f t="shared" si="191"/>
        <v/>
      </c>
      <c r="JVR114" s="82" t="str">
        <f t="shared" si="191"/>
        <v/>
      </c>
      <c r="JVS114" s="82" t="str">
        <f t="shared" si="191"/>
        <v/>
      </c>
      <c r="JVT114" s="82" t="str">
        <f t="shared" si="191"/>
        <v/>
      </c>
      <c r="JVU114" s="82" t="str">
        <f t="shared" si="191"/>
        <v/>
      </c>
      <c r="JVV114" s="82" t="str">
        <f t="shared" si="191"/>
        <v/>
      </c>
      <c r="JVW114" s="82" t="str">
        <f t="shared" si="191"/>
        <v/>
      </c>
      <c r="JVX114" s="82" t="str">
        <f t="shared" si="191"/>
        <v/>
      </c>
      <c r="JVY114" s="82" t="str">
        <f t="shared" si="191"/>
        <v/>
      </c>
      <c r="JVZ114" s="82" t="str">
        <f t="shared" si="191"/>
        <v/>
      </c>
      <c r="JWA114" s="82" t="str">
        <f t="shared" si="191"/>
        <v/>
      </c>
      <c r="JWB114" s="82" t="str">
        <f t="shared" si="191"/>
        <v/>
      </c>
      <c r="JWC114" s="82" t="str">
        <f t="shared" si="191"/>
        <v/>
      </c>
      <c r="JWD114" s="82" t="str">
        <f t="shared" si="191"/>
        <v/>
      </c>
      <c r="JWE114" s="82" t="str">
        <f t="shared" si="191"/>
        <v/>
      </c>
      <c r="JWF114" s="82" t="str">
        <f t="shared" si="191"/>
        <v/>
      </c>
      <c r="JWG114" s="82" t="str">
        <f t="shared" si="191"/>
        <v/>
      </c>
      <c r="JWH114" s="82" t="str">
        <f t="shared" si="191"/>
        <v/>
      </c>
      <c r="JWI114" s="82" t="str">
        <f t="shared" si="191"/>
        <v/>
      </c>
      <c r="JWJ114" s="82" t="str">
        <f t="shared" si="191"/>
        <v/>
      </c>
      <c r="JWK114" s="82" t="str">
        <f t="shared" si="191"/>
        <v/>
      </c>
      <c r="JWL114" s="82" t="str">
        <f t="shared" si="191"/>
        <v/>
      </c>
      <c r="JWM114" s="82" t="str">
        <f t="shared" si="191"/>
        <v/>
      </c>
      <c r="JWN114" s="82" t="str">
        <f t="shared" si="191"/>
        <v/>
      </c>
      <c r="JWO114" s="82" t="str">
        <f t="shared" si="191"/>
        <v/>
      </c>
      <c r="JWP114" s="82" t="str">
        <f t="shared" si="191"/>
        <v/>
      </c>
      <c r="JWQ114" s="82" t="str">
        <f t="shared" si="191"/>
        <v/>
      </c>
      <c r="JWR114" s="82" t="str">
        <f t="shared" si="191"/>
        <v/>
      </c>
      <c r="JWS114" s="82" t="str">
        <f t="shared" si="191"/>
        <v/>
      </c>
      <c r="JWT114" s="82" t="str">
        <f t="shared" si="191"/>
        <v/>
      </c>
      <c r="JWU114" s="82" t="str">
        <f t="shared" si="191"/>
        <v/>
      </c>
      <c r="JWV114" s="82" t="str">
        <f t="shared" si="191"/>
        <v/>
      </c>
      <c r="JWW114" s="82" t="str">
        <f t="shared" si="191"/>
        <v/>
      </c>
      <c r="JWX114" s="82" t="str">
        <f t="shared" si="191"/>
        <v/>
      </c>
      <c r="JWY114" s="82" t="str">
        <f t="shared" si="191"/>
        <v/>
      </c>
      <c r="JWZ114" s="82" t="str">
        <f t="shared" si="191"/>
        <v/>
      </c>
      <c r="JXA114" s="82" t="str">
        <f t="shared" si="191"/>
        <v/>
      </c>
      <c r="JXB114" s="82" t="str">
        <f t="shared" si="191"/>
        <v/>
      </c>
      <c r="JXC114" s="82" t="str">
        <f t="shared" si="191"/>
        <v/>
      </c>
      <c r="JXD114" s="82" t="str">
        <f t="shared" si="191"/>
        <v/>
      </c>
      <c r="JXE114" s="82" t="str">
        <f t="shared" si="191"/>
        <v/>
      </c>
      <c r="JXF114" s="82" t="str">
        <f t="shared" si="191"/>
        <v/>
      </c>
      <c r="JXG114" s="82" t="str">
        <f t="shared" si="191"/>
        <v/>
      </c>
      <c r="JXH114" s="82" t="str">
        <f t="shared" si="191"/>
        <v/>
      </c>
      <c r="JXI114" s="82" t="str">
        <f t="shared" si="191"/>
        <v/>
      </c>
      <c r="JXJ114" s="82" t="str">
        <f t="shared" si="191"/>
        <v/>
      </c>
      <c r="JXK114" s="82" t="str">
        <f t="shared" si="191"/>
        <v/>
      </c>
      <c r="JXL114" s="82" t="str">
        <f t="shared" si="191"/>
        <v/>
      </c>
      <c r="JXM114" s="82" t="str">
        <f t="shared" si="191"/>
        <v/>
      </c>
      <c r="JXN114" s="82" t="str">
        <f t="shared" si="191"/>
        <v/>
      </c>
      <c r="JXO114" s="82" t="str">
        <f t="shared" ref="JXO114:JZZ114" si="192">IF(ISNUMBER(outYear),JXO65+JXO71+JXO77+JXO111,"")</f>
        <v/>
      </c>
      <c r="JXP114" s="82" t="str">
        <f t="shared" si="192"/>
        <v/>
      </c>
      <c r="JXQ114" s="82" t="str">
        <f t="shared" si="192"/>
        <v/>
      </c>
      <c r="JXR114" s="82" t="str">
        <f t="shared" si="192"/>
        <v/>
      </c>
      <c r="JXS114" s="82" t="str">
        <f t="shared" si="192"/>
        <v/>
      </c>
      <c r="JXT114" s="82" t="str">
        <f t="shared" si="192"/>
        <v/>
      </c>
      <c r="JXU114" s="82" t="str">
        <f t="shared" si="192"/>
        <v/>
      </c>
      <c r="JXV114" s="82" t="str">
        <f t="shared" si="192"/>
        <v/>
      </c>
      <c r="JXW114" s="82" t="str">
        <f t="shared" si="192"/>
        <v/>
      </c>
      <c r="JXX114" s="82" t="str">
        <f t="shared" si="192"/>
        <v/>
      </c>
      <c r="JXY114" s="82" t="str">
        <f t="shared" si="192"/>
        <v/>
      </c>
      <c r="JXZ114" s="82" t="str">
        <f t="shared" si="192"/>
        <v/>
      </c>
      <c r="JYA114" s="82" t="str">
        <f t="shared" si="192"/>
        <v/>
      </c>
      <c r="JYB114" s="82" t="str">
        <f t="shared" si="192"/>
        <v/>
      </c>
      <c r="JYC114" s="82" t="str">
        <f t="shared" si="192"/>
        <v/>
      </c>
      <c r="JYD114" s="82" t="str">
        <f t="shared" si="192"/>
        <v/>
      </c>
      <c r="JYE114" s="82" t="str">
        <f t="shared" si="192"/>
        <v/>
      </c>
      <c r="JYF114" s="82" t="str">
        <f t="shared" si="192"/>
        <v/>
      </c>
      <c r="JYG114" s="82" t="str">
        <f t="shared" si="192"/>
        <v/>
      </c>
      <c r="JYH114" s="82" t="str">
        <f t="shared" si="192"/>
        <v/>
      </c>
      <c r="JYI114" s="82" t="str">
        <f t="shared" si="192"/>
        <v/>
      </c>
      <c r="JYJ114" s="82" t="str">
        <f t="shared" si="192"/>
        <v/>
      </c>
      <c r="JYK114" s="82" t="str">
        <f t="shared" si="192"/>
        <v/>
      </c>
      <c r="JYL114" s="82" t="str">
        <f t="shared" si="192"/>
        <v/>
      </c>
      <c r="JYM114" s="82" t="str">
        <f t="shared" si="192"/>
        <v/>
      </c>
      <c r="JYN114" s="82" t="str">
        <f t="shared" si="192"/>
        <v/>
      </c>
      <c r="JYO114" s="82" t="str">
        <f t="shared" si="192"/>
        <v/>
      </c>
      <c r="JYP114" s="82" t="str">
        <f t="shared" si="192"/>
        <v/>
      </c>
      <c r="JYQ114" s="82" t="str">
        <f t="shared" si="192"/>
        <v/>
      </c>
      <c r="JYR114" s="82" t="str">
        <f t="shared" si="192"/>
        <v/>
      </c>
      <c r="JYS114" s="82" t="str">
        <f t="shared" si="192"/>
        <v/>
      </c>
      <c r="JYT114" s="82" t="str">
        <f t="shared" si="192"/>
        <v/>
      </c>
      <c r="JYU114" s="82" t="str">
        <f t="shared" si="192"/>
        <v/>
      </c>
      <c r="JYV114" s="82" t="str">
        <f t="shared" si="192"/>
        <v/>
      </c>
      <c r="JYW114" s="82" t="str">
        <f t="shared" si="192"/>
        <v/>
      </c>
      <c r="JYX114" s="82" t="str">
        <f t="shared" si="192"/>
        <v/>
      </c>
      <c r="JYY114" s="82" t="str">
        <f t="shared" si="192"/>
        <v/>
      </c>
      <c r="JYZ114" s="82" t="str">
        <f t="shared" si="192"/>
        <v/>
      </c>
      <c r="JZA114" s="82" t="str">
        <f t="shared" si="192"/>
        <v/>
      </c>
      <c r="JZB114" s="82" t="str">
        <f t="shared" si="192"/>
        <v/>
      </c>
      <c r="JZC114" s="82" t="str">
        <f t="shared" si="192"/>
        <v/>
      </c>
      <c r="JZD114" s="82" t="str">
        <f t="shared" si="192"/>
        <v/>
      </c>
      <c r="JZE114" s="82" t="str">
        <f t="shared" si="192"/>
        <v/>
      </c>
      <c r="JZF114" s="82" t="str">
        <f t="shared" si="192"/>
        <v/>
      </c>
      <c r="JZG114" s="82" t="str">
        <f t="shared" si="192"/>
        <v/>
      </c>
      <c r="JZH114" s="82" t="str">
        <f t="shared" si="192"/>
        <v/>
      </c>
      <c r="JZI114" s="82" t="str">
        <f t="shared" si="192"/>
        <v/>
      </c>
      <c r="JZJ114" s="82" t="str">
        <f t="shared" si="192"/>
        <v/>
      </c>
      <c r="JZK114" s="82" t="str">
        <f t="shared" si="192"/>
        <v/>
      </c>
      <c r="JZL114" s="82" t="str">
        <f t="shared" si="192"/>
        <v/>
      </c>
      <c r="JZM114" s="82" t="str">
        <f t="shared" si="192"/>
        <v/>
      </c>
      <c r="JZN114" s="82" t="str">
        <f t="shared" si="192"/>
        <v/>
      </c>
      <c r="JZO114" s="82" t="str">
        <f t="shared" si="192"/>
        <v/>
      </c>
      <c r="JZP114" s="82" t="str">
        <f t="shared" si="192"/>
        <v/>
      </c>
      <c r="JZQ114" s="82" t="str">
        <f t="shared" si="192"/>
        <v/>
      </c>
      <c r="JZR114" s="82" t="str">
        <f t="shared" si="192"/>
        <v/>
      </c>
      <c r="JZS114" s="82" t="str">
        <f t="shared" si="192"/>
        <v/>
      </c>
      <c r="JZT114" s="82" t="str">
        <f t="shared" si="192"/>
        <v/>
      </c>
      <c r="JZU114" s="82" t="str">
        <f t="shared" si="192"/>
        <v/>
      </c>
      <c r="JZV114" s="82" t="str">
        <f t="shared" si="192"/>
        <v/>
      </c>
      <c r="JZW114" s="82" t="str">
        <f t="shared" si="192"/>
        <v/>
      </c>
      <c r="JZX114" s="82" t="str">
        <f t="shared" si="192"/>
        <v/>
      </c>
      <c r="JZY114" s="82" t="str">
        <f t="shared" si="192"/>
        <v/>
      </c>
      <c r="JZZ114" s="82" t="str">
        <f t="shared" si="192"/>
        <v/>
      </c>
      <c r="KAA114" s="82" t="str">
        <f t="shared" ref="KAA114:KCL114" si="193">IF(ISNUMBER(outYear),KAA65+KAA71+KAA77+KAA111,"")</f>
        <v/>
      </c>
      <c r="KAB114" s="82" t="str">
        <f t="shared" si="193"/>
        <v/>
      </c>
      <c r="KAC114" s="82" t="str">
        <f t="shared" si="193"/>
        <v/>
      </c>
      <c r="KAD114" s="82" t="str">
        <f t="shared" si="193"/>
        <v/>
      </c>
      <c r="KAE114" s="82" t="str">
        <f t="shared" si="193"/>
        <v/>
      </c>
      <c r="KAF114" s="82" t="str">
        <f t="shared" si="193"/>
        <v/>
      </c>
      <c r="KAG114" s="82" t="str">
        <f t="shared" si="193"/>
        <v/>
      </c>
      <c r="KAH114" s="82" t="str">
        <f t="shared" si="193"/>
        <v/>
      </c>
      <c r="KAI114" s="82" t="str">
        <f t="shared" si="193"/>
        <v/>
      </c>
      <c r="KAJ114" s="82" t="str">
        <f t="shared" si="193"/>
        <v/>
      </c>
      <c r="KAK114" s="82" t="str">
        <f t="shared" si="193"/>
        <v/>
      </c>
      <c r="KAL114" s="82" t="str">
        <f t="shared" si="193"/>
        <v/>
      </c>
      <c r="KAM114" s="82" t="str">
        <f t="shared" si="193"/>
        <v/>
      </c>
      <c r="KAN114" s="82" t="str">
        <f t="shared" si="193"/>
        <v/>
      </c>
      <c r="KAO114" s="82" t="str">
        <f t="shared" si="193"/>
        <v/>
      </c>
      <c r="KAP114" s="82" t="str">
        <f t="shared" si="193"/>
        <v/>
      </c>
      <c r="KAQ114" s="82" t="str">
        <f t="shared" si="193"/>
        <v/>
      </c>
      <c r="KAR114" s="82" t="str">
        <f t="shared" si="193"/>
        <v/>
      </c>
      <c r="KAS114" s="82" t="str">
        <f t="shared" si="193"/>
        <v/>
      </c>
      <c r="KAT114" s="82" t="str">
        <f t="shared" si="193"/>
        <v/>
      </c>
      <c r="KAU114" s="82" t="str">
        <f t="shared" si="193"/>
        <v/>
      </c>
      <c r="KAV114" s="82" t="str">
        <f t="shared" si="193"/>
        <v/>
      </c>
      <c r="KAW114" s="82" t="str">
        <f t="shared" si="193"/>
        <v/>
      </c>
      <c r="KAX114" s="82" t="str">
        <f t="shared" si="193"/>
        <v/>
      </c>
      <c r="KAY114" s="82" t="str">
        <f t="shared" si="193"/>
        <v/>
      </c>
      <c r="KAZ114" s="82" t="str">
        <f t="shared" si="193"/>
        <v/>
      </c>
      <c r="KBA114" s="82" t="str">
        <f t="shared" si="193"/>
        <v/>
      </c>
      <c r="KBB114" s="82" t="str">
        <f t="shared" si="193"/>
        <v/>
      </c>
      <c r="KBC114" s="82" t="str">
        <f t="shared" si="193"/>
        <v/>
      </c>
      <c r="KBD114" s="82" t="str">
        <f t="shared" si="193"/>
        <v/>
      </c>
      <c r="KBE114" s="82" t="str">
        <f t="shared" si="193"/>
        <v/>
      </c>
      <c r="KBF114" s="82" t="str">
        <f t="shared" si="193"/>
        <v/>
      </c>
      <c r="KBG114" s="82" t="str">
        <f t="shared" si="193"/>
        <v/>
      </c>
      <c r="KBH114" s="82" t="str">
        <f t="shared" si="193"/>
        <v/>
      </c>
      <c r="KBI114" s="82" t="str">
        <f t="shared" si="193"/>
        <v/>
      </c>
      <c r="KBJ114" s="82" t="str">
        <f t="shared" si="193"/>
        <v/>
      </c>
      <c r="KBK114" s="82" t="str">
        <f t="shared" si="193"/>
        <v/>
      </c>
      <c r="KBL114" s="82" t="str">
        <f t="shared" si="193"/>
        <v/>
      </c>
      <c r="KBM114" s="82" t="str">
        <f t="shared" si="193"/>
        <v/>
      </c>
      <c r="KBN114" s="82" t="str">
        <f t="shared" si="193"/>
        <v/>
      </c>
      <c r="KBO114" s="82" t="str">
        <f t="shared" si="193"/>
        <v/>
      </c>
      <c r="KBP114" s="82" t="str">
        <f t="shared" si="193"/>
        <v/>
      </c>
      <c r="KBQ114" s="82" t="str">
        <f t="shared" si="193"/>
        <v/>
      </c>
      <c r="KBR114" s="82" t="str">
        <f t="shared" si="193"/>
        <v/>
      </c>
      <c r="KBS114" s="82" t="str">
        <f t="shared" si="193"/>
        <v/>
      </c>
      <c r="KBT114" s="82" t="str">
        <f t="shared" si="193"/>
        <v/>
      </c>
      <c r="KBU114" s="82" t="str">
        <f t="shared" si="193"/>
        <v/>
      </c>
      <c r="KBV114" s="82" t="str">
        <f t="shared" si="193"/>
        <v/>
      </c>
      <c r="KBW114" s="82" t="str">
        <f t="shared" si="193"/>
        <v/>
      </c>
      <c r="KBX114" s="82" t="str">
        <f t="shared" si="193"/>
        <v/>
      </c>
      <c r="KBY114" s="82" t="str">
        <f t="shared" si="193"/>
        <v/>
      </c>
      <c r="KBZ114" s="82" t="str">
        <f t="shared" si="193"/>
        <v/>
      </c>
      <c r="KCA114" s="82" t="str">
        <f t="shared" si="193"/>
        <v/>
      </c>
      <c r="KCB114" s="82" t="str">
        <f t="shared" si="193"/>
        <v/>
      </c>
      <c r="KCC114" s="82" t="str">
        <f t="shared" si="193"/>
        <v/>
      </c>
      <c r="KCD114" s="82" t="str">
        <f t="shared" si="193"/>
        <v/>
      </c>
      <c r="KCE114" s="82" t="str">
        <f t="shared" si="193"/>
        <v/>
      </c>
      <c r="KCF114" s="82" t="str">
        <f t="shared" si="193"/>
        <v/>
      </c>
      <c r="KCG114" s="82" t="str">
        <f t="shared" si="193"/>
        <v/>
      </c>
      <c r="KCH114" s="82" t="str">
        <f t="shared" si="193"/>
        <v/>
      </c>
      <c r="KCI114" s="82" t="str">
        <f t="shared" si="193"/>
        <v/>
      </c>
      <c r="KCJ114" s="82" t="str">
        <f t="shared" si="193"/>
        <v/>
      </c>
      <c r="KCK114" s="82" t="str">
        <f t="shared" si="193"/>
        <v/>
      </c>
      <c r="KCL114" s="82" t="str">
        <f t="shared" si="193"/>
        <v/>
      </c>
      <c r="KCM114" s="82" t="str">
        <f t="shared" ref="KCM114:KEX114" si="194">IF(ISNUMBER(outYear),KCM65+KCM71+KCM77+KCM111,"")</f>
        <v/>
      </c>
      <c r="KCN114" s="82" t="str">
        <f t="shared" si="194"/>
        <v/>
      </c>
      <c r="KCO114" s="82" t="str">
        <f t="shared" si="194"/>
        <v/>
      </c>
      <c r="KCP114" s="82" t="str">
        <f t="shared" si="194"/>
        <v/>
      </c>
      <c r="KCQ114" s="82" t="str">
        <f t="shared" si="194"/>
        <v/>
      </c>
      <c r="KCR114" s="82" t="str">
        <f t="shared" si="194"/>
        <v/>
      </c>
      <c r="KCS114" s="82" t="str">
        <f t="shared" si="194"/>
        <v/>
      </c>
      <c r="KCT114" s="82" t="str">
        <f t="shared" si="194"/>
        <v/>
      </c>
      <c r="KCU114" s="82" t="str">
        <f t="shared" si="194"/>
        <v/>
      </c>
      <c r="KCV114" s="82" t="str">
        <f t="shared" si="194"/>
        <v/>
      </c>
      <c r="KCW114" s="82" t="str">
        <f t="shared" si="194"/>
        <v/>
      </c>
      <c r="KCX114" s="82" t="str">
        <f t="shared" si="194"/>
        <v/>
      </c>
      <c r="KCY114" s="82" t="str">
        <f t="shared" si="194"/>
        <v/>
      </c>
      <c r="KCZ114" s="82" t="str">
        <f t="shared" si="194"/>
        <v/>
      </c>
      <c r="KDA114" s="82" t="str">
        <f t="shared" si="194"/>
        <v/>
      </c>
      <c r="KDB114" s="82" t="str">
        <f t="shared" si="194"/>
        <v/>
      </c>
      <c r="KDC114" s="82" t="str">
        <f t="shared" si="194"/>
        <v/>
      </c>
      <c r="KDD114" s="82" t="str">
        <f t="shared" si="194"/>
        <v/>
      </c>
      <c r="KDE114" s="82" t="str">
        <f t="shared" si="194"/>
        <v/>
      </c>
      <c r="KDF114" s="82" t="str">
        <f t="shared" si="194"/>
        <v/>
      </c>
      <c r="KDG114" s="82" t="str">
        <f t="shared" si="194"/>
        <v/>
      </c>
      <c r="KDH114" s="82" t="str">
        <f t="shared" si="194"/>
        <v/>
      </c>
      <c r="KDI114" s="82" t="str">
        <f t="shared" si="194"/>
        <v/>
      </c>
      <c r="KDJ114" s="82" t="str">
        <f t="shared" si="194"/>
        <v/>
      </c>
      <c r="KDK114" s="82" t="str">
        <f t="shared" si="194"/>
        <v/>
      </c>
      <c r="KDL114" s="82" t="str">
        <f t="shared" si="194"/>
        <v/>
      </c>
      <c r="KDM114" s="82" t="str">
        <f t="shared" si="194"/>
        <v/>
      </c>
      <c r="KDN114" s="82" t="str">
        <f t="shared" si="194"/>
        <v/>
      </c>
      <c r="KDO114" s="82" t="str">
        <f t="shared" si="194"/>
        <v/>
      </c>
      <c r="KDP114" s="82" t="str">
        <f t="shared" si="194"/>
        <v/>
      </c>
      <c r="KDQ114" s="82" t="str">
        <f t="shared" si="194"/>
        <v/>
      </c>
      <c r="KDR114" s="82" t="str">
        <f t="shared" si="194"/>
        <v/>
      </c>
      <c r="KDS114" s="82" t="str">
        <f t="shared" si="194"/>
        <v/>
      </c>
      <c r="KDT114" s="82" t="str">
        <f t="shared" si="194"/>
        <v/>
      </c>
      <c r="KDU114" s="82" t="str">
        <f t="shared" si="194"/>
        <v/>
      </c>
      <c r="KDV114" s="82" t="str">
        <f t="shared" si="194"/>
        <v/>
      </c>
      <c r="KDW114" s="82" t="str">
        <f t="shared" si="194"/>
        <v/>
      </c>
      <c r="KDX114" s="82" t="str">
        <f t="shared" si="194"/>
        <v/>
      </c>
      <c r="KDY114" s="82" t="str">
        <f t="shared" si="194"/>
        <v/>
      </c>
      <c r="KDZ114" s="82" t="str">
        <f t="shared" si="194"/>
        <v/>
      </c>
      <c r="KEA114" s="82" t="str">
        <f t="shared" si="194"/>
        <v/>
      </c>
      <c r="KEB114" s="82" t="str">
        <f t="shared" si="194"/>
        <v/>
      </c>
      <c r="KEC114" s="82" t="str">
        <f t="shared" si="194"/>
        <v/>
      </c>
      <c r="KED114" s="82" t="str">
        <f t="shared" si="194"/>
        <v/>
      </c>
      <c r="KEE114" s="82" t="str">
        <f t="shared" si="194"/>
        <v/>
      </c>
      <c r="KEF114" s="82" t="str">
        <f t="shared" si="194"/>
        <v/>
      </c>
      <c r="KEG114" s="82" t="str">
        <f t="shared" si="194"/>
        <v/>
      </c>
      <c r="KEH114" s="82" t="str">
        <f t="shared" si="194"/>
        <v/>
      </c>
      <c r="KEI114" s="82" t="str">
        <f t="shared" si="194"/>
        <v/>
      </c>
      <c r="KEJ114" s="82" t="str">
        <f t="shared" si="194"/>
        <v/>
      </c>
      <c r="KEK114" s="82" t="str">
        <f t="shared" si="194"/>
        <v/>
      </c>
      <c r="KEL114" s="82" t="str">
        <f t="shared" si="194"/>
        <v/>
      </c>
      <c r="KEM114" s="82" t="str">
        <f t="shared" si="194"/>
        <v/>
      </c>
      <c r="KEN114" s="82" t="str">
        <f t="shared" si="194"/>
        <v/>
      </c>
      <c r="KEO114" s="82" t="str">
        <f t="shared" si="194"/>
        <v/>
      </c>
      <c r="KEP114" s="82" t="str">
        <f t="shared" si="194"/>
        <v/>
      </c>
      <c r="KEQ114" s="82" t="str">
        <f t="shared" si="194"/>
        <v/>
      </c>
      <c r="KER114" s="82" t="str">
        <f t="shared" si="194"/>
        <v/>
      </c>
      <c r="KES114" s="82" t="str">
        <f t="shared" si="194"/>
        <v/>
      </c>
      <c r="KET114" s="82" t="str">
        <f t="shared" si="194"/>
        <v/>
      </c>
      <c r="KEU114" s="82" t="str">
        <f t="shared" si="194"/>
        <v/>
      </c>
      <c r="KEV114" s="82" t="str">
        <f t="shared" si="194"/>
        <v/>
      </c>
      <c r="KEW114" s="82" t="str">
        <f t="shared" si="194"/>
        <v/>
      </c>
      <c r="KEX114" s="82" t="str">
        <f t="shared" si="194"/>
        <v/>
      </c>
      <c r="KEY114" s="82" t="str">
        <f t="shared" ref="KEY114:KHJ114" si="195">IF(ISNUMBER(outYear),KEY65+KEY71+KEY77+KEY111,"")</f>
        <v/>
      </c>
      <c r="KEZ114" s="82" t="str">
        <f t="shared" si="195"/>
        <v/>
      </c>
      <c r="KFA114" s="82" t="str">
        <f t="shared" si="195"/>
        <v/>
      </c>
      <c r="KFB114" s="82" t="str">
        <f t="shared" si="195"/>
        <v/>
      </c>
      <c r="KFC114" s="82" t="str">
        <f t="shared" si="195"/>
        <v/>
      </c>
      <c r="KFD114" s="82" t="str">
        <f t="shared" si="195"/>
        <v/>
      </c>
      <c r="KFE114" s="82" t="str">
        <f t="shared" si="195"/>
        <v/>
      </c>
      <c r="KFF114" s="82" t="str">
        <f t="shared" si="195"/>
        <v/>
      </c>
      <c r="KFG114" s="82" t="str">
        <f t="shared" si="195"/>
        <v/>
      </c>
      <c r="KFH114" s="82" t="str">
        <f t="shared" si="195"/>
        <v/>
      </c>
      <c r="KFI114" s="82" t="str">
        <f t="shared" si="195"/>
        <v/>
      </c>
      <c r="KFJ114" s="82" t="str">
        <f t="shared" si="195"/>
        <v/>
      </c>
      <c r="KFK114" s="82" t="str">
        <f t="shared" si="195"/>
        <v/>
      </c>
      <c r="KFL114" s="82" t="str">
        <f t="shared" si="195"/>
        <v/>
      </c>
      <c r="KFM114" s="82" t="str">
        <f t="shared" si="195"/>
        <v/>
      </c>
      <c r="KFN114" s="82" t="str">
        <f t="shared" si="195"/>
        <v/>
      </c>
      <c r="KFO114" s="82" t="str">
        <f t="shared" si="195"/>
        <v/>
      </c>
      <c r="KFP114" s="82" t="str">
        <f t="shared" si="195"/>
        <v/>
      </c>
      <c r="KFQ114" s="82" t="str">
        <f t="shared" si="195"/>
        <v/>
      </c>
      <c r="KFR114" s="82" t="str">
        <f t="shared" si="195"/>
        <v/>
      </c>
      <c r="KFS114" s="82" t="str">
        <f t="shared" si="195"/>
        <v/>
      </c>
      <c r="KFT114" s="82" t="str">
        <f t="shared" si="195"/>
        <v/>
      </c>
      <c r="KFU114" s="82" t="str">
        <f t="shared" si="195"/>
        <v/>
      </c>
      <c r="KFV114" s="82" t="str">
        <f t="shared" si="195"/>
        <v/>
      </c>
      <c r="KFW114" s="82" t="str">
        <f t="shared" si="195"/>
        <v/>
      </c>
      <c r="KFX114" s="82" t="str">
        <f t="shared" si="195"/>
        <v/>
      </c>
      <c r="KFY114" s="82" t="str">
        <f t="shared" si="195"/>
        <v/>
      </c>
      <c r="KFZ114" s="82" t="str">
        <f t="shared" si="195"/>
        <v/>
      </c>
      <c r="KGA114" s="82" t="str">
        <f t="shared" si="195"/>
        <v/>
      </c>
      <c r="KGB114" s="82" t="str">
        <f t="shared" si="195"/>
        <v/>
      </c>
      <c r="KGC114" s="82" t="str">
        <f t="shared" si="195"/>
        <v/>
      </c>
      <c r="KGD114" s="82" t="str">
        <f t="shared" si="195"/>
        <v/>
      </c>
      <c r="KGE114" s="82" t="str">
        <f t="shared" si="195"/>
        <v/>
      </c>
      <c r="KGF114" s="82" t="str">
        <f t="shared" si="195"/>
        <v/>
      </c>
      <c r="KGG114" s="82" t="str">
        <f t="shared" si="195"/>
        <v/>
      </c>
      <c r="KGH114" s="82" t="str">
        <f t="shared" si="195"/>
        <v/>
      </c>
      <c r="KGI114" s="82" t="str">
        <f t="shared" si="195"/>
        <v/>
      </c>
      <c r="KGJ114" s="82" t="str">
        <f t="shared" si="195"/>
        <v/>
      </c>
      <c r="KGK114" s="82" t="str">
        <f t="shared" si="195"/>
        <v/>
      </c>
      <c r="KGL114" s="82" t="str">
        <f t="shared" si="195"/>
        <v/>
      </c>
      <c r="KGM114" s="82" t="str">
        <f t="shared" si="195"/>
        <v/>
      </c>
      <c r="KGN114" s="82" t="str">
        <f t="shared" si="195"/>
        <v/>
      </c>
      <c r="KGO114" s="82" t="str">
        <f t="shared" si="195"/>
        <v/>
      </c>
      <c r="KGP114" s="82" t="str">
        <f t="shared" si="195"/>
        <v/>
      </c>
      <c r="KGQ114" s="82" t="str">
        <f t="shared" si="195"/>
        <v/>
      </c>
      <c r="KGR114" s="82" t="str">
        <f t="shared" si="195"/>
        <v/>
      </c>
      <c r="KGS114" s="82" t="str">
        <f t="shared" si="195"/>
        <v/>
      </c>
      <c r="KGT114" s="82" t="str">
        <f t="shared" si="195"/>
        <v/>
      </c>
      <c r="KGU114" s="82" t="str">
        <f t="shared" si="195"/>
        <v/>
      </c>
      <c r="KGV114" s="82" t="str">
        <f t="shared" si="195"/>
        <v/>
      </c>
      <c r="KGW114" s="82" t="str">
        <f t="shared" si="195"/>
        <v/>
      </c>
      <c r="KGX114" s="82" t="str">
        <f t="shared" si="195"/>
        <v/>
      </c>
      <c r="KGY114" s="82" t="str">
        <f t="shared" si="195"/>
        <v/>
      </c>
      <c r="KGZ114" s="82" t="str">
        <f t="shared" si="195"/>
        <v/>
      </c>
      <c r="KHA114" s="82" t="str">
        <f t="shared" si="195"/>
        <v/>
      </c>
      <c r="KHB114" s="82" t="str">
        <f t="shared" si="195"/>
        <v/>
      </c>
      <c r="KHC114" s="82" t="str">
        <f t="shared" si="195"/>
        <v/>
      </c>
      <c r="KHD114" s="82" t="str">
        <f t="shared" si="195"/>
        <v/>
      </c>
      <c r="KHE114" s="82" t="str">
        <f t="shared" si="195"/>
        <v/>
      </c>
      <c r="KHF114" s="82" t="str">
        <f t="shared" si="195"/>
        <v/>
      </c>
      <c r="KHG114" s="82" t="str">
        <f t="shared" si="195"/>
        <v/>
      </c>
      <c r="KHH114" s="82" t="str">
        <f t="shared" si="195"/>
        <v/>
      </c>
      <c r="KHI114" s="82" t="str">
        <f t="shared" si="195"/>
        <v/>
      </c>
      <c r="KHJ114" s="82" t="str">
        <f t="shared" si="195"/>
        <v/>
      </c>
      <c r="KHK114" s="82" t="str">
        <f t="shared" ref="KHK114:KJV114" si="196">IF(ISNUMBER(outYear),KHK65+KHK71+KHK77+KHK111,"")</f>
        <v/>
      </c>
      <c r="KHL114" s="82" t="str">
        <f t="shared" si="196"/>
        <v/>
      </c>
      <c r="KHM114" s="82" t="str">
        <f t="shared" si="196"/>
        <v/>
      </c>
      <c r="KHN114" s="82" t="str">
        <f t="shared" si="196"/>
        <v/>
      </c>
      <c r="KHO114" s="82" t="str">
        <f t="shared" si="196"/>
        <v/>
      </c>
      <c r="KHP114" s="82" t="str">
        <f t="shared" si="196"/>
        <v/>
      </c>
      <c r="KHQ114" s="82" t="str">
        <f t="shared" si="196"/>
        <v/>
      </c>
      <c r="KHR114" s="82" t="str">
        <f t="shared" si="196"/>
        <v/>
      </c>
      <c r="KHS114" s="82" t="str">
        <f t="shared" si="196"/>
        <v/>
      </c>
      <c r="KHT114" s="82" t="str">
        <f t="shared" si="196"/>
        <v/>
      </c>
      <c r="KHU114" s="82" t="str">
        <f t="shared" si="196"/>
        <v/>
      </c>
      <c r="KHV114" s="82" t="str">
        <f t="shared" si="196"/>
        <v/>
      </c>
      <c r="KHW114" s="82" t="str">
        <f t="shared" si="196"/>
        <v/>
      </c>
      <c r="KHX114" s="82" t="str">
        <f t="shared" si="196"/>
        <v/>
      </c>
      <c r="KHY114" s="82" t="str">
        <f t="shared" si="196"/>
        <v/>
      </c>
      <c r="KHZ114" s="82" t="str">
        <f t="shared" si="196"/>
        <v/>
      </c>
      <c r="KIA114" s="82" t="str">
        <f t="shared" si="196"/>
        <v/>
      </c>
      <c r="KIB114" s="82" t="str">
        <f t="shared" si="196"/>
        <v/>
      </c>
      <c r="KIC114" s="82" t="str">
        <f t="shared" si="196"/>
        <v/>
      </c>
      <c r="KID114" s="82" t="str">
        <f t="shared" si="196"/>
        <v/>
      </c>
      <c r="KIE114" s="82" t="str">
        <f t="shared" si="196"/>
        <v/>
      </c>
      <c r="KIF114" s="82" t="str">
        <f t="shared" si="196"/>
        <v/>
      </c>
      <c r="KIG114" s="82" t="str">
        <f t="shared" si="196"/>
        <v/>
      </c>
      <c r="KIH114" s="82" t="str">
        <f t="shared" si="196"/>
        <v/>
      </c>
      <c r="KII114" s="82" t="str">
        <f t="shared" si="196"/>
        <v/>
      </c>
      <c r="KIJ114" s="82" t="str">
        <f t="shared" si="196"/>
        <v/>
      </c>
      <c r="KIK114" s="82" t="str">
        <f t="shared" si="196"/>
        <v/>
      </c>
      <c r="KIL114" s="82" t="str">
        <f t="shared" si="196"/>
        <v/>
      </c>
      <c r="KIM114" s="82" t="str">
        <f t="shared" si="196"/>
        <v/>
      </c>
      <c r="KIN114" s="82" t="str">
        <f t="shared" si="196"/>
        <v/>
      </c>
      <c r="KIO114" s="82" t="str">
        <f t="shared" si="196"/>
        <v/>
      </c>
      <c r="KIP114" s="82" t="str">
        <f t="shared" si="196"/>
        <v/>
      </c>
      <c r="KIQ114" s="82" t="str">
        <f t="shared" si="196"/>
        <v/>
      </c>
      <c r="KIR114" s="82" t="str">
        <f t="shared" si="196"/>
        <v/>
      </c>
      <c r="KIS114" s="82" t="str">
        <f t="shared" si="196"/>
        <v/>
      </c>
      <c r="KIT114" s="82" t="str">
        <f t="shared" si="196"/>
        <v/>
      </c>
      <c r="KIU114" s="82" t="str">
        <f t="shared" si="196"/>
        <v/>
      </c>
      <c r="KIV114" s="82" t="str">
        <f t="shared" si="196"/>
        <v/>
      </c>
      <c r="KIW114" s="82" t="str">
        <f t="shared" si="196"/>
        <v/>
      </c>
      <c r="KIX114" s="82" t="str">
        <f t="shared" si="196"/>
        <v/>
      </c>
      <c r="KIY114" s="82" t="str">
        <f t="shared" si="196"/>
        <v/>
      </c>
      <c r="KIZ114" s="82" t="str">
        <f t="shared" si="196"/>
        <v/>
      </c>
      <c r="KJA114" s="82" t="str">
        <f t="shared" si="196"/>
        <v/>
      </c>
      <c r="KJB114" s="82" t="str">
        <f t="shared" si="196"/>
        <v/>
      </c>
      <c r="KJC114" s="82" t="str">
        <f t="shared" si="196"/>
        <v/>
      </c>
      <c r="KJD114" s="82" t="str">
        <f t="shared" si="196"/>
        <v/>
      </c>
      <c r="KJE114" s="82" t="str">
        <f t="shared" si="196"/>
        <v/>
      </c>
      <c r="KJF114" s="82" t="str">
        <f t="shared" si="196"/>
        <v/>
      </c>
      <c r="KJG114" s="82" t="str">
        <f t="shared" si="196"/>
        <v/>
      </c>
      <c r="KJH114" s="82" t="str">
        <f t="shared" si="196"/>
        <v/>
      </c>
      <c r="KJI114" s="82" t="str">
        <f t="shared" si="196"/>
        <v/>
      </c>
      <c r="KJJ114" s="82" t="str">
        <f t="shared" si="196"/>
        <v/>
      </c>
      <c r="KJK114" s="82" t="str">
        <f t="shared" si="196"/>
        <v/>
      </c>
      <c r="KJL114" s="82" t="str">
        <f t="shared" si="196"/>
        <v/>
      </c>
      <c r="KJM114" s="82" t="str">
        <f t="shared" si="196"/>
        <v/>
      </c>
      <c r="KJN114" s="82" t="str">
        <f t="shared" si="196"/>
        <v/>
      </c>
      <c r="KJO114" s="82" t="str">
        <f t="shared" si="196"/>
        <v/>
      </c>
      <c r="KJP114" s="82" t="str">
        <f t="shared" si="196"/>
        <v/>
      </c>
      <c r="KJQ114" s="82" t="str">
        <f t="shared" si="196"/>
        <v/>
      </c>
      <c r="KJR114" s="82" t="str">
        <f t="shared" si="196"/>
        <v/>
      </c>
      <c r="KJS114" s="82" t="str">
        <f t="shared" si="196"/>
        <v/>
      </c>
      <c r="KJT114" s="82" t="str">
        <f t="shared" si="196"/>
        <v/>
      </c>
      <c r="KJU114" s="82" t="str">
        <f t="shared" si="196"/>
        <v/>
      </c>
      <c r="KJV114" s="82" t="str">
        <f t="shared" si="196"/>
        <v/>
      </c>
      <c r="KJW114" s="82" t="str">
        <f t="shared" ref="KJW114:KMH114" si="197">IF(ISNUMBER(outYear),KJW65+KJW71+KJW77+KJW111,"")</f>
        <v/>
      </c>
      <c r="KJX114" s="82" t="str">
        <f t="shared" si="197"/>
        <v/>
      </c>
      <c r="KJY114" s="82" t="str">
        <f t="shared" si="197"/>
        <v/>
      </c>
      <c r="KJZ114" s="82" t="str">
        <f t="shared" si="197"/>
        <v/>
      </c>
      <c r="KKA114" s="82" t="str">
        <f t="shared" si="197"/>
        <v/>
      </c>
      <c r="KKB114" s="82" t="str">
        <f t="shared" si="197"/>
        <v/>
      </c>
      <c r="KKC114" s="82" t="str">
        <f t="shared" si="197"/>
        <v/>
      </c>
      <c r="KKD114" s="82" t="str">
        <f t="shared" si="197"/>
        <v/>
      </c>
      <c r="KKE114" s="82" t="str">
        <f t="shared" si="197"/>
        <v/>
      </c>
      <c r="KKF114" s="82" t="str">
        <f t="shared" si="197"/>
        <v/>
      </c>
      <c r="KKG114" s="82" t="str">
        <f t="shared" si="197"/>
        <v/>
      </c>
      <c r="KKH114" s="82" t="str">
        <f t="shared" si="197"/>
        <v/>
      </c>
      <c r="KKI114" s="82" t="str">
        <f t="shared" si="197"/>
        <v/>
      </c>
      <c r="KKJ114" s="82" t="str">
        <f t="shared" si="197"/>
        <v/>
      </c>
      <c r="KKK114" s="82" t="str">
        <f t="shared" si="197"/>
        <v/>
      </c>
      <c r="KKL114" s="82" t="str">
        <f t="shared" si="197"/>
        <v/>
      </c>
      <c r="KKM114" s="82" t="str">
        <f t="shared" si="197"/>
        <v/>
      </c>
      <c r="KKN114" s="82" t="str">
        <f t="shared" si="197"/>
        <v/>
      </c>
      <c r="KKO114" s="82" t="str">
        <f t="shared" si="197"/>
        <v/>
      </c>
      <c r="KKP114" s="82" t="str">
        <f t="shared" si="197"/>
        <v/>
      </c>
      <c r="KKQ114" s="82" t="str">
        <f t="shared" si="197"/>
        <v/>
      </c>
      <c r="KKR114" s="82" t="str">
        <f t="shared" si="197"/>
        <v/>
      </c>
      <c r="KKS114" s="82" t="str">
        <f t="shared" si="197"/>
        <v/>
      </c>
      <c r="KKT114" s="82" t="str">
        <f t="shared" si="197"/>
        <v/>
      </c>
      <c r="KKU114" s="82" t="str">
        <f t="shared" si="197"/>
        <v/>
      </c>
      <c r="KKV114" s="82" t="str">
        <f t="shared" si="197"/>
        <v/>
      </c>
      <c r="KKW114" s="82" t="str">
        <f t="shared" si="197"/>
        <v/>
      </c>
      <c r="KKX114" s="82" t="str">
        <f t="shared" si="197"/>
        <v/>
      </c>
      <c r="KKY114" s="82" t="str">
        <f t="shared" si="197"/>
        <v/>
      </c>
      <c r="KKZ114" s="82" t="str">
        <f t="shared" si="197"/>
        <v/>
      </c>
      <c r="KLA114" s="82" t="str">
        <f t="shared" si="197"/>
        <v/>
      </c>
      <c r="KLB114" s="82" t="str">
        <f t="shared" si="197"/>
        <v/>
      </c>
      <c r="KLC114" s="82" t="str">
        <f t="shared" si="197"/>
        <v/>
      </c>
      <c r="KLD114" s="82" t="str">
        <f t="shared" si="197"/>
        <v/>
      </c>
      <c r="KLE114" s="82" t="str">
        <f t="shared" si="197"/>
        <v/>
      </c>
      <c r="KLF114" s="82" t="str">
        <f t="shared" si="197"/>
        <v/>
      </c>
      <c r="KLG114" s="82" t="str">
        <f t="shared" si="197"/>
        <v/>
      </c>
      <c r="KLH114" s="82" t="str">
        <f t="shared" si="197"/>
        <v/>
      </c>
      <c r="KLI114" s="82" t="str">
        <f t="shared" si="197"/>
        <v/>
      </c>
      <c r="KLJ114" s="82" t="str">
        <f t="shared" si="197"/>
        <v/>
      </c>
      <c r="KLK114" s="82" t="str">
        <f t="shared" si="197"/>
        <v/>
      </c>
      <c r="KLL114" s="82" t="str">
        <f t="shared" si="197"/>
        <v/>
      </c>
      <c r="KLM114" s="82" t="str">
        <f t="shared" si="197"/>
        <v/>
      </c>
      <c r="KLN114" s="82" t="str">
        <f t="shared" si="197"/>
        <v/>
      </c>
      <c r="KLO114" s="82" t="str">
        <f t="shared" si="197"/>
        <v/>
      </c>
      <c r="KLP114" s="82" t="str">
        <f t="shared" si="197"/>
        <v/>
      </c>
      <c r="KLQ114" s="82" t="str">
        <f t="shared" si="197"/>
        <v/>
      </c>
      <c r="KLR114" s="82" t="str">
        <f t="shared" si="197"/>
        <v/>
      </c>
      <c r="KLS114" s="82" t="str">
        <f t="shared" si="197"/>
        <v/>
      </c>
      <c r="KLT114" s="82" t="str">
        <f t="shared" si="197"/>
        <v/>
      </c>
      <c r="KLU114" s="82" t="str">
        <f t="shared" si="197"/>
        <v/>
      </c>
      <c r="KLV114" s="82" t="str">
        <f t="shared" si="197"/>
        <v/>
      </c>
      <c r="KLW114" s="82" t="str">
        <f t="shared" si="197"/>
        <v/>
      </c>
      <c r="KLX114" s="82" t="str">
        <f t="shared" si="197"/>
        <v/>
      </c>
      <c r="KLY114" s="82" t="str">
        <f t="shared" si="197"/>
        <v/>
      </c>
      <c r="KLZ114" s="82" t="str">
        <f t="shared" si="197"/>
        <v/>
      </c>
      <c r="KMA114" s="82" t="str">
        <f t="shared" si="197"/>
        <v/>
      </c>
      <c r="KMB114" s="82" t="str">
        <f t="shared" si="197"/>
        <v/>
      </c>
      <c r="KMC114" s="82" t="str">
        <f t="shared" si="197"/>
        <v/>
      </c>
      <c r="KMD114" s="82" t="str">
        <f t="shared" si="197"/>
        <v/>
      </c>
      <c r="KME114" s="82" t="str">
        <f t="shared" si="197"/>
        <v/>
      </c>
      <c r="KMF114" s="82" t="str">
        <f t="shared" si="197"/>
        <v/>
      </c>
      <c r="KMG114" s="82" t="str">
        <f t="shared" si="197"/>
        <v/>
      </c>
      <c r="KMH114" s="82" t="str">
        <f t="shared" si="197"/>
        <v/>
      </c>
      <c r="KMI114" s="82" t="str">
        <f t="shared" ref="KMI114:KOT114" si="198">IF(ISNUMBER(outYear),KMI65+KMI71+KMI77+KMI111,"")</f>
        <v/>
      </c>
      <c r="KMJ114" s="82" t="str">
        <f t="shared" si="198"/>
        <v/>
      </c>
      <c r="KMK114" s="82" t="str">
        <f t="shared" si="198"/>
        <v/>
      </c>
      <c r="KML114" s="82" t="str">
        <f t="shared" si="198"/>
        <v/>
      </c>
      <c r="KMM114" s="82" t="str">
        <f t="shared" si="198"/>
        <v/>
      </c>
      <c r="KMN114" s="82" t="str">
        <f t="shared" si="198"/>
        <v/>
      </c>
      <c r="KMO114" s="82" t="str">
        <f t="shared" si="198"/>
        <v/>
      </c>
      <c r="KMP114" s="82" t="str">
        <f t="shared" si="198"/>
        <v/>
      </c>
      <c r="KMQ114" s="82" t="str">
        <f t="shared" si="198"/>
        <v/>
      </c>
      <c r="KMR114" s="82" t="str">
        <f t="shared" si="198"/>
        <v/>
      </c>
      <c r="KMS114" s="82" t="str">
        <f t="shared" si="198"/>
        <v/>
      </c>
      <c r="KMT114" s="82" t="str">
        <f t="shared" si="198"/>
        <v/>
      </c>
      <c r="KMU114" s="82" t="str">
        <f t="shared" si="198"/>
        <v/>
      </c>
      <c r="KMV114" s="82" t="str">
        <f t="shared" si="198"/>
        <v/>
      </c>
      <c r="KMW114" s="82" t="str">
        <f t="shared" si="198"/>
        <v/>
      </c>
      <c r="KMX114" s="82" t="str">
        <f t="shared" si="198"/>
        <v/>
      </c>
      <c r="KMY114" s="82" t="str">
        <f t="shared" si="198"/>
        <v/>
      </c>
      <c r="KMZ114" s="82" t="str">
        <f t="shared" si="198"/>
        <v/>
      </c>
      <c r="KNA114" s="82" t="str">
        <f t="shared" si="198"/>
        <v/>
      </c>
      <c r="KNB114" s="82" t="str">
        <f t="shared" si="198"/>
        <v/>
      </c>
      <c r="KNC114" s="82" t="str">
        <f t="shared" si="198"/>
        <v/>
      </c>
      <c r="KND114" s="82" t="str">
        <f t="shared" si="198"/>
        <v/>
      </c>
      <c r="KNE114" s="82" t="str">
        <f t="shared" si="198"/>
        <v/>
      </c>
      <c r="KNF114" s="82" t="str">
        <f t="shared" si="198"/>
        <v/>
      </c>
      <c r="KNG114" s="82" t="str">
        <f t="shared" si="198"/>
        <v/>
      </c>
      <c r="KNH114" s="82" t="str">
        <f t="shared" si="198"/>
        <v/>
      </c>
      <c r="KNI114" s="82" t="str">
        <f t="shared" si="198"/>
        <v/>
      </c>
      <c r="KNJ114" s="82" t="str">
        <f t="shared" si="198"/>
        <v/>
      </c>
      <c r="KNK114" s="82" t="str">
        <f t="shared" si="198"/>
        <v/>
      </c>
      <c r="KNL114" s="82" t="str">
        <f t="shared" si="198"/>
        <v/>
      </c>
      <c r="KNM114" s="82" t="str">
        <f t="shared" si="198"/>
        <v/>
      </c>
      <c r="KNN114" s="82" t="str">
        <f t="shared" si="198"/>
        <v/>
      </c>
      <c r="KNO114" s="82" t="str">
        <f t="shared" si="198"/>
        <v/>
      </c>
      <c r="KNP114" s="82" t="str">
        <f t="shared" si="198"/>
        <v/>
      </c>
      <c r="KNQ114" s="82" t="str">
        <f t="shared" si="198"/>
        <v/>
      </c>
      <c r="KNR114" s="82" t="str">
        <f t="shared" si="198"/>
        <v/>
      </c>
      <c r="KNS114" s="82" t="str">
        <f t="shared" si="198"/>
        <v/>
      </c>
      <c r="KNT114" s="82" t="str">
        <f t="shared" si="198"/>
        <v/>
      </c>
      <c r="KNU114" s="82" t="str">
        <f t="shared" si="198"/>
        <v/>
      </c>
      <c r="KNV114" s="82" t="str">
        <f t="shared" si="198"/>
        <v/>
      </c>
      <c r="KNW114" s="82" t="str">
        <f t="shared" si="198"/>
        <v/>
      </c>
      <c r="KNX114" s="82" t="str">
        <f t="shared" si="198"/>
        <v/>
      </c>
      <c r="KNY114" s="82" t="str">
        <f t="shared" si="198"/>
        <v/>
      </c>
      <c r="KNZ114" s="82" t="str">
        <f t="shared" si="198"/>
        <v/>
      </c>
      <c r="KOA114" s="82" t="str">
        <f t="shared" si="198"/>
        <v/>
      </c>
      <c r="KOB114" s="82" t="str">
        <f t="shared" si="198"/>
        <v/>
      </c>
      <c r="KOC114" s="82" t="str">
        <f t="shared" si="198"/>
        <v/>
      </c>
      <c r="KOD114" s="82" t="str">
        <f t="shared" si="198"/>
        <v/>
      </c>
      <c r="KOE114" s="82" t="str">
        <f t="shared" si="198"/>
        <v/>
      </c>
      <c r="KOF114" s="82" t="str">
        <f t="shared" si="198"/>
        <v/>
      </c>
      <c r="KOG114" s="82" t="str">
        <f t="shared" si="198"/>
        <v/>
      </c>
      <c r="KOH114" s="82" t="str">
        <f t="shared" si="198"/>
        <v/>
      </c>
      <c r="KOI114" s="82" t="str">
        <f t="shared" si="198"/>
        <v/>
      </c>
      <c r="KOJ114" s="82" t="str">
        <f t="shared" si="198"/>
        <v/>
      </c>
      <c r="KOK114" s="82" t="str">
        <f t="shared" si="198"/>
        <v/>
      </c>
      <c r="KOL114" s="82" t="str">
        <f t="shared" si="198"/>
        <v/>
      </c>
      <c r="KOM114" s="82" t="str">
        <f t="shared" si="198"/>
        <v/>
      </c>
      <c r="KON114" s="82" t="str">
        <f t="shared" si="198"/>
        <v/>
      </c>
      <c r="KOO114" s="82" t="str">
        <f t="shared" si="198"/>
        <v/>
      </c>
      <c r="KOP114" s="82" t="str">
        <f t="shared" si="198"/>
        <v/>
      </c>
      <c r="KOQ114" s="82" t="str">
        <f t="shared" si="198"/>
        <v/>
      </c>
      <c r="KOR114" s="82" t="str">
        <f t="shared" si="198"/>
        <v/>
      </c>
      <c r="KOS114" s="82" t="str">
        <f t="shared" si="198"/>
        <v/>
      </c>
      <c r="KOT114" s="82" t="str">
        <f t="shared" si="198"/>
        <v/>
      </c>
      <c r="KOU114" s="82" t="str">
        <f t="shared" ref="KOU114:KRF114" si="199">IF(ISNUMBER(outYear),KOU65+KOU71+KOU77+KOU111,"")</f>
        <v/>
      </c>
      <c r="KOV114" s="82" t="str">
        <f t="shared" si="199"/>
        <v/>
      </c>
      <c r="KOW114" s="82" t="str">
        <f t="shared" si="199"/>
        <v/>
      </c>
      <c r="KOX114" s="82" t="str">
        <f t="shared" si="199"/>
        <v/>
      </c>
      <c r="KOY114" s="82" t="str">
        <f t="shared" si="199"/>
        <v/>
      </c>
      <c r="KOZ114" s="82" t="str">
        <f t="shared" si="199"/>
        <v/>
      </c>
      <c r="KPA114" s="82" t="str">
        <f t="shared" si="199"/>
        <v/>
      </c>
      <c r="KPB114" s="82" t="str">
        <f t="shared" si="199"/>
        <v/>
      </c>
      <c r="KPC114" s="82" t="str">
        <f t="shared" si="199"/>
        <v/>
      </c>
      <c r="KPD114" s="82" t="str">
        <f t="shared" si="199"/>
        <v/>
      </c>
      <c r="KPE114" s="82" t="str">
        <f t="shared" si="199"/>
        <v/>
      </c>
      <c r="KPF114" s="82" t="str">
        <f t="shared" si="199"/>
        <v/>
      </c>
      <c r="KPG114" s="82" t="str">
        <f t="shared" si="199"/>
        <v/>
      </c>
      <c r="KPH114" s="82" t="str">
        <f t="shared" si="199"/>
        <v/>
      </c>
      <c r="KPI114" s="82" t="str">
        <f t="shared" si="199"/>
        <v/>
      </c>
      <c r="KPJ114" s="82" t="str">
        <f t="shared" si="199"/>
        <v/>
      </c>
      <c r="KPK114" s="82" t="str">
        <f t="shared" si="199"/>
        <v/>
      </c>
      <c r="KPL114" s="82" t="str">
        <f t="shared" si="199"/>
        <v/>
      </c>
      <c r="KPM114" s="82" t="str">
        <f t="shared" si="199"/>
        <v/>
      </c>
      <c r="KPN114" s="82" t="str">
        <f t="shared" si="199"/>
        <v/>
      </c>
      <c r="KPO114" s="82" t="str">
        <f t="shared" si="199"/>
        <v/>
      </c>
      <c r="KPP114" s="82" t="str">
        <f t="shared" si="199"/>
        <v/>
      </c>
      <c r="KPQ114" s="82" t="str">
        <f t="shared" si="199"/>
        <v/>
      </c>
      <c r="KPR114" s="82" t="str">
        <f t="shared" si="199"/>
        <v/>
      </c>
      <c r="KPS114" s="82" t="str">
        <f t="shared" si="199"/>
        <v/>
      </c>
      <c r="KPT114" s="82" t="str">
        <f t="shared" si="199"/>
        <v/>
      </c>
      <c r="KPU114" s="82" t="str">
        <f t="shared" si="199"/>
        <v/>
      </c>
      <c r="KPV114" s="82" t="str">
        <f t="shared" si="199"/>
        <v/>
      </c>
      <c r="KPW114" s="82" t="str">
        <f t="shared" si="199"/>
        <v/>
      </c>
      <c r="KPX114" s="82" t="str">
        <f t="shared" si="199"/>
        <v/>
      </c>
      <c r="KPY114" s="82" t="str">
        <f t="shared" si="199"/>
        <v/>
      </c>
      <c r="KPZ114" s="82" t="str">
        <f t="shared" si="199"/>
        <v/>
      </c>
      <c r="KQA114" s="82" t="str">
        <f t="shared" si="199"/>
        <v/>
      </c>
      <c r="KQB114" s="82" t="str">
        <f t="shared" si="199"/>
        <v/>
      </c>
      <c r="KQC114" s="82" t="str">
        <f t="shared" si="199"/>
        <v/>
      </c>
      <c r="KQD114" s="82" t="str">
        <f t="shared" si="199"/>
        <v/>
      </c>
      <c r="KQE114" s="82" t="str">
        <f t="shared" si="199"/>
        <v/>
      </c>
      <c r="KQF114" s="82" t="str">
        <f t="shared" si="199"/>
        <v/>
      </c>
      <c r="KQG114" s="82" t="str">
        <f t="shared" si="199"/>
        <v/>
      </c>
      <c r="KQH114" s="82" t="str">
        <f t="shared" si="199"/>
        <v/>
      </c>
      <c r="KQI114" s="82" t="str">
        <f t="shared" si="199"/>
        <v/>
      </c>
      <c r="KQJ114" s="82" t="str">
        <f t="shared" si="199"/>
        <v/>
      </c>
      <c r="KQK114" s="82" t="str">
        <f t="shared" si="199"/>
        <v/>
      </c>
      <c r="KQL114" s="82" t="str">
        <f t="shared" si="199"/>
        <v/>
      </c>
      <c r="KQM114" s="82" t="str">
        <f t="shared" si="199"/>
        <v/>
      </c>
      <c r="KQN114" s="82" t="str">
        <f t="shared" si="199"/>
        <v/>
      </c>
      <c r="KQO114" s="82" t="str">
        <f t="shared" si="199"/>
        <v/>
      </c>
      <c r="KQP114" s="82" t="str">
        <f t="shared" si="199"/>
        <v/>
      </c>
      <c r="KQQ114" s="82" t="str">
        <f t="shared" si="199"/>
        <v/>
      </c>
      <c r="KQR114" s="82" t="str">
        <f t="shared" si="199"/>
        <v/>
      </c>
      <c r="KQS114" s="82" t="str">
        <f t="shared" si="199"/>
        <v/>
      </c>
      <c r="KQT114" s="82" t="str">
        <f t="shared" si="199"/>
        <v/>
      </c>
      <c r="KQU114" s="82" t="str">
        <f t="shared" si="199"/>
        <v/>
      </c>
      <c r="KQV114" s="82" t="str">
        <f t="shared" si="199"/>
        <v/>
      </c>
      <c r="KQW114" s="82" t="str">
        <f t="shared" si="199"/>
        <v/>
      </c>
      <c r="KQX114" s="82" t="str">
        <f t="shared" si="199"/>
        <v/>
      </c>
      <c r="KQY114" s="82" t="str">
        <f t="shared" si="199"/>
        <v/>
      </c>
      <c r="KQZ114" s="82" t="str">
        <f t="shared" si="199"/>
        <v/>
      </c>
      <c r="KRA114" s="82" t="str">
        <f t="shared" si="199"/>
        <v/>
      </c>
      <c r="KRB114" s="82" t="str">
        <f t="shared" si="199"/>
        <v/>
      </c>
      <c r="KRC114" s="82" t="str">
        <f t="shared" si="199"/>
        <v/>
      </c>
      <c r="KRD114" s="82" t="str">
        <f t="shared" si="199"/>
        <v/>
      </c>
      <c r="KRE114" s="82" t="str">
        <f t="shared" si="199"/>
        <v/>
      </c>
      <c r="KRF114" s="82" t="str">
        <f t="shared" si="199"/>
        <v/>
      </c>
      <c r="KRG114" s="82" t="str">
        <f t="shared" ref="KRG114:KTR114" si="200">IF(ISNUMBER(outYear),KRG65+KRG71+KRG77+KRG111,"")</f>
        <v/>
      </c>
      <c r="KRH114" s="82" t="str">
        <f t="shared" si="200"/>
        <v/>
      </c>
      <c r="KRI114" s="82" t="str">
        <f t="shared" si="200"/>
        <v/>
      </c>
      <c r="KRJ114" s="82" t="str">
        <f t="shared" si="200"/>
        <v/>
      </c>
      <c r="KRK114" s="82" t="str">
        <f t="shared" si="200"/>
        <v/>
      </c>
      <c r="KRL114" s="82" t="str">
        <f t="shared" si="200"/>
        <v/>
      </c>
      <c r="KRM114" s="82" t="str">
        <f t="shared" si="200"/>
        <v/>
      </c>
      <c r="KRN114" s="82" t="str">
        <f t="shared" si="200"/>
        <v/>
      </c>
      <c r="KRO114" s="82" t="str">
        <f t="shared" si="200"/>
        <v/>
      </c>
      <c r="KRP114" s="82" t="str">
        <f t="shared" si="200"/>
        <v/>
      </c>
      <c r="KRQ114" s="82" t="str">
        <f t="shared" si="200"/>
        <v/>
      </c>
      <c r="KRR114" s="82" t="str">
        <f t="shared" si="200"/>
        <v/>
      </c>
      <c r="KRS114" s="82" t="str">
        <f t="shared" si="200"/>
        <v/>
      </c>
      <c r="KRT114" s="82" t="str">
        <f t="shared" si="200"/>
        <v/>
      </c>
      <c r="KRU114" s="82" t="str">
        <f t="shared" si="200"/>
        <v/>
      </c>
      <c r="KRV114" s="82" t="str">
        <f t="shared" si="200"/>
        <v/>
      </c>
      <c r="KRW114" s="82" t="str">
        <f t="shared" si="200"/>
        <v/>
      </c>
      <c r="KRX114" s="82" t="str">
        <f t="shared" si="200"/>
        <v/>
      </c>
      <c r="KRY114" s="82" t="str">
        <f t="shared" si="200"/>
        <v/>
      </c>
      <c r="KRZ114" s="82" t="str">
        <f t="shared" si="200"/>
        <v/>
      </c>
      <c r="KSA114" s="82" t="str">
        <f t="shared" si="200"/>
        <v/>
      </c>
      <c r="KSB114" s="82" t="str">
        <f t="shared" si="200"/>
        <v/>
      </c>
      <c r="KSC114" s="82" t="str">
        <f t="shared" si="200"/>
        <v/>
      </c>
      <c r="KSD114" s="82" t="str">
        <f t="shared" si="200"/>
        <v/>
      </c>
      <c r="KSE114" s="82" t="str">
        <f t="shared" si="200"/>
        <v/>
      </c>
      <c r="KSF114" s="82" t="str">
        <f t="shared" si="200"/>
        <v/>
      </c>
      <c r="KSG114" s="82" t="str">
        <f t="shared" si="200"/>
        <v/>
      </c>
      <c r="KSH114" s="82" t="str">
        <f t="shared" si="200"/>
        <v/>
      </c>
      <c r="KSI114" s="82" t="str">
        <f t="shared" si="200"/>
        <v/>
      </c>
      <c r="KSJ114" s="82" t="str">
        <f t="shared" si="200"/>
        <v/>
      </c>
      <c r="KSK114" s="82" t="str">
        <f t="shared" si="200"/>
        <v/>
      </c>
      <c r="KSL114" s="82" t="str">
        <f t="shared" si="200"/>
        <v/>
      </c>
      <c r="KSM114" s="82" t="str">
        <f t="shared" si="200"/>
        <v/>
      </c>
      <c r="KSN114" s="82" t="str">
        <f t="shared" si="200"/>
        <v/>
      </c>
      <c r="KSO114" s="82" t="str">
        <f t="shared" si="200"/>
        <v/>
      </c>
      <c r="KSP114" s="82" t="str">
        <f t="shared" si="200"/>
        <v/>
      </c>
      <c r="KSQ114" s="82" t="str">
        <f t="shared" si="200"/>
        <v/>
      </c>
      <c r="KSR114" s="82" t="str">
        <f t="shared" si="200"/>
        <v/>
      </c>
      <c r="KSS114" s="82" t="str">
        <f t="shared" si="200"/>
        <v/>
      </c>
      <c r="KST114" s="82" t="str">
        <f t="shared" si="200"/>
        <v/>
      </c>
      <c r="KSU114" s="82" t="str">
        <f t="shared" si="200"/>
        <v/>
      </c>
      <c r="KSV114" s="82" t="str">
        <f t="shared" si="200"/>
        <v/>
      </c>
      <c r="KSW114" s="82" t="str">
        <f t="shared" si="200"/>
        <v/>
      </c>
      <c r="KSX114" s="82" t="str">
        <f t="shared" si="200"/>
        <v/>
      </c>
      <c r="KSY114" s="82" t="str">
        <f t="shared" si="200"/>
        <v/>
      </c>
      <c r="KSZ114" s="82" t="str">
        <f t="shared" si="200"/>
        <v/>
      </c>
      <c r="KTA114" s="82" t="str">
        <f t="shared" si="200"/>
        <v/>
      </c>
      <c r="KTB114" s="82" t="str">
        <f t="shared" si="200"/>
        <v/>
      </c>
      <c r="KTC114" s="82" t="str">
        <f t="shared" si="200"/>
        <v/>
      </c>
      <c r="KTD114" s="82" t="str">
        <f t="shared" si="200"/>
        <v/>
      </c>
      <c r="KTE114" s="82" t="str">
        <f t="shared" si="200"/>
        <v/>
      </c>
      <c r="KTF114" s="82" t="str">
        <f t="shared" si="200"/>
        <v/>
      </c>
      <c r="KTG114" s="82" t="str">
        <f t="shared" si="200"/>
        <v/>
      </c>
      <c r="KTH114" s="82" t="str">
        <f t="shared" si="200"/>
        <v/>
      </c>
      <c r="KTI114" s="82" t="str">
        <f t="shared" si="200"/>
        <v/>
      </c>
      <c r="KTJ114" s="82" t="str">
        <f t="shared" si="200"/>
        <v/>
      </c>
      <c r="KTK114" s="82" t="str">
        <f t="shared" si="200"/>
        <v/>
      </c>
      <c r="KTL114" s="82" t="str">
        <f t="shared" si="200"/>
        <v/>
      </c>
      <c r="KTM114" s="82" t="str">
        <f t="shared" si="200"/>
        <v/>
      </c>
      <c r="KTN114" s="82" t="str">
        <f t="shared" si="200"/>
        <v/>
      </c>
      <c r="KTO114" s="82" t="str">
        <f t="shared" si="200"/>
        <v/>
      </c>
      <c r="KTP114" s="82" t="str">
        <f t="shared" si="200"/>
        <v/>
      </c>
      <c r="KTQ114" s="82" t="str">
        <f t="shared" si="200"/>
        <v/>
      </c>
      <c r="KTR114" s="82" t="str">
        <f t="shared" si="200"/>
        <v/>
      </c>
      <c r="KTS114" s="82" t="str">
        <f t="shared" ref="KTS114:KWD114" si="201">IF(ISNUMBER(outYear),KTS65+KTS71+KTS77+KTS111,"")</f>
        <v/>
      </c>
      <c r="KTT114" s="82" t="str">
        <f t="shared" si="201"/>
        <v/>
      </c>
      <c r="KTU114" s="82" t="str">
        <f t="shared" si="201"/>
        <v/>
      </c>
      <c r="KTV114" s="82" t="str">
        <f t="shared" si="201"/>
        <v/>
      </c>
      <c r="KTW114" s="82" t="str">
        <f t="shared" si="201"/>
        <v/>
      </c>
      <c r="KTX114" s="82" t="str">
        <f t="shared" si="201"/>
        <v/>
      </c>
      <c r="KTY114" s="82" t="str">
        <f t="shared" si="201"/>
        <v/>
      </c>
      <c r="KTZ114" s="82" t="str">
        <f t="shared" si="201"/>
        <v/>
      </c>
      <c r="KUA114" s="82" t="str">
        <f t="shared" si="201"/>
        <v/>
      </c>
      <c r="KUB114" s="82" t="str">
        <f t="shared" si="201"/>
        <v/>
      </c>
      <c r="KUC114" s="82" t="str">
        <f t="shared" si="201"/>
        <v/>
      </c>
      <c r="KUD114" s="82" t="str">
        <f t="shared" si="201"/>
        <v/>
      </c>
      <c r="KUE114" s="82" t="str">
        <f t="shared" si="201"/>
        <v/>
      </c>
      <c r="KUF114" s="82" t="str">
        <f t="shared" si="201"/>
        <v/>
      </c>
      <c r="KUG114" s="82" t="str">
        <f t="shared" si="201"/>
        <v/>
      </c>
      <c r="KUH114" s="82" t="str">
        <f t="shared" si="201"/>
        <v/>
      </c>
      <c r="KUI114" s="82" t="str">
        <f t="shared" si="201"/>
        <v/>
      </c>
      <c r="KUJ114" s="82" t="str">
        <f t="shared" si="201"/>
        <v/>
      </c>
      <c r="KUK114" s="82" t="str">
        <f t="shared" si="201"/>
        <v/>
      </c>
      <c r="KUL114" s="82" t="str">
        <f t="shared" si="201"/>
        <v/>
      </c>
      <c r="KUM114" s="82" t="str">
        <f t="shared" si="201"/>
        <v/>
      </c>
      <c r="KUN114" s="82" t="str">
        <f t="shared" si="201"/>
        <v/>
      </c>
      <c r="KUO114" s="82" t="str">
        <f t="shared" si="201"/>
        <v/>
      </c>
      <c r="KUP114" s="82" t="str">
        <f t="shared" si="201"/>
        <v/>
      </c>
      <c r="KUQ114" s="82" t="str">
        <f t="shared" si="201"/>
        <v/>
      </c>
      <c r="KUR114" s="82" t="str">
        <f t="shared" si="201"/>
        <v/>
      </c>
      <c r="KUS114" s="82" t="str">
        <f t="shared" si="201"/>
        <v/>
      </c>
      <c r="KUT114" s="82" t="str">
        <f t="shared" si="201"/>
        <v/>
      </c>
      <c r="KUU114" s="82" t="str">
        <f t="shared" si="201"/>
        <v/>
      </c>
      <c r="KUV114" s="82" t="str">
        <f t="shared" si="201"/>
        <v/>
      </c>
      <c r="KUW114" s="82" t="str">
        <f t="shared" si="201"/>
        <v/>
      </c>
      <c r="KUX114" s="82" t="str">
        <f t="shared" si="201"/>
        <v/>
      </c>
      <c r="KUY114" s="82" t="str">
        <f t="shared" si="201"/>
        <v/>
      </c>
      <c r="KUZ114" s="82" t="str">
        <f t="shared" si="201"/>
        <v/>
      </c>
      <c r="KVA114" s="82" t="str">
        <f t="shared" si="201"/>
        <v/>
      </c>
      <c r="KVB114" s="82" t="str">
        <f t="shared" si="201"/>
        <v/>
      </c>
      <c r="KVC114" s="82" t="str">
        <f t="shared" si="201"/>
        <v/>
      </c>
      <c r="KVD114" s="82" t="str">
        <f t="shared" si="201"/>
        <v/>
      </c>
      <c r="KVE114" s="82" t="str">
        <f t="shared" si="201"/>
        <v/>
      </c>
      <c r="KVF114" s="82" t="str">
        <f t="shared" si="201"/>
        <v/>
      </c>
      <c r="KVG114" s="82" t="str">
        <f t="shared" si="201"/>
        <v/>
      </c>
      <c r="KVH114" s="82" t="str">
        <f t="shared" si="201"/>
        <v/>
      </c>
      <c r="KVI114" s="82" t="str">
        <f t="shared" si="201"/>
        <v/>
      </c>
      <c r="KVJ114" s="82" t="str">
        <f t="shared" si="201"/>
        <v/>
      </c>
      <c r="KVK114" s="82" t="str">
        <f t="shared" si="201"/>
        <v/>
      </c>
      <c r="KVL114" s="82" t="str">
        <f t="shared" si="201"/>
        <v/>
      </c>
      <c r="KVM114" s="82" t="str">
        <f t="shared" si="201"/>
        <v/>
      </c>
      <c r="KVN114" s="82" t="str">
        <f t="shared" si="201"/>
        <v/>
      </c>
      <c r="KVO114" s="82" t="str">
        <f t="shared" si="201"/>
        <v/>
      </c>
      <c r="KVP114" s="82" t="str">
        <f t="shared" si="201"/>
        <v/>
      </c>
      <c r="KVQ114" s="82" t="str">
        <f t="shared" si="201"/>
        <v/>
      </c>
      <c r="KVR114" s="82" t="str">
        <f t="shared" si="201"/>
        <v/>
      </c>
      <c r="KVS114" s="82" t="str">
        <f t="shared" si="201"/>
        <v/>
      </c>
      <c r="KVT114" s="82" t="str">
        <f t="shared" si="201"/>
        <v/>
      </c>
      <c r="KVU114" s="82" t="str">
        <f t="shared" si="201"/>
        <v/>
      </c>
      <c r="KVV114" s="82" t="str">
        <f t="shared" si="201"/>
        <v/>
      </c>
      <c r="KVW114" s="82" t="str">
        <f t="shared" si="201"/>
        <v/>
      </c>
      <c r="KVX114" s="82" t="str">
        <f t="shared" si="201"/>
        <v/>
      </c>
      <c r="KVY114" s="82" t="str">
        <f t="shared" si="201"/>
        <v/>
      </c>
      <c r="KVZ114" s="82" t="str">
        <f t="shared" si="201"/>
        <v/>
      </c>
      <c r="KWA114" s="82" t="str">
        <f t="shared" si="201"/>
        <v/>
      </c>
      <c r="KWB114" s="82" t="str">
        <f t="shared" si="201"/>
        <v/>
      </c>
      <c r="KWC114" s="82" t="str">
        <f t="shared" si="201"/>
        <v/>
      </c>
      <c r="KWD114" s="82" t="str">
        <f t="shared" si="201"/>
        <v/>
      </c>
      <c r="KWE114" s="82" t="str">
        <f t="shared" ref="KWE114:KYP114" si="202">IF(ISNUMBER(outYear),KWE65+KWE71+KWE77+KWE111,"")</f>
        <v/>
      </c>
      <c r="KWF114" s="82" t="str">
        <f t="shared" si="202"/>
        <v/>
      </c>
      <c r="KWG114" s="82" t="str">
        <f t="shared" si="202"/>
        <v/>
      </c>
      <c r="KWH114" s="82" t="str">
        <f t="shared" si="202"/>
        <v/>
      </c>
      <c r="KWI114" s="82" t="str">
        <f t="shared" si="202"/>
        <v/>
      </c>
      <c r="KWJ114" s="82" t="str">
        <f t="shared" si="202"/>
        <v/>
      </c>
      <c r="KWK114" s="82" t="str">
        <f t="shared" si="202"/>
        <v/>
      </c>
      <c r="KWL114" s="82" t="str">
        <f t="shared" si="202"/>
        <v/>
      </c>
      <c r="KWM114" s="82" t="str">
        <f t="shared" si="202"/>
        <v/>
      </c>
      <c r="KWN114" s="82" t="str">
        <f t="shared" si="202"/>
        <v/>
      </c>
      <c r="KWO114" s="82" t="str">
        <f t="shared" si="202"/>
        <v/>
      </c>
      <c r="KWP114" s="82" t="str">
        <f t="shared" si="202"/>
        <v/>
      </c>
      <c r="KWQ114" s="82" t="str">
        <f t="shared" si="202"/>
        <v/>
      </c>
      <c r="KWR114" s="82" t="str">
        <f t="shared" si="202"/>
        <v/>
      </c>
      <c r="KWS114" s="82" t="str">
        <f t="shared" si="202"/>
        <v/>
      </c>
      <c r="KWT114" s="82" t="str">
        <f t="shared" si="202"/>
        <v/>
      </c>
      <c r="KWU114" s="82" t="str">
        <f t="shared" si="202"/>
        <v/>
      </c>
      <c r="KWV114" s="82" t="str">
        <f t="shared" si="202"/>
        <v/>
      </c>
      <c r="KWW114" s="82" t="str">
        <f t="shared" si="202"/>
        <v/>
      </c>
      <c r="KWX114" s="82" t="str">
        <f t="shared" si="202"/>
        <v/>
      </c>
      <c r="KWY114" s="82" t="str">
        <f t="shared" si="202"/>
        <v/>
      </c>
      <c r="KWZ114" s="82" t="str">
        <f t="shared" si="202"/>
        <v/>
      </c>
      <c r="KXA114" s="82" t="str">
        <f t="shared" si="202"/>
        <v/>
      </c>
      <c r="KXB114" s="82" t="str">
        <f t="shared" si="202"/>
        <v/>
      </c>
      <c r="KXC114" s="82" t="str">
        <f t="shared" si="202"/>
        <v/>
      </c>
      <c r="KXD114" s="82" t="str">
        <f t="shared" si="202"/>
        <v/>
      </c>
      <c r="KXE114" s="82" t="str">
        <f t="shared" si="202"/>
        <v/>
      </c>
      <c r="KXF114" s="82" t="str">
        <f t="shared" si="202"/>
        <v/>
      </c>
      <c r="KXG114" s="82" t="str">
        <f t="shared" si="202"/>
        <v/>
      </c>
      <c r="KXH114" s="82" t="str">
        <f t="shared" si="202"/>
        <v/>
      </c>
      <c r="KXI114" s="82" t="str">
        <f t="shared" si="202"/>
        <v/>
      </c>
      <c r="KXJ114" s="82" t="str">
        <f t="shared" si="202"/>
        <v/>
      </c>
      <c r="KXK114" s="82" t="str">
        <f t="shared" si="202"/>
        <v/>
      </c>
      <c r="KXL114" s="82" t="str">
        <f t="shared" si="202"/>
        <v/>
      </c>
      <c r="KXM114" s="82" t="str">
        <f t="shared" si="202"/>
        <v/>
      </c>
      <c r="KXN114" s="82" t="str">
        <f t="shared" si="202"/>
        <v/>
      </c>
      <c r="KXO114" s="82" t="str">
        <f t="shared" si="202"/>
        <v/>
      </c>
      <c r="KXP114" s="82" t="str">
        <f t="shared" si="202"/>
        <v/>
      </c>
      <c r="KXQ114" s="82" t="str">
        <f t="shared" si="202"/>
        <v/>
      </c>
      <c r="KXR114" s="82" t="str">
        <f t="shared" si="202"/>
        <v/>
      </c>
      <c r="KXS114" s="82" t="str">
        <f t="shared" si="202"/>
        <v/>
      </c>
      <c r="KXT114" s="82" t="str">
        <f t="shared" si="202"/>
        <v/>
      </c>
      <c r="KXU114" s="82" t="str">
        <f t="shared" si="202"/>
        <v/>
      </c>
      <c r="KXV114" s="82" t="str">
        <f t="shared" si="202"/>
        <v/>
      </c>
      <c r="KXW114" s="82" t="str">
        <f t="shared" si="202"/>
        <v/>
      </c>
      <c r="KXX114" s="82" t="str">
        <f t="shared" si="202"/>
        <v/>
      </c>
      <c r="KXY114" s="82" t="str">
        <f t="shared" si="202"/>
        <v/>
      </c>
      <c r="KXZ114" s="82" t="str">
        <f t="shared" si="202"/>
        <v/>
      </c>
      <c r="KYA114" s="82" t="str">
        <f t="shared" si="202"/>
        <v/>
      </c>
      <c r="KYB114" s="82" t="str">
        <f t="shared" si="202"/>
        <v/>
      </c>
      <c r="KYC114" s="82" t="str">
        <f t="shared" si="202"/>
        <v/>
      </c>
      <c r="KYD114" s="82" t="str">
        <f t="shared" si="202"/>
        <v/>
      </c>
      <c r="KYE114" s="82" t="str">
        <f t="shared" si="202"/>
        <v/>
      </c>
      <c r="KYF114" s="82" t="str">
        <f t="shared" si="202"/>
        <v/>
      </c>
      <c r="KYG114" s="82" t="str">
        <f t="shared" si="202"/>
        <v/>
      </c>
      <c r="KYH114" s="82" t="str">
        <f t="shared" si="202"/>
        <v/>
      </c>
      <c r="KYI114" s="82" t="str">
        <f t="shared" si="202"/>
        <v/>
      </c>
      <c r="KYJ114" s="82" t="str">
        <f t="shared" si="202"/>
        <v/>
      </c>
      <c r="KYK114" s="82" t="str">
        <f t="shared" si="202"/>
        <v/>
      </c>
      <c r="KYL114" s="82" t="str">
        <f t="shared" si="202"/>
        <v/>
      </c>
      <c r="KYM114" s="82" t="str">
        <f t="shared" si="202"/>
        <v/>
      </c>
      <c r="KYN114" s="82" t="str">
        <f t="shared" si="202"/>
        <v/>
      </c>
      <c r="KYO114" s="82" t="str">
        <f t="shared" si="202"/>
        <v/>
      </c>
      <c r="KYP114" s="82" t="str">
        <f t="shared" si="202"/>
        <v/>
      </c>
      <c r="KYQ114" s="82" t="str">
        <f t="shared" ref="KYQ114:LBB114" si="203">IF(ISNUMBER(outYear),KYQ65+KYQ71+KYQ77+KYQ111,"")</f>
        <v/>
      </c>
      <c r="KYR114" s="82" t="str">
        <f t="shared" si="203"/>
        <v/>
      </c>
      <c r="KYS114" s="82" t="str">
        <f t="shared" si="203"/>
        <v/>
      </c>
      <c r="KYT114" s="82" t="str">
        <f t="shared" si="203"/>
        <v/>
      </c>
      <c r="KYU114" s="82" t="str">
        <f t="shared" si="203"/>
        <v/>
      </c>
      <c r="KYV114" s="82" t="str">
        <f t="shared" si="203"/>
        <v/>
      </c>
      <c r="KYW114" s="82" t="str">
        <f t="shared" si="203"/>
        <v/>
      </c>
      <c r="KYX114" s="82" t="str">
        <f t="shared" si="203"/>
        <v/>
      </c>
      <c r="KYY114" s="82" t="str">
        <f t="shared" si="203"/>
        <v/>
      </c>
      <c r="KYZ114" s="82" t="str">
        <f t="shared" si="203"/>
        <v/>
      </c>
      <c r="KZA114" s="82" t="str">
        <f t="shared" si="203"/>
        <v/>
      </c>
      <c r="KZB114" s="82" t="str">
        <f t="shared" si="203"/>
        <v/>
      </c>
      <c r="KZC114" s="82" t="str">
        <f t="shared" si="203"/>
        <v/>
      </c>
      <c r="KZD114" s="82" t="str">
        <f t="shared" si="203"/>
        <v/>
      </c>
      <c r="KZE114" s="82" t="str">
        <f t="shared" si="203"/>
        <v/>
      </c>
      <c r="KZF114" s="82" t="str">
        <f t="shared" si="203"/>
        <v/>
      </c>
      <c r="KZG114" s="82" t="str">
        <f t="shared" si="203"/>
        <v/>
      </c>
      <c r="KZH114" s="82" t="str">
        <f t="shared" si="203"/>
        <v/>
      </c>
      <c r="KZI114" s="82" t="str">
        <f t="shared" si="203"/>
        <v/>
      </c>
      <c r="KZJ114" s="82" t="str">
        <f t="shared" si="203"/>
        <v/>
      </c>
      <c r="KZK114" s="82" t="str">
        <f t="shared" si="203"/>
        <v/>
      </c>
      <c r="KZL114" s="82" t="str">
        <f t="shared" si="203"/>
        <v/>
      </c>
      <c r="KZM114" s="82" t="str">
        <f t="shared" si="203"/>
        <v/>
      </c>
      <c r="KZN114" s="82" t="str">
        <f t="shared" si="203"/>
        <v/>
      </c>
      <c r="KZO114" s="82" t="str">
        <f t="shared" si="203"/>
        <v/>
      </c>
      <c r="KZP114" s="82" t="str">
        <f t="shared" si="203"/>
        <v/>
      </c>
      <c r="KZQ114" s="82" t="str">
        <f t="shared" si="203"/>
        <v/>
      </c>
      <c r="KZR114" s="82" t="str">
        <f t="shared" si="203"/>
        <v/>
      </c>
      <c r="KZS114" s="82" t="str">
        <f t="shared" si="203"/>
        <v/>
      </c>
      <c r="KZT114" s="82" t="str">
        <f t="shared" si="203"/>
        <v/>
      </c>
      <c r="KZU114" s="82" t="str">
        <f t="shared" si="203"/>
        <v/>
      </c>
      <c r="KZV114" s="82" t="str">
        <f t="shared" si="203"/>
        <v/>
      </c>
      <c r="KZW114" s="82" t="str">
        <f t="shared" si="203"/>
        <v/>
      </c>
      <c r="KZX114" s="82" t="str">
        <f t="shared" si="203"/>
        <v/>
      </c>
      <c r="KZY114" s="82" t="str">
        <f t="shared" si="203"/>
        <v/>
      </c>
      <c r="KZZ114" s="82" t="str">
        <f t="shared" si="203"/>
        <v/>
      </c>
      <c r="LAA114" s="82" t="str">
        <f t="shared" si="203"/>
        <v/>
      </c>
      <c r="LAB114" s="82" t="str">
        <f t="shared" si="203"/>
        <v/>
      </c>
      <c r="LAC114" s="82" t="str">
        <f t="shared" si="203"/>
        <v/>
      </c>
      <c r="LAD114" s="82" t="str">
        <f t="shared" si="203"/>
        <v/>
      </c>
      <c r="LAE114" s="82" t="str">
        <f t="shared" si="203"/>
        <v/>
      </c>
      <c r="LAF114" s="82" t="str">
        <f t="shared" si="203"/>
        <v/>
      </c>
      <c r="LAG114" s="82" t="str">
        <f t="shared" si="203"/>
        <v/>
      </c>
      <c r="LAH114" s="82" t="str">
        <f t="shared" si="203"/>
        <v/>
      </c>
      <c r="LAI114" s="82" t="str">
        <f t="shared" si="203"/>
        <v/>
      </c>
      <c r="LAJ114" s="82" t="str">
        <f t="shared" si="203"/>
        <v/>
      </c>
      <c r="LAK114" s="82" t="str">
        <f t="shared" si="203"/>
        <v/>
      </c>
      <c r="LAL114" s="82" t="str">
        <f t="shared" si="203"/>
        <v/>
      </c>
      <c r="LAM114" s="82" t="str">
        <f t="shared" si="203"/>
        <v/>
      </c>
      <c r="LAN114" s="82" t="str">
        <f t="shared" si="203"/>
        <v/>
      </c>
      <c r="LAO114" s="82" t="str">
        <f t="shared" si="203"/>
        <v/>
      </c>
      <c r="LAP114" s="82" t="str">
        <f t="shared" si="203"/>
        <v/>
      </c>
      <c r="LAQ114" s="82" t="str">
        <f t="shared" si="203"/>
        <v/>
      </c>
      <c r="LAR114" s="82" t="str">
        <f t="shared" si="203"/>
        <v/>
      </c>
      <c r="LAS114" s="82" t="str">
        <f t="shared" si="203"/>
        <v/>
      </c>
      <c r="LAT114" s="82" t="str">
        <f t="shared" si="203"/>
        <v/>
      </c>
      <c r="LAU114" s="82" t="str">
        <f t="shared" si="203"/>
        <v/>
      </c>
      <c r="LAV114" s="82" t="str">
        <f t="shared" si="203"/>
        <v/>
      </c>
      <c r="LAW114" s="82" t="str">
        <f t="shared" si="203"/>
        <v/>
      </c>
      <c r="LAX114" s="82" t="str">
        <f t="shared" si="203"/>
        <v/>
      </c>
      <c r="LAY114" s="82" t="str">
        <f t="shared" si="203"/>
        <v/>
      </c>
      <c r="LAZ114" s="82" t="str">
        <f t="shared" si="203"/>
        <v/>
      </c>
      <c r="LBA114" s="82" t="str">
        <f t="shared" si="203"/>
        <v/>
      </c>
      <c r="LBB114" s="82" t="str">
        <f t="shared" si="203"/>
        <v/>
      </c>
      <c r="LBC114" s="82" t="str">
        <f t="shared" ref="LBC114:LDN114" si="204">IF(ISNUMBER(outYear),LBC65+LBC71+LBC77+LBC111,"")</f>
        <v/>
      </c>
      <c r="LBD114" s="82" t="str">
        <f t="shared" si="204"/>
        <v/>
      </c>
      <c r="LBE114" s="82" t="str">
        <f t="shared" si="204"/>
        <v/>
      </c>
      <c r="LBF114" s="82" t="str">
        <f t="shared" si="204"/>
        <v/>
      </c>
      <c r="LBG114" s="82" t="str">
        <f t="shared" si="204"/>
        <v/>
      </c>
      <c r="LBH114" s="82" t="str">
        <f t="shared" si="204"/>
        <v/>
      </c>
      <c r="LBI114" s="82" t="str">
        <f t="shared" si="204"/>
        <v/>
      </c>
      <c r="LBJ114" s="82" t="str">
        <f t="shared" si="204"/>
        <v/>
      </c>
      <c r="LBK114" s="82" t="str">
        <f t="shared" si="204"/>
        <v/>
      </c>
      <c r="LBL114" s="82" t="str">
        <f t="shared" si="204"/>
        <v/>
      </c>
      <c r="LBM114" s="82" t="str">
        <f t="shared" si="204"/>
        <v/>
      </c>
      <c r="LBN114" s="82" t="str">
        <f t="shared" si="204"/>
        <v/>
      </c>
      <c r="LBO114" s="82" t="str">
        <f t="shared" si="204"/>
        <v/>
      </c>
      <c r="LBP114" s="82" t="str">
        <f t="shared" si="204"/>
        <v/>
      </c>
      <c r="LBQ114" s="82" t="str">
        <f t="shared" si="204"/>
        <v/>
      </c>
      <c r="LBR114" s="82" t="str">
        <f t="shared" si="204"/>
        <v/>
      </c>
      <c r="LBS114" s="82" t="str">
        <f t="shared" si="204"/>
        <v/>
      </c>
      <c r="LBT114" s="82" t="str">
        <f t="shared" si="204"/>
        <v/>
      </c>
      <c r="LBU114" s="82" t="str">
        <f t="shared" si="204"/>
        <v/>
      </c>
      <c r="LBV114" s="82" t="str">
        <f t="shared" si="204"/>
        <v/>
      </c>
      <c r="LBW114" s="82" t="str">
        <f t="shared" si="204"/>
        <v/>
      </c>
      <c r="LBX114" s="82" t="str">
        <f t="shared" si="204"/>
        <v/>
      </c>
      <c r="LBY114" s="82" t="str">
        <f t="shared" si="204"/>
        <v/>
      </c>
      <c r="LBZ114" s="82" t="str">
        <f t="shared" si="204"/>
        <v/>
      </c>
      <c r="LCA114" s="82" t="str">
        <f t="shared" si="204"/>
        <v/>
      </c>
      <c r="LCB114" s="82" t="str">
        <f t="shared" si="204"/>
        <v/>
      </c>
      <c r="LCC114" s="82" t="str">
        <f t="shared" si="204"/>
        <v/>
      </c>
      <c r="LCD114" s="82" t="str">
        <f t="shared" si="204"/>
        <v/>
      </c>
      <c r="LCE114" s="82" t="str">
        <f t="shared" si="204"/>
        <v/>
      </c>
      <c r="LCF114" s="82" t="str">
        <f t="shared" si="204"/>
        <v/>
      </c>
      <c r="LCG114" s="82" t="str">
        <f t="shared" si="204"/>
        <v/>
      </c>
      <c r="LCH114" s="82" t="str">
        <f t="shared" si="204"/>
        <v/>
      </c>
      <c r="LCI114" s="82" t="str">
        <f t="shared" si="204"/>
        <v/>
      </c>
      <c r="LCJ114" s="82" t="str">
        <f t="shared" si="204"/>
        <v/>
      </c>
      <c r="LCK114" s="82" t="str">
        <f t="shared" si="204"/>
        <v/>
      </c>
      <c r="LCL114" s="82" t="str">
        <f t="shared" si="204"/>
        <v/>
      </c>
      <c r="LCM114" s="82" t="str">
        <f t="shared" si="204"/>
        <v/>
      </c>
      <c r="LCN114" s="82" t="str">
        <f t="shared" si="204"/>
        <v/>
      </c>
      <c r="LCO114" s="82" t="str">
        <f t="shared" si="204"/>
        <v/>
      </c>
      <c r="LCP114" s="82" t="str">
        <f t="shared" si="204"/>
        <v/>
      </c>
      <c r="LCQ114" s="82" t="str">
        <f t="shared" si="204"/>
        <v/>
      </c>
      <c r="LCR114" s="82" t="str">
        <f t="shared" si="204"/>
        <v/>
      </c>
      <c r="LCS114" s="82" t="str">
        <f t="shared" si="204"/>
        <v/>
      </c>
      <c r="LCT114" s="82" t="str">
        <f t="shared" si="204"/>
        <v/>
      </c>
      <c r="LCU114" s="82" t="str">
        <f t="shared" si="204"/>
        <v/>
      </c>
      <c r="LCV114" s="82" t="str">
        <f t="shared" si="204"/>
        <v/>
      </c>
      <c r="LCW114" s="82" t="str">
        <f t="shared" si="204"/>
        <v/>
      </c>
      <c r="LCX114" s="82" t="str">
        <f t="shared" si="204"/>
        <v/>
      </c>
      <c r="LCY114" s="82" t="str">
        <f t="shared" si="204"/>
        <v/>
      </c>
      <c r="LCZ114" s="82" t="str">
        <f t="shared" si="204"/>
        <v/>
      </c>
      <c r="LDA114" s="82" t="str">
        <f t="shared" si="204"/>
        <v/>
      </c>
      <c r="LDB114" s="82" t="str">
        <f t="shared" si="204"/>
        <v/>
      </c>
      <c r="LDC114" s="82" t="str">
        <f t="shared" si="204"/>
        <v/>
      </c>
      <c r="LDD114" s="82" t="str">
        <f t="shared" si="204"/>
        <v/>
      </c>
      <c r="LDE114" s="82" t="str">
        <f t="shared" si="204"/>
        <v/>
      </c>
      <c r="LDF114" s="82" t="str">
        <f t="shared" si="204"/>
        <v/>
      </c>
      <c r="LDG114" s="82" t="str">
        <f t="shared" si="204"/>
        <v/>
      </c>
      <c r="LDH114" s="82" t="str">
        <f t="shared" si="204"/>
        <v/>
      </c>
      <c r="LDI114" s="82" t="str">
        <f t="shared" si="204"/>
        <v/>
      </c>
      <c r="LDJ114" s="82" t="str">
        <f t="shared" si="204"/>
        <v/>
      </c>
      <c r="LDK114" s="82" t="str">
        <f t="shared" si="204"/>
        <v/>
      </c>
      <c r="LDL114" s="82" t="str">
        <f t="shared" si="204"/>
        <v/>
      </c>
      <c r="LDM114" s="82" t="str">
        <f t="shared" si="204"/>
        <v/>
      </c>
      <c r="LDN114" s="82" t="str">
        <f t="shared" si="204"/>
        <v/>
      </c>
      <c r="LDO114" s="82" t="str">
        <f t="shared" ref="LDO114:LFZ114" si="205">IF(ISNUMBER(outYear),LDO65+LDO71+LDO77+LDO111,"")</f>
        <v/>
      </c>
      <c r="LDP114" s="82" t="str">
        <f t="shared" si="205"/>
        <v/>
      </c>
      <c r="LDQ114" s="82" t="str">
        <f t="shared" si="205"/>
        <v/>
      </c>
      <c r="LDR114" s="82" t="str">
        <f t="shared" si="205"/>
        <v/>
      </c>
      <c r="LDS114" s="82" t="str">
        <f t="shared" si="205"/>
        <v/>
      </c>
      <c r="LDT114" s="82" t="str">
        <f t="shared" si="205"/>
        <v/>
      </c>
      <c r="LDU114" s="82" t="str">
        <f t="shared" si="205"/>
        <v/>
      </c>
      <c r="LDV114" s="82" t="str">
        <f t="shared" si="205"/>
        <v/>
      </c>
      <c r="LDW114" s="82" t="str">
        <f t="shared" si="205"/>
        <v/>
      </c>
      <c r="LDX114" s="82" t="str">
        <f t="shared" si="205"/>
        <v/>
      </c>
      <c r="LDY114" s="82" t="str">
        <f t="shared" si="205"/>
        <v/>
      </c>
      <c r="LDZ114" s="82" t="str">
        <f t="shared" si="205"/>
        <v/>
      </c>
      <c r="LEA114" s="82" t="str">
        <f t="shared" si="205"/>
        <v/>
      </c>
      <c r="LEB114" s="82" t="str">
        <f t="shared" si="205"/>
        <v/>
      </c>
      <c r="LEC114" s="82" t="str">
        <f t="shared" si="205"/>
        <v/>
      </c>
      <c r="LED114" s="82" t="str">
        <f t="shared" si="205"/>
        <v/>
      </c>
      <c r="LEE114" s="82" t="str">
        <f t="shared" si="205"/>
        <v/>
      </c>
      <c r="LEF114" s="82" t="str">
        <f t="shared" si="205"/>
        <v/>
      </c>
      <c r="LEG114" s="82" t="str">
        <f t="shared" si="205"/>
        <v/>
      </c>
      <c r="LEH114" s="82" t="str">
        <f t="shared" si="205"/>
        <v/>
      </c>
      <c r="LEI114" s="82" t="str">
        <f t="shared" si="205"/>
        <v/>
      </c>
      <c r="LEJ114" s="82" t="str">
        <f t="shared" si="205"/>
        <v/>
      </c>
      <c r="LEK114" s="82" t="str">
        <f t="shared" si="205"/>
        <v/>
      </c>
      <c r="LEL114" s="82" t="str">
        <f t="shared" si="205"/>
        <v/>
      </c>
      <c r="LEM114" s="82" t="str">
        <f t="shared" si="205"/>
        <v/>
      </c>
      <c r="LEN114" s="82" t="str">
        <f t="shared" si="205"/>
        <v/>
      </c>
      <c r="LEO114" s="82" t="str">
        <f t="shared" si="205"/>
        <v/>
      </c>
      <c r="LEP114" s="82" t="str">
        <f t="shared" si="205"/>
        <v/>
      </c>
      <c r="LEQ114" s="82" t="str">
        <f t="shared" si="205"/>
        <v/>
      </c>
      <c r="LER114" s="82" t="str">
        <f t="shared" si="205"/>
        <v/>
      </c>
      <c r="LES114" s="82" t="str">
        <f t="shared" si="205"/>
        <v/>
      </c>
      <c r="LET114" s="82" t="str">
        <f t="shared" si="205"/>
        <v/>
      </c>
      <c r="LEU114" s="82" t="str">
        <f t="shared" si="205"/>
        <v/>
      </c>
      <c r="LEV114" s="82" t="str">
        <f t="shared" si="205"/>
        <v/>
      </c>
      <c r="LEW114" s="82" t="str">
        <f t="shared" si="205"/>
        <v/>
      </c>
      <c r="LEX114" s="82" t="str">
        <f t="shared" si="205"/>
        <v/>
      </c>
      <c r="LEY114" s="82" t="str">
        <f t="shared" si="205"/>
        <v/>
      </c>
      <c r="LEZ114" s="82" t="str">
        <f t="shared" si="205"/>
        <v/>
      </c>
      <c r="LFA114" s="82" t="str">
        <f t="shared" si="205"/>
        <v/>
      </c>
      <c r="LFB114" s="82" t="str">
        <f t="shared" si="205"/>
        <v/>
      </c>
      <c r="LFC114" s="82" t="str">
        <f t="shared" si="205"/>
        <v/>
      </c>
      <c r="LFD114" s="82" t="str">
        <f t="shared" si="205"/>
        <v/>
      </c>
      <c r="LFE114" s="82" t="str">
        <f t="shared" si="205"/>
        <v/>
      </c>
      <c r="LFF114" s="82" t="str">
        <f t="shared" si="205"/>
        <v/>
      </c>
      <c r="LFG114" s="82" t="str">
        <f t="shared" si="205"/>
        <v/>
      </c>
      <c r="LFH114" s="82" t="str">
        <f t="shared" si="205"/>
        <v/>
      </c>
      <c r="LFI114" s="82" t="str">
        <f t="shared" si="205"/>
        <v/>
      </c>
      <c r="LFJ114" s="82" t="str">
        <f t="shared" si="205"/>
        <v/>
      </c>
      <c r="LFK114" s="82" t="str">
        <f t="shared" si="205"/>
        <v/>
      </c>
      <c r="LFL114" s="82" t="str">
        <f t="shared" si="205"/>
        <v/>
      </c>
      <c r="LFM114" s="82" t="str">
        <f t="shared" si="205"/>
        <v/>
      </c>
      <c r="LFN114" s="82" t="str">
        <f t="shared" si="205"/>
        <v/>
      </c>
      <c r="LFO114" s="82" t="str">
        <f t="shared" si="205"/>
        <v/>
      </c>
      <c r="LFP114" s="82" t="str">
        <f t="shared" si="205"/>
        <v/>
      </c>
      <c r="LFQ114" s="82" t="str">
        <f t="shared" si="205"/>
        <v/>
      </c>
      <c r="LFR114" s="82" t="str">
        <f t="shared" si="205"/>
        <v/>
      </c>
      <c r="LFS114" s="82" t="str">
        <f t="shared" si="205"/>
        <v/>
      </c>
      <c r="LFT114" s="82" t="str">
        <f t="shared" si="205"/>
        <v/>
      </c>
      <c r="LFU114" s="82" t="str">
        <f t="shared" si="205"/>
        <v/>
      </c>
      <c r="LFV114" s="82" t="str">
        <f t="shared" si="205"/>
        <v/>
      </c>
      <c r="LFW114" s="82" t="str">
        <f t="shared" si="205"/>
        <v/>
      </c>
      <c r="LFX114" s="82" t="str">
        <f t="shared" si="205"/>
        <v/>
      </c>
      <c r="LFY114" s="82" t="str">
        <f t="shared" si="205"/>
        <v/>
      </c>
      <c r="LFZ114" s="82" t="str">
        <f t="shared" si="205"/>
        <v/>
      </c>
      <c r="LGA114" s="82" t="str">
        <f t="shared" ref="LGA114:LIL114" si="206">IF(ISNUMBER(outYear),LGA65+LGA71+LGA77+LGA111,"")</f>
        <v/>
      </c>
      <c r="LGB114" s="82" t="str">
        <f t="shared" si="206"/>
        <v/>
      </c>
      <c r="LGC114" s="82" t="str">
        <f t="shared" si="206"/>
        <v/>
      </c>
      <c r="LGD114" s="82" t="str">
        <f t="shared" si="206"/>
        <v/>
      </c>
      <c r="LGE114" s="82" t="str">
        <f t="shared" si="206"/>
        <v/>
      </c>
      <c r="LGF114" s="82" t="str">
        <f t="shared" si="206"/>
        <v/>
      </c>
      <c r="LGG114" s="82" t="str">
        <f t="shared" si="206"/>
        <v/>
      </c>
      <c r="LGH114" s="82" t="str">
        <f t="shared" si="206"/>
        <v/>
      </c>
      <c r="LGI114" s="82" t="str">
        <f t="shared" si="206"/>
        <v/>
      </c>
      <c r="LGJ114" s="82" t="str">
        <f t="shared" si="206"/>
        <v/>
      </c>
      <c r="LGK114" s="82" t="str">
        <f t="shared" si="206"/>
        <v/>
      </c>
      <c r="LGL114" s="82" t="str">
        <f t="shared" si="206"/>
        <v/>
      </c>
      <c r="LGM114" s="82" t="str">
        <f t="shared" si="206"/>
        <v/>
      </c>
      <c r="LGN114" s="82" t="str">
        <f t="shared" si="206"/>
        <v/>
      </c>
      <c r="LGO114" s="82" t="str">
        <f t="shared" si="206"/>
        <v/>
      </c>
      <c r="LGP114" s="82" t="str">
        <f t="shared" si="206"/>
        <v/>
      </c>
      <c r="LGQ114" s="82" t="str">
        <f t="shared" si="206"/>
        <v/>
      </c>
      <c r="LGR114" s="82" t="str">
        <f t="shared" si="206"/>
        <v/>
      </c>
      <c r="LGS114" s="82" t="str">
        <f t="shared" si="206"/>
        <v/>
      </c>
      <c r="LGT114" s="82" t="str">
        <f t="shared" si="206"/>
        <v/>
      </c>
      <c r="LGU114" s="82" t="str">
        <f t="shared" si="206"/>
        <v/>
      </c>
      <c r="LGV114" s="82" t="str">
        <f t="shared" si="206"/>
        <v/>
      </c>
      <c r="LGW114" s="82" t="str">
        <f t="shared" si="206"/>
        <v/>
      </c>
      <c r="LGX114" s="82" t="str">
        <f t="shared" si="206"/>
        <v/>
      </c>
      <c r="LGY114" s="82" t="str">
        <f t="shared" si="206"/>
        <v/>
      </c>
      <c r="LGZ114" s="82" t="str">
        <f t="shared" si="206"/>
        <v/>
      </c>
      <c r="LHA114" s="82" t="str">
        <f t="shared" si="206"/>
        <v/>
      </c>
      <c r="LHB114" s="82" t="str">
        <f t="shared" si="206"/>
        <v/>
      </c>
      <c r="LHC114" s="82" t="str">
        <f t="shared" si="206"/>
        <v/>
      </c>
      <c r="LHD114" s="82" t="str">
        <f t="shared" si="206"/>
        <v/>
      </c>
      <c r="LHE114" s="82" t="str">
        <f t="shared" si="206"/>
        <v/>
      </c>
      <c r="LHF114" s="82" t="str">
        <f t="shared" si="206"/>
        <v/>
      </c>
      <c r="LHG114" s="82" t="str">
        <f t="shared" si="206"/>
        <v/>
      </c>
      <c r="LHH114" s="82" t="str">
        <f t="shared" si="206"/>
        <v/>
      </c>
      <c r="LHI114" s="82" t="str">
        <f t="shared" si="206"/>
        <v/>
      </c>
      <c r="LHJ114" s="82" t="str">
        <f t="shared" si="206"/>
        <v/>
      </c>
      <c r="LHK114" s="82" t="str">
        <f t="shared" si="206"/>
        <v/>
      </c>
      <c r="LHL114" s="82" t="str">
        <f t="shared" si="206"/>
        <v/>
      </c>
      <c r="LHM114" s="82" t="str">
        <f t="shared" si="206"/>
        <v/>
      </c>
      <c r="LHN114" s="82" t="str">
        <f t="shared" si="206"/>
        <v/>
      </c>
      <c r="LHO114" s="82" t="str">
        <f t="shared" si="206"/>
        <v/>
      </c>
      <c r="LHP114" s="82" t="str">
        <f t="shared" si="206"/>
        <v/>
      </c>
      <c r="LHQ114" s="82" t="str">
        <f t="shared" si="206"/>
        <v/>
      </c>
      <c r="LHR114" s="82" t="str">
        <f t="shared" si="206"/>
        <v/>
      </c>
      <c r="LHS114" s="82" t="str">
        <f t="shared" si="206"/>
        <v/>
      </c>
      <c r="LHT114" s="82" t="str">
        <f t="shared" si="206"/>
        <v/>
      </c>
      <c r="LHU114" s="82" t="str">
        <f t="shared" si="206"/>
        <v/>
      </c>
      <c r="LHV114" s="82" t="str">
        <f t="shared" si="206"/>
        <v/>
      </c>
      <c r="LHW114" s="82" t="str">
        <f t="shared" si="206"/>
        <v/>
      </c>
      <c r="LHX114" s="82" t="str">
        <f t="shared" si="206"/>
        <v/>
      </c>
      <c r="LHY114" s="82" t="str">
        <f t="shared" si="206"/>
        <v/>
      </c>
      <c r="LHZ114" s="82" t="str">
        <f t="shared" si="206"/>
        <v/>
      </c>
      <c r="LIA114" s="82" t="str">
        <f t="shared" si="206"/>
        <v/>
      </c>
      <c r="LIB114" s="82" t="str">
        <f t="shared" si="206"/>
        <v/>
      </c>
      <c r="LIC114" s="82" t="str">
        <f t="shared" si="206"/>
        <v/>
      </c>
      <c r="LID114" s="82" t="str">
        <f t="shared" si="206"/>
        <v/>
      </c>
      <c r="LIE114" s="82" t="str">
        <f t="shared" si="206"/>
        <v/>
      </c>
      <c r="LIF114" s="82" t="str">
        <f t="shared" si="206"/>
        <v/>
      </c>
      <c r="LIG114" s="82" t="str">
        <f t="shared" si="206"/>
        <v/>
      </c>
      <c r="LIH114" s="82" t="str">
        <f t="shared" si="206"/>
        <v/>
      </c>
      <c r="LII114" s="82" t="str">
        <f t="shared" si="206"/>
        <v/>
      </c>
      <c r="LIJ114" s="82" t="str">
        <f t="shared" si="206"/>
        <v/>
      </c>
      <c r="LIK114" s="82" t="str">
        <f t="shared" si="206"/>
        <v/>
      </c>
      <c r="LIL114" s="82" t="str">
        <f t="shared" si="206"/>
        <v/>
      </c>
      <c r="LIM114" s="82" t="str">
        <f t="shared" ref="LIM114:LKX114" si="207">IF(ISNUMBER(outYear),LIM65+LIM71+LIM77+LIM111,"")</f>
        <v/>
      </c>
      <c r="LIN114" s="82" t="str">
        <f t="shared" si="207"/>
        <v/>
      </c>
      <c r="LIO114" s="82" t="str">
        <f t="shared" si="207"/>
        <v/>
      </c>
      <c r="LIP114" s="82" t="str">
        <f t="shared" si="207"/>
        <v/>
      </c>
      <c r="LIQ114" s="82" t="str">
        <f t="shared" si="207"/>
        <v/>
      </c>
      <c r="LIR114" s="82" t="str">
        <f t="shared" si="207"/>
        <v/>
      </c>
      <c r="LIS114" s="82" t="str">
        <f t="shared" si="207"/>
        <v/>
      </c>
      <c r="LIT114" s="82" t="str">
        <f t="shared" si="207"/>
        <v/>
      </c>
      <c r="LIU114" s="82" t="str">
        <f t="shared" si="207"/>
        <v/>
      </c>
      <c r="LIV114" s="82" t="str">
        <f t="shared" si="207"/>
        <v/>
      </c>
      <c r="LIW114" s="82" t="str">
        <f t="shared" si="207"/>
        <v/>
      </c>
      <c r="LIX114" s="82" t="str">
        <f t="shared" si="207"/>
        <v/>
      </c>
      <c r="LIY114" s="82" t="str">
        <f t="shared" si="207"/>
        <v/>
      </c>
      <c r="LIZ114" s="82" t="str">
        <f t="shared" si="207"/>
        <v/>
      </c>
      <c r="LJA114" s="82" t="str">
        <f t="shared" si="207"/>
        <v/>
      </c>
      <c r="LJB114" s="82" t="str">
        <f t="shared" si="207"/>
        <v/>
      </c>
      <c r="LJC114" s="82" t="str">
        <f t="shared" si="207"/>
        <v/>
      </c>
      <c r="LJD114" s="82" t="str">
        <f t="shared" si="207"/>
        <v/>
      </c>
      <c r="LJE114" s="82" t="str">
        <f t="shared" si="207"/>
        <v/>
      </c>
      <c r="LJF114" s="82" t="str">
        <f t="shared" si="207"/>
        <v/>
      </c>
      <c r="LJG114" s="82" t="str">
        <f t="shared" si="207"/>
        <v/>
      </c>
      <c r="LJH114" s="82" t="str">
        <f t="shared" si="207"/>
        <v/>
      </c>
      <c r="LJI114" s="82" t="str">
        <f t="shared" si="207"/>
        <v/>
      </c>
      <c r="LJJ114" s="82" t="str">
        <f t="shared" si="207"/>
        <v/>
      </c>
      <c r="LJK114" s="82" t="str">
        <f t="shared" si="207"/>
        <v/>
      </c>
      <c r="LJL114" s="82" t="str">
        <f t="shared" si="207"/>
        <v/>
      </c>
      <c r="LJM114" s="82" t="str">
        <f t="shared" si="207"/>
        <v/>
      </c>
      <c r="LJN114" s="82" t="str">
        <f t="shared" si="207"/>
        <v/>
      </c>
      <c r="LJO114" s="82" t="str">
        <f t="shared" si="207"/>
        <v/>
      </c>
      <c r="LJP114" s="82" t="str">
        <f t="shared" si="207"/>
        <v/>
      </c>
      <c r="LJQ114" s="82" t="str">
        <f t="shared" si="207"/>
        <v/>
      </c>
      <c r="LJR114" s="82" t="str">
        <f t="shared" si="207"/>
        <v/>
      </c>
      <c r="LJS114" s="82" t="str">
        <f t="shared" si="207"/>
        <v/>
      </c>
      <c r="LJT114" s="82" t="str">
        <f t="shared" si="207"/>
        <v/>
      </c>
      <c r="LJU114" s="82" t="str">
        <f t="shared" si="207"/>
        <v/>
      </c>
      <c r="LJV114" s="82" t="str">
        <f t="shared" si="207"/>
        <v/>
      </c>
      <c r="LJW114" s="82" t="str">
        <f t="shared" si="207"/>
        <v/>
      </c>
      <c r="LJX114" s="82" t="str">
        <f t="shared" si="207"/>
        <v/>
      </c>
      <c r="LJY114" s="82" t="str">
        <f t="shared" si="207"/>
        <v/>
      </c>
      <c r="LJZ114" s="82" t="str">
        <f t="shared" si="207"/>
        <v/>
      </c>
      <c r="LKA114" s="82" t="str">
        <f t="shared" si="207"/>
        <v/>
      </c>
      <c r="LKB114" s="82" t="str">
        <f t="shared" si="207"/>
        <v/>
      </c>
      <c r="LKC114" s="82" t="str">
        <f t="shared" si="207"/>
        <v/>
      </c>
      <c r="LKD114" s="82" t="str">
        <f t="shared" si="207"/>
        <v/>
      </c>
      <c r="LKE114" s="82" t="str">
        <f t="shared" si="207"/>
        <v/>
      </c>
      <c r="LKF114" s="82" t="str">
        <f t="shared" si="207"/>
        <v/>
      </c>
      <c r="LKG114" s="82" t="str">
        <f t="shared" si="207"/>
        <v/>
      </c>
      <c r="LKH114" s="82" t="str">
        <f t="shared" si="207"/>
        <v/>
      </c>
      <c r="LKI114" s="82" t="str">
        <f t="shared" si="207"/>
        <v/>
      </c>
      <c r="LKJ114" s="82" t="str">
        <f t="shared" si="207"/>
        <v/>
      </c>
      <c r="LKK114" s="82" t="str">
        <f t="shared" si="207"/>
        <v/>
      </c>
      <c r="LKL114" s="82" t="str">
        <f t="shared" si="207"/>
        <v/>
      </c>
      <c r="LKM114" s="82" t="str">
        <f t="shared" si="207"/>
        <v/>
      </c>
      <c r="LKN114" s="82" t="str">
        <f t="shared" si="207"/>
        <v/>
      </c>
      <c r="LKO114" s="82" t="str">
        <f t="shared" si="207"/>
        <v/>
      </c>
      <c r="LKP114" s="82" t="str">
        <f t="shared" si="207"/>
        <v/>
      </c>
      <c r="LKQ114" s="82" t="str">
        <f t="shared" si="207"/>
        <v/>
      </c>
      <c r="LKR114" s="82" t="str">
        <f t="shared" si="207"/>
        <v/>
      </c>
      <c r="LKS114" s="82" t="str">
        <f t="shared" si="207"/>
        <v/>
      </c>
      <c r="LKT114" s="82" t="str">
        <f t="shared" si="207"/>
        <v/>
      </c>
      <c r="LKU114" s="82" t="str">
        <f t="shared" si="207"/>
        <v/>
      </c>
      <c r="LKV114" s="82" t="str">
        <f t="shared" si="207"/>
        <v/>
      </c>
      <c r="LKW114" s="82" t="str">
        <f t="shared" si="207"/>
        <v/>
      </c>
      <c r="LKX114" s="82" t="str">
        <f t="shared" si="207"/>
        <v/>
      </c>
      <c r="LKY114" s="82" t="str">
        <f t="shared" ref="LKY114:LNJ114" si="208">IF(ISNUMBER(outYear),LKY65+LKY71+LKY77+LKY111,"")</f>
        <v/>
      </c>
      <c r="LKZ114" s="82" t="str">
        <f t="shared" si="208"/>
        <v/>
      </c>
      <c r="LLA114" s="82" t="str">
        <f t="shared" si="208"/>
        <v/>
      </c>
      <c r="LLB114" s="82" t="str">
        <f t="shared" si="208"/>
        <v/>
      </c>
      <c r="LLC114" s="82" t="str">
        <f t="shared" si="208"/>
        <v/>
      </c>
      <c r="LLD114" s="82" t="str">
        <f t="shared" si="208"/>
        <v/>
      </c>
      <c r="LLE114" s="82" t="str">
        <f t="shared" si="208"/>
        <v/>
      </c>
      <c r="LLF114" s="82" t="str">
        <f t="shared" si="208"/>
        <v/>
      </c>
      <c r="LLG114" s="82" t="str">
        <f t="shared" si="208"/>
        <v/>
      </c>
      <c r="LLH114" s="82" t="str">
        <f t="shared" si="208"/>
        <v/>
      </c>
      <c r="LLI114" s="82" t="str">
        <f t="shared" si="208"/>
        <v/>
      </c>
      <c r="LLJ114" s="82" t="str">
        <f t="shared" si="208"/>
        <v/>
      </c>
      <c r="LLK114" s="82" t="str">
        <f t="shared" si="208"/>
        <v/>
      </c>
      <c r="LLL114" s="82" t="str">
        <f t="shared" si="208"/>
        <v/>
      </c>
      <c r="LLM114" s="82" t="str">
        <f t="shared" si="208"/>
        <v/>
      </c>
      <c r="LLN114" s="82" t="str">
        <f t="shared" si="208"/>
        <v/>
      </c>
      <c r="LLO114" s="82" t="str">
        <f t="shared" si="208"/>
        <v/>
      </c>
      <c r="LLP114" s="82" t="str">
        <f t="shared" si="208"/>
        <v/>
      </c>
      <c r="LLQ114" s="82" t="str">
        <f t="shared" si="208"/>
        <v/>
      </c>
      <c r="LLR114" s="82" t="str">
        <f t="shared" si="208"/>
        <v/>
      </c>
      <c r="LLS114" s="82" t="str">
        <f t="shared" si="208"/>
        <v/>
      </c>
      <c r="LLT114" s="82" t="str">
        <f t="shared" si="208"/>
        <v/>
      </c>
      <c r="LLU114" s="82" t="str">
        <f t="shared" si="208"/>
        <v/>
      </c>
      <c r="LLV114" s="82" t="str">
        <f t="shared" si="208"/>
        <v/>
      </c>
      <c r="LLW114" s="82" t="str">
        <f t="shared" si="208"/>
        <v/>
      </c>
      <c r="LLX114" s="82" t="str">
        <f t="shared" si="208"/>
        <v/>
      </c>
      <c r="LLY114" s="82" t="str">
        <f t="shared" si="208"/>
        <v/>
      </c>
      <c r="LLZ114" s="82" t="str">
        <f t="shared" si="208"/>
        <v/>
      </c>
      <c r="LMA114" s="82" t="str">
        <f t="shared" si="208"/>
        <v/>
      </c>
      <c r="LMB114" s="82" t="str">
        <f t="shared" si="208"/>
        <v/>
      </c>
      <c r="LMC114" s="82" t="str">
        <f t="shared" si="208"/>
        <v/>
      </c>
      <c r="LMD114" s="82" t="str">
        <f t="shared" si="208"/>
        <v/>
      </c>
      <c r="LME114" s="82" t="str">
        <f t="shared" si="208"/>
        <v/>
      </c>
      <c r="LMF114" s="82" t="str">
        <f t="shared" si="208"/>
        <v/>
      </c>
      <c r="LMG114" s="82" t="str">
        <f t="shared" si="208"/>
        <v/>
      </c>
      <c r="LMH114" s="82" t="str">
        <f t="shared" si="208"/>
        <v/>
      </c>
      <c r="LMI114" s="82" t="str">
        <f t="shared" si="208"/>
        <v/>
      </c>
      <c r="LMJ114" s="82" t="str">
        <f t="shared" si="208"/>
        <v/>
      </c>
      <c r="LMK114" s="82" t="str">
        <f t="shared" si="208"/>
        <v/>
      </c>
      <c r="LML114" s="82" t="str">
        <f t="shared" si="208"/>
        <v/>
      </c>
      <c r="LMM114" s="82" t="str">
        <f t="shared" si="208"/>
        <v/>
      </c>
      <c r="LMN114" s="82" t="str">
        <f t="shared" si="208"/>
        <v/>
      </c>
      <c r="LMO114" s="82" t="str">
        <f t="shared" si="208"/>
        <v/>
      </c>
      <c r="LMP114" s="82" t="str">
        <f t="shared" si="208"/>
        <v/>
      </c>
      <c r="LMQ114" s="82" t="str">
        <f t="shared" si="208"/>
        <v/>
      </c>
      <c r="LMR114" s="82" t="str">
        <f t="shared" si="208"/>
        <v/>
      </c>
      <c r="LMS114" s="82" t="str">
        <f t="shared" si="208"/>
        <v/>
      </c>
      <c r="LMT114" s="82" t="str">
        <f t="shared" si="208"/>
        <v/>
      </c>
      <c r="LMU114" s="82" t="str">
        <f t="shared" si="208"/>
        <v/>
      </c>
      <c r="LMV114" s="82" t="str">
        <f t="shared" si="208"/>
        <v/>
      </c>
      <c r="LMW114" s="82" t="str">
        <f t="shared" si="208"/>
        <v/>
      </c>
      <c r="LMX114" s="82" t="str">
        <f t="shared" si="208"/>
        <v/>
      </c>
      <c r="LMY114" s="82" t="str">
        <f t="shared" si="208"/>
        <v/>
      </c>
      <c r="LMZ114" s="82" t="str">
        <f t="shared" si="208"/>
        <v/>
      </c>
      <c r="LNA114" s="82" t="str">
        <f t="shared" si="208"/>
        <v/>
      </c>
      <c r="LNB114" s="82" t="str">
        <f t="shared" si="208"/>
        <v/>
      </c>
      <c r="LNC114" s="82" t="str">
        <f t="shared" si="208"/>
        <v/>
      </c>
      <c r="LND114" s="82" t="str">
        <f t="shared" si="208"/>
        <v/>
      </c>
      <c r="LNE114" s="82" t="str">
        <f t="shared" si="208"/>
        <v/>
      </c>
      <c r="LNF114" s="82" t="str">
        <f t="shared" si="208"/>
        <v/>
      </c>
      <c r="LNG114" s="82" t="str">
        <f t="shared" si="208"/>
        <v/>
      </c>
      <c r="LNH114" s="82" t="str">
        <f t="shared" si="208"/>
        <v/>
      </c>
      <c r="LNI114" s="82" t="str">
        <f t="shared" si="208"/>
        <v/>
      </c>
      <c r="LNJ114" s="82" t="str">
        <f t="shared" si="208"/>
        <v/>
      </c>
      <c r="LNK114" s="82" t="str">
        <f t="shared" ref="LNK114:LPV114" si="209">IF(ISNUMBER(outYear),LNK65+LNK71+LNK77+LNK111,"")</f>
        <v/>
      </c>
      <c r="LNL114" s="82" t="str">
        <f t="shared" si="209"/>
        <v/>
      </c>
      <c r="LNM114" s="82" t="str">
        <f t="shared" si="209"/>
        <v/>
      </c>
      <c r="LNN114" s="82" t="str">
        <f t="shared" si="209"/>
        <v/>
      </c>
      <c r="LNO114" s="82" t="str">
        <f t="shared" si="209"/>
        <v/>
      </c>
      <c r="LNP114" s="82" t="str">
        <f t="shared" si="209"/>
        <v/>
      </c>
      <c r="LNQ114" s="82" t="str">
        <f t="shared" si="209"/>
        <v/>
      </c>
      <c r="LNR114" s="82" t="str">
        <f t="shared" si="209"/>
        <v/>
      </c>
      <c r="LNS114" s="82" t="str">
        <f t="shared" si="209"/>
        <v/>
      </c>
      <c r="LNT114" s="82" t="str">
        <f t="shared" si="209"/>
        <v/>
      </c>
      <c r="LNU114" s="82" t="str">
        <f t="shared" si="209"/>
        <v/>
      </c>
      <c r="LNV114" s="82" t="str">
        <f t="shared" si="209"/>
        <v/>
      </c>
      <c r="LNW114" s="82" t="str">
        <f t="shared" si="209"/>
        <v/>
      </c>
      <c r="LNX114" s="82" t="str">
        <f t="shared" si="209"/>
        <v/>
      </c>
      <c r="LNY114" s="82" t="str">
        <f t="shared" si="209"/>
        <v/>
      </c>
      <c r="LNZ114" s="82" t="str">
        <f t="shared" si="209"/>
        <v/>
      </c>
      <c r="LOA114" s="82" t="str">
        <f t="shared" si="209"/>
        <v/>
      </c>
      <c r="LOB114" s="82" t="str">
        <f t="shared" si="209"/>
        <v/>
      </c>
      <c r="LOC114" s="82" t="str">
        <f t="shared" si="209"/>
        <v/>
      </c>
      <c r="LOD114" s="82" t="str">
        <f t="shared" si="209"/>
        <v/>
      </c>
      <c r="LOE114" s="82" t="str">
        <f t="shared" si="209"/>
        <v/>
      </c>
      <c r="LOF114" s="82" t="str">
        <f t="shared" si="209"/>
        <v/>
      </c>
      <c r="LOG114" s="82" t="str">
        <f t="shared" si="209"/>
        <v/>
      </c>
      <c r="LOH114" s="82" t="str">
        <f t="shared" si="209"/>
        <v/>
      </c>
      <c r="LOI114" s="82" t="str">
        <f t="shared" si="209"/>
        <v/>
      </c>
      <c r="LOJ114" s="82" t="str">
        <f t="shared" si="209"/>
        <v/>
      </c>
      <c r="LOK114" s="82" t="str">
        <f t="shared" si="209"/>
        <v/>
      </c>
      <c r="LOL114" s="82" t="str">
        <f t="shared" si="209"/>
        <v/>
      </c>
      <c r="LOM114" s="82" t="str">
        <f t="shared" si="209"/>
        <v/>
      </c>
      <c r="LON114" s="82" t="str">
        <f t="shared" si="209"/>
        <v/>
      </c>
      <c r="LOO114" s="82" t="str">
        <f t="shared" si="209"/>
        <v/>
      </c>
      <c r="LOP114" s="82" t="str">
        <f t="shared" si="209"/>
        <v/>
      </c>
      <c r="LOQ114" s="82" t="str">
        <f t="shared" si="209"/>
        <v/>
      </c>
      <c r="LOR114" s="82" t="str">
        <f t="shared" si="209"/>
        <v/>
      </c>
      <c r="LOS114" s="82" t="str">
        <f t="shared" si="209"/>
        <v/>
      </c>
      <c r="LOT114" s="82" t="str">
        <f t="shared" si="209"/>
        <v/>
      </c>
      <c r="LOU114" s="82" t="str">
        <f t="shared" si="209"/>
        <v/>
      </c>
      <c r="LOV114" s="82" t="str">
        <f t="shared" si="209"/>
        <v/>
      </c>
      <c r="LOW114" s="82" t="str">
        <f t="shared" si="209"/>
        <v/>
      </c>
      <c r="LOX114" s="82" t="str">
        <f t="shared" si="209"/>
        <v/>
      </c>
      <c r="LOY114" s="82" t="str">
        <f t="shared" si="209"/>
        <v/>
      </c>
      <c r="LOZ114" s="82" t="str">
        <f t="shared" si="209"/>
        <v/>
      </c>
      <c r="LPA114" s="82" t="str">
        <f t="shared" si="209"/>
        <v/>
      </c>
      <c r="LPB114" s="82" t="str">
        <f t="shared" si="209"/>
        <v/>
      </c>
      <c r="LPC114" s="82" t="str">
        <f t="shared" si="209"/>
        <v/>
      </c>
      <c r="LPD114" s="82" t="str">
        <f t="shared" si="209"/>
        <v/>
      </c>
      <c r="LPE114" s="82" t="str">
        <f t="shared" si="209"/>
        <v/>
      </c>
      <c r="LPF114" s="82" t="str">
        <f t="shared" si="209"/>
        <v/>
      </c>
      <c r="LPG114" s="82" t="str">
        <f t="shared" si="209"/>
        <v/>
      </c>
      <c r="LPH114" s="82" t="str">
        <f t="shared" si="209"/>
        <v/>
      </c>
      <c r="LPI114" s="82" t="str">
        <f t="shared" si="209"/>
        <v/>
      </c>
      <c r="LPJ114" s="82" t="str">
        <f t="shared" si="209"/>
        <v/>
      </c>
      <c r="LPK114" s="82" t="str">
        <f t="shared" si="209"/>
        <v/>
      </c>
      <c r="LPL114" s="82" t="str">
        <f t="shared" si="209"/>
        <v/>
      </c>
      <c r="LPM114" s="82" t="str">
        <f t="shared" si="209"/>
        <v/>
      </c>
      <c r="LPN114" s="82" t="str">
        <f t="shared" si="209"/>
        <v/>
      </c>
      <c r="LPO114" s="82" t="str">
        <f t="shared" si="209"/>
        <v/>
      </c>
      <c r="LPP114" s="82" t="str">
        <f t="shared" si="209"/>
        <v/>
      </c>
      <c r="LPQ114" s="82" t="str">
        <f t="shared" si="209"/>
        <v/>
      </c>
      <c r="LPR114" s="82" t="str">
        <f t="shared" si="209"/>
        <v/>
      </c>
      <c r="LPS114" s="82" t="str">
        <f t="shared" si="209"/>
        <v/>
      </c>
      <c r="LPT114" s="82" t="str">
        <f t="shared" si="209"/>
        <v/>
      </c>
      <c r="LPU114" s="82" t="str">
        <f t="shared" si="209"/>
        <v/>
      </c>
      <c r="LPV114" s="82" t="str">
        <f t="shared" si="209"/>
        <v/>
      </c>
      <c r="LPW114" s="82" t="str">
        <f t="shared" ref="LPW114:LSH114" si="210">IF(ISNUMBER(outYear),LPW65+LPW71+LPW77+LPW111,"")</f>
        <v/>
      </c>
      <c r="LPX114" s="82" t="str">
        <f t="shared" si="210"/>
        <v/>
      </c>
      <c r="LPY114" s="82" t="str">
        <f t="shared" si="210"/>
        <v/>
      </c>
      <c r="LPZ114" s="82" t="str">
        <f t="shared" si="210"/>
        <v/>
      </c>
      <c r="LQA114" s="82" t="str">
        <f t="shared" si="210"/>
        <v/>
      </c>
      <c r="LQB114" s="82" t="str">
        <f t="shared" si="210"/>
        <v/>
      </c>
      <c r="LQC114" s="82" t="str">
        <f t="shared" si="210"/>
        <v/>
      </c>
      <c r="LQD114" s="82" t="str">
        <f t="shared" si="210"/>
        <v/>
      </c>
      <c r="LQE114" s="82" t="str">
        <f t="shared" si="210"/>
        <v/>
      </c>
      <c r="LQF114" s="82" t="str">
        <f t="shared" si="210"/>
        <v/>
      </c>
      <c r="LQG114" s="82" t="str">
        <f t="shared" si="210"/>
        <v/>
      </c>
      <c r="LQH114" s="82" t="str">
        <f t="shared" si="210"/>
        <v/>
      </c>
      <c r="LQI114" s="82" t="str">
        <f t="shared" si="210"/>
        <v/>
      </c>
      <c r="LQJ114" s="82" t="str">
        <f t="shared" si="210"/>
        <v/>
      </c>
      <c r="LQK114" s="82" t="str">
        <f t="shared" si="210"/>
        <v/>
      </c>
      <c r="LQL114" s="82" t="str">
        <f t="shared" si="210"/>
        <v/>
      </c>
      <c r="LQM114" s="82" t="str">
        <f t="shared" si="210"/>
        <v/>
      </c>
      <c r="LQN114" s="82" t="str">
        <f t="shared" si="210"/>
        <v/>
      </c>
      <c r="LQO114" s="82" t="str">
        <f t="shared" si="210"/>
        <v/>
      </c>
      <c r="LQP114" s="82" t="str">
        <f t="shared" si="210"/>
        <v/>
      </c>
      <c r="LQQ114" s="82" t="str">
        <f t="shared" si="210"/>
        <v/>
      </c>
      <c r="LQR114" s="82" t="str">
        <f t="shared" si="210"/>
        <v/>
      </c>
      <c r="LQS114" s="82" t="str">
        <f t="shared" si="210"/>
        <v/>
      </c>
      <c r="LQT114" s="82" t="str">
        <f t="shared" si="210"/>
        <v/>
      </c>
      <c r="LQU114" s="82" t="str">
        <f t="shared" si="210"/>
        <v/>
      </c>
      <c r="LQV114" s="82" t="str">
        <f t="shared" si="210"/>
        <v/>
      </c>
      <c r="LQW114" s="82" t="str">
        <f t="shared" si="210"/>
        <v/>
      </c>
      <c r="LQX114" s="82" t="str">
        <f t="shared" si="210"/>
        <v/>
      </c>
      <c r="LQY114" s="82" t="str">
        <f t="shared" si="210"/>
        <v/>
      </c>
      <c r="LQZ114" s="82" t="str">
        <f t="shared" si="210"/>
        <v/>
      </c>
      <c r="LRA114" s="82" t="str">
        <f t="shared" si="210"/>
        <v/>
      </c>
      <c r="LRB114" s="82" t="str">
        <f t="shared" si="210"/>
        <v/>
      </c>
      <c r="LRC114" s="82" t="str">
        <f t="shared" si="210"/>
        <v/>
      </c>
      <c r="LRD114" s="82" t="str">
        <f t="shared" si="210"/>
        <v/>
      </c>
      <c r="LRE114" s="82" t="str">
        <f t="shared" si="210"/>
        <v/>
      </c>
      <c r="LRF114" s="82" t="str">
        <f t="shared" si="210"/>
        <v/>
      </c>
      <c r="LRG114" s="82" t="str">
        <f t="shared" si="210"/>
        <v/>
      </c>
      <c r="LRH114" s="82" t="str">
        <f t="shared" si="210"/>
        <v/>
      </c>
      <c r="LRI114" s="82" t="str">
        <f t="shared" si="210"/>
        <v/>
      </c>
      <c r="LRJ114" s="82" t="str">
        <f t="shared" si="210"/>
        <v/>
      </c>
      <c r="LRK114" s="82" t="str">
        <f t="shared" si="210"/>
        <v/>
      </c>
      <c r="LRL114" s="82" t="str">
        <f t="shared" si="210"/>
        <v/>
      </c>
      <c r="LRM114" s="82" t="str">
        <f t="shared" si="210"/>
        <v/>
      </c>
      <c r="LRN114" s="82" t="str">
        <f t="shared" si="210"/>
        <v/>
      </c>
      <c r="LRO114" s="82" t="str">
        <f t="shared" si="210"/>
        <v/>
      </c>
      <c r="LRP114" s="82" t="str">
        <f t="shared" si="210"/>
        <v/>
      </c>
      <c r="LRQ114" s="82" t="str">
        <f t="shared" si="210"/>
        <v/>
      </c>
      <c r="LRR114" s="82" t="str">
        <f t="shared" si="210"/>
        <v/>
      </c>
      <c r="LRS114" s="82" t="str">
        <f t="shared" si="210"/>
        <v/>
      </c>
      <c r="LRT114" s="82" t="str">
        <f t="shared" si="210"/>
        <v/>
      </c>
      <c r="LRU114" s="82" t="str">
        <f t="shared" si="210"/>
        <v/>
      </c>
      <c r="LRV114" s="82" t="str">
        <f t="shared" si="210"/>
        <v/>
      </c>
      <c r="LRW114" s="82" t="str">
        <f t="shared" si="210"/>
        <v/>
      </c>
      <c r="LRX114" s="82" t="str">
        <f t="shared" si="210"/>
        <v/>
      </c>
      <c r="LRY114" s="82" t="str">
        <f t="shared" si="210"/>
        <v/>
      </c>
      <c r="LRZ114" s="82" t="str">
        <f t="shared" si="210"/>
        <v/>
      </c>
      <c r="LSA114" s="82" t="str">
        <f t="shared" si="210"/>
        <v/>
      </c>
      <c r="LSB114" s="82" t="str">
        <f t="shared" si="210"/>
        <v/>
      </c>
      <c r="LSC114" s="82" t="str">
        <f t="shared" si="210"/>
        <v/>
      </c>
      <c r="LSD114" s="82" t="str">
        <f t="shared" si="210"/>
        <v/>
      </c>
      <c r="LSE114" s="82" t="str">
        <f t="shared" si="210"/>
        <v/>
      </c>
      <c r="LSF114" s="82" t="str">
        <f t="shared" si="210"/>
        <v/>
      </c>
      <c r="LSG114" s="82" t="str">
        <f t="shared" si="210"/>
        <v/>
      </c>
      <c r="LSH114" s="82" t="str">
        <f t="shared" si="210"/>
        <v/>
      </c>
      <c r="LSI114" s="82" t="str">
        <f t="shared" ref="LSI114:LUT114" si="211">IF(ISNUMBER(outYear),LSI65+LSI71+LSI77+LSI111,"")</f>
        <v/>
      </c>
      <c r="LSJ114" s="82" t="str">
        <f t="shared" si="211"/>
        <v/>
      </c>
      <c r="LSK114" s="82" t="str">
        <f t="shared" si="211"/>
        <v/>
      </c>
      <c r="LSL114" s="82" t="str">
        <f t="shared" si="211"/>
        <v/>
      </c>
      <c r="LSM114" s="82" t="str">
        <f t="shared" si="211"/>
        <v/>
      </c>
      <c r="LSN114" s="82" t="str">
        <f t="shared" si="211"/>
        <v/>
      </c>
      <c r="LSO114" s="82" t="str">
        <f t="shared" si="211"/>
        <v/>
      </c>
      <c r="LSP114" s="82" t="str">
        <f t="shared" si="211"/>
        <v/>
      </c>
      <c r="LSQ114" s="82" t="str">
        <f t="shared" si="211"/>
        <v/>
      </c>
      <c r="LSR114" s="82" t="str">
        <f t="shared" si="211"/>
        <v/>
      </c>
      <c r="LSS114" s="82" t="str">
        <f t="shared" si="211"/>
        <v/>
      </c>
      <c r="LST114" s="82" t="str">
        <f t="shared" si="211"/>
        <v/>
      </c>
      <c r="LSU114" s="82" t="str">
        <f t="shared" si="211"/>
        <v/>
      </c>
      <c r="LSV114" s="82" t="str">
        <f t="shared" si="211"/>
        <v/>
      </c>
      <c r="LSW114" s="82" t="str">
        <f t="shared" si="211"/>
        <v/>
      </c>
      <c r="LSX114" s="82" t="str">
        <f t="shared" si="211"/>
        <v/>
      </c>
      <c r="LSY114" s="82" t="str">
        <f t="shared" si="211"/>
        <v/>
      </c>
      <c r="LSZ114" s="82" t="str">
        <f t="shared" si="211"/>
        <v/>
      </c>
      <c r="LTA114" s="82" t="str">
        <f t="shared" si="211"/>
        <v/>
      </c>
      <c r="LTB114" s="82" t="str">
        <f t="shared" si="211"/>
        <v/>
      </c>
      <c r="LTC114" s="82" t="str">
        <f t="shared" si="211"/>
        <v/>
      </c>
      <c r="LTD114" s="82" t="str">
        <f t="shared" si="211"/>
        <v/>
      </c>
      <c r="LTE114" s="82" t="str">
        <f t="shared" si="211"/>
        <v/>
      </c>
      <c r="LTF114" s="82" t="str">
        <f t="shared" si="211"/>
        <v/>
      </c>
      <c r="LTG114" s="82" t="str">
        <f t="shared" si="211"/>
        <v/>
      </c>
      <c r="LTH114" s="82" t="str">
        <f t="shared" si="211"/>
        <v/>
      </c>
      <c r="LTI114" s="82" t="str">
        <f t="shared" si="211"/>
        <v/>
      </c>
      <c r="LTJ114" s="82" t="str">
        <f t="shared" si="211"/>
        <v/>
      </c>
      <c r="LTK114" s="82" t="str">
        <f t="shared" si="211"/>
        <v/>
      </c>
      <c r="LTL114" s="82" t="str">
        <f t="shared" si="211"/>
        <v/>
      </c>
      <c r="LTM114" s="82" t="str">
        <f t="shared" si="211"/>
        <v/>
      </c>
      <c r="LTN114" s="82" t="str">
        <f t="shared" si="211"/>
        <v/>
      </c>
      <c r="LTO114" s="82" t="str">
        <f t="shared" si="211"/>
        <v/>
      </c>
      <c r="LTP114" s="82" t="str">
        <f t="shared" si="211"/>
        <v/>
      </c>
      <c r="LTQ114" s="82" t="str">
        <f t="shared" si="211"/>
        <v/>
      </c>
      <c r="LTR114" s="82" t="str">
        <f t="shared" si="211"/>
        <v/>
      </c>
      <c r="LTS114" s="82" t="str">
        <f t="shared" si="211"/>
        <v/>
      </c>
      <c r="LTT114" s="82" t="str">
        <f t="shared" si="211"/>
        <v/>
      </c>
      <c r="LTU114" s="82" t="str">
        <f t="shared" si="211"/>
        <v/>
      </c>
      <c r="LTV114" s="82" t="str">
        <f t="shared" si="211"/>
        <v/>
      </c>
      <c r="LTW114" s="82" t="str">
        <f t="shared" si="211"/>
        <v/>
      </c>
      <c r="LTX114" s="82" t="str">
        <f t="shared" si="211"/>
        <v/>
      </c>
      <c r="LTY114" s="82" t="str">
        <f t="shared" si="211"/>
        <v/>
      </c>
      <c r="LTZ114" s="82" t="str">
        <f t="shared" si="211"/>
        <v/>
      </c>
      <c r="LUA114" s="82" t="str">
        <f t="shared" si="211"/>
        <v/>
      </c>
      <c r="LUB114" s="82" t="str">
        <f t="shared" si="211"/>
        <v/>
      </c>
      <c r="LUC114" s="82" t="str">
        <f t="shared" si="211"/>
        <v/>
      </c>
      <c r="LUD114" s="82" t="str">
        <f t="shared" si="211"/>
        <v/>
      </c>
      <c r="LUE114" s="82" t="str">
        <f t="shared" si="211"/>
        <v/>
      </c>
      <c r="LUF114" s="82" t="str">
        <f t="shared" si="211"/>
        <v/>
      </c>
      <c r="LUG114" s="82" t="str">
        <f t="shared" si="211"/>
        <v/>
      </c>
      <c r="LUH114" s="82" t="str">
        <f t="shared" si="211"/>
        <v/>
      </c>
      <c r="LUI114" s="82" t="str">
        <f t="shared" si="211"/>
        <v/>
      </c>
      <c r="LUJ114" s="82" t="str">
        <f t="shared" si="211"/>
        <v/>
      </c>
      <c r="LUK114" s="82" t="str">
        <f t="shared" si="211"/>
        <v/>
      </c>
      <c r="LUL114" s="82" t="str">
        <f t="shared" si="211"/>
        <v/>
      </c>
      <c r="LUM114" s="82" t="str">
        <f t="shared" si="211"/>
        <v/>
      </c>
      <c r="LUN114" s="82" t="str">
        <f t="shared" si="211"/>
        <v/>
      </c>
      <c r="LUO114" s="82" t="str">
        <f t="shared" si="211"/>
        <v/>
      </c>
      <c r="LUP114" s="82" t="str">
        <f t="shared" si="211"/>
        <v/>
      </c>
      <c r="LUQ114" s="82" t="str">
        <f t="shared" si="211"/>
        <v/>
      </c>
      <c r="LUR114" s="82" t="str">
        <f t="shared" si="211"/>
        <v/>
      </c>
      <c r="LUS114" s="82" t="str">
        <f t="shared" si="211"/>
        <v/>
      </c>
      <c r="LUT114" s="82" t="str">
        <f t="shared" si="211"/>
        <v/>
      </c>
      <c r="LUU114" s="82" t="str">
        <f t="shared" ref="LUU114:LXF114" si="212">IF(ISNUMBER(outYear),LUU65+LUU71+LUU77+LUU111,"")</f>
        <v/>
      </c>
      <c r="LUV114" s="82" t="str">
        <f t="shared" si="212"/>
        <v/>
      </c>
      <c r="LUW114" s="82" t="str">
        <f t="shared" si="212"/>
        <v/>
      </c>
      <c r="LUX114" s="82" t="str">
        <f t="shared" si="212"/>
        <v/>
      </c>
      <c r="LUY114" s="82" t="str">
        <f t="shared" si="212"/>
        <v/>
      </c>
      <c r="LUZ114" s="82" t="str">
        <f t="shared" si="212"/>
        <v/>
      </c>
      <c r="LVA114" s="82" t="str">
        <f t="shared" si="212"/>
        <v/>
      </c>
      <c r="LVB114" s="82" t="str">
        <f t="shared" si="212"/>
        <v/>
      </c>
      <c r="LVC114" s="82" t="str">
        <f t="shared" si="212"/>
        <v/>
      </c>
      <c r="LVD114" s="82" t="str">
        <f t="shared" si="212"/>
        <v/>
      </c>
      <c r="LVE114" s="82" t="str">
        <f t="shared" si="212"/>
        <v/>
      </c>
      <c r="LVF114" s="82" t="str">
        <f t="shared" si="212"/>
        <v/>
      </c>
      <c r="LVG114" s="82" t="str">
        <f t="shared" si="212"/>
        <v/>
      </c>
      <c r="LVH114" s="82" t="str">
        <f t="shared" si="212"/>
        <v/>
      </c>
      <c r="LVI114" s="82" t="str">
        <f t="shared" si="212"/>
        <v/>
      </c>
      <c r="LVJ114" s="82" t="str">
        <f t="shared" si="212"/>
        <v/>
      </c>
      <c r="LVK114" s="82" t="str">
        <f t="shared" si="212"/>
        <v/>
      </c>
      <c r="LVL114" s="82" t="str">
        <f t="shared" si="212"/>
        <v/>
      </c>
      <c r="LVM114" s="82" t="str">
        <f t="shared" si="212"/>
        <v/>
      </c>
      <c r="LVN114" s="82" t="str">
        <f t="shared" si="212"/>
        <v/>
      </c>
      <c r="LVO114" s="82" t="str">
        <f t="shared" si="212"/>
        <v/>
      </c>
      <c r="LVP114" s="82" t="str">
        <f t="shared" si="212"/>
        <v/>
      </c>
      <c r="LVQ114" s="82" t="str">
        <f t="shared" si="212"/>
        <v/>
      </c>
      <c r="LVR114" s="82" t="str">
        <f t="shared" si="212"/>
        <v/>
      </c>
      <c r="LVS114" s="82" t="str">
        <f t="shared" si="212"/>
        <v/>
      </c>
      <c r="LVT114" s="82" t="str">
        <f t="shared" si="212"/>
        <v/>
      </c>
      <c r="LVU114" s="82" t="str">
        <f t="shared" si="212"/>
        <v/>
      </c>
      <c r="LVV114" s="82" t="str">
        <f t="shared" si="212"/>
        <v/>
      </c>
      <c r="LVW114" s="82" t="str">
        <f t="shared" si="212"/>
        <v/>
      </c>
      <c r="LVX114" s="82" t="str">
        <f t="shared" si="212"/>
        <v/>
      </c>
      <c r="LVY114" s="82" t="str">
        <f t="shared" si="212"/>
        <v/>
      </c>
      <c r="LVZ114" s="82" t="str">
        <f t="shared" si="212"/>
        <v/>
      </c>
      <c r="LWA114" s="82" t="str">
        <f t="shared" si="212"/>
        <v/>
      </c>
      <c r="LWB114" s="82" t="str">
        <f t="shared" si="212"/>
        <v/>
      </c>
      <c r="LWC114" s="82" t="str">
        <f t="shared" si="212"/>
        <v/>
      </c>
      <c r="LWD114" s="82" t="str">
        <f t="shared" si="212"/>
        <v/>
      </c>
      <c r="LWE114" s="82" t="str">
        <f t="shared" si="212"/>
        <v/>
      </c>
      <c r="LWF114" s="82" t="str">
        <f t="shared" si="212"/>
        <v/>
      </c>
      <c r="LWG114" s="82" t="str">
        <f t="shared" si="212"/>
        <v/>
      </c>
      <c r="LWH114" s="82" t="str">
        <f t="shared" si="212"/>
        <v/>
      </c>
      <c r="LWI114" s="82" t="str">
        <f t="shared" si="212"/>
        <v/>
      </c>
      <c r="LWJ114" s="82" t="str">
        <f t="shared" si="212"/>
        <v/>
      </c>
      <c r="LWK114" s="82" t="str">
        <f t="shared" si="212"/>
        <v/>
      </c>
      <c r="LWL114" s="82" t="str">
        <f t="shared" si="212"/>
        <v/>
      </c>
      <c r="LWM114" s="82" t="str">
        <f t="shared" si="212"/>
        <v/>
      </c>
      <c r="LWN114" s="82" t="str">
        <f t="shared" si="212"/>
        <v/>
      </c>
      <c r="LWO114" s="82" t="str">
        <f t="shared" si="212"/>
        <v/>
      </c>
      <c r="LWP114" s="82" t="str">
        <f t="shared" si="212"/>
        <v/>
      </c>
      <c r="LWQ114" s="82" t="str">
        <f t="shared" si="212"/>
        <v/>
      </c>
      <c r="LWR114" s="82" t="str">
        <f t="shared" si="212"/>
        <v/>
      </c>
      <c r="LWS114" s="82" t="str">
        <f t="shared" si="212"/>
        <v/>
      </c>
      <c r="LWT114" s="82" t="str">
        <f t="shared" si="212"/>
        <v/>
      </c>
      <c r="LWU114" s="82" t="str">
        <f t="shared" si="212"/>
        <v/>
      </c>
      <c r="LWV114" s="82" t="str">
        <f t="shared" si="212"/>
        <v/>
      </c>
      <c r="LWW114" s="82" t="str">
        <f t="shared" si="212"/>
        <v/>
      </c>
      <c r="LWX114" s="82" t="str">
        <f t="shared" si="212"/>
        <v/>
      </c>
      <c r="LWY114" s="82" t="str">
        <f t="shared" si="212"/>
        <v/>
      </c>
      <c r="LWZ114" s="82" t="str">
        <f t="shared" si="212"/>
        <v/>
      </c>
      <c r="LXA114" s="82" t="str">
        <f t="shared" si="212"/>
        <v/>
      </c>
      <c r="LXB114" s="82" t="str">
        <f t="shared" si="212"/>
        <v/>
      </c>
      <c r="LXC114" s="82" t="str">
        <f t="shared" si="212"/>
        <v/>
      </c>
      <c r="LXD114" s="82" t="str">
        <f t="shared" si="212"/>
        <v/>
      </c>
      <c r="LXE114" s="82" t="str">
        <f t="shared" si="212"/>
        <v/>
      </c>
      <c r="LXF114" s="82" t="str">
        <f t="shared" si="212"/>
        <v/>
      </c>
      <c r="LXG114" s="82" t="str">
        <f t="shared" ref="LXG114:LZR114" si="213">IF(ISNUMBER(outYear),LXG65+LXG71+LXG77+LXG111,"")</f>
        <v/>
      </c>
      <c r="LXH114" s="82" t="str">
        <f t="shared" si="213"/>
        <v/>
      </c>
      <c r="LXI114" s="82" t="str">
        <f t="shared" si="213"/>
        <v/>
      </c>
      <c r="LXJ114" s="82" t="str">
        <f t="shared" si="213"/>
        <v/>
      </c>
      <c r="LXK114" s="82" t="str">
        <f t="shared" si="213"/>
        <v/>
      </c>
      <c r="LXL114" s="82" t="str">
        <f t="shared" si="213"/>
        <v/>
      </c>
      <c r="LXM114" s="82" t="str">
        <f t="shared" si="213"/>
        <v/>
      </c>
      <c r="LXN114" s="82" t="str">
        <f t="shared" si="213"/>
        <v/>
      </c>
      <c r="LXO114" s="82" t="str">
        <f t="shared" si="213"/>
        <v/>
      </c>
      <c r="LXP114" s="82" t="str">
        <f t="shared" si="213"/>
        <v/>
      </c>
      <c r="LXQ114" s="82" t="str">
        <f t="shared" si="213"/>
        <v/>
      </c>
      <c r="LXR114" s="82" t="str">
        <f t="shared" si="213"/>
        <v/>
      </c>
      <c r="LXS114" s="82" t="str">
        <f t="shared" si="213"/>
        <v/>
      </c>
      <c r="LXT114" s="82" t="str">
        <f t="shared" si="213"/>
        <v/>
      </c>
      <c r="LXU114" s="82" t="str">
        <f t="shared" si="213"/>
        <v/>
      </c>
      <c r="LXV114" s="82" t="str">
        <f t="shared" si="213"/>
        <v/>
      </c>
      <c r="LXW114" s="82" t="str">
        <f t="shared" si="213"/>
        <v/>
      </c>
      <c r="LXX114" s="82" t="str">
        <f t="shared" si="213"/>
        <v/>
      </c>
      <c r="LXY114" s="82" t="str">
        <f t="shared" si="213"/>
        <v/>
      </c>
      <c r="LXZ114" s="82" t="str">
        <f t="shared" si="213"/>
        <v/>
      </c>
      <c r="LYA114" s="82" t="str">
        <f t="shared" si="213"/>
        <v/>
      </c>
      <c r="LYB114" s="82" t="str">
        <f t="shared" si="213"/>
        <v/>
      </c>
      <c r="LYC114" s="82" t="str">
        <f t="shared" si="213"/>
        <v/>
      </c>
      <c r="LYD114" s="82" t="str">
        <f t="shared" si="213"/>
        <v/>
      </c>
      <c r="LYE114" s="82" t="str">
        <f t="shared" si="213"/>
        <v/>
      </c>
      <c r="LYF114" s="82" t="str">
        <f t="shared" si="213"/>
        <v/>
      </c>
      <c r="LYG114" s="82" t="str">
        <f t="shared" si="213"/>
        <v/>
      </c>
      <c r="LYH114" s="82" t="str">
        <f t="shared" si="213"/>
        <v/>
      </c>
      <c r="LYI114" s="82" t="str">
        <f t="shared" si="213"/>
        <v/>
      </c>
      <c r="LYJ114" s="82" t="str">
        <f t="shared" si="213"/>
        <v/>
      </c>
      <c r="LYK114" s="82" t="str">
        <f t="shared" si="213"/>
        <v/>
      </c>
      <c r="LYL114" s="82" t="str">
        <f t="shared" si="213"/>
        <v/>
      </c>
      <c r="LYM114" s="82" t="str">
        <f t="shared" si="213"/>
        <v/>
      </c>
      <c r="LYN114" s="82" t="str">
        <f t="shared" si="213"/>
        <v/>
      </c>
      <c r="LYO114" s="82" t="str">
        <f t="shared" si="213"/>
        <v/>
      </c>
      <c r="LYP114" s="82" t="str">
        <f t="shared" si="213"/>
        <v/>
      </c>
      <c r="LYQ114" s="82" t="str">
        <f t="shared" si="213"/>
        <v/>
      </c>
      <c r="LYR114" s="82" t="str">
        <f t="shared" si="213"/>
        <v/>
      </c>
      <c r="LYS114" s="82" t="str">
        <f t="shared" si="213"/>
        <v/>
      </c>
      <c r="LYT114" s="82" t="str">
        <f t="shared" si="213"/>
        <v/>
      </c>
      <c r="LYU114" s="82" t="str">
        <f t="shared" si="213"/>
        <v/>
      </c>
      <c r="LYV114" s="82" t="str">
        <f t="shared" si="213"/>
        <v/>
      </c>
      <c r="LYW114" s="82" t="str">
        <f t="shared" si="213"/>
        <v/>
      </c>
      <c r="LYX114" s="82" t="str">
        <f t="shared" si="213"/>
        <v/>
      </c>
      <c r="LYY114" s="82" t="str">
        <f t="shared" si="213"/>
        <v/>
      </c>
      <c r="LYZ114" s="82" t="str">
        <f t="shared" si="213"/>
        <v/>
      </c>
      <c r="LZA114" s="82" t="str">
        <f t="shared" si="213"/>
        <v/>
      </c>
      <c r="LZB114" s="82" t="str">
        <f t="shared" si="213"/>
        <v/>
      </c>
      <c r="LZC114" s="82" t="str">
        <f t="shared" si="213"/>
        <v/>
      </c>
      <c r="LZD114" s="82" t="str">
        <f t="shared" si="213"/>
        <v/>
      </c>
      <c r="LZE114" s="82" t="str">
        <f t="shared" si="213"/>
        <v/>
      </c>
      <c r="LZF114" s="82" t="str">
        <f t="shared" si="213"/>
        <v/>
      </c>
      <c r="LZG114" s="82" t="str">
        <f t="shared" si="213"/>
        <v/>
      </c>
      <c r="LZH114" s="82" t="str">
        <f t="shared" si="213"/>
        <v/>
      </c>
      <c r="LZI114" s="82" t="str">
        <f t="shared" si="213"/>
        <v/>
      </c>
      <c r="LZJ114" s="82" t="str">
        <f t="shared" si="213"/>
        <v/>
      </c>
      <c r="LZK114" s="82" t="str">
        <f t="shared" si="213"/>
        <v/>
      </c>
      <c r="LZL114" s="82" t="str">
        <f t="shared" si="213"/>
        <v/>
      </c>
      <c r="LZM114" s="82" t="str">
        <f t="shared" si="213"/>
        <v/>
      </c>
      <c r="LZN114" s="82" t="str">
        <f t="shared" si="213"/>
        <v/>
      </c>
      <c r="LZO114" s="82" t="str">
        <f t="shared" si="213"/>
        <v/>
      </c>
      <c r="LZP114" s="82" t="str">
        <f t="shared" si="213"/>
        <v/>
      </c>
      <c r="LZQ114" s="82" t="str">
        <f t="shared" si="213"/>
        <v/>
      </c>
      <c r="LZR114" s="82" t="str">
        <f t="shared" si="213"/>
        <v/>
      </c>
      <c r="LZS114" s="82" t="str">
        <f t="shared" ref="LZS114:MCD114" si="214">IF(ISNUMBER(outYear),LZS65+LZS71+LZS77+LZS111,"")</f>
        <v/>
      </c>
      <c r="LZT114" s="82" t="str">
        <f t="shared" si="214"/>
        <v/>
      </c>
      <c r="LZU114" s="82" t="str">
        <f t="shared" si="214"/>
        <v/>
      </c>
      <c r="LZV114" s="82" t="str">
        <f t="shared" si="214"/>
        <v/>
      </c>
      <c r="LZW114" s="82" t="str">
        <f t="shared" si="214"/>
        <v/>
      </c>
      <c r="LZX114" s="82" t="str">
        <f t="shared" si="214"/>
        <v/>
      </c>
      <c r="LZY114" s="82" t="str">
        <f t="shared" si="214"/>
        <v/>
      </c>
      <c r="LZZ114" s="82" t="str">
        <f t="shared" si="214"/>
        <v/>
      </c>
      <c r="MAA114" s="82" t="str">
        <f t="shared" si="214"/>
        <v/>
      </c>
      <c r="MAB114" s="82" t="str">
        <f t="shared" si="214"/>
        <v/>
      </c>
      <c r="MAC114" s="82" t="str">
        <f t="shared" si="214"/>
        <v/>
      </c>
      <c r="MAD114" s="82" t="str">
        <f t="shared" si="214"/>
        <v/>
      </c>
      <c r="MAE114" s="82" t="str">
        <f t="shared" si="214"/>
        <v/>
      </c>
      <c r="MAF114" s="82" t="str">
        <f t="shared" si="214"/>
        <v/>
      </c>
      <c r="MAG114" s="82" t="str">
        <f t="shared" si="214"/>
        <v/>
      </c>
      <c r="MAH114" s="82" t="str">
        <f t="shared" si="214"/>
        <v/>
      </c>
      <c r="MAI114" s="82" t="str">
        <f t="shared" si="214"/>
        <v/>
      </c>
      <c r="MAJ114" s="82" t="str">
        <f t="shared" si="214"/>
        <v/>
      </c>
      <c r="MAK114" s="82" t="str">
        <f t="shared" si="214"/>
        <v/>
      </c>
      <c r="MAL114" s="82" t="str">
        <f t="shared" si="214"/>
        <v/>
      </c>
      <c r="MAM114" s="82" t="str">
        <f t="shared" si="214"/>
        <v/>
      </c>
      <c r="MAN114" s="82" t="str">
        <f t="shared" si="214"/>
        <v/>
      </c>
      <c r="MAO114" s="82" t="str">
        <f t="shared" si="214"/>
        <v/>
      </c>
      <c r="MAP114" s="82" t="str">
        <f t="shared" si="214"/>
        <v/>
      </c>
      <c r="MAQ114" s="82" t="str">
        <f t="shared" si="214"/>
        <v/>
      </c>
      <c r="MAR114" s="82" t="str">
        <f t="shared" si="214"/>
        <v/>
      </c>
      <c r="MAS114" s="82" t="str">
        <f t="shared" si="214"/>
        <v/>
      </c>
      <c r="MAT114" s="82" t="str">
        <f t="shared" si="214"/>
        <v/>
      </c>
      <c r="MAU114" s="82" t="str">
        <f t="shared" si="214"/>
        <v/>
      </c>
      <c r="MAV114" s="82" t="str">
        <f t="shared" si="214"/>
        <v/>
      </c>
      <c r="MAW114" s="82" t="str">
        <f t="shared" si="214"/>
        <v/>
      </c>
      <c r="MAX114" s="82" t="str">
        <f t="shared" si="214"/>
        <v/>
      </c>
      <c r="MAY114" s="82" t="str">
        <f t="shared" si="214"/>
        <v/>
      </c>
      <c r="MAZ114" s="82" t="str">
        <f t="shared" si="214"/>
        <v/>
      </c>
      <c r="MBA114" s="82" t="str">
        <f t="shared" si="214"/>
        <v/>
      </c>
      <c r="MBB114" s="82" t="str">
        <f t="shared" si="214"/>
        <v/>
      </c>
      <c r="MBC114" s="82" t="str">
        <f t="shared" si="214"/>
        <v/>
      </c>
      <c r="MBD114" s="82" t="str">
        <f t="shared" si="214"/>
        <v/>
      </c>
      <c r="MBE114" s="82" t="str">
        <f t="shared" si="214"/>
        <v/>
      </c>
      <c r="MBF114" s="82" t="str">
        <f t="shared" si="214"/>
        <v/>
      </c>
      <c r="MBG114" s="82" t="str">
        <f t="shared" si="214"/>
        <v/>
      </c>
      <c r="MBH114" s="82" t="str">
        <f t="shared" si="214"/>
        <v/>
      </c>
      <c r="MBI114" s="82" t="str">
        <f t="shared" si="214"/>
        <v/>
      </c>
      <c r="MBJ114" s="82" t="str">
        <f t="shared" si="214"/>
        <v/>
      </c>
      <c r="MBK114" s="82" t="str">
        <f t="shared" si="214"/>
        <v/>
      </c>
      <c r="MBL114" s="82" t="str">
        <f t="shared" si="214"/>
        <v/>
      </c>
      <c r="MBM114" s="82" t="str">
        <f t="shared" si="214"/>
        <v/>
      </c>
      <c r="MBN114" s="82" t="str">
        <f t="shared" si="214"/>
        <v/>
      </c>
      <c r="MBO114" s="82" t="str">
        <f t="shared" si="214"/>
        <v/>
      </c>
      <c r="MBP114" s="82" t="str">
        <f t="shared" si="214"/>
        <v/>
      </c>
      <c r="MBQ114" s="82" t="str">
        <f t="shared" si="214"/>
        <v/>
      </c>
      <c r="MBR114" s="82" t="str">
        <f t="shared" si="214"/>
        <v/>
      </c>
      <c r="MBS114" s="82" t="str">
        <f t="shared" si="214"/>
        <v/>
      </c>
      <c r="MBT114" s="82" t="str">
        <f t="shared" si="214"/>
        <v/>
      </c>
      <c r="MBU114" s="82" t="str">
        <f t="shared" si="214"/>
        <v/>
      </c>
      <c r="MBV114" s="82" t="str">
        <f t="shared" si="214"/>
        <v/>
      </c>
      <c r="MBW114" s="82" t="str">
        <f t="shared" si="214"/>
        <v/>
      </c>
      <c r="MBX114" s="82" t="str">
        <f t="shared" si="214"/>
        <v/>
      </c>
      <c r="MBY114" s="82" t="str">
        <f t="shared" si="214"/>
        <v/>
      </c>
      <c r="MBZ114" s="82" t="str">
        <f t="shared" si="214"/>
        <v/>
      </c>
      <c r="MCA114" s="82" t="str">
        <f t="shared" si="214"/>
        <v/>
      </c>
      <c r="MCB114" s="82" t="str">
        <f t="shared" si="214"/>
        <v/>
      </c>
      <c r="MCC114" s="82" t="str">
        <f t="shared" si="214"/>
        <v/>
      </c>
      <c r="MCD114" s="82" t="str">
        <f t="shared" si="214"/>
        <v/>
      </c>
      <c r="MCE114" s="82" t="str">
        <f t="shared" ref="MCE114:MEP114" si="215">IF(ISNUMBER(outYear),MCE65+MCE71+MCE77+MCE111,"")</f>
        <v/>
      </c>
      <c r="MCF114" s="82" t="str">
        <f t="shared" si="215"/>
        <v/>
      </c>
      <c r="MCG114" s="82" t="str">
        <f t="shared" si="215"/>
        <v/>
      </c>
      <c r="MCH114" s="82" t="str">
        <f t="shared" si="215"/>
        <v/>
      </c>
      <c r="MCI114" s="82" t="str">
        <f t="shared" si="215"/>
        <v/>
      </c>
      <c r="MCJ114" s="82" t="str">
        <f t="shared" si="215"/>
        <v/>
      </c>
      <c r="MCK114" s="82" t="str">
        <f t="shared" si="215"/>
        <v/>
      </c>
      <c r="MCL114" s="82" t="str">
        <f t="shared" si="215"/>
        <v/>
      </c>
      <c r="MCM114" s="82" t="str">
        <f t="shared" si="215"/>
        <v/>
      </c>
      <c r="MCN114" s="82" t="str">
        <f t="shared" si="215"/>
        <v/>
      </c>
      <c r="MCO114" s="82" t="str">
        <f t="shared" si="215"/>
        <v/>
      </c>
      <c r="MCP114" s="82" t="str">
        <f t="shared" si="215"/>
        <v/>
      </c>
      <c r="MCQ114" s="82" t="str">
        <f t="shared" si="215"/>
        <v/>
      </c>
      <c r="MCR114" s="82" t="str">
        <f t="shared" si="215"/>
        <v/>
      </c>
      <c r="MCS114" s="82" t="str">
        <f t="shared" si="215"/>
        <v/>
      </c>
      <c r="MCT114" s="82" t="str">
        <f t="shared" si="215"/>
        <v/>
      </c>
      <c r="MCU114" s="82" t="str">
        <f t="shared" si="215"/>
        <v/>
      </c>
      <c r="MCV114" s="82" t="str">
        <f t="shared" si="215"/>
        <v/>
      </c>
      <c r="MCW114" s="82" t="str">
        <f t="shared" si="215"/>
        <v/>
      </c>
      <c r="MCX114" s="82" t="str">
        <f t="shared" si="215"/>
        <v/>
      </c>
      <c r="MCY114" s="82" t="str">
        <f t="shared" si="215"/>
        <v/>
      </c>
      <c r="MCZ114" s="82" t="str">
        <f t="shared" si="215"/>
        <v/>
      </c>
      <c r="MDA114" s="82" t="str">
        <f t="shared" si="215"/>
        <v/>
      </c>
      <c r="MDB114" s="82" t="str">
        <f t="shared" si="215"/>
        <v/>
      </c>
      <c r="MDC114" s="82" t="str">
        <f t="shared" si="215"/>
        <v/>
      </c>
      <c r="MDD114" s="82" t="str">
        <f t="shared" si="215"/>
        <v/>
      </c>
      <c r="MDE114" s="82" t="str">
        <f t="shared" si="215"/>
        <v/>
      </c>
      <c r="MDF114" s="82" t="str">
        <f t="shared" si="215"/>
        <v/>
      </c>
      <c r="MDG114" s="82" t="str">
        <f t="shared" si="215"/>
        <v/>
      </c>
      <c r="MDH114" s="82" t="str">
        <f t="shared" si="215"/>
        <v/>
      </c>
      <c r="MDI114" s="82" t="str">
        <f t="shared" si="215"/>
        <v/>
      </c>
      <c r="MDJ114" s="82" t="str">
        <f t="shared" si="215"/>
        <v/>
      </c>
      <c r="MDK114" s="82" t="str">
        <f t="shared" si="215"/>
        <v/>
      </c>
      <c r="MDL114" s="82" t="str">
        <f t="shared" si="215"/>
        <v/>
      </c>
      <c r="MDM114" s="82" t="str">
        <f t="shared" si="215"/>
        <v/>
      </c>
      <c r="MDN114" s="82" t="str">
        <f t="shared" si="215"/>
        <v/>
      </c>
      <c r="MDO114" s="82" t="str">
        <f t="shared" si="215"/>
        <v/>
      </c>
      <c r="MDP114" s="82" t="str">
        <f t="shared" si="215"/>
        <v/>
      </c>
      <c r="MDQ114" s="82" t="str">
        <f t="shared" si="215"/>
        <v/>
      </c>
      <c r="MDR114" s="82" t="str">
        <f t="shared" si="215"/>
        <v/>
      </c>
      <c r="MDS114" s="82" t="str">
        <f t="shared" si="215"/>
        <v/>
      </c>
      <c r="MDT114" s="82" t="str">
        <f t="shared" si="215"/>
        <v/>
      </c>
      <c r="MDU114" s="82" t="str">
        <f t="shared" si="215"/>
        <v/>
      </c>
      <c r="MDV114" s="82" t="str">
        <f t="shared" si="215"/>
        <v/>
      </c>
      <c r="MDW114" s="82" t="str">
        <f t="shared" si="215"/>
        <v/>
      </c>
      <c r="MDX114" s="82" t="str">
        <f t="shared" si="215"/>
        <v/>
      </c>
      <c r="MDY114" s="82" t="str">
        <f t="shared" si="215"/>
        <v/>
      </c>
      <c r="MDZ114" s="82" t="str">
        <f t="shared" si="215"/>
        <v/>
      </c>
      <c r="MEA114" s="82" t="str">
        <f t="shared" si="215"/>
        <v/>
      </c>
      <c r="MEB114" s="82" t="str">
        <f t="shared" si="215"/>
        <v/>
      </c>
      <c r="MEC114" s="82" t="str">
        <f t="shared" si="215"/>
        <v/>
      </c>
      <c r="MED114" s="82" t="str">
        <f t="shared" si="215"/>
        <v/>
      </c>
      <c r="MEE114" s="82" t="str">
        <f t="shared" si="215"/>
        <v/>
      </c>
      <c r="MEF114" s="82" t="str">
        <f t="shared" si="215"/>
        <v/>
      </c>
      <c r="MEG114" s="82" t="str">
        <f t="shared" si="215"/>
        <v/>
      </c>
      <c r="MEH114" s="82" t="str">
        <f t="shared" si="215"/>
        <v/>
      </c>
      <c r="MEI114" s="82" t="str">
        <f t="shared" si="215"/>
        <v/>
      </c>
      <c r="MEJ114" s="82" t="str">
        <f t="shared" si="215"/>
        <v/>
      </c>
      <c r="MEK114" s="82" t="str">
        <f t="shared" si="215"/>
        <v/>
      </c>
      <c r="MEL114" s="82" t="str">
        <f t="shared" si="215"/>
        <v/>
      </c>
      <c r="MEM114" s="82" t="str">
        <f t="shared" si="215"/>
        <v/>
      </c>
      <c r="MEN114" s="82" t="str">
        <f t="shared" si="215"/>
        <v/>
      </c>
      <c r="MEO114" s="82" t="str">
        <f t="shared" si="215"/>
        <v/>
      </c>
      <c r="MEP114" s="82" t="str">
        <f t="shared" si="215"/>
        <v/>
      </c>
      <c r="MEQ114" s="82" t="str">
        <f t="shared" ref="MEQ114:MHB114" si="216">IF(ISNUMBER(outYear),MEQ65+MEQ71+MEQ77+MEQ111,"")</f>
        <v/>
      </c>
      <c r="MER114" s="82" t="str">
        <f t="shared" si="216"/>
        <v/>
      </c>
      <c r="MES114" s="82" t="str">
        <f t="shared" si="216"/>
        <v/>
      </c>
      <c r="MET114" s="82" t="str">
        <f t="shared" si="216"/>
        <v/>
      </c>
      <c r="MEU114" s="82" t="str">
        <f t="shared" si="216"/>
        <v/>
      </c>
      <c r="MEV114" s="82" t="str">
        <f t="shared" si="216"/>
        <v/>
      </c>
      <c r="MEW114" s="82" t="str">
        <f t="shared" si="216"/>
        <v/>
      </c>
      <c r="MEX114" s="82" t="str">
        <f t="shared" si="216"/>
        <v/>
      </c>
      <c r="MEY114" s="82" t="str">
        <f t="shared" si="216"/>
        <v/>
      </c>
      <c r="MEZ114" s="82" t="str">
        <f t="shared" si="216"/>
        <v/>
      </c>
      <c r="MFA114" s="82" t="str">
        <f t="shared" si="216"/>
        <v/>
      </c>
      <c r="MFB114" s="82" t="str">
        <f t="shared" si="216"/>
        <v/>
      </c>
      <c r="MFC114" s="82" t="str">
        <f t="shared" si="216"/>
        <v/>
      </c>
      <c r="MFD114" s="82" t="str">
        <f t="shared" si="216"/>
        <v/>
      </c>
      <c r="MFE114" s="82" t="str">
        <f t="shared" si="216"/>
        <v/>
      </c>
      <c r="MFF114" s="82" t="str">
        <f t="shared" si="216"/>
        <v/>
      </c>
      <c r="MFG114" s="82" t="str">
        <f t="shared" si="216"/>
        <v/>
      </c>
      <c r="MFH114" s="82" t="str">
        <f t="shared" si="216"/>
        <v/>
      </c>
      <c r="MFI114" s="82" t="str">
        <f t="shared" si="216"/>
        <v/>
      </c>
      <c r="MFJ114" s="82" t="str">
        <f t="shared" si="216"/>
        <v/>
      </c>
      <c r="MFK114" s="82" t="str">
        <f t="shared" si="216"/>
        <v/>
      </c>
      <c r="MFL114" s="82" t="str">
        <f t="shared" si="216"/>
        <v/>
      </c>
      <c r="MFM114" s="82" t="str">
        <f t="shared" si="216"/>
        <v/>
      </c>
      <c r="MFN114" s="82" t="str">
        <f t="shared" si="216"/>
        <v/>
      </c>
      <c r="MFO114" s="82" t="str">
        <f t="shared" si="216"/>
        <v/>
      </c>
      <c r="MFP114" s="82" t="str">
        <f t="shared" si="216"/>
        <v/>
      </c>
      <c r="MFQ114" s="82" t="str">
        <f t="shared" si="216"/>
        <v/>
      </c>
      <c r="MFR114" s="82" t="str">
        <f t="shared" si="216"/>
        <v/>
      </c>
      <c r="MFS114" s="82" t="str">
        <f t="shared" si="216"/>
        <v/>
      </c>
      <c r="MFT114" s="82" t="str">
        <f t="shared" si="216"/>
        <v/>
      </c>
      <c r="MFU114" s="82" t="str">
        <f t="shared" si="216"/>
        <v/>
      </c>
      <c r="MFV114" s="82" t="str">
        <f t="shared" si="216"/>
        <v/>
      </c>
      <c r="MFW114" s="82" t="str">
        <f t="shared" si="216"/>
        <v/>
      </c>
      <c r="MFX114" s="82" t="str">
        <f t="shared" si="216"/>
        <v/>
      </c>
      <c r="MFY114" s="82" t="str">
        <f t="shared" si="216"/>
        <v/>
      </c>
      <c r="MFZ114" s="82" t="str">
        <f t="shared" si="216"/>
        <v/>
      </c>
      <c r="MGA114" s="82" t="str">
        <f t="shared" si="216"/>
        <v/>
      </c>
      <c r="MGB114" s="82" t="str">
        <f t="shared" si="216"/>
        <v/>
      </c>
      <c r="MGC114" s="82" t="str">
        <f t="shared" si="216"/>
        <v/>
      </c>
      <c r="MGD114" s="82" t="str">
        <f t="shared" si="216"/>
        <v/>
      </c>
      <c r="MGE114" s="82" t="str">
        <f t="shared" si="216"/>
        <v/>
      </c>
      <c r="MGF114" s="82" t="str">
        <f t="shared" si="216"/>
        <v/>
      </c>
      <c r="MGG114" s="82" t="str">
        <f t="shared" si="216"/>
        <v/>
      </c>
      <c r="MGH114" s="82" t="str">
        <f t="shared" si="216"/>
        <v/>
      </c>
      <c r="MGI114" s="82" t="str">
        <f t="shared" si="216"/>
        <v/>
      </c>
      <c r="MGJ114" s="82" t="str">
        <f t="shared" si="216"/>
        <v/>
      </c>
      <c r="MGK114" s="82" t="str">
        <f t="shared" si="216"/>
        <v/>
      </c>
      <c r="MGL114" s="82" t="str">
        <f t="shared" si="216"/>
        <v/>
      </c>
      <c r="MGM114" s="82" t="str">
        <f t="shared" si="216"/>
        <v/>
      </c>
      <c r="MGN114" s="82" t="str">
        <f t="shared" si="216"/>
        <v/>
      </c>
      <c r="MGO114" s="82" t="str">
        <f t="shared" si="216"/>
        <v/>
      </c>
      <c r="MGP114" s="82" t="str">
        <f t="shared" si="216"/>
        <v/>
      </c>
      <c r="MGQ114" s="82" t="str">
        <f t="shared" si="216"/>
        <v/>
      </c>
      <c r="MGR114" s="82" t="str">
        <f t="shared" si="216"/>
        <v/>
      </c>
      <c r="MGS114" s="82" t="str">
        <f t="shared" si="216"/>
        <v/>
      </c>
      <c r="MGT114" s="82" t="str">
        <f t="shared" si="216"/>
        <v/>
      </c>
      <c r="MGU114" s="82" t="str">
        <f t="shared" si="216"/>
        <v/>
      </c>
      <c r="MGV114" s="82" t="str">
        <f t="shared" si="216"/>
        <v/>
      </c>
      <c r="MGW114" s="82" t="str">
        <f t="shared" si="216"/>
        <v/>
      </c>
      <c r="MGX114" s="82" t="str">
        <f t="shared" si="216"/>
        <v/>
      </c>
      <c r="MGY114" s="82" t="str">
        <f t="shared" si="216"/>
        <v/>
      </c>
      <c r="MGZ114" s="82" t="str">
        <f t="shared" si="216"/>
        <v/>
      </c>
      <c r="MHA114" s="82" t="str">
        <f t="shared" si="216"/>
        <v/>
      </c>
      <c r="MHB114" s="82" t="str">
        <f t="shared" si="216"/>
        <v/>
      </c>
      <c r="MHC114" s="82" t="str">
        <f t="shared" ref="MHC114:MJN114" si="217">IF(ISNUMBER(outYear),MHC65+MHC71+MHC77+MHC111,"")</f>
        <v/>
      </c>
      <c r="MHD114" s="82" t="str">
        <f t="shared" si="217"/>
        <v/>
      </c>
      <c r="MHE114" s="82" t="str">
        <f t="shared" si="217"/>
        <v/>
      </c>
      <c r="MHF114" s="82" t="str">
        <f t="shared" si="217"/>
        <v/>
      </c>
      <c r="MHG114" s="82" t="str">
        <f t="shared" si="217"/>
        <v/>
      </c>
      <c r="MHH114" s="82" t="str">
        <f t="shared" si="217"/>
        <v/>
      </c>
      <c r="MHI114" s="82" t="str">
        <f t="shared" si="217"/>
        <v/>
      </c>
      <c r="MHJ114" s="82" t="str">
        <f t="shared" si="217"/>
        <v/>
      </c>
      <c r="MHK114" s="82" t="str">
        <f t="shared" si="217"/>
        <v/>
      </c>
      <c r="MHL114" s="82" t="str">
        <f t="shared" si="217"/>
        <v/>
      </c>
      <c r="MHM114" s="82" t="str">
        <f t="shared" si="217"/>
        <v/>
      </c>
      <c r="MHN114" s="82" t="str">
        <f t="shared" si="217"/>
        <v/>
      </c>
      <c r="MHO114" s="82" t="str">
        <f t="shared" si="217"/>
        <v/>
      </c>
      <c r="MHP114" s="82" t="str">
        <f t="shared" si="217"/>
        <v/>
      </c>
      <c r="MHQ114" s="82" t="str">
        <f t="shared" si="217"/>
        <v/>
      </c>
      <c r="MHR114" s="82" t="str">
        <f t="shared" si="217"/>
        <v/>
      </c>
      <c r="MHS114" s="82" t="str">
        <f t="shared" si="217"/>
        <v/>
      </c>
      <c r="MHT114" s="82" t="str">
        <f t="shared" si="217"/>
        <v/>
      </c>
      <c r="MHU114" s="82" t="str">
        <f t="shared" si="217"/>
        <v/>
      </c>
      <c r="MHV114" s="82" t="str">
        <f t="shared" si="217"/>
        <v/>
      </c>
      <c r="MHW114" s="82" t="str">
        <f t="shared" si="217"/>
        <v/>
      </c>
      <c r="MHX114" s="82" t="str">
        <f t="shared" si="217"/>
        <v/>
      </c>
      <c r="MHY114" s="82" t="str">
        <f t="shared" si="217"/>
        <v/>
      </c>
      <c r="MHZ114" s="82" t="str">
        <f t="shared" si="217"/>
        <v/>
      </c>
      <c r="MIA114" s="82" t="str">
        <f t="shared" si="217"/>
        <v/>
      </c>
      <c r="MIB114" s="82" t="str">
        <f t="shared" si="217"/>
        <v/>
      </c>
      <c r="MIC114" s="82" t="str">
        <f t="shared" si="217"/>
        <v/>
      </c>
      <c r="MID114" s="82" t="str">
        <f t="shared" si="217"/>
        <v/>
      </c>
      <c r="MIE114" s="82" t="str">
        <f t="shared" si="217"/>
        <v/>
      </c>
      <c r="MIF114" s="82" t="str">
        <f t="shared" si="217"/>
        <v/>
      </c>
      <c r="MIG114" s="82" t="str">
        <f t="shared" si="217"/>
        <v/>
      </c>
      <c r="MIH114" s="82" t="str">
        <f t="shared" si="217"/>
        <v/>
      </c>
      <c r="MII114" s="82" t="str">
        <f t="shared" si="217"/>
        <v/>
      </c>
      <c r="MIJ114" s="82" t="str">
        <f t="shared" si="217"/>
        <v/>
      </c>
      <c r="MIK114" s="82" t="str">
        <f t="shared" si="217"/>
        <v/>
      </c>
      <c r="MIL114" s="82" t="str">
        <f t="shared" si="217"/>
        <v/>
      </c>
      <c r="MIM114" s="82" t="str">
        <f t="shared" si="217"/>
        <v/>
      </c>
      <c r="MIN114" s="82" t="str">
        <f t="shared" si="217"/>
        <v/>
      </c>
      <c r="MIO114" s="82" t="str">
        <f t="shared" si="217"/>
        <v/>
      </c>
      <c r="MIP114" s="82" t="str">
        <f t="shared" si="217"/>
        <v/>
      </c>
      <c r="MIQ114" s="82" t="str">
        <f t="shared" si="217"/>
        <v/>
      </c>
      <c r="MIR114" s="82" t="str">
        <f t="shared" si="217"/>
        <v/>
      </c>
      <c r="MIS114" s="82" t="str">
        <f t="shared" si="217"/>
        <v/>
      </c>
      <c r="MIT114" s="82" t="str">
        <f t="shared" si="217"/>
        <v/>
      </c>
      <c r="MIU114" s="82" t="str">
        <f t="shared" si="217"/>
        <v/>
      </c>
      <c r="MIV114" s="82" t="str">
        <f t="shared" si="217"/>
        <v/>
      </c>
      <c r="MIW114" s="82" t="str">
        <f t="shared" si="217"/>
        <v/>
      </c>
      <c r="MIX114" s="82" t="str">
        <f t="shared" si="217"/>
        <v/>
      </c>
      <c r="MIY114" s="82" t="str">
        <f t="shared" si="217"/>
        <v/>
      </c>
      <c r="MIZ114" s="82" t="str">
        <f t="shared" si="217"/>
        <v/>
      </c>
      <c r="MJA114" s="82" t="str">
        <f t="shared" si="217"/>
        <v/>
      </c>
      <c r="MJB114" s="82" t="str">
        <f t="shared" si="217"/>
        <v/>
      </c>
      <c r="MJC114" s="82" t="str">
        <f t="shared" si="217"/>
        <v/>
      </c>
      <c r="MJD114" s="82" t="str">
        <f t="shared" si="217"/>
        <v/>
      </c>
      <c r="MJE114" s="82" t="str">
        <f t="shared" si="217"/>
        <v/>
      </c>
      <c r="MJF114" s="82" t="str">
        <f t="shared" si="217"/>
        <v/>
      </c>
      <c r="MJG114" s="82" t="str">
        <f t="shared" si="217"/>
        <v/>
      </c>
      <c r="MJH114" s="82" t="str">
        <f t="shared" si="217"/>
        <v/>
      </c>
      <c r="MJI114" s="82" t="str">
        <f t="shared" si="217"/>
        <v/>
      </c>
      <c r="MJJ114" s="82" t="str">
        <f t="shared" si="217"/>
        <v/>
      </c>
      <c r="MJK114" s="82" t="str">
        <f t="shared" si="217"/>
        <v/>
      </c>
      <c r="MJL114" s="82" t="str">
        <f t="shared" si="217"/>
        <v/>
      </c>
      <c r="MJM114" s="82" t="str">
        <f t="shared" si="217"/>
        <v/>
      </c>
      <c r="MJN114" s="82" t="str">
        <f t="shared" si="217"/>
        <v/>
      </c>
      <c r="MJO114" s="82" t="str">
        <f t="shared" ref="MJO114:MLZ114" si="218">IF(ISNUMBER(outYear),MJO65+MJO71+MJO77+MJO111,"")</f>
        <v/>
      </c>
      <c r="MJP114" s="82" t="str">
        <f t="shared" si="218"/>
        <v/>
      </c>
      <c r="MJQ114" s="82" t="str">
        <f t="shared" si="218"/>
        <v/>
      </c>
      <c r="MJR114" s="82" t="str">
        <f t="shared" si="218"/>
        <v/>
      </c>
      <c r="MJS114" s="82" t="str">
        <f t="shared" si="218"/>
        <v/>
      </c>
      <c r="MJT114" s="82" t="str">
        <f t="shared" si="218"/>
        <v/>
      </c>
      <c r="MJU114" s="82" t="str">
        <f t="shared" si="218"/>
        <v/>
      </c>
      <c r="MJV114" s="82" t="str">
        <f t="shared" si="218"/>
        <v/>
      </c>
      <c r="MJW114" s="82" t="str">
        <f t="shared" si="218"/>
        <v/>
      </c>
      <c r="MJX114" s="82" t="str">
        <f t="shared" si="218"/>
        <v/>
      </c>
      <c r="MJY114" s="82" t="str">
        <f t="shared" si="218"/>
        <v/>
      </c>
      <c r="MJZ114" s="82" t="str">
        <f t="shared" si="218"/>
        <v/>
      </c>
      <c r="MKA114" s="82" t="str">
        <f t="shared" si="218"/>
        <v/>
      </c>
      <c r="MKB114" s="82" t="str">
        <f t="shared" si="218"/>
        <v/>
      </c>
      <c r="MKC114" s="82" t="str">
        <f t="shared" si="218"/>
        <v/>
      </c>
      <c r="MKD114" s="82" t="str">
        <f t="shared" si="218"/>
        <v/>
      </c>
      <c r="MKE114" s="82" t="str">
        <f t="shared" si="218"/>
        <v/>
      </c>
      <c r="MKF114" s="82" t="str">
        <f t="shared" si="218"/>
        <v/>
      </c>
      <c r="MKG114" s="82" t="str">
        <f t="shared" si="218"/>
        <v/>
      </c>
      <c r="MKH114" s="82" t="str">
        <f t="shared" si="218"/>
        <v/>
      </c>
      <c r="MKI114" s="82" t="str">
        <f t="shared" si="218"/>
        <v/>
      </c>
      <c r="MKJ114" s="82" t="str">
        <f t="shared" si="218"/>
        <v/>
      </c>
      <c r="MKK114" s="82" t="str">
        <f t="shared" si="218"/>
        <v/>
      </c>
      <c r="MKL114" s="82" t="str">
        <f t="shared" si="218"/>
        <v/>
      </c>
      <c r="MKM114" s="82" t="str">
        <f t="shared" si="218"/>
        <v/>
      </c>
      <c r="MKN114" s="82" t="str">
        <f t="shared" si="218"/>
        <v/>
      </c>
      <c r="MKO114" s="82" t="str">
        <f t="shared" si="218"/>
        <v/>
      </c>
      <c r="MKP114" s="82" t="str">
        <f t="shared" si="218"/>
        <v/>
      </c>
      <c r="MKQ114" s="82" t="str">
        <f t="shared" si="218"/>
        <v/>
      </c>
      <c r="MKR114" s="82" t="str">
        <f t="shared" si="218"/>
        <v/>
      </c>
      <c r="MKS114" s="82" t="str">
        <f t="shared" si="218"/>
        <v/>
      </c>
      <c r="MKT114" s="82" t="str">
        <f t="shared" si="218"/>
        <v/>
      </c>
      <c r="MKU114" s="82" t="str">
        <f t="shared" si="218"/>
        <v/>
      </c>
      <c r="MKV114" s="82" t="str">
        <f t="shared" si="218"/>
        <v/>
      </c>
      <c r="MKW114" s="82" t="str">
        <f t="shared" si="218"/>
        <v/>
      </c>
      <c r="MKX114" s="82" t="str">
        <f t="shared" si="218"/>
        <v/>
      </c>
      <c r="MKY114" s="82" t="str">
        <f t="shared" si="218"/>
        <v/>
      </c>
      <c r="MKZ114" s="82" t="str">
        <f t="shared" si="218"/>
        <v/>
      </c>
      <c r="MLA114" s="82" t="str">
        <f t="shared" si="218"/>
        <v/>
      </c>
      <c r="MLB114" s="82" t="str">
        <f t="shared" si="218"/>
        <v/>
      </c>
      <c r="MLC114" s="82" t="str">
        <f t="shared" si="218"/>
        <v/>
      </c>
      <c r="MLD114" s="82" t="str">
        <f t="shared" si="218"/>
        <v/>
      </c>
      <c r="MLE114" s="82" t="str">
        <f t="shared" si="218"/>
        <v/>
      </c>
      <c r="MLF114" s="82" t="str">
        <f t="shared" si="218"/>
        <v/>
      </c>
      <c r="MLG114" s="82" t="str">
        <f t="shared" si="218"/>
        <v/>
      </c>
      <c r="MLH114" s="82" t="str">
        <f t="shared" si="218"/>
        <v/>
      </c>
      <c r="MLI114" s="82" t="str">
        <f t="shared" si="218"/>
        <v/>
      </c>
      <c r="MLJ114" s="82" t="str">
        <f t="shared" si="218"/>
        <v/>
      </c>
      <c r="MLK114" s="82" t="str">
        <f t="shared" si="218"/>
        <v/>
      </c>
      <c r="MLL114" s="82" t="str">
        <f t="shared" si="218"/>
        <v/>
      </c>
      <c r="MLM114" s="82" t="str">
        <f t="shared" si="218"/>
        <v/>
      </c>
      <c r="MLN114" s="82" t="str">
        <f t="shared" si="218"/>
        <v/>
      </c>
      <c r="MLO114" s="82" t="str">
        <f t="shared" si="218"/>
        <v/>
      </c>
      <c r="MLP114" s="82" t="str">
        <f t="shared" si="218"/>
        <v/>
      </c>
      <c r="MLQ114" s="82" t="str">
        <f t="shared" si="218"/>
        <v/>
      </c>
      <c r="MLR114" s="82" t="str">
        <f t="shared" si="218"/>
        <v/>
      </c>
      <c r="MLS114" s="82" t="str">
        <f t="shared" si="218"/>
        <v/>
      </c>
      <c r="MLT114" s="82" t="str">
        <f t="shared" si="218"/>
        <v/>
      </c>
      <c r="MLU114" s="82" t="str">
        <f t="shared" si="218"/>
        <v/>
      </c>
      <c r="MLV114" s="82" t="str">
        <f t="shared" si="218"/>
        <v/>
      </c>
      <c r="MLW114" s="82" t="str">
        <f t="shared" si="218"/>
        <v/>
      </c>
      <c r="MLX114" s="82" t="str">
        <f t="shared" si="218"/>
        <v/>
      </c>
      <c r="MLY114" s="82" t="str">
        <f t="shared" si="218"/>
        <v/>
      </c>
      <c r="MLZ114" s="82" t="str">
        <f t="shared" si="218"/>
        <v/>
      </c>
      <c r="MMA114" s="82" t="str">
        <f t="shared" ref="MMA114:MOL114" si="219">IF(ISNUMBER(outYear),MMA65+MMA71+MMA77+MMA111,"")</f>
        <v/>
      </c>
      <c r="MMB114" s="82" t="str">
        <f t="shared" si="219"/>
        <v/>
      </c>
      <c r="MMC114" s="82" t="str">
        <f t="shared" si="219"/>
        <v/>
      </c>
      <c r="MMD114" s="82" t="str">
        <f t="shared" si="219"/>
        <v/>
      </c>
      <c r="MME114" s="82" t="str">
        <f t="shared" si="219"/>
        <v/>
      </c>
      <c r="MMF114" s="82" t="str">
        <f t="shared" si="219"/>
        <v/>
      </c>
      <c r="MMG114" s="82" t="str">
        <f t="shared" si="219"/>
        <v/>
      </c>
      <c r="MMH114" s="82" t="str">
        <f t="shared" si="219"/>
        <v/>
      </c>
      <c r="MMI114" s="82" t="str">
        <f t="shared" si="219"/>
        <v/>
      </c>
      <c r="MMJ114" s="82" t="str">
        <f t="shared" si="219"/>
        <v/>
      </c>
      <c r="MMK114" s="82" t="str">
        <f t="shared" si="219"/>
        <v/>
      </c>
      <c r="MML114" s="82" t="str">
        <f t="shared" si="219"/>
        <v/>
      </c>
      <c r="MMM114" s="82" t="str">
        <f t="shared" si="219"/>
        <v/>
      </c>
      <c r="MMN114" s="82" t="str">
        <f t="shared" si="219"/>
        <v/>
      </c>
      <c r="MMO114" s="82" t="str">
        <f t="shared" si="219"/>
        <v/>
      </c>
      <c r="MMP114" s="82" t="str">
        <f t="shared" si="219"/>
        <v/>
      </c>
      <c r="MMQ114" s="82" t="str">
        <f t="shared" si="219"/>
        <v/>
      </c>
      <c r="MMR114" s="82" t="str">
        <f t="shared" si="219"/>
        <v/>
      </c>
      <c r="MMS114" s="82" t="str">
        <f t="shared" si="219"/>
        <v/>
      </c>
      <c r="MMT114" s="82" t="str">
        <f t="shared" si="219"/>
        <v/>
      </c>
      <c r="MMU114" s="82" t="str">
        <f t="shared" si="219"/>
        <v/>
      </c>
      <c r="MMV114" s="82" t="str">
        <f t="shared" si="219"/>
        <v/>
      </c>
      <c r="MMW114" s="82" t="str">
        <f t="shared" si="219"/>
        <v/>
      </c>
      <c r="MMX114" s="82" t="str">
        <f t="shared" si="219"/>
        <v/>
      </c>
      <c r="MMY114" s="82" t="str">
        <f t="shared" si="219"/>
        <v/>
      </c>
      <c r="MMZ114" s="82" t="str">
        <f t="shared" si="219"/>
        <v/>
      </c>
      <c r="MNA114" s="82" t="str">
        <f t="shared" si="219"/>
        <v/>
      </c>
      <c r="MNB114" s="82" t="str">
        <f t="shared" si="219"/>
        <v/>
      </c>
      <c r="MNC114" s="82" t="str">
        <f t="shared" si="219"/>
        <v/>
      </c>
      <c r="MND114" s="82" t="str">
        <f t="shared" si="219"/>
        <v/>
      </c>
      <c r="MNE114" s="82" t="str">
        <f t="shared" si="219"/>
        <v/>
      </c>
      <c r="MNF114" s="82" t="str">
        <f t="shared" si="219"/>
        <v/>
      </c>
      <c r="MNG114" s="82" t="str">
        <f t="shared" si="219"/>
        <v/>
      </c>
      <c r="MNH114" s="82" t="str">
        <f t="shared" si="219"/>
        <v/>
      </c>
      <c r="MNI114" s="82" t="str">
        <f t="shared" si="219"/>
        <v/>
      </c>
      <c r="MNJ114" s="82" t="str">
        <f t="shared" si="219"/>
        <v/>
      </c>
      <c r="MNK114" s="82" t="str">
        <f t="shared" si="219"/>
        <v/>
      </c>
      <c r="MNL114" s="82" t="str">
        <f t="shared" si="219"/>
        <v/>
      </c>
      <c r="MNM114" s="82" t="str">
        <f t="shared" si="219"/>
        <v/>
      </c>
      <c r="MNN114" s="82" t="str">
        <f t="shared" si="219"/>
        <v/>
      </c>
      <c r="MNO114" s="82" t="str">
        <f t="shared" si="219"/>
        <v/>
      </c>
      <c r="MNP114" s="82" t="str">
        <f t="shared" si="219"/>
        <v/>
      </c>
      <c r="MNQ114" s="82" t="str">
        <f t="shared" si="219"/>
        <v/>
      </c>
      <c r="MNR114" s="82" t="str">
        <f t="shared" si="219"/>
        <v/>
      </c>
      <c r="MNS114" s="82" t="str">
        <f t="shared" si="219"/>
        <v/>
      </c>
      <c r="MNT114" s="82" t="str">
        <f t="shared" si="219"/>
        <v/>
      </c>
      <c r="MNU114" s="82" t="str">
        <f t="shared" si="219"/>
        <v/>
      </c>
      <c r="MNV114" s="82" t="str">
        <f t="shared" si="219"/>
        <v/>
      </c>
      <c r="MNW114" s="82" t="str">
        <f t="shared" si="219"/>
        <v/>
      </c>
      <c r="MNX114" s="82" t="str">
        <f t="shared" si="219"/>
        <v/>
      </c>
      <c r="MNY114" s="82" t="str">
        <f t="shared" si="219"/>
        <v/>
      </c>
      <c r="MNZ114" s="82" t="str">
        <f t="shared" si="219"/>
        <v/>
      </c>
      <c r="MOA114" s="82" t="str">
        <f t="shared" si="219"/>
        <v/>
      </c>
      <c r="MOB114" s="82" t="str">
        <f t="shared" si="219"/>
        <v/>
      </c>
      <c r="MOC114" s="82" t="str">
        <f t="shared" si="219"/>
        <v/>
      </c>
      <c r="MOD114" s="82" t="str">
        <f t="shared" si="219"/>
        <v/>
      </c>
      <c r="MOE114" s="82" t="str">
        <f t="shared" si="219"/>
        <v/>
      </c>
      <c r="MOF114" s="82" t="str">
        <f t="shared" si="219"/>
        <v/>
      </c>
      <c r="MOG114" s="82" t="str">
        <f t="shared" si="219"/>
        <v/>
      </c>
      <c r="MOH114" s="82" t="str">
        <f t="shared" si="219"/>
        <v/>
      </c>
      <c r="MOI114" s="82" t="str">
        <f t="shared" si="219"/>
        <v/>
      </c>
      <c r="MOJ114" s="82" t="str">
        <f t="shared" si="219"/>
        <v/>
      </c>
      <c r="MOK114" s="82" t="str">
        <f t="shared" si="219"/>
        <v/>
      </c>
      <c r="MOL114" s="82" t="str">
        <f t="shared" si="219"/>
        <v/>
      </c>
      <c r="MOM114" s="82" t="str">
        <f t="shared" ref="MOM114:MQX114" si="220">IF(ISNUMBER(outYear),MOM65+MOM71+MOM77+MOM111,"")</f>
        <v/>
      </c>
      <c r="MON114" s="82" t="str">
        <f t="shared" si="220"/>
        <v/>
      </c>
      <c r="MOO114" s="82" t="str">
        <f t="shared" si="220"/>
        <v/>
      </c>
      <c r="MOP114" s="82" t="str">
        <f t="shared" si="220"/>
        <v/>
      </c>
      <c r="MOQ114" s="82" t="str">
        <f t="shared" si="220"/>
        <v/>
      </c>
      <c r="MOR114" s="82" t="str">
        <f t="shared" si="220"/>
        <v/>
      </c>
      <c r="MOS114" s="82" t="str">
        <f t="shared" si="220"/>
        <v/>
      </c>
      <c r="MOT114" s="82" t="str">
        <f t="shared" si="220"/>
        <v/>
      </c>
      <c r="MOU114" s="82" t="str">
        <f t="shared" si="220"/>
        <v/>
      </c>
      <c r="MOV114" s="82" t="str">
        <f t="shared" si="220"/>
        <v/>
      </c>
      <c r="MOW114" s="82" t="str">
        <f t="shared" si="220"/>
        <v/>
      </c>
      <c r="MOX114" s="82" t="str">
        <f t="shared" si="220"/>
        <v/>
      </c>
      <c r="MOY114" s="82" t="str">
        <f t="shared" si="220"/>
        <v/>
      </c>
      <c r="MOZ114" s="82" t="str">
        <f t="shared" si="220"/>
        <v/>
      </c>
      <c r="MPA114" s="82" t="str">
        <f t="shared" si="220"/>
        <v/>
      </c>
      <c r="MPB114" s="82" t="str">
        <f t="shared" si="220"/>
        <v/>
      </c>
      <c r="MPC114" s="82" t="str">
        <f t="shared" si="220"/>
        <v/>
      </c>
      <c r="MPD114" s="82" t="str">
        <f t="shared" si="220"/>
        <v/>
      </c>
      <c r="MPE114" s="82" t="str">
        <f t="shared" si="220"/>
        <v/>
      </c>
      <c r="MPF114" s="82" t="str">
        <f t="shared" si="220"/>
        <v/>
      </c>
      <c r="MPG114" s="82" t="str">
        <f t="shared" si="220"/>
        <v/>
      </c>
      <c r="MPH114" s="82" t="str">
        <f t="shared" si="220"/>
        <v/>
      </c>
      <c r="MPI114" s="82" t="str">
        <f t="shared" si="220"/>
        <v/>
      </c>
      <c r="MPJ114" s="82" t="str">
        <f t="shared" si="220"/>
        <v/>
      </c>
      <c r="MPK114" s="82" t="str">
        <f t="shared" si="220"/>
        <v/>
      </c>
      <c r="MPL114" s="82" t="str">
        <f t="shared" si="220"/>
        <v/>
      </c>
      <c r="MPM114" s="82" t="str">
        <f t="shared" si="220"/>
        <v/>
      </c>
      <c r="MPN114" s="82" t="str">
        <f t="shared" si="220"/>
        <v/>
      </c>
      <c r="MPO114" s="82" t="str">
        <f t="shared" si="220"/>
        <v/>
      </c>
      <c r="MPP114" s="82" t="str">
        <f t="shared" si="220"/>
        <v/>
      </c>
      <c r="MPQ114" s="82" t="str">
        <f t="shared" si="220"/>
        <v/>
      </c>
      <c r="MPR114" s="82" t="str">
        <f t="shared" si="220"/>
        <v/>
      </c>
      <c r="MPS114" s="82" t="str">
        <f t="shared" si="220"/>
        <v/>
      </c>
      <c r="MPT114" s="82" t="str">
        <f t="shared" si="220"/>
        <v/>
      </c>
      <c r="MPU114" s="82" t="str">
        <f t="shared" si="220"/>
        <v/>
      </c>
      <c r="MPV114" s="82" t="str">
        <f t="shared" si="220"/>
        <v/>
      </c>
      <c r="MPW114" s="82" t="str">
        <f t="shared" si="220"/>
        <v/>
      </c>
      <c r="MPX114" s="82" t="str">
        <f t="shared" si="220"/>
        <v/>
      </c>
      <c r="MPY114" s="82" t="str">
        <f t="shared" si="220"/>
        <v/>
      </c>
      <c r="MPZ114" s="82" t="str">
        <f t="shared" si="220"/>
        <v/>
      </c>
      <c r="MQA114" s="82" t="str">
        <f t="shared" si="220"/>
        <v/>
      </c>
      <c r="MQB114" s="82" t="str">
        <f t="shared" si="220"/>
        <v/>
      </c>
      <c r="MQC114" s="82" t="str">
        <f t="shared" si="220"/>
        <v/>
      </c>
      <c r="MQD114" s="82" t="str">
        <f t="shared" si="220"/>
        <v/>
      </c>
      <c r="MQE114" s="82" t="str">
        <f t="shared" si="220"/>
        <v/>
      </c>
      <c r="MQF114" s="82" t="str">
        <f t="shared" si="220"/>
        <v/>
      </c>
      <c r="MQG114" s="82" t="str">
        <f t="shared" si="220"/>
        <v/>
      </c>
      <c r="MQH114" s="82" t="str">
        <f t="shared" si="220"/>
        <v/>
      </c>
      <c r="MQI114" s="82" t="str">
        <f t="shared" si="220"/>
        <v/>
      </c>
      <c r="MQJ114" s="82" t="str">
        <f t="shared" si="220"/>
        <v/>
      </c>
      <c r="MQK114" s="82" t="str">
        <f t="shared" si="220"/>
        <v/>
      </c>
      <c r="MQL114" s="82" t="str">
        <f t="shared" si="220"/>
        <v/>
      </c>
      <c r="MQM114" s="82" t="str">
        <f t="shared" si="220"/>
        <v/>
      </c>
      <c r="MQN114" s="82" t="str">
        <f t="shared" si="220"/>
        <v/>
      </c>
      <c r="MQO114" s="82" t="str">
        <f t="shared" si="220"/>
        <v/>
      </c>
      <c r="MQP114" s="82" t="str">
        <f t="shared" si="220"/>
        <v/>
      </c>
      <c r="MQQ114" s="82" t="str">
        <f t="shared" si="220"/>
        <v/>
      </c>
      <c r="MQR114" s="82" t="str">
        <f t="shared" si="220"/>
        <v/>
      </c>
      <c r="MQS114" s="82" t="str">
        <f t="shared" si="220"/>
        <v/>
      </c>
      <c r="MQT114" s="82" t="str">
        <f t="shared" si="220"/>
        <v/>
      </c>
      <c r="MQU114" s="82" t="str">
        <f t="shared" si="220"/>
        <v/>
      </c>
      <c r="MQV114" s="82" t="str">
        <f t="shared" si="220"/>
        <v/>
      </c>
      <c r="MQW114" s="82" t="str">
        <f t="shared" si="220"/>
        <v/>
      </c>
      <c r="MQX114" s="82" t="str">
        <f t="shared" si="220"/>
        <v/>
      </c>
      <c r="MQY114" s="82" t="str">
        <f t="shared" ref="MQY114:MTJ114" si="221">IF(ISNUMBER(outYear),MQY65+MQY71+MQY77+MQY111,"")</f>
        <v/>
      </c>
      <c r="MQZ114" s="82" t="str">
        <f t="shared" si="221"/>
        <v/>
      </c>
      <c r="MRA114" s="82" t="str">
        <f t="shared" si="221"/>
        <v/>
      </c>
      <c r="MRB114" s="82" t="str">
        <f t="shared" si="221"/>
        <v/>
      </c>
      <c r="MRC114" s="82" t="str">
        <f t="shared" si="221"/>
        <v/>
      </c>
      <c r="MRD114" s="82" t="str">
        <f t="shared" si="221"/>
        <v/>
      </c>
      <c r="MRE114" s="82" t="str">
        <f t="shared" si="221"/>
        <v/>
      </c>
      <c r="MRF114" s="82" t="str">
        <f t="shared" si="221"/>
        <v/>
      </c>
      <c r="MRG114" s="82" t="str">
        <f t="shared" si="221"/>
        <v/>
      </c>
      <c r="MRH114" s="82" t="str">
        <f t="shared" si="221"/>
        <v/>
      </c>
      <c r="MRI114" s="82" t="str">
        <f t="shared" si="221"/>
        <v/>
      </c>
      <c r="MRJ114" s="82" t="str">
        <f t="shared" si="221"/>
        <v/>
      </c>
      <c r="MRK114" s="82" t="str">
        <f t="shared" si="221"/>
        <v/>
      </c>
      <c r="MRL114" s="82" t="str">
        <f t="shared" si="221"/>
        <v/>
      </c>
      <c r="MRM114" s="82" t="str">
        <f t="shared" si="221"/>
        <v/>
      </c>
      <c r="MRN114" s="82" t="str">
        <f t="shared" si="221"/>
        <v/>
      </c>
      <c r="MRO114" s="82" t="str">
        <f t="shared" si="221"/>
        <v/>
      </c>
      <c r="MRP114" s="82" t="str">
        <f t="shared" si="221"/>
        <v/>
      </c>
      <c r="MRQ114" s="82" t="str">
        <f t="shared" si="221"/>
        <v/>
      </c>
      <c r="MRR114" s="82" t="str">
        <f t="shared" si="221"/>
        <v/>
      </c>
      <c r="MRS114" s="82" t="str">
        <f t="shared" si="221"/>
        <v/>
      </c>
      <c r="MRT114" s="82" t="str">
        <f t="shared" si="221"/>
        <v/>
      </c>
      <c r="MRU114" s="82" t="str">
        <f t="shared" si="221"/>
        <v/>
      </c>
      <c r="MRV114" s="82" t="str">
        <f t="shared" si="221"/>
        <v/>
      </c>
      <c r="MRW114" s="82" t="str">
        <f t="shared" si="221"/>
        <v/>
      </c>
      <c r="MRX114" s="82" t="str">
        <f t="shared" si="221"/>
        <v/>
      </c>
      <c r="MRY114" s="82" t="str">
        <f t="shared" si="221"/>
        <v/>
      </c>
      <c r="MRZ114" s="82" t="str">
        <f t="shared" si="221"/>
        <v/>
      </c>
      <c r="MSA114" s="82" t="str">
        <f t="shared" si="221"/>
        <v/>
      </c>
      <c r="MSB114" s="82" t="str">
        <f t="shared" si="221"/>
        <v/>
      </c>
      <c r="MSC114" s="82" t="str">
        <f t="shared" si="221"/>
        <v/>
      </c>
      <c r="MSD114" s="82" t="str">
        <f t="shared" si="221"/>
        <v/>
      </c>
      <c r="MSE114" s="82" t="str">
        <f t="shared" si="221"/>
        <v/>
      </c>
      <c r="MSF114" s="82" t="str">
        <f t="shared" si="221"/>
        <v/>
      </c>
      <c r="MSG114" s="82" t="str">
        <f t="shared" si="221"/>
        <v/>
      </c>
      <c r="MSH114" s="82" t="str">
        <f t="shared" si="221"/>
        <v/>
      </c>
      <c r="MSI114" s="82" t="str">
        <f t="shared" si="221"/>
        <v/>
      </c>
      <c r="MSJ114" s="82" t="str">
        <f t="shared" si="221"/>
        <v/>
      </c>
      <c r="MSK114" s="82" t="str">
        <f t="shared" si="221"/>
        <v/>
      </c>
      <c r="MSL114" s="82" t="str">
        <f t="shared" si="221"/>
        <v/>
      </c>
      <c r="MSM114" s="82" t="str">
        <f t="shared" si="221"/>
        <v/>
      </c>
      <c r="MSN114" s="82" t="str">
        <f t="shared" si="221"/>
        <v/>
      </c>
      <c r="MSO114" s="82" t="str">
        <f t="shared" si="221"/>
        <v/>
      </c>
      <c r="MSP114" s="82" t="str">
        <f t="shared" si="221"/>
        <v/>
      </c>
      <c r="MSQ114" s="82" t="str">
        <f t="shared" si="221"/>
        <v/>
      </c>
      <c r="MSR114" s="82" t="str">
        <f t="shared" si="221"/>
        <v/>
      </c>
      <c r="MSS114" s="82" t="str">
        <f t="shared" si="221"/>
        <v/>
      </c>
      <c r="MST114" s="82" t="str">
        <f t="shared" si="221"/>
        <v/>
      </c>
      <c r="MSU114" s="82" t="str">
        <f t="shared" si="221"/>
        <v/>
      </c>
      <c r="MSV114" s="82" t="str">
        <f t="shared" si="221"/>
        <v/>
      </c>
      <c r="MSW114" s="82" t="str">
        <f t="shared" si="221"/>
        <v/>
      </c>
      <c r="MSX114" s="82" t="str">
        <f t="shared" si="221"/>
        <v/>
      </c>
      <c r="MSY114" s="82" t="str">
        <f t="shared" si="221"/>
        <v/>
      </c>
      <c r="MSZ114" s="82" t="str">
        <f t="shared" si="221"/>
        <v/>
      </c>
      <c r="MTA114" s="82" t="str">
        <f t="shared" si="221"/>
        <v/>
      </c>
      <c r="MTB114" s="82" t="str">
        <f t="shared" si="221"/>
        <v/>
      </c>
      <c r="MTC114" s="82" t="str">
        <f t="shared" si="221"/>
        <v/>
      </c>
      <c r="MTD114" s="82" t="str">
        <f t="shared" si="221"/>
        <v/>
      </c>
      <c r="MTE114" s="82" t="str">
        <f t="shared" si="221"/>
        <v/>
      </c>
      <c r="MTF114" s="82" t="str">
        <f t="shared" si="221"/>
        <v/>
      </c>
      <c r="MTG114" s="82" t="str">
        <f t="shared" si="221"/>
        <v/>
      </c>
      <c r="MTH114" s="82" t="str">
        <f t="shared" si="221"/>
        <v/>
      </c>
      <c r="MTI114" s="82" t="str">
        <f t="shared" si="221"/>
        <v/>
      </c>
      <c r="MTJ114" s="82" t="str">
        <f t="shared" si="221"/>
        <v/>
      </c>
      <c r="MTK114" s="82" t="str">
        <f t="shared" ref="MTK114:MVV114" si="222">IF(ISNUMBER(outYear),MTK65+MTK71+MTK77+MTK111,"")</f>
        <v/>
      </c>
      <c r="MTL114" s="82" t="str">
        <f t="shared" si="222"/>
        <v/>
      </c>
      <c r="MTM114" s="82" t="str">
        <f t="shared" si="222"/>
        <v/>
      </c>
      <c r="MTN114" s="82" t="str">
        <f t="shared" si="222"/>
        <v/>
      </c>
      <c r="MTO114" s="82" t="str">
        <f t="shared" si="222"/>
        <v/>
      </c>
      <c r="MTP114" s="82" t="str">
        <f t="shared" si="222"/>
        <v/>
      </c>
      <c r="MTQ114" s="82" t="str">
        <f t="shared" si="222"/>
        <v/>
      </c>
      <c r="MTR114" s="82" t="str">
        <f t="shared" si="222"/>
        <v/>
      </c>
      <c r="MTS114" s="82" t="str">
        <f t="shared" si="222"/>
        <v/>
      </c>
      <c r="MTT114" s="82" t="str">
        <f t="shared" si="222"/>
        <v/>
      </c>
      <c r="MTU114" s="82" t="str">
        <f t="shared" si="222"/>
        <v/>
      </c>
      <c r="MTV114" s="82" t="str">
        <f t="shared" si="222"/>
        <v/>
      </c>
      <c r="MTW114" s="82" t="str">
        <f t="shared" si="222"/>
        <v/>
      </c>
      <c r="MTX114" s="82" t="str">
        <f t="shared" si="222"/>
        <v/>
      </c>
      <c r="MTY114" s="82" t="str">
        <f t="shared" si="222"/>
        <v/>
      </c>
      <c r="MTZ114" s="82" t="str">
        <f t="shared" si="222"/>
        <v/>
      </c>
      <c r="MUA114" s="82" t="str">
        <f t="shared" si="222"/>
        <v/>
      </c>
      <c r="MUB114" s="82" t="str">
        <f t="shared" si="222"/>
        <v/>
      </c>
      <c r="MUC114" s="82" t="str">
        <f t="shared" si="222"/>
        <v/>
      </c>
      <c r="MUD114" s="82" t="str">
        <f t="shared" si="222"/>
        <v/>
      </c>
      <c r="MUE114" s="82" t="str">
        <f t="shared" si="222"/>
        <v/>
      </c>
      <c r="MUF114" s="82" t="str">
        <f t="shared" si="222"/>
        <v/>
      </c>
      <c r="MUG114" s="82" t="str">
        <f t="shared" si="222"/>
        <v/>
      </c>
      <c r="MUH114" s="82" t="str">
        <f t="shared" si="222"/>
        <v/>
      </c>
      <c r="MUI114" s="82" t="str">
        <f t="shared" si="222"/>
        <v/>
      </c>
      <c r="MUJ114" s="82" t="str">
        <f t="shared" si="222"/>
        <v/>
      </c>
      <c r="MUK114" s="82" t="str">
        <f t="shared" si="222"/>
        <v/>
      </c>
      <c r="MUL114" s="82" t="str">
        <f t="shared" si="222"/>
        <v/>
      </c>
      <c r="MUM114" s="82" t="str">
        <f t="shared" si="222"/>
        <v/>
      </c>
      <c r="MUN114" s="82" t="str">
        <f t="shared" si="222"/>
        <v/>
      </c>
      <c r="MUO114" s="82" t="str">
        <f t="shared" si="222"/>
        <v/>
      </c>
      <c r="MUP114" s="82" t="str">
        <f t="shared" si="222"/>
        <v/>
      </c>
      <c r="MUQ114" s="82" t="str">
        <f t="shared" si="222"/>
        <v/>
      </c>
      <c r="MUR114" s="82" t="str">
        <f t="shared" si="222"/>
        <v/>
      </c>
      <c r="MUS114" s="82" t="str">
        <f t="shared" si="222"/>
        <v/>
      </c>
      <c r="MUT114" s="82" t="str">
        <f t="shared" si="222"/>
        <v/>
      </c>
      <c r="MUU114" s="82" t="str">
        <f t="shared" si="222"/>
        <v/>
      </c>
      <c r="MUV114" s="82" t="str">
        <f t="shared" si="222"/>
        <v/>
      </c>
      <c r="MUW114" s="82" t="str">
        <f t="shared" si="222"/>
        <v/>
      </c>
      <c r="MUX114" s="82" t="str">
        <f t="shared" si="222"/>
        <v/>
      </c>
      <c r="MUY114" s="82" t="str">
        <f t="shared" si="222"/>
        <v/>
      </c>
      <c r="MUZ114" s="82" t="str">
        <f t="shared" si="222"/>
        <v/>
      </c>
      <c r="MVA114" s="82" t="str">
        <f t="shared" si="222"/>
        <v/>
      </c>
      <c r="MVB114" s="82" t="str">
        <f t="shared" si="222"/>
        <v/>
      </c>
      <c r="MVC114" s="82" t="str">
        <f t="shared" si="222"/>
        <v/>
      </c>
      <c r="MVD114" s="82" t="str">
        <f t="shared" si="222"/>
        <v/>
      </c>
      <c r="MVE114" s="82" t="str">
        <f t="shared" si="222"/>
        <v/>
      </c>
      <c r="MVF114" s="82" t="str">
        <f t="shared" si="222"/>
        <v/>
      </c>
      <c r="MVG114" s="82" t="str">
        <f t="shared" si="222"/>
        <v/>
      </c>
      <c r="MVH114" s="82" t="str">
        <f t="shared" si="222"/>
        <v/>
      </c>
      <c r="MVI114" s="82" t="str">
        <f t="shared" si="222"/>
        <v/>
      </c>
      <c r="MVJ114" s="82" t="str">
        <f t="shared" si="222"/>
        <v/>
      </c>
      <c r="MVK114" s="82" t="str">
        <f t="shared" si="222"/>
        <v/>
      </c>
      <c r="MVL114" s="82" t="str">
        <f t="shared" si="222"/>
        <v/>
      </c>
      <c r="MVM114" s="82" t="str">
        <f t="shared" si="222"/>
        <v/>
      </c>
      <c r="MVN114" s="82" t="str">
        <f t="shared" si="222"/>
        <v/>
      </c>
      <c r="MVO114" s="82" t="str">
        <f t="shared" si="222"/>
        <v/>
      </c>
      <c r="MVP114" s="82" t="str">
        <f t="shared" si="222"/>
        <v/>
      </c>
      <c r="MVQ114" s="82" t="str">
        <f t="shared" si="222"/>
        <v/>
      </c>
      <c r="MVR114" s="82" t="str">
        <f t="shared" si="222"/>
        <v/>
      </c>
      <c r="MVS114" s="82" t="str">
        <f t="shared" si="222"/>
        <v/>
      </c>
      <c r="MVT114" s="82" t="str">
        <f t="shared" si="222"/>
        <v/>
      </c>
      <c r="MVU114" s="82" t="str">
        <f t="shared" si="222"/>
        <v/>
      </c>
      <c r="MVV114" s="82" t="str">
        <f t="shared" si="222"/>
        <v/>
      </c>
      <c r="MVW114" s="82" t="str">
        <f t="shared" ref="MVW114:MYH114" si="223">IF(ISNUMBER(outYear),MVW65+MVW71+MVW77+MVW111,"")</f>
        <v/>
      </c>
      <c r="MVX114" s="82" t="str">
        <f t="shared" si="223"/>
        <v/>
      </c>
      <c r="MVY114" s="82" t="str">
        <f t="shared" si="223"/>
        <v/>
      </c>
      <c r="MVZ114" s="82" t="str">
        <f t="shared" si="223"/>
        <v/>
      </c>
      <c r="MWA114" s="82" t="str">
        <f t="shared" si="223"/>
        <v/>
      </c>
      <c r="MWB114" s="82" t="str">
        <f t="shared" si="223"/>
        <v/>
      </c>
      <c r="MWC114" s="82" t="str">
        <f t="shared" si="223"/>
        <v/>
      </c>
      <c r="MWD114" s="82" t="str">
        <f t="shared" si="223"/>
        <v/>
      </c>
      <c r="MWE114" s="82" t="str">
        <f t="shared" si="223"/>
        <v/>
      </c>
      <c r="MWF114" s="82" t="str">
        <f t="shared" si="223"/>
        <v/>
      </c>
      <c r="MWG114" s="82" t="str">
        <f t="shared" si="223"/>
        <v/>
      </c>
      <c r="MWH114" s="82" t="str">
        <f t="shared" si="223"/>
        <v/>
      </c>
      <c r="MWI114" s="82" t="str">
        <f t="shared" si="223"/>
        <v/>
      </c>
      <c r="MWJ114" s="82" t="str">
        <f t="shared" si="223"/>
        <v/>
      </c>
      <c r="MWK114" s="82" t="str">
        <f t="shared" si="223"/>
        <v/>
      </c>
      <c r="MWL114" s="82" t="str">
        <f t="shared" si="223"/>
        <v/>
      </c>
      <c r="MWM114" s="82" t="str">
        <f t="shared" si="223"/>
        <v/>
      </c>
      <c r="MWN114" s="82" t="str">
        <f t="shared" si="223"/>
        <v/>
      </c>
      <c r="MWO114" s="82" t="str">
        <f t="shared" si="223"/>
        <v/>
      </c>
      <c r="MWP114" s="82" t="str">
        <f t="shared" si="223"/>
        <v/>
      </c>
      <c r="MWQ114" s="82" t="str">
        <f t="shared" si="223"/>
        <v/>
      </c>
      <c r="MWR114" s="82" t="str">
        <f t="shared" si="223"/>
        <v/>
      </c>
      <c r="MWS114" s="82" t="str">
        <f t="shared" si="223"/>
        <v/>
      </c>
      <c r="MWT114" s="82" t="str">
        <f t="shared" si="223"/>
        <v/>
      </c>
      <c r="MWU114" s="82" t="str">
        <f t="shared" si="223"/>
        <v/>
      </c>
      <c r="MWV114" s="82" t="str">
        <f t="shared" si="223"/>
        <v/>
      </c>
      <c r="MWW114" s="82" t="str">
        <f t="shared" si="223"/>
        <v/>
      </c>
      <c r="MWX114" s="82" t="str">
        <f t="shared" si="223"/>
        <v/>
      </c>
      <c r="MWY114" s="82" t="str">
        <f t="shared" si="223"/>
        <v/>
      </c>
      <c r="MWZ114" s="82" t="str">
        <f t="shared" si="223"/>
        <v/>
      </c>
      <c r="MXA114" s="82" t="str">
        <f t="shared" si="223"/>
        <v/>
      </c>
      <c r="MXB114" s="82" t="str">
        <f t="shared" si="223"/>
        <v/>
      </c>
      <c r="MXC114" s="82" t="str">
        <f t="shared" si="223"/>
        <v/>
      </c>
      <c r="MXD114" s="82" t="str">
        <f t="shared" si="223"/>
        <v/>
      </c>
      <c r="MXE114" s="82" t="str">
        <f t="shared" si="223"/>
        <v/>
      </c>
      <c r="MXF114" s="82" t="str">
        <f t="shared" si="223"/>
        <v/>
      </c>
      <c r="MXG114" s="82" t="str">
        <f t="shared" si="223"/>
        <v/>
      </c>
      <c r="MXH114" s="82" t="str">
        <f t="shared" si="223"/>
        <v/>
      </c>
      <c r="MXI114" s="82" t="str">
        <f t="shared" si="223"/>
        <v/>
      </c>
      <c r="MXJ114" s="82" t="str">
        <f t="shared" si="223"/>
        <v/>
      </c>
      <c r="MXK114" s="82" t="str">
        <f t="shared" si="223"/>
        <v/>
      </c>
      <c r="MXL114" s="82" t="str">
        <f t="shared" si="223"/>
        <v/>
      </c>
      <c r="MXM114" s="82" t="str">
        <f t="shared" si="223"/>
        <v/>
      </c>
      <c r="MXN114" s="82" t="str">
        <f t="shared" si="223"/>
        <v/>
      </c>
      <c r="MXO114" s="82" t="str">
        <f t="shared" si="223"/>
        <v/>
      </c>
      <c r="MXP114" s="82" t="str">
        <f t="shared" si="223"/>
        <v/>
      </c>
      <c r="MXQ114" s="82" t="str">
        <f t="shared" si="223"/>
        <v/>
      </c>
      <c r="MXR114" s="82" t="str">
        <f t="shared" si="223"/>
        <v/>
      </c>
      <c r="MXS114" s="82" t="str">
        <f t="shared" si="223"/>
        <v/>
      </c>
      <c r="MXT114" s="82" t="str">
        <f t="shared" si="223"/>
        <v/>
      </c>
      <c r="MXU114" s="82" t="str">
        <f t="shared" si="223"/>
        <v/>
      </c>
      <c r="MXV114" s="82" t="str">
        <f t="shared" si="223"/>
        <v/>
      </c>
      <c r="MXW114" s="82" t="str">
        <f t="shared" si="223"/>
        <v/>
      </c>
      <c r="MXX114" s="82" t="str">
        <f t="shared" si="223"/>
        <v/>
      </c>
      <c r="MXY114" s="82" t="str">
        <f t="shared" si="223"/>
        <v/>
      </c>
      <c r="MXZ114" s="82" t="str">
        <f t="shared" si="223"/>
        <v/>
      </c>
      <c r="MYA114" s="82" t="str">
        <f t="shared" si="223"/>
        <v/>
      </c>
      <c r="MYB114" s="82" t="str">
        <f t="shared" si="223"/>
        <v/>
      </c>
      <c r="MYC114" s="82" t="str">
        <f t="shared" si="223"/>
        <v/>
      </c>
      <c r="MYD114" s="82" t="str">
        <f t="shared" si="223"/>
        <v/>
      </c>
      <c r="MYE114" s="82" t="str">
        <f t="shared" si="223"/>
        <v/>
      </c>
      <c r="MYF114" s="82" t="str">
        <f t="shared" si="223"/>
        <v/>
      </c>
      <c r="MYG114" s="82" t="str">
        <f t="shared" si="223"/>
        <v/>
      </c>
      <c r="MYH114" s="82" t="str">
        <f t="shared" si="223"/>
        <v/>
      </c>
      <c r="MYI114" s="82" t="str">
        <f t="shared" ref="MYI114:NAT114" si="224">IF(ISNUMBER(outYear),MYI65+MYI71+MYI77+MYI111,"")</f>
        <v/>
      </c>
      <c r="MYJ114" s="82" t="str">
        <f t="shared" si="224"/>
        <v/>
      </c>
      <c r="MYK114" s="82" t="str">
        <f t="shared" si="224"/>
        <v/>
      </c>
      <c r="MYL114" s="82" t="str">
        <f t="shared" si="224"/>
        <v/>
      </c>
      <c r="MYM114" s="82" t="str">
        <f t="shared" si="224"/>
        <v/>
      </c>
      <c r="MYN114" s="82" t="str">
        <f t="shared" si="224"/>
        <v/>
      </c>
      <c r="MYO114" s="82" t="str">
        <f t="shared" si="224"/>
        <v/>
      </c>
      <c r="MYP114" s="82" t="str">
        <f t="shared" si="224"/>
        <v/>
      </c>
      <c r="MYQ114" s="82" t="str">
        <f t="shared" si="224"/>
        <v/>
      </c>
      <c r="MYR114" s="82" t="str">
        <f t="shared" si="224"/>
        <v/>
      </c>
      <c r="MYS114" s="82" t="str">
        <f t="shared" si="224"/>
        <v/>
      </c>
      <c r="MYT114" s="82" t="str">
        <f t="shared" si="224"/>
        <v/>
      </c>
      <c r="MYU114" s="82" t="str">
        <f t="shared" si="224"/>
        <v/>
      </c>
      <c r="MYV114" s="82" t="str">
        <f t="shared" si="224"/>
        <v/>
      </c>
      <c r="MYW114" s="82" t="str">
        <f t="shared" si="224"/>
        <v/>
      </c>
      <c r="MYX114" s="82" t="str">
        <f t="shared" si="224"/>
        <v/>
      </c>
      <c r="MYY114" s="82" t="str">
        <f t="shared" si="224"/>
        <v/>
      </c>
      <c r="MYZ114" s="82" t="str">
        <f t="shared" si="224"/>
        <v/>
      </c>
      <c r="MZA114" s="82" t="str">
        <f t="shared" si="224"/>
        <v/>
      </c>
      <c r="MZB114" s="82" t="str">
        <f t="shared" si="224"/>
        <v/>
      </c>
      <c r="MZC114" s="82" t="str">
        <f t="shared" si="224"/>
        <v/>
      </c>
      <c r="MZD114" s="82" t="str">
        <f t="shared" si="224"/>
        <v/>
      </c>
      <c r="MZE114" s="82" t="str">
        <f t="shared" si="224"/>
        <v/>
      </c>
      <c r="MZF114" s="82" t="str">
        <f t="shared" si="224"/>
        <v/>
      </c>
      <c r="MZG114" s="82" t="str">
        <f t="shared" si="224"/>
        <v/>
      </c>
      <c r="MZH114" s="82" t="str">
        <f t="shared" si="224"/>
        <v/>
      </c>
      <c r="MZI114" s="82" t="str">
        <f t="shared" si="224"/>
        <v/>
      </c>
      <c r="MZJ114" s="82" t="str">
        <f t="shared" si="224"/>
        <v/>
      </c>
      <c r="MZK114" s="82" t="str">
        <f t="shared" si="224"/>
        <v/>
      </c>
      <c r="MZL114" s="82" t="str">
        <f t="shared" si="224"/>
        <v/>
      </c>
      <c r="MZM114" s="82" t="str">
        <f t="shared" si="224"/>
        <v/>
      </c>
      <c r="MZN114" s="82" t="str">
        <f t="shared" si="224"/>
        <v/>
      </c>
      <c r="MZO114" s="82" t="str">
        <f t="shared" si="224"/>
        <v/>
      </c>
      <c r="MZP114" s="82" t="str">
        <f t="shared" si="224"/>
        <v/>
      </c>
      <c r="MZQ114" s="82" t="str">
        <f t="shared" si="224"/>
        <v/>
      </c>
      <c r="MZR114" s="82" t="str">
        <f t="shared" si="224"/>
        <v/>
      </c>
      <c r="MZS114" s="82" t="str">
        <f t="shared" si="224"/>
        <v/>
      </c>
      <c r="MZT114" s="82" t="str">
        <f t="shared" si="224"/>
        <v/>
      </c>
      <c r="MZU114" s="82" t="str">
        <f t="shared" si="224"/>
        <v/>
      </c>
      <c r="MZV114" s="82" t="str">
        <f t="shared" si="224"/>
        <v/>
      </c>
      <c r="MZW114" s="82" t="str">
        <f t="shared" si="224"/>
        <v/>
      </c>
      <c r="MZX114" s="82" t="str">
        <f t="shared" si="224"/>
        <v/>
      </c>
      <c r="MZY114" s="82" t="str">
        <f t="shared" si="224"/>
        <v/>
      </c>
      <c r="MZZ114" s="82" t="str">
        <f t="shared" si="224"/>
        <v/>
      </c>
      <c r="NAA114" s="82" t="str">
        <f t="shared" si="224"/>
        <v/>
      </c>
      <c r="NAB114" s="82" t="str">
        <f t="shared" si="224"/>
        <v/>
      </c>
      <c r="NAC114" s="82" t="str">
        <f t="shared" si="224"/>
        <v/>
      </c>
      <c r="NAD114" s="82" t="str">
        <f t="shared" si="224"/>
        <v/>
      </c>
      <c r="NAE114" s="82" t="str">
        <f t="shared" si="224"/>
        <v/>
      </c>
      <c r="NAF114" s="82" t="str">
        <f t="shared" si="224"/>
        <v/>
      </c>
      <c r="NAG114" s="82" t="str">
        <f t="shared" si="224"/>
        <v/>
      </c>
      <c r="NAH114" s="82" t="str">
        <f t="shared" si="224"/>
        <v/>
      </c>
      <c r="NAI114" s="82" t="str">
        <f t="shared" si="224"/>
        <v/>
      </c>
      <c r="NAJ114" s="82" t="str">
        <f t="shared" si="224"/>
        <v/>
      </c>
      <c r="NAK114" s="82" t="str">
        <f t="shared" si="224"/>
        <v/>
      </c>
      <c r="NAL114" s="82" t="str">
        <f t="shared" si="224"/>
        <v/>
      </c>
      <c r="NAM114" s="82" t="str">
        <f t="shared" si="224"/>
        <v/>
      </c>
      <c r="NAN114" s="82" t="str">
        <f t="shared" si="224"/>
        <v/>
      </c>
      <c r="NAO114" s="82" t="str">
        <f t="shared" si="224"/>
        <v/>
      </c>
      <c r="NAP114" s="82" t="str">
        <f t="shared" si="224"/>
        <v/>
      </c>
      <c r="NAQ114" s="82" t="str">
        <f t="shared" si="224"/>
        <v/>
      </c>
      <c r="NAR114" s="82" t="str">
        <f t="shared" si="224"/>
        <v/>
      </c>
      <c r="NAS114" s="82" t="str">
        <f t="shared" si="224"/>
        <v/>
      </c>
      <c r="NAT114" s="82" t="str">
        <f t="shared" si="224"/>
        <v/>
      </c>
      <c r="NAU114" s="82" t="str">
        <f t="shared" ref="NAU114:NDF114" si="225">IF(ISNUMBER(outYear),NAU65+NAU71+NAU77+NAU111,"")</f>
        <v/>
      </c>
      <c r="NAV114" s="82" t="str">
        <f t="shared" si="225"/>
        <v/>
      </c>
      <c r="NAW114" s="82" t="str">
        <f t="shared" si="225"/>
        <v/>
      </c>
      <c r="NAX114" s="82" t="str">
        <f t="shared" si="225"/>
        <v/>
      </c>
      <c r="NAY114" s="82" t="str">
        <f t="shared" si="225"/>
        <v/>
      </c>
      <c r="NAZ114" s="82" t="str">
        <f t="shared" si="225"/>
        <v/>
      </c>
      <c r="NBA114" s="82" t="str">
        <f t="shared" si="225"/>
        <v/>
      </c>
      <c r="NBB114" s="82" t="str">
        <f t="shared" si="225"/>
        <v/>
      </c>
      <c r="NBC114" s="82" t="str">
        <f t="shared" si="225"/>
        <v/>
      </c>
      <c r="NBD114" s="82" t="str">
        <f t="shared" si="225"/>
        <v/>
      </c>
      <c r="NBE114" s="82" t="str">
        <f t="shared" si="225"/>
        <v/>
      </c>
      <c r="NBF114" s="82" t="str">
        <f t="shared" si="225"/>
        <v/>
      </c>
      <c r="NBG114" s="82" t="str">
        <f t="shared" si="225"/>
        <v/>
      </c>
      <c r="NBH114" s="82" t="str">
        <f t="shared" si="225"/>
        <v/>
      </c>
      <c r="NBI114" s="82" t="str">
        <f t="shared" si="225"/>
        <v/>
      </c>
      <c r="NBJ114" s="82" t="str">
        <f t="shared" si="225"/>
        <v/>
      </c>
      <c r="NBK114" s="82" t="str">
        <f t="shared" si="225"/>
        <v/>
      </c>
      <c r="NBL114" s="82" t="str">
        <f t="shared" si="225"/>
        <v/>
      </c>
      <c r="NBM114" s="82" t="str">
        <f t="shared" si="225"/>
        <v/>
      </c>
      <c r="NBN114" s="82" t="str">
        <f t="shared" si="225"/>
        <v/>
      </c>
      <c r="NBO114" s="82" t="str">
        <f t="shared" si="225"/>
        <v/>
      </c>
      <c r="NBP114" s="82" t="str">
        <f t="shared" si="225"/>
        <v/>
      </c>
      <c r="NBQ114" s="82" t="str">
        <f t="shared" si="225"/>
        <v/>
      </c>
      <c r="NBR114" s="82" t="str">
        <f t="shared" si="225"/>
        <v/>
      </c>
      <c r="NBS114" s="82" t="str">
        <f t="shared" si="225"/>
        <v/>
      </c>
      <c r="NBT114" s="82" t="str">
        <f t="shared" si="225"/>
        <v/>
      </c>
      <c r="NBU114" s="82" t="str">
        <f t="shared" si="225"/>
        <v/>
      </c>
      <c r="NBV114" s="82" t="str">
        <f t="shared" si="225"/>
        <v/>
      </c>
      <c r="NBW114" s="82" t="str">
        <f t="shared" si="225"/>
        <v/>
      </c>
      <c r="NBX114" s="82" t="str">
        <f t="shared" si="225"/>
        <v/>
      </c>
      <c r="NBY114" s="82" t="str">
        <f t="shared" si="225"/>
        <v/>
      </c>
      <c r="NBZ114" s="82" t="str">
        <f t="shared" si="225"/>
        <v/>
      </c>
      <c r="NCA114" s="82" t="str">
        <f t="shared" si="225"/>
        <v/>
      </c>
      <c r="NCB114" s="82" t="str">
        <f t="shared" si="225"/>
        <v/>
      </c>
      <c r="NCC114" s="82" t="str">
        <f t="shared" si="225"/>
        <v/>
      </c>
      <c r="NCD114" s="82" t="str">
        <f t="shared" si="225"/>
        <v/>
      </c>
      <c r="NCE114" s="82" t="str">
        <f t="shared" si="225"/>
        <v/>
      </c>
      <c r="NCF114" s="82" t="str">
        <f t="shared" si="225"/>
        <v/>
      </c>
      <c r="NCG114" s="82" t="str">
        <f t="shared" si="225"/>
        <v/>
      </c>
      <c r="NCH114" s="82" t="str">
        <f t="shared" si="225"/>
        <v/>
      </c>
      <c r="NCI114" s="82" t="str">
        <f t="shared" si="225"/>
        <v/>
      </c>
      <c r="NCJ114" s="82" t="str">
        <f t="shared" si="225"/>
        <v/>
      </c>
      <c r="NCK114" s="82" t="str">
        <f t="shared" si="225"/>
        <v/>
      </c>
      <c r="NCL114" s="82" t="str">
        <f t="shared" si="225"/>
        <v/>
      </c>
      <c r="NCM114" s="82" t="str">
        <f t="shared" si="225"/>
        <v/>
      </c>
      <c r="NCN114" s="82" t="str">
        <f t="shared" si="225"/>
        <v/>
      </c>
      <c r="NCO114" s="82" t="str">
        <f t="shared" si="225"/>
        <v/>
      </c>
      <c r="NCP114" s="82" t="str">
        <f t="shared" si="225"/>
        <v/>
      </c>
      <c r="NCQ114" s="82" t="str">
        <f t="shared" si="225"/>
        <v/>
      </c>
      <c r="NCR114" s="82" t="str">
        <f t="shared" si="225"/>
        <v/>
      </c>
      <c r="NCS114" s="82" t="str">
        <f t="shared" si="225"/>
        <v/>
      </c>
      <c r="NCT114" s="82" t="str">
        <f t="shared" si="225"/>
        <v/>
      </c>
      <c r="NCU114" s="82" t="str">
        <f t="shared" si="225"/>
        <v/>
      </c>
      <c r="NCV114" s="82" t="str">
        <f t="shared" si="225"/>
        <v/>
      </c>
      <c r="NCW114" s="82" t="str">
        <f t="shared" si="225"/>
        <v/>
      </c>
      <c r="NCX114" s="82" t="str">
        <f t="shared" si="225"/>
        <v/>
      </c>
      <c r="NCY114" s="82" t="str">
        <f t="shared" si="225"/>
        <v/>
      </c>
      <c r="NCZ114" s="82" t="str">
        <f t="shared" si="225"/>
        <v/>
      </c>
      <c r="NDA114" s="82" t="str">
        <f t="shared" si="225"/>
        <v/>
      </c>
      <c r="NDB114" s="82" t="str">
        <f t="shared" si="225"/>
        <v/>
      </c>
      <c r="NDC114" s="82" t="str">
        <f t="shared" si="225"/>
        <v/>
      </c>
      <c r="NDD114" s="82" t="str">
        <f t="shared" si="225"/>
        <v/>
      </c>
      <c r="NDE114" s="82" t="str">
        <f t="shared" si="225"/>
        <v/>
      </c>
      <c r="NDF114" s="82" t="str">
        <f t="shared" si="225"/>
        <v/>
      </c>
      <c r="NDG114" s="82" t="str">
        <f t="shared" ref="NDG114:NFR114" si="226">IF(ISNUMBER(outYear),NDG65+NDG71+NDG77+NDG111,"")</f>
        <v/>
      </c>
      <c r="NDH114" s="82" t="str">
        <f t="shared" si="226"/>
        <v/>
      </c>
      <c r="NDI114" s="82" t="str">
        <f t="shared" si="226"/>
        <v/>
      </c>
      <c r="NDJ114" s="82" t="str">
        <f t="shared" si="226"/>
        <v/>
      </c>
      <c r="NDK114" s="82" t="str">
        <f t="shared" si="226"/>
        <v/>
      </c>
      <c r="NDL114" s="82" t="str">
        <f t="shared" si="226"/>
        <v/>
      </c>
      <c r="NDM114" s="82" t="str">
        <f t="shared" si="226"/>
        <v/>
      </c>
      <c r="NDN114" s="82" t="str">
        <f t="shared" si="226"/>
        <v/>
      </c>
      <c r="NDO114" s="82" t="str">
        <f t="shared" si="226"/>
        <v/>
      </c>
      <c r="NDP114" s="82" t="str">
        <f t="shared" si="226"/>
        <v/>
      </c>
      <c r="NDQ114" s="82" t="str">
        <f t="shared" si="226"/>
        <v/>
      </c>
      <c r="NDR114" s="82" t="str">
        <f t="shared" si="226"/>
        <v/>
      </c>
      <c r="NDS114" s="82" t="str">
        <f t="shared" si="226"/>
        <v/>
      </c>
      <c r="NDT114" s="82" t="str">
        <f t="shared" si="226"/>
        <v/>
      </c>
      <c r="NDU114" s="82" t="str">
        <f t="shared" si="226"/>
        <v/>
      </c>
      <c r="NDV114" s="82" t="str">
        <f t="shared" si="226"/>
        <v/>
      </c>
      <c r="NDW114" s="82" t="str">
        <f t="shared" si="226"/>
        <v/>
      </c>
      <c r="NDX114" s="82" t="str">
        <f t="shared" si="226"/>
        <v/>
      </c>
      <c r="NDY114" s="82" t="str">
        <f t="shared" si="226"/>
        <v/>
      </c>
      <c r="NDZ114" s="82" t="str">
        <f t="shared" si="226"/>
        <v/>
      </c>
      <c r="NEA114" s="82" t="str">
        <f t="shared" si="226"/>
        <v/>
      </c>
      <c r="NEB114" s="82" t="str">
        <f t="shared" si="226"/>
        <v/>
      </c>
      <c r="NEC114" s="82" t="str">
        <f t="shared" si="226"/>
        <v/>
      </c>
      <c r="NED114" s="82" t="str">
        <f t="shared" si="226"/>
        <v/>
      </c>
      <c r="NEE114" s="82" t="str">
        <f t="shared" si="226"/>
        <v/>
      </c>
      <c r="NEF114" s="82" t="str">
        <f t="shared" si="226"/>
        <v/>
      </c>
      <c r="NEG114" s="82" t="str">
        <f t="shared" si="226"/>
        <v/>
      </c>
      <c r="NEH114" s="82" t="str">
        <f t="shared" si="226"/>
        <v/>
      </c>
      <c r="NEI114" s="82" t="str">
        <f t="shared" si="226"/>
        <v/>
      </c>
      <c r="NEJ114" s="82" t="str">
        <f t="shared" si="226"/>
        <v/>
      </c>
      <c r="NEK114" s="82" t="str">
        <f t="shared" si="226"/>
        <v/>
      </c>
      <c r="NEL114" s="82" t="str">
        <f t="shared" si="226"/>
        <v/>
      </c>
      <c r="NEM114" s="82" t="str">
        <f t="shared" si="226"/>
        <v/>
      </c>
      <c r="NEN114" s="82" t="str">
        <f t="shared" si="226"/>
        <v/>
      </c>
      <c r="NEO114" s="82" t="str">
        <f t="shared" si="226"/>
        <v/>
      </c>
      <c r="NEP114" s="82" t="str">
        <f t="shared" si="226"/>
        <v/>
      </c>
      <c r="NEQ114" s="82" t="str">
        <f t="shared" si="226"/>
        <v/>
      </c>
      <c r="NER114" s="82" t="str">
        <f t="shared" si="226"/>
        <v/>
      </c>
      <c r="NES114" s="82" t="str">
        <f t="shared" si="226"/>
        <v/>
      </c>
      <c r="NET114" s="82" t="str">
        <f t="shared" si="226"/>
        <v/>
      </c>
      <c r="NEU114" s="82" t="str">
        <f t="shared" si="226"/>
        <v/>
      </c>
      <c r="NEV114" s="82" t="str">
        <f t="shared" si="226"/>
        <v/>
      </c>
      <c r="NEW114" s="82" t="str">
        <f t="shared" si="226"/>
        <v/>
      </c>
      <c r="NEX114" s="82" t="str">
        <f t="shared" si="226"/>
        <v/>
      </c>
      <c r="NEY114" s="82" t="str">
        <f t="shared" si="226"/>
        <v/>
      </c>
      <c r="NEZ114" s="82" t="str">
        <f t="shared" si="226"/>
        <v/>
      </c>
      <c r="NFA114" s="82" t="str">
        <f t="shared" si="226"/>
        <v/>
      </c>
      <c r="NFB114" s="82" t="str">
        <f t="shared" si="226"/>
        <v/>
      </c>
      <c r="NFC114" s="82" t="str">
        <f t="shared" si="226"/>
        <v/>
      </c>
      <c r="NFD114" s="82" t="str">
        <f t="shared" si="226"/>
        <v/>
      </c>
      <c r="NFE114" s="82" t="str">
        <f t="shared" si="226"/>
        <v/>
      </c>
      <c r="NFF114" s="82" t="str">
        <f t="shared" si="226"/>
        <v/>
      </c>
      <c r="NFG114" s="82" t="str">
        <f t="shared" si="226"/>
        <v/>
      </c>
      <c r="NFH114" s="82" t="str">
        <f t="shared" si="226"/>
        <v/>
      </c>
      <c r="NFI114" s="82" t="str">
        <f t="shared" si="226"/>
        <v/>
      </c>
      <c r="NFJ114" s="82" t="str">
        <f t="shared" si="226"/>
        <v/>
      </c>
      <c r="NFK114" s="82" t="str">
        <f t="shared" si="226"/>
        <v/>
      </c>
      <c r="NFL114" s="82" t="str">
        <f t="shared" si="226"/>
        <v/>
      </c>
      <c r="NFM114" s="82" t="str">
        <f t="shared" si="226"/>
        <v/>
      </c>
      <c r="NFN114" s="82" t="str">
        <f t="shared" si="226"/>
        <v/>
      </c>
      <c r="NFO114" s="82" t="str">
        <f t="shared" si="226"/>
        <v/>
      </c>
      <c r="NFP114" s="82" t="str">
        <f t="shared" si="226"/>
        <v/>
      </c>
      <c r="NFQ114" s="82" t="str">
        <f t="shared" si="226"/>
        <v/>
      </c>
      <c r="NFR114" s="82" t="str">
        <f t="shared" si="226"/>
        <v/>
      </c>
      <c r="NFS114" s="82" t="str">
        <f t="shared" ref="NFS114:NID114" si="227">IF(ISNUMBER(outYear),NFS65+NFS71+NFS77+NFS111,"")</f>
        <v/>
      </c>
      <c r="NFT114" s="82" t="str">
        <f t="shared" si="227"/>
        <v/>
      </c>
      <c r="NFU114" s="82" t="str">
        <f t="shared" si="227"/>
        <v/>
      </c>
      <c r="NFV114" s="82" t="str">
        <f t="shared" si="227"/>
        <v/>
      </c>
      <c r="NFW114" s="82" t="str">
        <f t="shared" si="227"/>
        <v/>
      </c>
      <c r="NFX114" s="82" t="str">
        <f t="shared" si="227"/>
        <v/>
      </c>
      <c r="NFY114" s="82" t="str">
        <f t="shared" si="227"/>
        <v/>
      </c>
      <c r="NFZ114" s="82" t="str">
        <f t="shared" si="227"/>
        <v/>
      </c>
      <c r="NGA114" s="82" t="str">
        <f t="shared" si="227"/>
        <v/>
      </c>
      <c r="NGB114" s="82" t="str">
        <f t="shared" si="227"/>
        <v/>
      </c>
      <c r="NGC114" s="82" t="str">
        <f t="shared" si="227"/>
        <v/>
      </c>
      <c r="NGD114" s="82" t="str">
        <f t="shared" si="227"/>
        <v/>
      </c>
      <c r="NGE114" s="82" t="str">
        <f t="shared" si="227"/>
        <v/>
      </c>
      <c r="NGF114" s="82" t="str">
        <f t="shared" si="227"/>
        <v/>
      </c>
      <c r="NGG114" s="82" t="str">
        <f t="shared" si="227"/>
        <v/>
      </c>
      <c r="NGH114" s="82" t="str">
        <f t="shared" si="227"/>
        <v/>
      </c>
      <c r="NGI114" s="82" t="str">
        <f t="shared" si="227"/>
        <v/>
      </c>
      <c r="NGJ114" s="82" t="str">
        <f t="shared" si="227"/>
        <v/>
      </c>
      <c r="NGK114" s="82" t="str">
        <f t="shared" si="227"/>
        <v/>
      </c>
      <c r="NGL114" s="82" t="str">
        <f t="shared" si="227"/>
        <v/>
      </c>
      <c r="NGM114" s="82" t="str">
        <f t="shared" si="227"/>
        <v/>
      </c>
      <c r="NGN114" s="82" t="str">
        <f t="shared" si="227"/>
        <v/>
      </c>
      <c r="NGO114" s="82" t="str">
        <f t="shared" si="227"/>
        <v/>
      </c>
      <c r="NGP114" s="82" t="str">
        <f t="shared" si="227"/>
        <v/>
      </c>
      <c r="NGQ114" s="82" t="str">
        <f t="shared" si="227"/>
        <v/>
      </c>
      <c r="NGR114" s="82" t="str">
        <f t="shared" si="227"/>
        <v/>
      </c>
      <c r="NGS114" s="82" t="str">
        <f t="shared" si="227"/>
        <v/>
      </c>
      <c r="NGT114" s="82" t="str">
        <f t="shared" si="227"/>
        <v/>
      </c>
      <c r="NGU114" s="82" t="str">
        <f t="shared" si="227"/>
        <v/>
      </c>
      <c r="NGV114" s="82" t="str">
        <f t="shared" si="227"/>
        <v/>
      </c>
      <c r="NGW114" s="82" t="str">
        <f t="shared" si="227"/>
        <v/>
      </c>
      <c r="NGX114" s="82" t="str">
        <f t="shared" si="227"/>
        <v/>
      </c>
      <c r="NGY114" s="82" t="str">
        <f t="shared" si="227"/>
        <v/>
      </c>
      <c r="NGZ114" s="82" t="str">
        <f t="shared" si="227"/>
        <v/>
      </c>
      <c r="NHA114" s="82" t="str">
        <f t="shared" si="227"/>
        <v/>
      </c>
      <c r="NHB114" s="82" t="str">
        <f t="shared" si="227"/>
        <v/>
      </c>
      <c r="NHC114" s="82" t="str">
        <f t="shared" si="227"/>
        <v/>
      </c>
      <c r="NHD114" s="82" t="str">
        <f t="shared" si="227"/>
        <v/>
      </c>
      <c r="NHE114" s="82" t="str">
        <f t="shared" si="227"/>
        <v/>
      </c>
      <c r="NHF114" s="82" t="str">
        <f t="shared" si="227"/>
        <v/>
      </c>
      <c r="NHG114" s="82" t="str">
        <f t="shared" si="227"/>
        <v/>
      </c>
      <c r="NHH114" s="82" t="str">
        <f t="shared" si="227"/>
        <v/>
      </c>
      <c r="NHI114" s="82" t="str">
        <f t="shared" si="227"/>
        <v/>
      </c>
      <c r="NHJ114" s="82" t="str">
        <f t="shared" si="227"/>
        <v/>
      </c>
      <c r="NHK114" s="82" t="str">
        <f t="shared" si="227"/>
        <v/>
      </c>
      <c r="NHL114" s="82" t="str">
        <f t="shared" si="227"/>
        <v/>
      </c>
      <c r="NHM114" s="82" t="str">
        <f t="shared" si="227"/>
        <v/>
      </c>
      <c r="NHN114" s="82" t="str">
        <f t="shared" si="227"/>
        <v/>
      </c>
      <c r="NHO114" s="82" t="str">
        <f t="shared" si="227"/>
        <v/>
      </c>
      <c r="NHP114" s="82" t="str">
        <f t="shared" si="227"/>
        <v/>
      </c>
      <c r="NHQ114" s="82" t="str">
        <f t="shared" si="227"/>
        <v/>
      </c>
      <c r="NHR114" s="82" t="str">
        <f t="shared" si="227"/>
        <v/>
      </c>
      <c r="NHS114" s="82" t="str">
        <f t="shared" si="227"/>
        <v/>
      </c>
      <c r="NHT114" s="82" t="str">
        <f t="shared" si="227"/>
        <v/>
      </c>
      <c r="NHU114" s="82" t="str">
        <f t="shared" si="227"/>
        <v/>
      </c>
      <c r="NHV114" s="82" t="str">
        <f t="shared" si="227"/>
        <v/>
      </c>
      <c r="NHW114" s="82" t="str">
        <f t="shared" si="227"/>
        <v/>
      </c>
      <c r="NHX114" s="82" t="str">
        <f t="shared" si="227"/>
        <v/>
      </c>
      <c r="NHY114" s="82" t="str">
        <f t="shared" si="227"/>
        <v/>
      </c>
      <c r="NHZ114" s="82" t="str">
        <f t="shared" si="227"/>
        <v/>
      </c>
      <c r="NIA114" s="82" t="str">
        <f t="shared" si="227"/>
        <v/>
      </c>
      <c r="NIB114" s="82" t="str">
        <f t="shared" si="227"/>
        <v/>
      </c>
      <c r="NIC114" s="82" t="str">
        <f t="shared" si="227"/>
        <v/>
      </c>
      <c r="NID114" s="82" t="str">
        <f t="shared" si="227"/>
        <v/>
      </c>
      <c r="NIE114" s="82" t="str">
        <f t="shared" ref="NIE114:NKP114" si="228">IF(ISNUMBER(outYear),NIE65+NIE71+NIE77+NIE111,"")</f>
        <v/>
      </c>
      <c r="NIF114" s="82" t="str">
        <f t="shared" si="228"/>
        <v/>
      </c>
      <c r="NIG114" s="82" t="str">
        <f t="shared" si="228"/>
        <v/>
      </c>
      <c r="NIH114" s="82" t="str">
        <f t="shared" si="228"/>
        <v/>
      </c>
      <c r="NII114" s="82" t="str">
        <f t="shared" si="228"/>
        <v/>
      </c>
      <c r="NIJ114" s="82" t="str">
        <f t="shared" si="228"/>
        <v/>
      </c>
      <c r="NIK114" s="82" t="str">
        <f t="shared" si="228"/>
        <v/>
      </c>
      <c r="NIL114" s="82" t="str">
        <f t="shared" si="228"/>
        <v/>
      </c>
      <c r="NIM114" s="82" t="str">
        <f t="shared" si="228"/>
        <v/>
      </c>
      <c r="NIN114" s="82" t="str">
        <f t="shared" si="228"/>
        <v/>
      </c>
      <c r="NIO114" s="82" t="str">
        <f t="shared" si="228"/>
        <v/>
      </c>
      <c r="NIP114" s="82" t="str">
        <f t="shared" si="228"/>
        <v/>
      </c>
      <c r="NIQ114" s="82" t="str">
        <f t="shared" si="228"/>
        <v/>
      </c>
      <c r="NIR114" s="82" t="str">
        <f t="shared" si="228"/>
        <v/>
      </c>
      <c r="NIS114" s="82" t="str">
        <f t="shared" si="228"/>
        <v/>
      </c>
      <c r="NIT114" s="82" t="str">
        <f t="shared" si="228"/>
        <v/>
      </c>
      <c r="NIU114" s="82" t="str">
        <f t="shared" si="228"/>
        <v/>
      </c>
      <c r="NIV114" s="82" t="str">
        <f t="shared" si="228"/>
        <v/>
      </c>
      <c r="NIW114" s="82" t="str">
        <f t="shared" si="228"/>
        <v/>
      </c>
      <c r="NIX114" s="82" t="str">
        <f t="shared" si="228"/>
        <v/>
      </c>
      <c r="NIY114" s="82" t="str">
        <f t="shared" si="228"/>
        <v/>
      </c>
      <c r="NIZ114" s="82" t="str">
        <f t="shared" si="228"/>
        <v/>
      </c>
      <c r="NJA114" s="82" t="str">
        <f t="shared" si="228"/>
        <v/>
      </c>
      <c r="NJB114" s="82" t="str">
        <f t="shared" si="228"/>
        <v/>
      </c>
      <c r="NJC114" s="82" t="str">
        <f t="shared" si="228"/>
        <v/>
      </c>
      <c r="NJD114" s="82" t="str">
        <f t="shared" si="228"/>
        <v/>
      </c>
      <c r="NJE114" s="82" t="str">
        <f t="shared" si="228"/>
        <v/>
      </c>
      <c r="NJF114" s="82" t="str">
        <f t="shared" si="228"/>
        <v/>
      </c>
      <c r="NJG114" s="82" t="str">
        <f t="shared" si="228"/>
        <v/>
      </c>
      <c r="NJH114" s="82" t="str">
        <f t="shared" si="228"/>
        <v/>
      </c>
      <c r="NJI114" s="82" t="str">
        <f t="shared" si="228"/>
        <v/>
      </c>
      <c r="NJJ114" s="82" t="str">
        <f t="shared" si="228"/>
        <v/>
      </c>
      <c r="NJK114" s="82" t="str">
        <f t="shared" si="228"/>
        <v/>
      </c>
      <c r="NJL114" s="82" t="str">
        <f t="shared" si="228"/>
        <v/>
      </c>
      <c r="NJM114" s="82" t="str">
        <f t="shared" si="228"/>
        <v/>
      </c>
      <c r="NJN114" s="82" t="str">
        <f t="shared" si="228"/>
        <v/>
      </c>
      <c r="NJO114" s="82" t="str">
        <f t="shared" si="228"/>
        <v/>
      </c>
      <c r="NJP114" s="82" t="str">
        <f t="shared" si="228"/>
        <v/>
      </c>
      <c r="NJQ114" s="82" t="str">
        <f t="shared" si="228"/>
        <v/>
      </c>
      <c r="NJR114" s="82" t="str">
        <f t="shared" si="228"/>
        <v/>
      </c>
      <c r="NJS114" s="82" t="str">
        <f t="shared" si="228"/>
        <v/>
      </c>
      <c r="NJT114" s="82" t="str">
        <f t="shared" si="228"/>
        <v/>
      </c>
      <c r="NJU114" s="82" t="str">
        <f t="shared" si="228"/>
        <v/>
      </c>
      <c r="NJV114" s="82" t="str">
        <f t="shared" si="228"/>
        <v/>
      </c>
      <c r="NJW114" s="82" t="str">
        <f t="shared" si="228"/>
        <v/>
      </c>
      <c r="NJX114" s="82" t="str">
        <f t="shared" si="228"/>
        <v/>
      </c>
      <c r="NJY114" s="82" t="str">
        <f t="shared" si="228"/>
        <v/>
      </c>
      <c r="NJZ114" s="82" t="str">
        <f t="shared" si="228"/>
        <v/>
      </c>
      <c r="NKA114" s="82" t="str">
        <f t="shared" si="228"/>
        <v/>
      </c>
      <c r="NKB114" s="82" t="str">
        <f t="shared" si="228"/>
        <v/>
      </c>
      <c r="NKC114" s="82" t="str">
        <f t="shared" si="228"/>
        <v/>
      </c>
      <c r="NKD114" s="82" t="str">
        <f t="shared" si="228"/>
        <v/>
      </c>
      <c r="NKE114" s="82" t="str">
        <f t="shared" si="228"/>
        <v/>
      </c>
      <c r="NKF114" s="82" t="str">
        <f t="shared" si="228"/>
        <v/>
      </c>
      <c r="NKG114" s="82" t="str">
        <f t="shared" si="228"/>
        <v/>
      </c>
      <c r="NKH114" s="82" t="str">
        <f t="shared" si="228"/>
        <v/>
      </c>
      <c r="NKI114" s="82" t="str">
        <f t="shared" si="228"/>
        <v/>
      </c>
      <c r="NKJ114" s="82" t="str">
        <f t="shared" si="228"/>
        <v/>
      </c>
      <c r="NKK114" s="82" t="str">
        <f t="shared" si="228"/>
        <v/>
      </c>
      <c r="NKL114" s="82" t="str">
        <f t="shared" si="228"/>
        <v/>
      </c>
      <c r="NKM114" s="82" t="str">
        <f t="shared" si="228"/>
        <v/>
      </c>
      <c r="NKN114" s="82" t="str">
        <f t="shared" si="228"/>
        <v/>
      </c>
      <c r="NKO114" s="82" t="str">
        <f t="shared" si="228"/>
        <v/>
      </c>
      <c r="NKP114" s="82" t="str">
        <f t="shared" si="228"/>
        <v/>
      </c>
      <c r="NKQ114" s="82" t="str">
        <f t="shared" ref="NKQ114:NNB114" si="229">IF(ISNUMBER(outYear),NKQ65+NKQ71+NKQ77+NKQ111,"")</f>
        <v/>
      </c>
      <c r="NKR114" s="82" t="str">
        <f t="shared" si="229"/>
        <v/>
      </c>
      <c r="NKS114" s="82" t="str">
        <f t="shared" si="229"/>
        <v/>
      </c>
      <c r="NKT114" s="82" t="str">
        <f t="shared" si="229"/>
        <v/>
      </c>
      <c r="NKU114" s="82" t="str">
        <f t="shared" si="229"/>
        <v/>
      </c>
      <c r="NKV114" s="82" t="str">
        <f t="shared" si="229"/>
        <v/>
      </c>
      <c r="NKW114" s="82" t="str">
        <f t="shared" si="229"/>
        <v/>
      </c>
      <c r="NKX114" s="82" t="str">
        <f t="shared" si="229"/>
        <v/>
      </c>
      <c r="NKY114" s="82" t="str">
        <f t="shared" si="229"/>
        <v/>
      </c>
      <c r="NKZ114" s="82" t="str">
        <f t="shared" si="229"/>
        <v/>
      </c>
      <c r="NLA114" s="82" t="str">
        <f t="shared" si="229"/>
        <v/>
      </c>
      <c r="NLB114" s="82" t="str">
        <f t="shared" si="229"/>
        <v/>
      </c>
      <c r="NLC114" s="82" t="str">
        <f t="shared" si="229"/>
        <v/>
      </c>
      <c r="NLD114" s="82" t="str">
        <f t="shared" si="229"/>
        <v/>
      </c>
      <c r="NLE114" s="82" t="str">
        <f t="shared" si="229"/>
        <v/>
      </c>
      <c r="NLF114" s="82" t="str">
        <f t="shared" si="229"/>
        <v/>
      </c>
      <c r="NLG114" s="82" t="str">
        <f t="shared" si="229"/>
        <v/>
      </c>
      <c r="NLH114" s="82" t="str">
        <f t="shared" si="229"/>
        <v/>
      </c>
      <c r="NLI114" s="82" t="str">
        <f t="shared" si="229"/>
        <v/>
      </c>
      <c r="NLJ114" s="82" t="str">
        <f t="shared" si="229"/>
        <v/>
      </c>
      <c r="NLK114" s="82" t="str">
        <f t="shared" si="229"/>
        <v/>
      </c>
      <c r="NLL114" s="82" t="str">
        <f t="shared" si="229"/>
        <v/>
      </c>
      <c r="NLM114" s="82" t="str">
        <f t="shared" si="229"/>
        <v/>
      </c>
      <c r="NLN114" s="82" t="str">
        <f t="shared" si="229"/>
        <v/>
      </c>
      <c r="NLO114" s="82" t="str">
        <f t="shared" si="229"/>
        <v/>
      </c>
      <c r="NLP114" s="82" t="str">
        <f t="shared" si="229"/>
        <v/>
      </c>
      <c r="NLQ114" s="82" t="str">
        <f t="shared" si="229"/>
        <v/>
      </c>
      <c r="NLR114" s="82" t="str">
        <f t="shared" si="229"/>
        <v/>
      </c>
      <c r="NLS114" s="82" t="str">
        <f t="shared" si="229"/>
        <v/>
      </c>
      <c r="NLT114" s="82" t="str">
        <f t="shared" si="229"/>
        <v/>
      </c>
      <c r="NLU114" s="82" t="str">
        <f t="shared" si="229"/>
        <v/>
      </c>
      <c r="NLV114" s="82" t="str">
        <f t="shared" si="229"/>
        <v/>
      </c>
      <c r="NLW114" s="82" t="str">
        <f t="shared" si="229"/>
        <v/>
      </c>
      <c r="NLX114" s="82" t="str">
        <f t="shared" si="229"/>
        <v/>
      </c>
      <c r="NLY114" s="82" t="str">
        <f t="shared" si="229"/>
        <v/>
      </c>
      <c r="NLZ114" s="82" t="str">
        <f t="shared" si="229"/>
        <v/>
      </c>
      <c r="NMA114" s="82" t="str">
        <f t="shared" si="229"/>
        <v/>
      </c>
      <c r="NMB114" s="82" t="str">
        <f t="shared" si="229"/>
        <v/>
      </c>
      <c r="NMC114" s="82" t="str">
        <f t="shared" si="229"/>
        <v/>
      </c>
      <c r="NMD114" s="82" t="str">
        <f t="shared" si="229"/>
        <v/>
      </c>
      <c r="NME114" s="82" t="str">
        <f t="shared" si="229"/>
        <v/>
      </c>
      <c r="NMF114" s="82" t="str">
        <f t="shared" si="229"/>
        <v/>
      </c>
      <c r="NMG114" s="82" t="str">
        <f t="shared" si="229"/>
        <v/>
      </c>
      <c r="NMH114" s="82" t="str">
        <f t="shared" si="229"/>
        <v/>
      </c>
      <c r="NMI114" s="82" t="str">
        <f t="shared" si="229"/>
        <v/>
      </c>
      <c r="NMJ114" s="82" t="str">
        <f t="shared" si="229"/>
        <v/>
      </c>
      <c r="NMK114" s="82" t="str">
        <f t="shared" si="229"/>
        <v/>
      </c>
      <c r="NML114" s="82" t="str">
        <f t="shared" si="229"/>
        <v/>
      </c>
      <c r="NMM114" s="82" t="str">
        <f t="shared" si="229"/>
        <v/>
      </c>
      <c r="NMN114" s="82" t="str">
        <f t="shared" si="229"/>
        <v/>
      </c>
      <c r="NMO114" s="82" t="str">
        <f t="shared" si="229"/>
        <v/>
      </c>
      <c r="NMP114" s="82" t="str">
        <f t="shared" si="229"/>
        <v/>
      </c>
      <c r="NMQ114" s="82" t="str">
        <f t="shared" si="229"/>
        <v/>
      </c>
      <c r="NMR114" s="82" t="str">
        <f t="shared" si="229"/>
        <v/>
      </c>
      <c r="NMS114" s="82" t="str">
        <f t="shared" si="229"/>
        <v/>
      </c>
      <c r="NMT114" s="82" t="str">
        <f t="shared" si="229"/>
        <v/>
      </c>
      <c r="NMU114" s="82" t="str">
        <f t="shared" si="229"/>
        <v/>
      </c>
      <c r="NMV114" s="82" t="str">
        <f t="shared" si="229"/>
        <v/>
      </c>
      <c r="NMW114" s="82" t="str">
        <f t="shared" si="229"/>
        <v/>
      </c>
      <c r="NMX114" s="82" t="str">
        <f t="shared" si="229"/>
        <v/>
      </c>
      <c r="NMY114" s="82" t="str">
        <f t="shared" si="229"/>
        <v/>
      </c>
      <c r="NMZ114" s="82" t="str">
        <f t="shared" si="229"/>
        <v/>
      </c>
      <c r="NNA114" s="82" t="str">
        <f t="shared" si="229"/>
        <v/>
      </c>
      <c r="NNB114" s="82" t="str">
        <f t="shared" si="229"/>
        <v/>
      </c>
      <c r="NNC114" s="82" t="str">
        <f t="shared" ref="NNC114:NPN114" si="230">IF(ISNUMBER(outYear),NNC65+NNC71+NNC77+NNC111,"")</f>
        <v/>
      </c>
      <c r="NND114" s="82" t="str">
        <f t="shared" si="230"/>
        <v/>
      </c>
      <c r="NNE114" s="82" t="str">
        <f t="shared" si="230"/>
        <v/>
      </c>
      <c r="NNF114" s="82" t="str">
        <f t="shared" si="230"/>
        <v/>
      </c>
      <c r="NNG114" s="82" t="str">
        <f t="shared" si="230"/>
        <v/>
      </c>
      <c r="NNH114" s="82" t="str">
        <f t="shared" si="230"/>
        <v/>
      </c>
      <c r="NNI114" s="82" t="str">
        <f t="shared" si="230"/>
        <v/>
      </c>
      <c r="NNJ114" s="82" t="str">
        <f t="shared" si="230"/>
        <v/>
      </c>
      <c r="NNK114" s="82" t="str">
        <f t="shared" si="230"/>
        <v/>
      </c>
      <c r="NNL114" s="82" t="str">
        <f t="shared" si="230"/>
        <v/>
      </c>
      <c r="NNM114" s="82" t="str">
        <f t="shared" si="230"/>
        <v/>
      </c>
      <c r="NNN114" s="82" t="str">
        <f t="shared" si="230"/>
        <v/>
      </c>
      <c r="NNO114" s="82" t="str">
        <f t="shared" si="230"/>
        <v/>
      </c>
      <c r="NNP114" s="82" t="str">
        <f t="shared" si="230"/>
        <v/>
      </c>
      <c r="NNQ114" s="82" t="str">
        <f t="shared" si="230"/>
        <v/>
      </c>
      <c r="NNR114" s="82" t="str">
        <f t="shared" si="230"/>
        <v/>
      </c>
      <c r="NNS114" s="82" t="str">
        <f t="shared" si="230"/>
        <v/>
      </c>
      <c r="NNT114" s="82" t="str">
        <f t="shared" si="230"/>
        <v/>
      </c>
      <c r="NNU114" s="82" t="str">
        <f t="shared" si="230"/>
        <v/>
      </c>
      <c r="NNV114" s="82" t="str">
        <f t="shared" si="230"/>
        <v/>
      </c>
      <c r="NNW114" s="82" t="str">
        <f t="shared" si="230"/>
        <v/>
      </c>
      <c r="NNX114" s="82" t="str">
        <f t="shared" si="230"/>
        <v/>
      </c>
      <c r="NNY114" s="82" t="str">
        <f t="shared" si="230"/>
        <v/>
      </c>
      <c r="NNZ114" s="82" t="str">
        <f t="shared" si="230"/>
        <v/>
      </c>
      <c r="NOA114" s="82" t="str">
        <f t="shared" si="230"/>
        <v/>
      </c>
      <c r="NOB114" s="82" t="str">
        <f t="shared" si="230"/>
        <v/>
      </c>
      <c r="NOC114" s="82" t="str">
        <f t="shared" si="230"/>
        <v/>
      </c>
      <c r="NOD114" s="82" t="str">
        <f t="shared" si="230"/>
        <v/>
      </c>
      <c r="NOE114" s="82" t="str">
        <f t="shared" si="230"/>
        <v/>
      </c>
      <c r="NOF114" s="82" t="str">
        <f t="shared" si="230"/>
        <v/>
      </c>
      <c r="NOG114" s="82" t="str">
        <f t="shared" si="230"/>
        <v/>
      </c>
      <c r="NOH114" s="82" t="str">
        <f t="shared" si="230"/>
        <v/>
      </c>
      <c r="NOI114" s="82" t="str">
        <f t="shared" si="230"/>
        <v/>
      </c>
      <c r="NOJ114" s="82" t="str">
        <f t="shared" si="230"/>
        <v/>
      </c>
      <c r="NOK114" s="82" t="str">
        <f t="shared" si="230"/>
        <v/>
      </c>
      <c r="NOL114" s="82" t="str">
        <f t="shared" si="230"/>
        <v/>
      </c>
      <c r="NOM114" s="82" t="str">
        <f t="shared" si="230"/>
        <v/>
      </c>
      <c r="NON114" s="82" t="str">
        <f t="shared" si="230"/>
        <v/>
      </c>
      <c r="NOO114" s="82" t="str">
        <f t="shared" si="230"/>
        <v/>
      </c>
      <c r="NOP114" s="82" t="str">
        <f t="shared" si="230"/>
        <v/>
      </c>
      <c r="NOQ114" s="82" t="str">
        <f t="shared" si="230"/>
        <v/>
      </c>
      <c r="NOR114" s="82" t="str">
        <f t="shared" si="230"/>
        <v/>
      </c>
      <c r="NOS114" s="82" t="str">
        <f t="shared" si="230"/>
        <v/>
      </c>
      <c r="NOT114" s="82" t="str">
        <f t="shared" si="230"/>
        <v/>
      </c>
      <c r="NOU114" s="82" t="str">
        <f t="shared" si="230"/>
        <v/>
      </c>
      <c r="NOV114" s="82" t="str">
        <f t="shared" si="230"/>
        <v/>
      </c>
      <c r="NOW114" s="82" t="str">
        <f t="shared" si="230"/>
        <v/>
      </c>
      <c r="NOX114" s="82" t="str">
        <f t="shared" si="230"/>
        <v/>
      </c>
      <c r="NOY114" s="82" t="str">
        <f t="shared" si="230"/>
        <v/>
      </c>
      <c r="NOZ114" s="82" t="str">
        <f t="shared" si="230"/>
        <v/>
      </c>
      <c r="NPA114" s="82" t="str">
        <f t="shared" si="230"/>
        <v/>
      </c>
      <c r="NPB114" s="82" t="str">
        <f t="shared" si="230"/>
        <v/>
      </c>
      <c r="NPC114" s="82" t="str">
        <f t="shared" si="230"/>
        <v/>
      </c>
      <c r="NPD114" s="82" t="str">
        <f t="shared" si="230"/>
        <v/>
      </c>
      <c r="NPE114" s="82" t="str">
        <f t="shared" si="230"/>
        <v/>
      </c>
      <c r="NPF114" s="82" t="str">
        <f t="shared" si="230"/>
        <v/>
      </c>
      <c r="NPG114" s="82" t="str">
        <f t="shared" si="230"/>
        <v/>
      </c>
      <c r="NPH114" s="82" t="str">
        <f t="shared" si="230"/>
        <v/>
      </c>
      <c r="NPI114" s="82" t="str">
        <f t="shared" si="230"/>
        <v/>
      </c>
      <c r="NPJ114" s="82" t="str">
        <f t="shared" si="230"/>
        <v/>
      </c>
      <c r="NPK114" s="82" t="str">
        <f t="shared" si="230"/>
        <v/>
      </c>
      <c r="NPL114" s="82" t="str">
        <f t="shared" si="230"/>
        <v/>
      </c>
      <c r="NPM114" s="82" t="str">
        <f t="shared" si="230"/>
        <v/>
      </c>
      <c r="NPN114" s="82" t="str">
        <f t="shared" si="230"/>
        <v/>
      </c>
      <c r="NPO114" s="82" t="str">
        <f t="shared" ref="NPO114:NRZ114" si="231">IF(ISNUMBER(outYear),NPO65+NPO71+NPO77+NPO111,"")</f>
        <v/>
      </c>
      <c r="NPP114" s="82" t="str">
        <f t="shared" si="231"/>
        <v/>
      </c>
      <c r="NPQ114" s="82" t="str">
        <f t="shared" si="231"/>
        <v/>
      </c>
      <c r="NPR114" s="82" t="str">
        <f t="shared" si="231"/>
        <v/>
      </c>
      <c r="NPS114" s="82" t="str">
        <f t="shared" si="231"/>
        <v/>
      </c>
      <c r="NPT114" s="82" t="str">
        <f t="shared" si="231"/>
        <v/>
      </c>
      <c r="NPU114" s="82" t="str">
        <f t="shared" si="231"/>
        <v/>
      </c>
      <c r="NPV114" s="82" t="str">
        <f t="shared" si="231"/>
        <v/>
      </c>
      <c r="NPW114" s="82" t="str">
        <f t="shared" si="231"/>
        <v/>
      </c>
      <c r="NPX114" s="82" t="str">
        <f t="shared" si="231"/>
        <v/>
      </c>
      <c r="NPY114" s="82" t="str">
        <f t="shared" si="231"/>
        <v/>
      </c>
      <c r="NPZ114" s="82" t="str">
        <f t="shared" si="231"/>
        <v/>
      </c>
      <c r="NQA114" s="82" t="str">
        <f t="shared" si="231"/>
        <v/>
      </c>
      <c r="NQB114" s="82" t="str">
        <f t="shared" si="231"/>
        <v/>
      </c>
      <c r="NQC114" s="82" t="str">
        <f t="shared" si="231"/>
        <v/>
      </c>
      <c r="NQD114" s="82" t="str">
        <f t="shared" si="231"/>
        <v/>
      </c>
      <c r="NQE114" s="82" t="str">
        <f t="shared" si="231"/>
        <v/>
      </c>
      <c r="NQF114" s="82" t="str">
        <f t="shared" si="231"/>
        <v/>
      </c>
      <c r="NQG114" s="82" t="str">
        <f t="shared" si="231"/>
        <v/>
      </c>
      <c r="NQH114" s="82" t="str">
        <f t="shared" si="231"/>
        <v/>
      </c>
      <c r="NQI114" s="82" t="str">
        <f t="shared" si="231"/>
        <v/>
      </c>
      <c r="NQJ114" s="82" t="str">
        <f t="shared" si="231"/>
        <v/>
      </c>
      <c r="NQK114" s="82" t="str">
        <f t="shared" si="231"/>
        <v/>
      </c>
      <c r="NQL114" s="82" t="str">
        <f t="shared" si="231"/>
        <v/>
      </c>
      <c r="NQM114" s="82" t="str">
        <f t="shared" si="231"/>
        <v/>
      </c>
      <c r="NQN114" s="82" t="str">
        <f t="shared" si="231"/>
        <v/>
      </c>
      <c r="NQO114" s="82" t="str">
        <f t="shared" si="231"/>
        <v/>
      </c>
      <c r="NQP114" s="82" t="str">
        <f t="shared" si="231"/>
        <v/>
      </c>
      <c r="NQQ114" s="82" t="str">
        <f t="shared" si="231"/>
        <v/>
      </c>
      <c r="NQR114" s="82" t="str">
        <f t="shared" si="231"/>
        <v/>
      </c>
      <c r="NQS114" s="82" t="str">
        <f t="shared" si="231"/>
        <v/>
      </c>
      <c r="NQT114" s="82" t="str">
        <f t="shared" si="231"/>
        <v/>
      </c>
      <c r="NQU114" s="82" t="str">
        <f t="shared" si="231"/>
        <v/>
      </c>
      <c r="NQV114" s="82" t="str">
        <f t="shared" si="231"/>
        <v/>
      </c>
      <c r="NQW114" s="82" t="str">
        <f t="shared" si="231"/>
        <v/>
      </c>
      <c r="NQX114" s="82" t="str">
        <f t="shared" si="231"/>
        <v/>
      </c>
      <c r="NQY114" s="82" t="str">
        <f t="shared" si="231"/>
        <v/>
      </c>
      <c r="NQZ114" s="82" t="str">
        <f t="shared" si="231"/>
        <v/>
      </c>
      <c r="NRA114" s="82" t="str">
        <f t="shared" si="231"/>
        <v/>
      </c>
      <c r="NRB114" s="82" t="str">
        <f t="shared" si="231"/>
        <v/>
      </c>
      <c r="NRC114" s="82" t="str">
        <f t="shared" si="231"/>
        <v/>
      </c>
      <c r="NRD114" s="82" t="str">
        <f t="shared" si="231"/>
        <v/>
      </c>
      <c r="NRE114" s="82" t="str">
        <f t="shared" si="231"/>
        <v/>
      </c>
      <c r="NRF114" s="82" t="str">
        <f t="shared" si="231"/>
        <v/>
      </c>
      <c r="NRG114" s="82" t="str">
        <f t="shared" si="231"/>
        <v/>
      </c>
      <c r="NRH114" s="82" t="str">
        <f t="shared" si="231"/>
        <v/>
      </c>
      <c r="NRI114" s="82" t="str">
        <f t="shared" si="231"/>
        <v/>
      </c>
      <c r="NRJ114" s="82" t="str">
        <f t="shared" si="231"/>
        <v/>
      </c>
      <c r="NRK114" s="82" t="str">
        <f t="shared" si="231"/>
        <v/>
      </c>
      <c r="NRL114" s="82" t="str">
        <f t="shared" si="231"/>
        <v/>
      </c>
      <c r="NRM114" s="82" t="str">
        <f t="shared" si="231"/>
        <v/>
      </c>
      <c r="NRN114" s="82" t="str">
        <f t="shared" si="231"/>
        <v/>
      </c>
      <c r="NRO114" s="82" t="str">
        <f t="shared" si="231"/>
        <v/>
      </c>
      <c r="NRP114" s="82" t="str">
        <f t="shared" si="231"/>
        <v/>
      </c>
      <c r="NRQ114" s="82" t="str">
        <f t="shared" si="231"/>
        <v/>
      </c>
      <c r="NRR114" s="82" t="str">
        <f t="shared" si="231"/>
        <v/>
      </c>
      <c r="NRS114" s="82" t="str">
        <f t="shared" si="231"/>
        <v/>
      </c>
      <c r="NRT114" s="82" t="str">
        <f t="shared" si="231"/>
        <v/>
      </c>
      <c r="NRU114" s="82" t="str">
        <f t="shared" si="231"/>
        <v/>
      </c>
      <c r="NRV114" s="82" t="str">
        <f t="shared" si="231"/>
        <v/>
      </c>
      <c r="NRW114" s="82" t="str">
        <f t="shared" si="231"/>
        <v/>
      </c>
      <c r="NRX114" s="82" t="str">
        <f t="shared" si="231"/>
        <v/>
      </c>
      <c r="NRY114" s="82" t="str">
        <f t="shared" si="231"/>
        <v/>
      </c>
      <c r="NRZ114" s="82" t="str">
        <f t="shared" si="231"/>
        <v/>
      </c>
      <c r="NSA114" s="82" t="str">
        <f t="shared" ref="NSA114:NUL114" si="232">IF(ISNUMBER(outYear),NSA65+NSA71+NSA77+NSA111,"")</f>
        <v/>
      </c>
      <c r="NSB114" s="82" t="str">
        <f t="shared" si="232"/>
        <v/>
      </c>
      <c r="NSC114" s="82" t="str">
        <f t="shared" si="232"/>
        <v/>
      </c>
      <c r="NSD114" s="82" t="str">
        <f t="shared" si="232"/>
        <v/>
      </c>
      <c r="NSE114" s="82" t="str">
        <f t="shared" si="232"/>
        <v/>
      </c>
      <c r="NSF114" s="82" t="str">
        <f t="shared" si="232"/>
        <v/>
      </c>
      <c r="NSG114" s="82" t="str">
        <f t="shared" si="232"/>
        <v/>
      </c>
      <c r="NSH114" s="82" t="str">
        <f t="shared" si="232"/>
        <v/>
      </c>
      <c r="NSI114" s="82" t="str">
        <f t="shared" si="232"/>
        <v/>
      </c>
      <c r="NSJ114" s="82" t="str">
        <f t="shared" si="232"/>
        <v/>
      </c>
      <c r="NSK114" s="82" t="str">
        <f t="shared" si="232"/>
        <v/>
      </c>
      <c r="NSL114" s="82" t="str">
        <f t="shared" si="232"/>
        <v/>
      </c>
      <c r="NSM114" s="82" t="str">
        <f t="shared" si="232"/>
        <v/>
      </c>
      <c r="NSN114" s="82" t="str">
        <f t="shared" si="232"/>
        <v/>
      </c>
      <c r="NSO114" s="82" t="str">
        <f t="shared" si="232"/>
        <v/>
      </c>
      <c r="NSP114" s="82" t="str">
        <f t="shared" si="232"/>
        <v/>
      </c>
      <c r="NSQ114" s="82" t="str">
        <f t="shared" si="232"/>
        <v/>
      </c>
      <c r="NSR114" s="82" t="str">
        <f t="shared" si="232"/>
        <v/>
      </c>
      <c r="NSS114" s="82" t="str">
        <f t="shared" si="232"/>
        <v/>
      </c>
      <c r="NST114" s="82" t="str">
        <f t="shared" si="232"/>
        <v/>
      </c>
      <c r="NSU114" s="82" t="str">
        <f t="shared" si="232"/>
        <v/>
      </c>
      <c r="NSV114" s="82" t="str">
        <f t="shared" si="232"/>
        <v/>
      </c>
      <c r="NSW114" s="82" t="str">
        <f t="shared" si="232"/>
        <v/>
      </c>
      <c r="NSX114" s="82" t="str">
        <f t="shared" si="232"/>
        <v/>
      </c>
      <c r="NSY114" s="82" t="str">
        <f t="shared" si="232"/>
        <v/>
      </c>
      <c r="NSZ114" s="82" t="str">
        <f t="shared" si="232"/>
        <v/>
      </c>
      <c r="NTA114" s="82" t="str">
        <f t="shared" si="232"/>
        <v/>
      </c>
      <c r="NTB114" s="82" t="str">
        <f t="shared" si="232"/>
        <v/>
      </c>
      <c r="NTC114" s="82" t="str">
        <f t="shared" si="232"/>
        <v/>
      </c>
      <c r="NTD114" s="82" t="str">
        <f t="shared" si="232"/>
        <v/>
      </c>
      <c r="NTE114" s="82" t="str">
        <f t="shared" si="232"/>
        <v/>
      </c>
      <c r="NTF114" s="82" t="str">
        <f t="shared" si="232"/>
        <v/>
      </c>
      <c r="NTG114" s="82" t="str">
        <f t="shared" si="232"/>
        <v/>
      </c>
      <c r="NTH114" s="82" t="str">
        <f t="shared" si="232"/>
        <v/>
      </c>
      <c r="NTI114" s="82" t="str">
        <f t="shared" si="232"/>
        <v/>
      </c>
      <c r="NTJ114" s="82" t="str">
        <f t="shared" si="232"/>
        <v/>
      </c>
      <c r="NTK114" s="82" t="str">
        <f t="shared" si="232"/>
        <v/>
      </c>
      <c r="NTL114" s="82" t="str">
        <f t="shared" si="232"/>
        <v/>
      </c>
      <c r="NTM114" s="82" t="str">
        <f t="shared" si="232"/>
        <v/>
      </c>
      <c r="NTN114" s="82" t="str">
        <f t="shared" si="232"/>
        <v/>
      </c>
      <c r="NTO114" s="82" t="str">
        <f t="shared" si="232"/>
        <v/>
      </c>
      <c r="NTP114" s="82" t="str">
        <f t="shared" si="232"/>
        <v/>
      </c>
      <c r="NTQ114" s="82" t="str">
        <f t="shared" si="232"/>
        <v/>
      </c>
      <c r="NTR114" s="82" t="str">
        <f t="shared" si="232"/>
        <v/>
      </c>
      <c r="NTS114" s="82" t="str">
        <f t="shared" si="232"/>
        <v/>
      </c>
      <c r="NTT114" s="82" t="str">
        <f t="shared" si="232"/>
        <v/>
      </c>
      <c r="NTU114" s="82" t="str">
        <f t="shared" si="232"/>
        <v/>
      </c>
      <c r="NTV114" s="82" t="str">
        <f t="shared" si="232"/>
        <v/>
      </c>
      <c r="NTW114" s="82" t="str">
        <f t="shared" si="232"/>
        <v/>
      </c>
      <c r="NTX114" s="82" t="str">
        <f t="shared" si="232"/>
        <v/>
      </c>
      <c r="NTY114" s="82" t="str">
        <f t="shared" si="232"/>
        <v/>
      </c>
      <c r="NTZ114" s="82" t="str">
        <f t="shared" si="232"/>
        <v/>
      </c>
      <c r="NUA114" s="82" t="str">
        <f t="shared" si="232"/>
        <v/>
      </c>
      <c r="NUB114" s="82" t="str">
        <f t="shared" si="232"/>
        <v/>
      </c>
      <c r="NUC114" s="82" t="str">
        <f t="shared" si="232"/>
        <v/>
      </c>
      <c r="NUD114" s="82" t="str">
        <f t="shared" si="232"/>
        <v/>
      </c>
      <c r="NUE114" s="82" t="str">
        <f t="shared" si="232"/>
        <v/>
      </c>
      <c r="NUF114" s="82" t="str">
        <f t="shared" si="232"/>
        <v/>
      </c>
      <c r="NUG114" s="82" t="str">
        <f t="shared" si="232"/>
        <v/>
      </c>
      <c r="NUH114" s="82" t="str">
        <f t="shared" si="232"/>
        <v/>
      </c>
      <c r="NUI114" s="82" t="str">
        <f t="shared" si="232"/>
        <v/>
      </c>
      <c r="NUJ114" s="82" t="str">
        <f t="shared" si="232"/>
        <v/>
      </c>
      <c r="NUK114" s="82" t="str">
        <f t="shared" si="232"/>
        <v/>
      </c>
      <c r="NUL114" s="82" t="str">
        <f t="shared" si="232"/>
        <v/>
      </c>
      <c r="NUM114" s="82" t="str">
        <f t="shared" ref="NUM114:NWX114" si="233">IF(ISNUMBER(outYear),NUM65+NUM71+NUM77+NUM111,"")</f>
        <v/>
      </c>
      <c r="NUN114" s="82" t="str">
        <f t="shared" si="233"/>
        <v/>
      </c>
      <c r="NUO114" s="82" t="str">
        <f t="shared" si="233"/>
        <v/>
      </c>
      <c r="NUP114" s="82" t="str">
        <f t="shared" si="233"/>
        <v/>
      </c>
      <c r="NUQ114" s="82" t="str">
        <f t="shared" si="233"/>
        <v/>
      </c>
      <c r="NUR114" s="82" t="str">
        <f t="shared" si="233"/>
        <v/>
      </c>
      <c r="NUS114" s="82" t="str">
        <f t="shared" si="233"/>
        <v/>
      </c>
      <c r="NUT114" s="82" t="str">
        <f t="shared" si="233"/>
        <v/>
      </c>
      <c r="NUU114" s="82" t="str">
        <f t="shared" si="233"/>
        <v/>
      </c>
      <c r="NUV114" s="82" t="str">
        <f t="shared" si="233"/>
        <v/>
      </c>
      <c r="NUW114" s="82" t="str">
        <f t="shared" si="233"/>
        <v/>
      </c>
      <c r="NUX114" s="82" t="str">
        <f t="shared" si="233"/>
        <v/>
      </c>
      <c r="NUY114" s="82" t="str">
        <f t="shared" si="233"/>
        <v/>
      </c>
      <c r="NUZ114" s="82" t="str">
        <f t="shared" si="233"/>
        <v/>
      </c>
      <c r="NVA114" s="82" t="str">
        <f t="shared" si="233"/>
        <v/>
      </c>
      <c r="NVB114" s="82" t="str">
        <f t="shared" si="233"/>
        <v/>
      </c>
      <c r="NVC114" s="82" t="str">
        <f t="shared" si="233"/>
        <v/>
      </c>
      <c r="NVD114" s="82" t="str">
        <f t="shared" si="233"/>
        <v/>
      </c>
      <c r="NVE114" s="82" t="str">
        <f t="shared" si="233"/>
        <v/>
      </c>
      <c r="NVF114" s="82" t="str">
        <f t="shared" si="233"/>
        <v/>
      </c>
      <c r="NVG114" s="82" t="str">
        <f t="shared" si="233"/>
        <v/>
      </c>
      <c r="NVH114" s="82" t="str">
        <f t="shared" si="233"/>
        <v/>
      </c>
      <c r="NVI114" s="82" t="str">
        <f t="shared" si="233"/>
        <v/>
      </c>
      <c r="NVJ114" s="82" t="str">
        <f t="shared" si="233"/>
        <v/>
      </c>
      <c r="NVK114" s="82" t="str">
        <f t="shared" si="233"/>
        <v/>
      </c>
      <c r="NVL114" s="82" t="str">
        <f t="shared" si="233"/>
        <v/>
      </c>
      <c r="NVM114" s="82" t="str">
        <f t="shared" si="233"/>
        <v/>
      </c>
      <c r="NVN114" s="82" t="str">
        <f t="shared" si="233"/>
        <v/>
      </c>
      <c r="NVO114" s="82" t="str">
        <f t="shared" si="233"/>
        <v/>
      </c>
      <c r="NVP114" s="82" t="str">
        <f t="shared" si="233"/>
        <v/>
      </c>
      <c r="NVQ114" s="82" t="str">
        <f t="shared" si="233"/>
        <v/>
      </c>
      <c r="NVR114" s="82" t="str">
        <f t="shared" si="233"/>
        <v/>
      </c>
      <c r="NVS114" s="82" t="str">
        <f t="shared" si="233"/>
        <v/>
      </c>
      <c r="NVT114" s="82" t="str">
        <f t="shared" si="233"/>
        <v/>
      </c>
      <c r="NVU114" s="82" t="str">
        <f t="shared" si="233"/>
        <v/>
      </c>
      <c r="NVV114" s="82" t="str">
        <f t="shared" si="233"/>
        <v/>
      </c>
      <c r="NVW114" s="82" t="str">
        <f t="shared" si="233"/>
        <v/>
      </c>
      <c r="NVX114" s="82" t="str">
        <f t="shared" si="233"/>
        <v/>
      </c>
      <c r="NVY114" s="82" t="str">
        <f t="shared" si="233"/>
        <v/>
      </c>
      <c r="NVZ114" s="82" t="str">
        <f t="shared" si="233"/>
        <v/>
      </c>
      <c r="NWA114" s="82" t="str">
        <f t="shared" si="233"/>
        <v/>
      </c>
      <c r="NWB114" s="82" t="str">
        <f t="shared" si="233"/>
        <v/>
      </c>
      <c r="NWC114" s="82" t="str">
        <f t="shared" si="233"/>
        <v/>
      </c>
      <c r="NWD114" s="82" t="str">
        <f t="shared" si="233"/>
        <v/>
      </c>
      <c r="NWE114" s="82" t="str">
        <f t="shared" si="233"/>
        <v/>
      </c>
      <c r="NWF114" s="82" t="str">
        <f t="shared" si="233"/>
        <v/>
      </c>
      <c r="NWG114" s="82" t="str">
        <f t="shared" si="233"/>
        <v/>
      </c>
      <c r="NWH114" s="82" t="str">
        <f t="shared" si="233"/>
        <v/>
      </c>
      <c r="NWI114" s="82" t="str">
        <f t="shared" si="233"/>
        <v/>
      </c>
      <c r="NWJ114" s="82" t="str">
        <f t="shared" si="233"/>
        <v/>
      </c>
      <c r="NWK114" s="82" t="str">
        <f t="shared" si="233"/>
        <v/>
      </c>
      <c r="NWL114" s="82" t="str">
        <f t="shared" si="233"/>
        <v/>
      </c>
      <c r="NWM114" s="82" t="str">
        <f t="shared" si="233"/>
        <v/>
      </c>
      <c r="NWN114" s="82" t="str">
        <f t="shared" si="233"/>
        <v/>
      </c>
      <c r="NWO114" s="82" t="str">
        <f t="shared" si="233"/>
        <v/>
      </c>
      <c r="NWP114" s="82" t="str">
        <f t="shared" si="233"/>
        <v/>
      </c>
      <c r="NWQ114" s="82" t="str">
        <f t="shared" si="233"/>
        <v/>
      </c>
      <c r="NWR114" s="82" t="str">
        <f t="shared" si="233"/>
        <v/>
      </c>
      <c r="NWS114" s="82" t="str">
        <f t="shared" si="233"/>
        <v/>
      </c>
      <c r="NWT114" s="82" t="str">
        <f t="shared" si="233"/>
        <v/>
      </c>
      <c r="NWU114" s="82" t="str">
        <f t="shared" si="233"/>
        <v/>
      </c>
      <c r="NWV114" s="82" t="str">
        <f t="shared" si="233"/>
        <v/>
      </c>
      <c r="NWW114" s="82" t="str">
        <f t="shared" si="233"/>
        <v/>
      </c>
      <c r="NWX114" s="82" t="str">
        <f t="shared" si="233"/>
        <v/>
      </c>
      <c r="NWY114" s="82" t="str">
        <f t="shared" ref="NWY114:NZJ114" si="234">IF(ISNUMBER(outYear),NWY65+NWY71+NWY77+NWY111,"")</f>
        <v/>
      </c>
      <c r="NWZ114" s="82" t="str">
        <f t="shared" si="234"/>
        <v/>
      </c>
      <c r="NXA114" s="82" t="str">
        <f t="shared" si="234"/>
        <v/>
      </c>
      <c r="NXB114" s="82" t="str">
        <f t="shared" si="234"/>
        <v/>
      </c>
      <c r="NXC114" s="82" t="str">
        <f t="shared" si="234"/>
        <v/>
      </c>
      <c r="NXD114" s="82" t="str">
        <f t="shared" si="234"/>
        <v/>
      </c>
      <c r="NXE114" s="82" t="str">
        <f t="shared" si="234"/>
        <v/>
      </c>
      <c r="NXF114" s="82" t="str">
        <f t="shared" si="234"/>
        <v/>
      </c>
      <c r="NXG114" s="82" t="str">
        <f t="shared" si="234"/>
        <v/>
      </c>
      <c r="NXH114" s="82" t="str">
        <f t="shared" si="234"/>
        <v/>
      </c>
      <c r="NXI114" s="82" t="str">
        <f t="shared" si="234"/>
        <v/>
      </c>
      <c r="NXJ114" s="82" t="str">
        <f t="shared" si="234"/>
        <v/>
      </c>
      <c r="NXK114" s="82" t="str">
        <f t="shared" si="234"/>
        <v/>
      </c>
      <c r="NXL114" s="82" t="str">
        <f t="shared" si="234"/>
        <v/>
      </c>
      <c r="NXM114" s="82" t="str">
        <f t="shared" si="234"/>
        <v/>
      </c>
      <c r="NXN114" s="82" t="str">
        <f t="shared" si="234"/>
        <v/>
      </c>
      <c r="NXO114" s="82" t="str">
        <f t="shared" si="234"/>
        <v/>
      </c>
      <c r="NXP114" s="82" t="str">
        <f t="shared" si="234"/>
        <v/>
      </c>
      <c r="NXQ114" s="82" t="str">
        <f t="shared" si="234"/>
        <v/>
      </c>
      <c r="NXR114" s="82" t="str">
        <f t="shared" si="234"/>
        <v/>
      </c>
      <c r="NXS114" s="82" t="str">
        <f t="shared" si="234"/>
        <v/>
      </c>
      <c r="NXT114" s="82" t="str">
        <f t="shared" si="234"/>
        <v/>
      </c>
      <c r="NXU114" s="82" t="str">
        <f t="shared" si="234"/>
        <v/>
      </c>
      <c r="NXV114" s="82" t="str">
        <f t="shared" si="234"/>
        <v/>
      </c>
      <c r="NXW114" s="82" t="str">
        <f t="shared" si="234"/>
        <v/>
      </c>
      <c r="NXX114" s="82" t="str">
        <f t="shared" si="234"/>
        <v/>
      </c>
      <c r="NXY114" s="82" t="str">
        <f t="shared" si="234"/>
        <v/>
      </c>
      <c r="NXZ114" s="82" t="str">
        <f t="shared" si="234"/>
        <v/>
      </c>
      <c r="NYA114" s="82" t="str">
        <f t="shared" si="234"/>
        <v/>
      </c>
      <c r="NYB114" s="82" t="str">
        <f t="shared" si="234"/>
        <v/>
      </c>
      <c r="NYC114" s="82" t="str">
        <f t="shared" si="234"/>
        <v/>
      </c>
      <c r="NYD114" s="82" t="str">
        <f t="shared" si="234"/>
        <v/>
      </c>
      <c r="NYE114" s="82" t="str">
        <f t="shared" si="234"/>
        <v/>
      </c>
      <c r="NYF114" s="82" t="str">
        <f t="shared" si="234"/>
        <v/>
      </c>
      <c r="NYG114" s="82" t="str">
        <f t="shared" si="234"/>
        <v/>
      </c>
      <c r="NYH114" s="82" t="str">
        <f t="shared" si="234"/>
        <v/>
      </c>
      <c r="NYI114" s="82" t="str">
        <f t="shared" si="234"/>
        <v/>
      </c>
      <c r="NYJ114" s="82" t="str">
        <f t="shared" si="234"/>
        <v/>
      </c>
      <c r="NYK114" s="82" t="str">
        <f t="shared" si="234"/>
        <v/>
      </c>
      <c r="NYL114" s="82" t="str">
        <f t="shared" si="234"/>
        <v/>
      </c>
      <c r="NYM114" s="82" t="str">
        <f t="shared" si="234"/>
        <v/>
      </c>
      <c r="NYN114" s="82" t="str">
        <f t="shared" si="234"/>
        <v/>
      </c>
      <c r="NYO114" s="82" t="str">
        <f t="shared" si="234"/>
        <v/>
      </c>
      <c r="NYP114" s="82" t="str">
        <f t="shared" si="234"/>
        <v/>
      </c>
      <c r="NYQ114" s="82" t="str">
        <f t="shared" si="234"/>
        <v/>
      </c>
      <c r="NYR114" s="82" t="str">
        <f t="shared" si="234"/>
        <v/>
      </c>
      <c r="NYS114" s="82" t="str">
        <f t="shared" si="234"/>
        <v/>
      </c>
      <c r="NYT114" s="82" t="str">
        <f t="shared" si="234"/>
        <v/>
      </c>
      <c r="NYU114" s="82" t="str">
        <f t="shared" si="234"/>
        <v/>
      </c>
      <c r="NYV114" s="82" t="str">
        <f t="shared" si="234"/>
        <v/>
      </c>
      <c r="NYW114" s="82" t="str">
        <f t="shared" si="234"/>
        <v/>
      </c>
      <c r="NYX114" s="82" t="str">
        <f t="shared" si="234"/>
        <v/>
      </c>
      <c r="NYY114" s="82" t="str">
        <f t="shared" si="234"/>
        <v/>
      </c>
      <c r="NYZ114" s="82" t="str">
        <f t="shared" si="234"/>
        <v/>
      </c>
      <c r="NZA114" s="82" t="str">
        <f t="shared" si="234"/>
        <v/>
      </c>
      <c r="NZB114" s="82" t="str">
        <f t="shared" si="234"/>
        <v/>
      </c>
      <c r="NZC114" s="82" t="str">
        <f t="shared" si="234"/>
        <v/>
      </c>
      <c r="NZD114" s="82" t="str">
        <f t="shared" si="234"/>
        <v/>
      </c>
      <c r="NZE114" s="82" t="str">
        <f t="shared" si="234"/>
        <v/>
      </c>
      <c r="NZF114" s="82" t="str">
        <f t="shared" si="234"/>
        <v/>
      </c>
      <c r="NZG114" s="82" t="str">
        <f t="shared" si="234"/>
        <v/>
      </c>
      <c r="NZH114" s="82" t="str">
        <f t="shared" si="234"/>
        <v/>
      </c>
      <c r="NZI114" s="82" t="str">
        <f t="shared" si="234"/>
        <v/>
      </c>
      <c r="NZJ114" s="82" t="str">
        <f t="shared" si="234"/>
        <v/>
      </c>
      <c r="NZK114" s="82" t="str">
        <f t="shared" ref="NZK114:OBV114" si="235">IF(ISNUMBER(outYear),NZK65+NZK71+NZK77+NZK111,"")</f>
        <v/>
      </c>
      <c r="NZL114" s="82" t="str">
        <f t="shared" si="235"/>
        <v/>
      </c>
      <c r="NZM114" s="82" t="str">
        <f t="shared" si="235"/>
        <v/>
      </c>
      <c r="NZN114" s="82" t="str">
        <f t="shared" si="235"/>
        <v/>
      </c>
      <c r="NZO114" s="82" t="str">
        <f t="shared" si="235"/>
        <v/>
      </c>
      <c r="NZP114" s="82" t="str">
        <f t="shared" si="235"/>
        <v/>
      </c>
      <c r="NZQ114" s="82" t="str">
        <f t="shared" si="235"/>
        <v/>
      </c>
      <c r="NZR114" s="82" t="str">
        <f t="shared" si="235"/>
        <v/>
      </c>
      <c r="NZS114" s="82" t="str">
        <f t="shared" si="235"/>
        <v/>
      </c>
      <c r="NZT114" s="82" t="str">
        <f t="shared" si="235"/>
        <v/>
      </c>
      <c r="NZU114" s="82" t="str">
        <f t="shared" si="235"/>
        <v/>
      </c>
      <c r="NZV114" s="82" t="str">
        <f t="shared" si="235"/>
        <v/>
      </c>
      <c r="NZW114" s="82" t="str">
        <f t="shared" si="235"/>
        <v/>
      </c>
      <c r="NZX114" s="82" t="str">
        <f t="shared" si="235"/>
        <v/>
      </c>
      <c r="NZY114" s="82" t="str">
        <f t="shared" si="235"/>
        <v/>
      </c>
      <c r="NZZ114" s="82" t="str">
        <f t="shared" si="235"/>
        <v/>
      </c>
      <c r="OAA114" s="82" t="str">
        <f t="shared" si="235"/>
        <v/>
      </c>
      <c r="OAB114" s="82" t="str">
        <f t="shared" si="235"/>
        <v/>
      </c>
      <c r="OAC114" s="82" t="str">
        <f t="shared" si="235"/>
        <v/>
      </c>
      <c r="OAD114" s="82" t="str">
        <f t="shared" si="235"/>
        <v/>
      </c>
      <c r="OAE114" s="82" t="str">
        <f t="shared" si="235"/>
        <v/>
      </c>
      <c r="OAF114" s="82" t="str">
        <f t="shared" si="235"/>
        <v/>
      </c>
      <c r="OAG114" s="82" t="str">
        <f t="shared" si="235"/>
        <v/>
      </c>
      <c r="OAH114" s="82" t="str">
        <f t="shared" si="235"/>
        <v/>
      </c>
      <c r="OAI114" s="82" t="str">
        <f t="shared" si="235"/>
        <v/>
      </c>
      <c r="OAJ114" s="82" t="str">
        <f t="shared" si="235"/>
        <v/>
      </c>
      <c r="OAK114" s="82" t="str">
        <f t="shared" si="235"/>
        <v/>
      </c>
      <c r="OAL114" s="82" t="str">
        <f t="shared" si="235"/>
        <v/>
      </c>
      <c r="OAM114" s="82" t="str">
        <f t="shared" si="235"/>
        <v/>
      </c>
      <c r="OAN114" s="82" t="str">
        <f t="shared" si="235"/>
        <v/>
      </c>
      <c r="OAO114" s="82" t="str">
        <f t="shared" si="235"/>
        <v/>
      </c>
      <c r="OAP114" s="82" t="str">
        <f t="shared" si="235"/>
        <v/>
      </c>
      <c r="OAQ114" s="82" t="str">
        <f t="shared" si="235"/>
        <v/>
      </c>
      <c r="OAR114" s="82" t="str">
        <f t="shared" si="235"/>
        <v/>
      </c>
      <c r="OAS114" s="82" t="str">
        <f t="shared" si="235"/>
        <v/>
      </c>
      <c r="OAT114" s="82" t="str">
        <f t="shared" si="235"/>
        <v/>
      </c>
      <c r="OAU114" s="82" t="str">
        <f t="shared" si="235"/>
        <v/>
      </c>
      <c r="OAV114" s="82" t="str">
        <f t="shared" si="235"/>
        <v/>
      </c>
      <c r="OAW114" s="82" t="str">
        <f t="shared" si="235"/>
        <v/>
      </c>
      <c r="OAX114" s="82" t="str">
        <f t="shared" si="235"/>
        <v/>
      </c>
      <c r="OAY114" s="82" t="str">
        <f t="shared" si="235"/>
        <v/>
      </c>
      <c r="OAZ114" s="82" t="str">
        <f t="shared" si="235"/>
        <v/>
      </c>
      <c r="OBA114" s="82" t="str">
        <f t="shared" si="235"/>
        <v/>
      </c>
      <c r="OBB114" s="82" t="str">
        <f t="shared" si="235"/>
        <v/>
      </c>
      <c r="OBC114" s="82" t="str">
        <f t="shared" si="235"/>
        <v/>
      </c>
      <c r="OBD114" s="82" t="str">
        <f t="shared" si="235"/>
        <v/>
      </c>
      <c r="OBE114" s="82" t="str">
        <f t="shared" si="235"/>
        <v/>
      </c>
      <c r="OBF114" s="82" t="str">
        <f t="shared" si="235"/>
        <v/>
      </c>
      <c r="OBG114" s="82" t="str">
        <f t="shared" si="235"/>
        <v/>
      </c>
      <c r="OBH114" s="82" t="str">
        <f t="shared" si="235"/>
        <v/>
      </c>
      <c r="OBI114" s="82" t="str">
        <f t="shared" si="235"/>
        <v/>
      </c>
      <c r="OBJ114" s="82" t="str">
        <f t="shared" si="235"/>
        <v/>
      </c>
      <c r="OBK114" s="82" t="str">
        <f t="shared" si="235"/>
        <v/>
      </c>
      <c r="OBL114" s="82" t="str">
        <f t="shared" si="235"/>
        <v/>
      </c>
      <c r="OBM114" s="82" t="str">
        <f t="shared" si="235"/>
        <v/>
      </c>
      <c r="OBN114" s="82" t="str">
        <f t="shared" si="235"/>
        <v/>
      </c>
      <c r="OBO114" s="82" t="str">
        <f t="shared" si="235"/>
        <v/>
      </c>
      <c r="OBP114" s="82" t="str">
        <f t="shared" si="235"/>
        <v/>
      </c>
      <c r="OBQ114" s="82" t="str">
        <f t="shared" si="235"/>
        <v/>
      </c>
      <c r="OBR114" s="82" t="str">
        <f t="shared" si="235"/>
        <v/>
      </c>
      <c r="OBS114" s="82" t="str">
        <f t="shared" si="235"/>
        <v/>
      </c>
      <c r="OBT114" s="82" t="str">
        <f t="shared" si="235"/>
        <v/>
      </c>
      <c r="OBU114" s="82" t="str">
        <f t="shared" si="235"/>
        <v/>
      </c>
      <c r="OBV114" s="82" t="str">
        <f t="shared" si="235"/>
        <v/>
      </c>
      <c r="OBW114" s="82" t="str">
        <f t="shared" ref="OBW114:OEH114" si="236">IF(ISNUMBER(outYear),OBW65+OBW71+OBW77+OBW111,"")</f>
        <v/>
      </c>
      <c r="OBX114" s="82" t="str">
        <f t="shared" si="236"/>
        <v/>
      </c>
      <c r="OBY114" s="82" t="str">
        <f t="shared" si="236"/>
        <v/>
      </c>
      <c r="OBZ114" s="82" t="str">
        <f t="shared" si="236"/>
        <v/>
      </c>
      <c r="OCA114" s="82" t="str">
        <f t="shared" si="236"/>
        <v/>
      </c>
      <c r="OCB114" s="82" t="str">
        <f t="shared" si="236"/>
        <v/>
      </c>
      <c r="OCC114" s="82" t="str">
        <f t="shared" si="236"/>
        <v/>
      </c>
      <c r="OCD114" s="82" t="str">
        <f t="shared" si="236"/>
        <v/>
      </c>
      <c r="OCE114" s="82" t="str">
        <f t="shared" si="236"/>
        <v/>
      </c>
      <c r="OCF114" s="82" t="str">
        <f t="shared" si="236"/>
        <v/>
      </c>
      <c r="OCG114" s="82" t="str">
        <f t="shared" si="236"/>
        <v/>
      </c>
      <c r="OCH114" s="82" t="str">
        <f t="shared" si="236"/>
        <v/>
      </c>
      <c r="OCI114" s="82" t="str">
        <f t="shared" si="236"/>
        <v/>
      </c>
      <c r="OCJ114" s="82" t="str">
        <f t="shared" si="236"/>
        <v/>
      </c>
      <c r="OCK114" s="82" t="str">
        <f t="shared" si="236"/>
        <v/>
      </c>
      <c r="OCL114" s="82" t="str">
        <f t="shared" si="236"/>
        <v/>
      </c>
      <c r="OCM114" s="82" t="str">
        <f t="shared" si="236"/>
        <v/>
      </c>
      <c r="OCN114" s="82" t="str">
        <f t="shared" si="236"/>
        <v/>
      </c>
      <c r="OCO114" s="82" t="str">
        <f t="shared" si="236"/>
        <v/>
      </c>
      <c r="OCP114" s="82" t="str">
        <f t="shared" si="236"/>
        <v/>
      </c>
      <c r="OCQ114" s="82" t="str">
        <f t="shared" si="236"/>
        <v/>
      </c>
      <c r="OCR114" s="82" t="str">
        <f t="shared" si="236"/>
        <v/>
      </c>
      <c r="OCS114" s="82" t="str">
        <f t="shared" si="236"/>
        <v/>
      </c>
      <c r="OCT114" s="82" t="str">
        <f t="shared" si="236"/>
        <v/>
      </c>
      <c r="OCU114" s="82" t="str">
        <f t="shared" si="236"/>
        <v/>
      </c>
      <c r="OCV114" s="82" t="str">
        <f t="shared" si="236"/>
        <v/>
      </c>
      <c r="OCW114" s="82" t="str">
        <f t="shared" si="236"/>
        <v/>
      </c>
      <c r="OCX114" s="82" t="str">
        <f t="shared" si="236"/>
        <v/>
      </c>
      <c r="OCY114" s="82" t="str">
        <f t="shared" si="236"/>
        <v/>
      </c>
      <c r="OCZ114" s="82" t="str">
        <f t="shared" si="236"/>
        <v/>
      </c>
      <c r="ODA114" s="82" t="str">
        <f t="shared" si="236"/>
        <v/>
      </c>
      <c r="ODB114" s="82" t="str">
        <f t="shared" si="236"/>
        <v/>
      </c>
      <c r="ODC114" s="82" t="str">
        <f t="shared" si="236"/>
        <v/>
      </c>
      <c r="ODD114" s="82" t="str">
        <f t="shared" si="236"/>
        <v/>
      </c>
      <c r="ODE114" s="82" t="str">
        <f t="shared" si="236"/>
        <v/>
      </c>
      <c r="ODF114" s="82" t="str">
        <f t="shared" si="236"/>
        <v/>
      </c>
      <c r="ODG114" s="82" t="str">
        <f t="shared" si="236"/>
        <v/>
      </c>
      <c r="ODH114" s="82" t="str">
        <f t="shared" si="236"/>
        <v/>
      </c>
      <c r="ODI114" s="82" t="str">
        <f t="shared" si="236"/>
        <v/>
      </c>
      <c r="ODJ114" s="82" t="str">
        <f t="shared" si="236"/>
        <v/>
      </c>
      <c r="ODK114" s="82" t="str">
        <f t="shared" si="236"/>
        <v/>
      </c>
      <c r="ODL114" s="82" t="str">
        <f t="shared" si="236"/>
        <v/>
      </c>
      <c r="ODM114" s="82" t="str">
        <f t="shared" si="236"/>
        <v/>
      </c>
      <c r="ODN114" s="82" t="str">
        <f t="shared" si="236"/>
        <v/>
      </c>
      <c r="ODO114" s="82" t="str">
        <f t="shared" si="236"/>
        <v/>
      </c>
      <c r="ODP114" s="82" t="str">
        <f t="shared" si="236"/>
        <v/>
      </c>
      <c r="ODQ114" s="82" t="str">
        <f t="shared" si="236"/>
        <v/>
      </c>
      <c r="ODR114" s="82" t="str">
        <f t="shared" si="236"/>
        <v/>
      </c>
      <c r="ODS114" s="82" t="str">
        <f t="shared" si="236"/>
        <v/>
      </c>
      <c r="ODT114" s="82" t="str">
        <f t="shared" si="236"/>
        <v/>
      </c>
      <c r="ODU114" s="82" t="str">
        <f t="shared" si="236"/>
        <v/>
      </c>
      <c r="ODV114" s="82" t="str">
        <f t="shared" si="236"/>
        <v/>
      </c>
      <c r="ODW114" s="82" t="str">
        <f t="shared" si="236"/>
        <v/>
      </c>
      <c r="ODX114" s="82" t="str">
        <f t="shared" si="236"/>
        <v/>
      </c>
      <c r="ODY114" s="82" t="str">
        <f t="shared" si="236"/>
        <v/>
      </c>
      <c r="ODZ114" s="82" t="str">
        <f t="shared" si="236"/>
        <v/>
      </c>
      <c r="OEA114" s="82" t="str">
        <f t="shared" si="236"/>
        <v/>
      </c>
      <c r="OEB114" s="82" t="str">
        <f t="shared" si="236"/>
        <v/>
      </c>
      <c r="OEC114" s="82" t="str">
        <f t="shared" si="236"/>
        <v/>
      </c>
      <c r="OED114" s="82" t="str">
        <f t="shared" si="236"/>
        <v/>
      </c>
      <c r="OEE114" s="82" t="str">
        <f t="shared" si="236"/>
        <v/>
      </c>
      <c r="OEF114" s="82" t="str">
        <f t="shared" si="236"/>
        <v/>
      </c>
      <c r="OEG114" s="82" t="str">
        <f t="shared" si="236"/>
        <v/>
      </c>
      <c r="OEH114" s="82" t="str">
        <f t="shared" si="236"/>
        <v/>
      </c>
      <c r="OEI114" s="82" t="str">
        <f t="shared" ref="OEI114:OGT114" si="237">IF(ISNUMBER(outYear),OEI65+OEI71+OEI77+OEI111,"")</f>
        <v/>
      </c>
      <c r="OEJ114" s="82" t="str">
        <f t="shared" si="237"/>
        <v/>
      </c>
      <c r="OEK114" s="82" t="str">
        <f t="shared" si="237"/>
        <v/>
      </c>
      <c r="OEL114" s="82" t="str">
        <f t="shared" si="237"/>
        <v/>
      </c>
      <c r="OEM114" s="82" t="str">
        <f t="shared" si="237"/>
        <v/>
      </c>
      <c r="OEN114" s="82" t="str">
        <f t="shared" si="237"/>
        <v/>
      </c>
      <c r="OEO114" s="82" t="str">
        <f t="shared" si="237"/>
        <v/>
      </c>
      <c r="OEP114" s="82" t="str">
        <f t="shared" si="237"/>
        <v/>
      </c>
      <c r="OEQ114" s="82" t="str">
        <f t="shared" si="237"/>
        <v/>
      </c>
      <c r="OER114" s="82" t="str">
        <f t="shared" si="237"/>
        <v/>
      </c>
      <c r="OES114" s="82" t="str">
        <f t="shared" si="237"/>
        <v/>
      </c>
      <c r="OET114" s="82" t="str">
        <f t="shared" si="237"/>
        <v/>
      </c>
      <c r="OEU114" s="82" t="str">
        <f t="shared" si="237"/>
        <v/>
      </c>
      <c r="OEV114" s="82" t="str">
        <f t="shared" si="237"/>
        <v/>
      </c>
      <c r="OEW114" s="82" t="str">
        <f t="shared" si="237"/>
        <v/>
      </c>
      <c r="OEX114" s="82" t="str">
        <f t="shared" si="237"/>
        <v/>
      </c>
      <c r="OEY114" s="82" t="str">
        <f t="shared" si="237"/>
        <v/>
      </c>
      <c r="OEZ114" s="82" t="str">
        <f t="shared" si="237"/>
        <v/>
      </c>
      <c r="OFA114" s="82" t="str">
        <f t="shared" si="237"/>
        <v/>
      </c>
      <c r="OFB114" s="82" t="str">
        <f t="shared" si="237"/>
        <v/>
      </c>
      <c r="OFC114" s="82" t="str">
        <f t="shared" si="237"/>
        <v/>
      </c>
      <c r="OFD114" s="82" t="str">
        <f t="shared" si="237"/>
        <v/>
      </c>
      <c r="OFE114" s="82" t="str">
        <f t="shared" si="237"/>
        <v/>
      </c>
      <c r="OFF114" s="82" t="str">
        <f t="shared" si="237"/>
        <v/>
      </c>
      <c r="OFG114" s="82" t="str">
        <f t="shared" si="237"/>
        <v/>
      </c>
      <c r="OFH114" s="82" t="str">
        <f t="shared" si="237"/>
        <v/>
      </c>
      <c r="OFI114" s="82" t="str">
        <f t="shared" si="237"/>
        <v/>
      </c>
      <c r="OFJ114" s="82" t="str">
        <f t="shared" si="237"/>
        <v/>
      </c>
      <c r="OFK114" s="82" t="str">
        <f t="shared" si="237"/>
        <v/>
      </c>
      <c r="OFL114" s="82" t="str">
        <f t="shared" si="237"/>
        <v/>
      </c>
      <c r="OFM114" s="82" t="str">
        <f t="shared" si="237"/>
        <v/>
      </c>
      <c r="OFN114" s="82" t="str">
        <f t="shared" si="237"/>
        <v/>
      </c>
      <c r="OFO114" s="82" t="str">
        <f t="shared" si="237"/>
        <v/>
      </c>
      <c r="OFP114" s="82" t="str">
        <f t="shared" si="237"/>
        <v/>
      </c>
      <c r="OFQ114" s="82" t="str">
        <f t="shared" si="237"/>
        <v/>
      </c>
      <c r="OFR114" s="82" t="str">
        <f t="shared" si="237"/>
        <v/>
      </c>
      <c r="OFS114" s="82" t="str">
        <f t="shared" si="237"/>
        <v/>
      </c>
      <c r="OFT114" s="82" t="str">
        <f t="shared" si="237"/>
        <v/>
      </c>
      <c r="OFU114" s="82" t="str">
        <f t="shared" si="237"/>
        <v/>
      </c>
      <c r="OFV114" s="82" t="str">
        <f t="shared" si="237"/>
        <v/>
      </c>
      <c r="OFW114" s="82" t="str">
        <f t="shared" si="237"/>
        <v/>
      </c>
      <c r="OFX114" s="82" t="str">
        <f t="shared" si="237"/>
        <v/>
      </c>
      <c r="OFY114" s="82" t="str">
        <f t="shared" si="237"/>
        <v/>
      </c>
      <c r="OFZ114" s="82" t="str">
        <f t="shared" si="237"/>
        <v/>
      </c>
      <c r="OGA114" s="82" t="str">
        <f t="shared" si="237"/>
        <v/>
      </c>
      <c r="OGB114" s="82" t="str">
        <f t="shared" si="237"/>
        <v/>
      </c>
      <c r="OGC114" s="82" t="str">
        <f t="shared" si="237"/>
        <v/>
      </c>
      <c r="OGD114" s="82" t="str">
        <f t="shared" si="237"/>
        <v/>
      </c>
      <c r="OGE114" s="82" t="str">
        <f t="shared" si="237"/>
        <v/>
      </c>
      <c r="OGF114" s="82" t="str">
        <f t="shared" si="237"/>
        <v/>
      </c>
      <c r="OGG114" s="82" t="str">
        <f t="shared" si="237"/>
        <v/>
      </c>
      <c r="OGH114" s="82" t="str">
        <f t="shared" si="237"/>
        <v/>
      </c>
      <c r="OGI114" s="82" t="str">
        <f t="shared" si="237"/>
        <v/>
      </c>
      <c r="OGJ114" s="82" t="str">
        <f t="shared" si="237"/>
        <v/>
      </c>
      <c r="OGK114" s="82" t="str">
        <f t="shared" si="237"/>
        <v/>
      </c>
      <c r="OGL114" s="82" t="str">
        <f t="shared" si="237"/>
        <v/>
      </c>
      <c r="OGM114" s="82" t="str">
        <f t="shared" si="237"/>
        <v/>
      </c>
      <c r="OGN114" s="82" t="str">
        <f t="shared" si="237"/>
        <v/>
      </c>
      <c r="OGO114" s="82" t="str">
        <f t="shared" si="237"/>
        <v/>
      </c>
      <c r="OGP114" s="82" t="str">
        <f t="shared" si="237"/>
        <v/>
      </c>
      <c r="OGQ114" s="82" t="str">
        <f t="shared" si="237"/>
        <v/>
      </c>
      <c r="OGR114" s="82" t="str">
        <f t="shared" si="237"/>
        <v/>
      </c>
      <c r="OGS114" s="82" t="str">
        <f t="shared" si="237"/>
        <v/>
      </c>
      <c r="OGT114" s="82" t="str">
        <f t="shared" si="237"/>
        <v/>
      </c>
      <c r="OGU114" s="82" t="str">
        <f t="shared" ref="OGU114:OJF114" si="238">IF(ISNUMBER(outYear),OGU65+OGU71+OGU77+OGU111,"")</f>
        <v/>
      </c>
      <c r="OGV114" s="82" t="str">
        <f t="shared" si="238"/>
        <v/>
      </c>
      <c r="OGW114" s="82" t="str">
        <f t="shared" si="238"/>
        <v/>
      </c>
      <c r="OGX114" s="82" t="str">
        <f t="shared" si="238"/>
        <v/>
      </c>
      <c r="OGY114" s="82" t="str">
        <f t="shared" si="238"/>
        <v/>
      </c>
      <c r="OGZ114" s="82" t="str">
        <f t="shared" si="238"/>
        <v/>
      </c>
      <c r="OHA114" s="82" t="str">
        <f t="shared" si="238"/>
        <v/>
      </c>
      <c r="OHB114" s="82" t="str">
        <f t="shared" si="238"/>
        <v/>
      </c>
      <c r="OHC114" s="82" t="str">
        <f t="shared" si="238"/>
        <v/>
      </c>
      <c r="OHD114" s="82" t="str">
        <f t="shared" si="238"/>
        <v/>
      </c>
      <c r="OHE114" s="82" t="str">
        <f t="shared" si="238"/>
        <v/>
      </c>
      <c r="OHF114" s="82" t="str">
        <f t="shared" si="238"/>
        <v/>
      </c>
      <c r="OHG114" s="82" t="str">
        <f t="shared" si="238"/>
        <v/>
      </c>
      <c r="OHH114" s="82" t="str">
        <f t="shared" si="238"/>
        <v/>
      </c>
      <c r="OHI114" s="82" t="str">
        <f t="shared" si="238"/>
        <v/>
      </c>
      <c r="OHJ114" s="82" t="str">
        <f t="shared" si="238"/>
        <v/>
      </c>
      <c r="OHK114" s="82" t="str">
        <f t="shared" si="238"/>
        <v/>
      </c>
      <c r="OHL114" s="82" t="str">
        <f t="shared" si="238"/>
        <v/>
      </c>
      <c r="OHM114" s="82" t="str">
        <f t="shared" si="238"/>
        <v/>
      </c>
      <c r="OHN114" s="82" t="str">
        <f t="shared" si="238"/>
        <v/>
      </c>
      <c r="OHO114" s="82" t="str">
        <f t="shared" si="238"/>
        <v/>
      </c>
      <c r="OHP114" s="82" t="str">
        <f t="shared" si="238"/>
        <v/>
      </c>
      <c r="OHQ114" s="82" t="str">
        <f t="shared" si="238"/>
        <v/>
      </c>
      <c r="OHR114" s="82" t="str">
        <f t="shared" si="238"/>
        <v/>
      </c>
      <c r="OHS114" s="82" t="str">
        <f t="shared" si="238"/>
        <v/>
      </c>
      <c r="OHT114" s="82" t="str">
        <f t="shared" si="238"/>
        <v/>
      </c>
      <c r="OHU114" s="82" t="str">
        <f t="shared" si="238"/>
        <v/>
      </c>
      <c r="OHV114" s="82" t="str">
        <f t="shared" si="238"/>
        <v/>
      </c>
      <c r="OHW114" s="82" t="str">
        <f t="shared" si="238"/>
        <v/>
      </c>
      <c r="OHX114" s="82" t="str">
        <f t="shared" si="238"/>
        <v/>
      </c>
      <c r="OHY114" s="82" t="str">
        <f t="shared" si="238"/>
        <v/>
      </c>
      <c r="OHZ114" s="82" t="str">
        <f t="shared" si="238"/>
        <v/>
      </c>
      <c r="OIA114" s="82" t="str">
        <f t="shared" si="238"/>
        <v/>
      </c>
      <c r="OIB114" s="82" t="str">
        <f t="shared" si="238"/>
        <v/>
      </c>
      <c r="OIC114" s="82" t="str">
        <f t="shared" si="238"/>
        <v/>
      </c>
      <c r="OID114" s="82" t="str">
        <f t="shared" si="238"/>
        <v/>
      </c>
      <c r="OIE114" s="82" t="str">
        <f t="shared" si="238"/>
        <v/>
      </c>
      <c r="OIF114" s="82" t="str">
        <f t="shared" si="238"/>
        <v/>
      </c>
      <c r="OIG114" s="82" t="str">
        <f t="shared" si="238"/>
        <v/>
      </c>
      <c r="OIH114" s="82" t="str">
        <f t="shared" si="238"/>
        <v/>
      </c>
      <c r="OII114" s="82" t="str">
        <f t="shared" si="238"/>
        <v/>
      </c>
      <c r="OIJ114" s="82" t="str">
        <f t="shared" si="238"/>
        <v/>
      </c>
      <c r="OIK114" s="82" t="str">
        <f t="shared" si="238"/>
        <v/>
      </c>
      <c r="OIL114" s="82" t="str">
        <f t="shared" si="238"/>
        <v/>
      </c>
      <c r="OIM114" s="82" t="str">
        <f t="shared" si="238"/>
        <v/>
      </c>
      <c r="OIN114" s="82" t="str">
        <f t="shared" si="238"/>
        <v/>
      </c>
      <c r="OIO114" s="82" t="str">
        <f t="shared" si="238"/>
        <v/>
      </c>
      <c r="OIP114" s="82" t="str">
        <f t="shared" si="238"/>
        <v/>
      </c>
      <c r="OIQ114" s="82" t="str">
        <f t="shared" si="238"/>
        <v/>
      </c>
      <c r="OIR114" s="82" t="str">
        <f t="shared" si="238"/>
        <v/>
      </c>
      <c r="OIS114" s="82" t="str">
        <f t="shared" si="238"/>
        <v/>
      </c>
      <c r="OIT114" s="82" t="str">
        <f t="shared" si="238"/>
        <v/>
      </c>
      <c r="OIU114" s="82" t="str">
        <f t="shared" si="238"/>
        <v/>
      </c>
      <c r="OIV114" s="82" t="str">
        <f t="shared" si="238"/>
        <v/>
      </c>
      <c r="OIW114" s="82" t="str">
        <f t="shared" si="238"/>
        <v/>
      </c>
      <c r="OIX114" s="82" t="str">
        <f t="shared" si="238"/>
        <v/>
      </c>
      <c r="OIY114" s="82" t="str">
        <f t="shared" si="238"/>
        <v/>
      </c>
      <c r="OIZ114" s="82" t="str">
        <f t="shared" si="238"/>
        <v/>
      </c>
      <c r="OJA114" s="82" t="str">
        <f t="shared" si="238"/>
        <v/>
      </c>
      <c r="OJB114" s="82" t="str">
        <f t="shared" si="238"/>
        <v/>
      </c>
      <c r="OJC114" s="82" t="str">
        <f t="shared" si="238"/>
        <v/>
      </c>
      <c r="OJD114" s="82" t="str">
        <f t="shared" si="238"/>
        <v/>
      </c>
      <c r="OJE114" s="82" t="str">
        <f t="shared" si="238"/>
        <v/>
      </c>
      <c r="OJF114" s="82" t="str">
        <f t="shared" si="238"/>
        <v/>
      </c>
      <c r="OJG114" s="82" t="str">
        <f t="shared" ref="OJG114:OLR114" si="239">IF(ISNUMBER(outYear),OJG65+OJG71+OJG77+OJG111,"")</f>
        <v/>
      </c>
      <c r="OJH114" s="82" t="str">
        <f t="shared" si="239"/>
        <v/>
      </c>
      <c r="OJI114" s="82" t="str">
        <f t="shared" si="239"/>
        <v/>
      </c>
      <c r="OJJ114" s="82" t="str">
        <f t="shared" si="239"/>
        <v/>
      </c>
      <c r="OJK114" s="82" t="str">
        <f t="shared" si="239"/>
        <v/>
      </c>
      <c r="OJL114" s="82" t="str">
        <f t="shared" si="239"/>
        <v/>
      </c>
      <c r="OJM114" s="82" t="str">
        <f t="shared" si="239"/>
        <v/>
      </c>
      <c r="OJN114" s="82" t="str">
        <f t="shared" si="239"/>
        <v/>
      </c>
      <c r="OJO114" s="82" t="str">
        <f t="shared" si="239"/>
        <v/>
      </c>
      <c r="OJP114" s="82" t="str">
        <f t="shared" si="239"/>
        <v/>
      </c>
      <c r="OJQ114" s="82" t="str">
        <f t="shared" si="239"/>
        <v/>
      </c>
      <c r="OJR114" s="82" t="str">
        <f t="shared" si="239"/>
        <v/>
      </c>
      <c r="OJS114" s="82" t="str">
        <f t="shared" si="239"/>
        <v/>
      </c>
      <c r="OJT114" s="82" t="str">
        <f t="shared" si="239"/>
        <v/>
      </c>
      <c r="OJU114" s="82" t="str">
        <f t="shared" si="239"/>
        <v/>
      </c>
      <c r="OJV114" s="82" t="str">
        <f t="shared" si="239"/>
        <v/>
      </c>
      <c r="OJW114" s="82" t="str">
        <f t="shared" si="239"/>
        <v/>
      </c>
      <c r="OJX114" s="82" t="str">
        <f t="shared" si="239"/>
        <v/>
      </c>
      <c r="OJY114" s="82" t="str">
        <f t="shared" si="239"/>
        <v/>
      </c>
      <c r="OJZ114" s="82" t="str">
        <f t="shared" si="239"/>
        <v/>
      </c>
      <c r="OKA114" s="82" t="str">
        <f t="shared" si="239"/>
        <v/>
      </c>
      <c r="OKB114" s="82" t="str">
        <f t="shared" si="239"/>
        <v/>
      </c>
      <c r="OKC114" s="82" t="str">
        <f t="shared" si="239"/>
        <v/>
      </c>
      <c r="OKD114" s="82" t="str">
        <f t="shared" si="239"/>
        <v/>
      </c>
      <c r="OKE114" s="82" t="str">
        <f t="shared" si="239"/>
        <v/>
      </c>
      <c r="OKF114" s="82" t="str">
        <f t="shared" si="239"/>
        <v/>
      </c>
      <c r="OKG114" s="82" t="str">
        <f t="shared" si="239"/>
        <v/>
      </c>
      <c r="OKH114" s="82" t="str">
        <f t="shared" si="239"/>
        <v/>
      </c>
      <c r="OKI114" s="82" t="str">
        <f t="shared" si="239"/>
        <v/>
      </c>
      <c r="OKJ114" s="82" t="str">
        <f t="shared" si="239"/>
        <v/>
      </c>
      <c r="OKK114" s="82" t="str">
        <f t="shared" si="239"/>
        <v/>
      </c>
      <c r="OKL114" s="82" t="str">
        <f t="shared" si="239"/>
        <v/>
      </c>
      <c r="OKM114" s="82" t="str">
        <f t="shared" si="239"/>
        <v/>
      </c>
      <c r="OKN114" s="82" t="str">
        <f t="shared" si="239"/>
        <v/>
      </c>
      <c r="OKO114" s="82" t="str">
        <f t="shared" si="239"/>
        <v/>
      </c>
      <c r="OKP114" s="82" t="str">
        <f t="shared" si="239"/>
        <v/>
      </c>
      <c r="OKQ114" s="82" t="str">
        <f t="shared" si="239"/>
        <v/>
      </c>
      <c r="OKR114" s="82" t="str">
        <f t="shared" si="239"/>
        <v/>
      </c>
      <c r="OKS114" s="82" t="str">
        <f t="shared" si="239"/>
        <v/>
      </c>
      <c r="OKT114" s="82" t="str">
        <f t="shared" si="239"/>
        <v/>
      </c>
      <c r="OKU114" s="82" t="str">
        <f t="shared" si="239"/>
        <v/>
      </c>
      <c r="OKV114" s="82" t="str">
        <f t="shared" si="239"/>
        <v/>
      </c>
      <c r="OKW114" s="82" t="str">
        <f t="shared" si="239"/>
        <v/>
      </c>
      <c r="OKX114" s="82" t="str">
        <f t="shared" si="239"/>
        <v/>
      </c>
      <c r="OKY114" s="82" t="str">
        <f t="shared" si="239"/>
        <v/>
      </c>
      <c r="OKZ114" s="82" t="str">
        <f t="shared" si="239"/>
        <v/>
      </c>
      <c r="OLA114" s="82" t="str">
        <f t="shared" si="239"/>
        <v/>
      </c>
      <c r="OLB114" s="82" t="str">
        <f t="shared" si="239"/>
        <v/>
      </c>
      <c r="OLC114" s="82" t="str">
        <f t="shared" si="239"/>
        <v/>
      </c>
      <c r="OLD114" s="82" t="str">
        <f t="shared" si="239"/>
        <v/>
      </c>
      <c r="OLE114" s="82" t="str">
        <f t="shared" si="239"/>
        <v/>
      </c>
      <c r="OLF114" s="82" t="str">
        <f t="shared" si="239"/>
        <v/>
      </c>
      <c r="OLG114" s="82" t="str">
        <f t="shared" si="239"/>
        <v/>
      </c>
      <c r="OLH114" s="82" t="str">
        <f t="shared" si="239"/>
        <v/>
      </c>
      <c r="OLI114" s="82" t="str">
        <f t="shared" si="239"/>
        <v/>
      </c>
      <c r="OLJ114" s="82" t="str">
        <f t="shared" si="239"/>
        <v/>
      </c>
      <c r="OLK114" s="82" t="str">
        <f t="shared" si="239"/>
        <v/>
      </c>
      <c r="OLL114" s="82" t="str">
        <f t="shared" si="239"/>
        <v/>
      </c>
      <c r="OLM114" s="82" t="str">
        <f t="shared" si="239"/>
        <v/>
      </c>
      <c r="OLN114" s="82" t="str">
        <f t="shared" si="239"/>
        <v/>
      </c>
      <c r="OLO114" s="82" t="str">
        <f t="shared" si="239"/>
        <v/>
      </c>
      <c r="OLP114" s="82" t="str">
        <f t="shared" si="239"/>
        <v/>
      </c>
      <c r="OLQ114" s="82" t="str">
        <f t="shared" si="239"/>
        <v/>
      </c>
      <c r="OLR114" s="82" t="str">
        <f t="shared" si="239"/>
        <v/>
      </c>
      <c r="OLS114" s="82" t="str">
        <f t="shared" ref="OLS114:OOD114" si="240">IF(ISNUMBER(outYear),OLS65+OLS71+OLS77+OLS111,"")</f>
        <v/>
      </c>
      <c r="OLT114" s="82" t="str">
        <f t="shared" si="240"/>
        <v/>
      </c>
      <c r="OLU114" s="82" t="str">
        <f t="shared" si="240"/>
        <v/>
      </c>
      <c r="OLV114" s="82" t="str">
        <f t="shared" si="240"/>
        <v/>
      </c>
      <c r="OLW114" s="82" t="str">
        <f t="shared" si="240"/>
        <v/>
      </c>
      <c r="OLX114" s="82" t="str">
        <f t="shared" si="240"/>
        <v/>
      </c>
      <c r="OLY114" s="82" t="str">
        <f t="shared" si="240"/>
        <v/>
      </c>
      <c r="OLZ114" s="82" t="str">
        <f t="shared" si="240"/>
        <v/>
      </c>
      <c r="OMA114" s="82" t="str">
        <f t="shared" si="240"/>
        <v/>
      </c>
      <c r="OMB114" s="82" t="str">
        <f t="shared" si="240"/>
        <v/>
      </c>
      <c r="OMC114" s="82" t="str">
        <f t="shared" si="240"/>
        <v/>
      </c>
      <c r="OMD114" s="82" t="str">
        <f t="shared" si="240"/>
        <v/>
      </c>
      <c r="OME114" s="82" t="str">
        <f t="shared" si="240"/>
        <v/>
      </c>
      <c r="OMF114" s="82" t="str">
        <f t="shared" si="240"/>
        <v/>
      </c>
      <c r="OMG114" s="82" t="str">
        <f t="shared" si="240"/>
        <v/>
      </c>
      <c r="OMH114" s="82" t="str">
        <f t="shared" si="240"/>
        <v/>
      </c>
      <c r="OMI114" s="82" t="str">
        <f t="shared" si="240"/>
        <v/>
      </c>
      <c r="OMJ114" s="82" t="str">
        <f t="shared" si="240"/>
        <v/>
      </c>
      <c r="OMK114" s="82" t="str">
        <f t="shared" si="240"/>
        <v/>
      </c>
      <c r="OML114" s="82" t="str">
        <f t="shared" si="240"/>
        <v/>
      </c>
      <c r="OMM114" s="82" t="str">
        <f t="shared" si="240"/>
        <v/>
      </c>
      <c r="OMN114" s="82" t="str">
        <f t="shared" si="240"/>
        <v/>
      </c>
      <c r="OMO114" s="82" t="str">
        <f t="shared" si="240"/>
        <v/>
      </c>
      <c r="OMP114" s="82" t="str">
        <f t="shared" si="240"/>
        <v/>
      </c>
      <c r="OMQ114" s="82" t="str">
        <f t="shared" si="240"/>
        <v/>
      </c>
      <c r="OMR114" s="82" t="str">
        <f t="shared" si="240"/>
        <v/>
      </c>
      <c r="OMS114" s="82" t="str">
        <f t="shared" si="240"/>
        <v/>
      </c>
      <c r="OMT114" s="82" t="str">
        <f t="shared" si="240"/>
        <v/>
      </c>
      <c r="OMU114" s="82" t="str">
        <f t="shared" si="240"/>
        <v/>
      </c>
      <c r="OMV114" s="82" t="str">
        <f t="shared" si="240"/>
        <v/>
      </c>
      <c r="OMW114" s="82" t="str">
        <f t="shared" si="240"/>
        <v/>
      </c>
      <c r="OMX114" s="82" t="str">
        <f t="shared" si="240"/>
        <v/>
      </c>
      <c r="OMY114" s="82" t="str">
        <f t="shared" si="240"/>
        <v/>
      </c>
      <c r="OMZ114" s="82" t="str">
        <f t="shared" si="240"/>
        <v/>
      </c>
      <c r="ONA114" s="82" t="str">
        <f t="shared" si="240"/>
        <v/>
      </c>
      <c r="ONB114" s="82" t="str">
        <f t="shared" si="240"/>
        <v/>
      </c>
      <c r="ONC114" s="82" t="str">
        <f t="shared" si="240"/>
        <v/>
      </c>
      <c r="OND114" s="82" t="str">
        <f t="shared" si="240"/>
        <v/>
      </c>
      <c r="ONE114" s="82" t="str">
        <f t="shared" si="240"/>
        <v/>
      </c>
      <c r="ONF114" s="82" t="str">
        <f t="shared" si="240"/>
        <v/>
      </c>
      <c r="ONG114" s="82" t="str">
        <f t="shared" si="240"/>
        <v/>
      </c>
      <c r="ONH114" s="82" t="str">
        <f t="shared" si="240"/>
        <v/>
      </c>
      <c r="ONI114" s="82" t="str">
        <f t="shared" si="240"/>
        <v/>
      </c>
      <c r="ONJ114" s="82" t="str">
        <f t="shared" si="240"/>
        <v/>
      </c>
      <c r="ONK114" s="82" t="str">
        <f t="shared" si="240"/>
        <v/>
      </c>
      <c r="ONL114" s="82" t="str">
        <f t="shared" si="240"/>
        <v/>
      </c>
      <c r="ONM114" s="82" t="str">
        <f t="shared" si="240"/>
        <v/>
      </c>
      <c r="ONN114" s="82" t="str">
        <f t="shared" si="240"/>
        <v/>
      </c>
      <c r="ONO114" s="82" t="str">
        <f t="shared" si="240"/>
        <v/>
      </c>
      <c r="ONP114" s="82" t="str">
        <f t="shared" si="240"/>
        <v/>
      </c>
      <c r="ONQ114" s="82" t="str">
        <f t="shared" si="240"/>
        <v/>
      </c>
      <c r="ONR114" s="82" t="str">
        <f t="shared" si="240"/>
        <v/>
      </c>
      <c r="ONS114" s="82" t="str">
        <f t="shared" si="240"/>
        <v/>
      </c>
      <c r="ONT114" s="82" t="str">
        <f t="shared" si="240"/>
        <v/>
      </c>
      <c r="ONU114" s="82" t="str">
        <f t="shared" si="240"/>
        <v/>
      </c>
      <c r="ONV114" s="82" t="str">
        <f t="shared" si="240"/>
        <v/>
      </c>
      <c r="ONW114" s="82" t="str">
        <f t="shared" si="240"/>
        <v/>
      </c>
      <c r="ONX114" s="82" t="str">
        <f t="shared" si="240"/>
        <v/>
      </c>
      <c r="ONY114" s="82" t="str">
        <f t="shared" si="240"/>
        <v/>
      </c>
      <c r="ONZ114" s="82" t="str">
        <f t="shared" si="240"/>
        <v/>
      </c>
      <c r="OOA114" s="82" t="str">
        <f t="shared" si="240"/>
        <v/>
      </c>
      <c r="OOB114" s="82" t="str">
        <f t="shared" si="240"/>
        <v/>
      </c>
      <c r="OOC114" s="82" t="str">
        <f t="shared" si="240"/>
        <v/>
      </c>
      <c r="OOD114" s="82" t="str">
        <f t="shared" si="240"/>
        <v/>
      </c>
      <c r="OOE114" s="82" t="str">
        <f t="shared" ref="OOE114:OQP114" si="241">IF(ISNUMBER(outYear),OOE65+OOE71+OOE77+OOE111,"")</f>
        <v/>
      </c>
      <c r="OOF114" s="82" t="str">
        <f t="shared" si="241"/>
        <v/>
      </c>
      <c r="OOG114" s="82" t="str">
        <f t="shared" si="241"/>
        <v/>
      </c>
      <c r="OOH114" s="82" t="str">
        <f t="shared" si="241"/>
        <v/>
      </c>
      <c r="OOI114" s="82" t="str">
        <f t="shared" si="241"/>
        <v/>
      </c>
      <c r="OOJ114" s="82" t="str">
        <f t="shared" si="241"/>
        <v/>
      </c>
      <c r="OOK114" s="82" t="str">
        <f t="shared" si="241"/>
        <v/>
      </c>
      <c r="OOL114" s="82" t="str">
        <f t="shared" si="241"/>
        <v/>
      </c>
      <c r="OOM114" s="82" t="str">
        <f t="shared" si="241"/>
        <v/>
      </c>
      <c r="OON114" s="82" t="str">
        <f t="shared" si="241"/>
        <v/>
      </c>
      <c r="OOO114" s="82" t="str">
        <f t="shared" si="241"/>
        <v/>
      </c>
      <c r="OOP114" s="82" t="str">
        <f t="shared" si="241"/>
        <v/>
      </c>
      <c r="OOQ114" s="82" t="str">
        <f t="shared" si="241"/>
        <v/>
      </c>
      <c r="OOR114" s="82" t="str">
        <f t="shared" si="241"/>
        <v/>
      </c>
      <c r="OOS114" s="82" t="str">
        <f t="shared" si="241"/>
        <v/>
      </c>
      <c r="OOT114" s="82" t="str">
        <f t="shared" si="241"/>
        <v/>
      </c>
      <c r="OOU114" s="82" t="str">
        <f t="shared" si="241"/>
        <v/>
      </c>
      <c r="OOV114" s="82" t="str">
        <f t="shared" si="241"/>
        <v/>
      </c>
      <c r="OOW114" s="82" t="str">
        <f t="shared" si="241"/>
        <v/>
      </c>
      <c r="OOX114" s="82" t="str">
        <f t="shared" si="241"/>
        <v/>
      </c>
      <c r="OOY114" s="82" t="str">
        <f t="shared" si="241"/>
        <v/>
      </c>
      <c r="OOZ114" s="82" t="str">
        <f t="shared" si="241"/>
        <v/>
      </c>
      <c r="OPA114" s="82" t="str">
        <f t="shared" si="241"/>
        <v/>
      </c>
      <c r="OPB114" s="82" t="str">
        <f t="shared" si="241"/>
        <v/>
      </c>
      <c r="OPC114" s="82" t="str">
        <f t="shared" si="241"/>
        <v/>
      </c>
      <c r="OPD114" s="82" t="str">
        <f t="shared" si="241"/>
        <v/>
      </c>
      <c r="OPE114" s="82" t="str">
        <f t="shared" si="241"/>
        <v/>
      </c>
      <c r="OPF114" s="82" t="str">
        <f t="shared" si="241"/>
        <v/>
      </c>
      <c r="OPG114" s="82" t="str">
        <f t="shared" si="241"/>
        <v/>
      </c>
      <c r="OPH114" s="82" t="str">
        <f t="shared" si="241"/>
        <v/>
      </c>
      <c r="OPI114" s="82" t="str">
        <f t="shared" si="241"/>
        <v/>
      </c>
      <c r="OPJ114" s="82" t="str">
        <f t="shared" si="241"/>
        <v/>
      </c>
      <c r="OPK114" s="82" t="str">
        <f t="shared" si="241"/>
        <v/>
      </c>
      <c r="OPL114" s="82" t="str">
        <f t="shared" si="241"/>
        <v/>
      </c>
      <c r="OPM114" s="82" t="str">
        <f t="shared" si="241"/>
        <v/>
      </c>
      <c r="OPN114" s="82" t="str">
        <f t="shared" si="241"/>
        <v/>
      </c>
      <c r="OPO114" s="82" t="str">
        <f t="shared" si="241"/>
        <v/>
      </c>
      <c r="OPP114" s="82" t="str">
        <f t="shared" si="241"/>
        <v/>
      </c>
      <c r="OPQ114" s="82" t="str">
        <f t="shared" si="241"/>
        <v/>
      </c>
      <c r="OPR114" s="82" t="str">
        <f t="shared" si="241"/>
        <v/>
      </c>
      <c r="OPS114" s="82" t="str">
        <f t="shared" si="241"/>
        <v/>
      </c>
      <c r="OPT114" s="82" t="str">
        <f t="shared" si="241"/>
        <v/>
      </c>
      <c r="OPU114" s="82" t="str">
        <f t="shared" si="241"/>
        <v/>
      </c>
      <c r="OPV114" s="82" t="str">
        <f t="shared" si="241"/>
        <v/>
      </c>
      <c r="OPW114" s="82" t="str">
        <f t="shared" si="241"/>
        <v/>
      </c>
      <c r="OPX114" s="82" t="str">
        <f t="shared" si="241"/>
        <v/>
      </c>
      <c r="OPY114" s="82" t="str">
        <f t="shared" si="241"/>
        <v/>
      </c>
      <c r="OPZ114" s="82" t="str">
        <f t="shared" si="241"/>
        <v/>
      </c>
      <c r="OQA114" s="82" t="str">
        <f t="shared" si="241"/>
        <v/>
      </c>
      <c r="OQB114" s="82" t="str">
        <f t="shared" si="241"/>
        <v/>
      </c>
      <c r="OQC114" s="82" t="str">
        <f t="shared" si="241"/>
        <v/>
      </c>
      <c r="OQD114" s="82" t="str">
        <f t="shared" si="241"/>
        <v/>
      </c>
      <c r="OQE114" s="82" t="str">
        <f t="shared" si="241"/>
        <v/>
      </c>
      <c r="OQF114" s="82" t="str">
        <f t="shared" si="241"/>
        <v/>
      </c>
      <c r="OQG114" s="82" t="str">
        <f t="shared" si="241"/>
        <v/>
      </c>
      <c r="OQH114" s="82" t="str">
        <f t="shared" si="241"/>
        <v/>
      </c>
      <c r="OQI114" s="82" t="str">
        <f t="shared" si="241"/>
        <v/>
      </c>
      <c r="OQJ114" s="82" t="str">
        <f t="shared" si="241"/>
        <v/>
      </c>
      <c r="OQK114" s="82" t="str">
        <f t="shared" si="241"/>
        <v/>
      </c>
      <c r="OQL114" s="82" t="str">
        <f t="shared" si="241"/>
        <v/>
      </c>
      <c r="OQM114" s="82" t="str">
        <f t="shared" si="241"/>
        <v/>
      </c>
      <c r="OQN114" s="82" t="str">
        <f t="shared" si="241"/>
        <v/>
      </c>
      <c r="OQO114" s="82" t="str">
        <f t="shared" si="241"/>
        <v/>
      </c>
      <c r="OQP114" s="82" t="str">
        <f t="shared" si="241"/>
        <v/>
      </c>
      <c r="OQQ114" s="82" t="str">
        <f t="shared" ref="OQQ114:OTB114" si="242">IF(ISNUMBER(outYear),OQQ65+OQQ71+OQQ77+OQQ111,"")</f>
        <v/>
      </c>
      <c r="OQR114" s="82" t="str">
        <f t="shared" si="242"/>
        <v/>
      </c>
      <c r="OQS114" s="82" t="str">
        <f t="shared" si="242"/>
        <v/>
      </c>
      <c r="OQT114" s="82" t="str">
        <f t="shared" si="242"/>
        <v/>
      </c>
      <c r="OQU114" s="82" t="str">
        <f t="shared" si="242"/>
        <v/>
      </c>
      <c r="OQV114" s="82" t="str">
        <f t="shared" si="242"/>
        <v/>
      </c>
      <c r="OQW114" s="82" t="str">
        <f t="shared" si="242"/>
        <v/>
      </c>
      <c r="OQX114" s="82" t="str">
        <f t="shared" si="242"/>
        <v/>
      </c>
      <c r="OQY114" s="82" t="str">
        <f t="shared" si="242"/>
        <v/>
      </c>
      <c r="OQZ114" s="82" t="str">
        <f t="shared" si="242"/>
        <v/>
      </c>
      <c r="ORA114" s="82" t="str">
        <f t="shared" si="242"/>
        <v/>
      </c>
      <c r="ORB114" s="82" t="str">
        <f t="shared" si="242"/>
        <v/>
      </c>
      <c r="ORC114" s="82" t="str">
        <f t="shared" si="242"/>
        <v/>
      </c>
      <c r="ORD114" s="82" t="str">
        <f t="shared" si="242"/>
        <v/>
      </c>
      <c r="ORE114" s="82" t="str">
        <f t="shared" si="242"/>
        <v/>
      </c>
      <c r="ORF114" s="82" t="str">
        <f t="shared" si="242"/>
        <v/>
      </c>
      <c r="ORG114" s="82" t="str">
        <f t="shared" si="242"/>
        <v/>
      </c>
      <c r="ORH114" s="82" t="str">
        <f t="shared" si="242"/>
        <v/>
      </c>
      <c r="ORI114" s="82" t="str">
        <f t="shared" si="242"/>
        <v/>
      </c>
      <c r="ORJ114" s="82" t="str">
        <f t="shared" si="242"/>
        <v/>
      </c>
      <c r="ORK114" s="82" t="str">
        <f t="shared" si="242"/>
        <v/>
      </c>
      <c r="ORL114" s="82" t="str">
        <f t="shared" si="242"/>
        <v/>
      </c>
      <c r="ORM114" s="82" t="str">
        <f t="shared" si="242"/>
        <v/>
      </c>
      <c r="ORN114" s="82" t="str">
        <f t="shared" si="242"/>
        <v/>
      </c>
      <c r="ORO114" s="82" t="str">
        <f t="shared" si="242"/>
        <v/>
      </c>
      <c r="ORP114" s="82" t="str">
        <f t="shared" si="242"/>
        <v/>
      </c>
      <c r="ORQ114" s="82" t="str">
        <f t="shared" si="242"/>
        <v/>
      </c>
      <c r="ORR114" s="82" t="str">
        <f t="shared" si="242"/>
        <v/>
      </c>
      <c r="ORS114" s="82" t="str">
        <f t="shared" si="242"/>
        <v/>
      </c>
      <c r="ORT114" s="82" t="str">
        <f t="shared" si="242"/>
        <v/>
      </c>
      <c r="ORU114" s="82" t="str">
        <f t="shared" si="242"/>
        <v/>
      </c>
      <c r="ORV114" s="82" t="str">
        <f t="shared" si="242"/>
        <v/>
      </c>
      <c r="ORW114" s="82" t="str">
        <f t="shared" si="242"/>
        <v/>
      </c>
      <c r="ORX114" s="82" t="str">
        <f t="shared" si="242"/>
        <v/>
      </c>
      <c r="ORY114" s="82" t="str">
        <f t="shared" si="242"/>
        <v/>
      </c>
      <c r="ORZ114" s="82" t="str">
        <f t="shared" si="242"/>
        <v/>
      </c>
      <c r="OSA114" s="82" t="str">
        <f t="shared" si="242"/>
        <v/>
      </c>
      <c r="OSB114" s="82" t="str">
        <f t="shared" si="242"/>
        <v/>
      </c>
      <c r="OSC114" s="82" t="str">
        <f t="shared" si="242"/>
        <v/>
      </c>
      <c r="OSD114" s="82" t="str">
        <f t="shared" si="242"/>
        <v/>
      </c>
      <c r="OSE114" s="82" t="str">
        <f t="shared" si="242"/>
        <v/>
      </c>
      <c r="OSF114" s="82" t="str">
        <f t="shared" si="242"/>
        <v/>
      </c>
      <c r="OSG114" s="82" t="str">
        <f t="shared" si="242"/>
        <v/>
      </c>
      <c r="OSH114" s="82" t="str">
        <f t="shared" si="242"/>
        <v/>
      </c>
      <c r="OSI114" s="82" t="str">
        <f t="shared" si="242"/>
        <v/>
      </c>
      <c r="OSJ114" s="82" t="str">
        <f t="shared" si="242"/>
        <v/>
      </c>
      <c r="OSK114" s="82" t="str">
        <f t="shared" si="242"/>
        <v/>
      </c>
      <c r="OSL114" s="82" t="str">
        <f t="shared" si="242"/>
        <v/>
      </c>
      <c r="OSM114" s="82" t="str">
        <f t="shared" si="242"/>
        <v/>
      </c>
      <c r="OSN114" s="82" t="str">
        <f t="shared" si="242"/>
        <v/>
      </c>
      <c r="OSO114" s="82" t="str">
        <f t="shared" si="242"/>
        <v/>
      </c>
      <c r="OSP114" s="82" t="str">
        <f t="shared" si="242"/>
        <v/>
      </c>
      <c r="OSQ114" s="82" t="str">
        <f t="shared" si="242"/>
        <v/>
      </c>
      <c r="OSR114" s="82" t="str">
        <f t="shared" si="242"/>
        <v/>
      </c>
      <c r="OSS114" s="82" t="str">
        <f t="shared" si="242"/>
        <v/>
      </c>
      <c r="OST114" s="82" t="str">
        <f t="shared" si="242"/>
        <v/>
      </c>
      <c r="OSU114" s="82" t="str">
        <f t="shared" si="242"/>
        <v/>
      </c>
      <c r="OSV114" s="82" t="str">
        <f t="shared" si="242"/>
        <v/>
      </c>
      <c r="OSW114" s="82" t="str">
        <f t="shared" si="242"/>
        <v/>
      </c>
      <c r="OSX114" s="82" t="str">
        <f t="shared" si="242"/>
        <v/>
      </c>
      <c r="OSY114" s="82" t="str">
        <f t="shared" si="242"/>
        <v/>
      </c>
      <c r="OSZ114" s="82" t="str">
        <f t="shared" si="242"/>
        <v/>
      </c>
      <c r="OTA114" s="82" t="str">
        <f t="shared" si="242"/>
        <v/>
      </c>
      <c r="OTB114" s="82" t="str">
        <f t="shared" si="242"/>
        <v/>
      </c>
      <c r="OTC114" s="82" t="str">
        <f t="shared" ref="OTC114:OVN114" si="243">IF(ISNUMBER(outYear),OTC65+OTC71+OTC77+OTC111,"")</f>
        <v/>
      </c>
      <c r="OTD114" s="82" t="str">
        <f t="shared" si="243"/>
        <v/>
      </c>
      <c r="OTE114" s="82" t="str">
        <f t="shared" si="243"/>
        <v/>
      </c>
      <c r="OTF114" s="82" t="str">
        <f t="shared" si="243"/>
        <v/>
      </c>
      <c r="OTG114" s="82" t="str">
        <f t="shared" si="243"/>
        <v/>
      </c>
      <c r="OTH114" s="82" t="str">
        <f t="shared" si="243"/>
        <v/>
      </c>
      <c r="OTI114" s="82" t="str">
        <f t="shared" si="243"/>
        <v/>
      </c>
      <c r="OTJ114" s="82" t="str">
        <f t="shared" si="243"/>
        <v/>
      </c>
      <c r="OTK114" s="82" t="str">
        <f t="shared" si="243"/>
        <v/>
      </c>
      <c r="OTL114" s="82" t="str">
        <f t="shared" si="243"/>
        <v/>
      </c>
      <c r="OTM114" s="82" t="str">
        <f t="shared" si="243"/>
        <v/>
      </c>
      <c r="OTN114" s="82" t="str">
        <f t="shared" si="243"/>
        <v/>
      </c>
      <c r="OTO114" s="82" t="str">
        <f t="shared" si="243"/>
        <v/>
      </c>
      <c r="OTP114" s="82" t="str">
        <f t="shared" si="243"/>
        <v/>
      </c>
      <c r="OTQ114" s="82" t="str">
        <f t="shared" si="243"/>
        <v/>
      </c>
      <c r="OTR114" s="82" t="str">
        <f t="shared" si="243"/>
        <v/>
      </c>
      <c r="OTS114" s="82" t="str">
        <f t="shared" si="243"/>
        <v/>
      </c>
      <c r="OTT114" s="82" t="str">
        <f t="shared" si="243"/>
        <v/>
      </c>
      <c r="OTU114" s="82" t="str">
        <f t="shared" si="243"/>
        <v/>
      </c>
      <c r="OTV114" s="82" t="str">
        <f t="shared" si="243"/>
        <v/>
      </c>
      <c r="OTW114" s="82" t="str">
        <f t="shared" si="243"/>
        <v/>
      </c>
      <c r="OTX114" s="82" t="str">
        <f t="shared" si="243"/>
        <v/>
      </c>
      <c r="OTY114" s="82" t="str">
        <f t="shared" si="243"/>
        <v/>
      </c>
      <c r="OTZ114" s="82" t="str">
        <f t="shared" si="243"/>
        <v/>
      </c>
      <c r="OUA114" s="82" t="str">
        <f t="shared" si="243"/>
        <v/>
      </c>
      <c r="OUB114" s="82" t="str">
        <f t="shared" si="243"/>
        <v/>
      </c>
      <c r="OUC114" s="82" t="str">
        <f t="shared" si="243"/>
        <v/>
      </c>
      <c r="OUD114" s="82" t="str">
        <f t="shared" si="243"/>
        <v/>
      </c>
      <c r="OUE114" s="82" t="str">
        <f t="shared" si="243"/>
        <v/>
      </c>
      <c r="OUF114" s="82" t="str">
        <f t="shared" si="243"/>
        <v/>
      </c>
      <c r="OUG114" s="82" t="str">
        <f t="shared" si="243"/>
        <v/>
      </c>
      <c r="OUH114" s="82" t="str">
        <f t="shared" si="243"/>
        <v/>
      </c>
      <c r="OUI114" s="82" t="str">
        <f t="shared" si="243"/>
        <v/>
      </c>
      <c r="OUJ114" s="82" t="str">
        <f t="shared" si="243"/>
        <v/>
      </c>
      <c r="OUK114" s="82" t="str">
        <f t="shared" si="243"/>
        <v/>
      </c>
      <c r="OUL114" s="82" t="str">
        <f t="shared" si="243"/>
        <v/>
      </c>
      <c r="OUM114" s="82" t="str">
        <f t="shared" si="243"/>
        <v/>
      </c>
      <c r="OUN114" s="82" t="str">
        <f t="shared" si="243"/>
        <v/>
      </c>
      <c r="OUO114" s="82" t="str">
        <f t="shared" si="243"/>
        <v/>
      </c>
      <c r="OUP114" s="82" t="str">
        <f t="shared" si="243"/>
        <v/>
      </c>
      <c r="OUQ114" s="82" t="str">
        <f t="shared" si="243"/>
        <v/>
      </c>
      <c r="OUR114" s="82" t="str">
        <f t="shared" si="243"/>
        <v/>
      </c>
      <c r="OUS114" s="82" t="str">
        <f t="shared" si="243"/>
        <v/>
      </c>
      <c r="OUT114" s="82" t="str">
        <f t="shared" si="243"/>
        <v/>
      </c>
      <c r="OUU114" s="82" t="str">
        <f t="shared" si="243"/>
        <v/>
      </c>
      <c r="OUV114" s="82" t="str">
        <f t="shared" si="243"/>
        <v/>
      </c>
      <c r="OUW114" s="82" t="str">
        <f t="shared" si="243"/>
        <v/>
      </c>
      <c r="OUX114" s="82" t="str">
        <f t="shared" si="243"/>
        <v/>
      </c>
      <c r="OUY114" s="82" t="str">
        <f t="shared" si="243"/>
        <v/>
      </c>
      <c r="OUZ114" s="82" t="str">
        <f t="shared" si="243"/>
        <v/>
      </c>
      <c r="OVA114" s="82" t="str">
        <f t="shared" si="243"/>
        <v/>
      </c>
      <c r="OVB114" s="82" t="str">
        <f t="shared" si="243"/>
        <v/>
      </c>
      <c r="OVC114" s="82" t="str">
        <f t="shared" si="243"/>
        <v/>
      </c>
      <c r="OVD114" s="82" t="str">
        <f t="shared" si="243"/>
        <v/>
      </c>
      <c r="OVE114" s="82" t="str">
        <f t="shared" si="243"/>
        <v/>
      </c>
      <c r="OVF114" s="82" t="str">
        <f t="shared" si="243"/>
        <v/>
      </c>
      <c r="OVG114" s="82" t="str">
        <f t="shared" si="243"/>
        <v/>
      </c>
      <c r="OVH114" s="82" t="str">
        <f t="shared" si="243"/>
        <v/>
      </c>
      <c r="OVI114" s="82" t="str">
        <f t="shared" si="243"/>
        <v/>
      </c>
      <c r="OVJ114" s="82" t="str">
        <f t="shared" si="243"/>
        <v/>
      </c>
      <c r="OVK114" s="82" t="str">
        <f t="shared" si="243"/>
        <v/>
      </c>
      <c r="OVL114" s="82" t="str">
        <f t="shared" si="243"/>
        <v/>
      </c>
      <c r="OVM114" s="82" t="str">
        <f t="shared" si="243"/>
        <v/>
      </c>
      <c r="OVN114" s="82" t="str">
        <f t="shared" si="243"/>
        <v/>
      </c>
      <c r="OVO114" s="82" t="str">
        <f t="shared" ref="OVO114:OXZ114" si="244">IF(ISNUMBER(outYear),OVO65+OVO71+OVO77+OVO111,"")</f>
        <v/>
      </c>
      <c r="OVP114" s="82" t="str">
        <f t="shared" si="244"/>
        <v/>
      </c>
      <c r="OVQ114" s="82" t="str">
        <f t="shared" si="244"/>
        <v/>
      </c>
      <c r="OVR114" s="82" t="str">
        <f t="shared" si="244"/>
        <v/>
      </c>
      <c r="OVS114" s="82" t="str">
        <f t="shared" si="244"/>
        <v/>
      </c>
      <c r="OVT114" s="82" t="str">
        <f t="shared" si="244"/>
        <v/>
      </c>
      <c r="OVU114" s="82" t="str">
        <f t="shared" si="244"/>
        <v/>
      </c>
      <c r="OVV114" s="82" t="str">
        <f t="shared" si="244"/>
        <v/>
      </c>
      <c r="OVW114" s="82" t="str">
        <f t="shared" si="244"/>
        <v/>
      </c>
      <c r="OVX114" s="82" t="str">
        <f t="shared" si="244"/>
        <v/>
      </c>
      <c r="OVY114" s="82" t="str">
        <f t="shared" si="244"/>
        <v/>
      </c>
      <c r="OVZ114" s="82" t="str">
        <f t="shared" si="244"/>
        <v/>
      </c>
      <c r="OWA114" s="82" t="str">
        <f t="shared" si="244"/>
        <v/>
      </c>
      <c r="OWB114" s="82" t="str">
        <f t="shared" si="244"/>
        <v/>
      </c>
      <c r="OWC114" s="82" t="str">
        <f t="shared" si="244"/>
        <v/>
      </c>
      <c r="OWD114" s="82" t="str">
        <f t="shared" si="244"/>
        <v/>
      </c>
      <c r="OWE114" s="82" t="str">
        <f t="shared" si="244"/>
        <v/>
      </c>
      <c r="OWF114" s="82" t="str">
        <f t="shared" si="244"/>
        <v/>
      </c>
      <c r="OWG114" s="82" t="str">
        <f t="shared" si="244"/>
        <v/>
      </c>
      <c r="OWH114" s="82" t="str">
        <f t="shared" si="244"/>
        <v/>
      </c>
      <c r="OWI114" s="82" t="str">
        <f t="shared" si="244"/>
        <v/>
      </c>
      <c r="OWJ114" s="82" t="str">
        <f t="shared" si="244"/>
        <v/>
      </c>
      <c r="OWK114" s="82" t="str">
        <f t="shared" si="244"/>
        <v/>
      </c>
      <c r="OWL114" s="82" t="str">
        <f t="shared" si="244"/>
        <v/>
      </c>
      <c r="OWM114" s="82" t="str">
        <f t="shared" si="244"/>
        <v/>
      </c>
      <c r="OWN114" s="82" t="str">
        <f t="shared" si="244"/>
        <v/>
      </c>
      <c r="OWO114" s="82" t="str">
        <f t="shared" si="244"/>
        <v/>
      </c>
      <c r="OWP114" s="82" t="str">
        <f t="shared" si="244"/>
        <v/>
      </c>
      <c r="OWQ114" s="82" t="str">
        <f t="shared" si="244"/>
        <v/>
      </c>
      <c r="OWR114" s="82" t="str">
        <f t="shared" si="244"/>
        <v/>
      </c>
      <c r="OWS114" s="82" t="str">
        <f t="shared" si="244"/>
        <v/>
      </c>
      <c r="OWT114" s="82" t="str">
        <f t="shared" si="244"/>
        <v/>
      </c>
      <c r="OWU114" s="82" t="str">
        <f t="shared" si="244"/>
        <v/>
      </c>
      <c r="OWV114" s="82" t="str">
        <f t="shared" si="244"/>
        <v/>
      </c>
      <c r="OWW114" s="82" t="str">
        <f t="shared" si="244"/>
        <v/>
      </c>
      <c r="OWX114" s="82" t="str">
        <f t="shared" si="244"/>
        <v/>
      </c>
      <c r="OWY114" s="82" t="str">
        <f t="shared" si="244"/>
        <v/>
      </c>
      <c r="OWZ114" s="82" t="str">
        <f t="shared" si="244"/>
        <v/>
      </c>
      <c r="OXA114" s="82" t="str">
        <f t="shared" si="244"/>
        <v/>
      </c>
      <c r="OXB114" s="82" t="str">
        <f t="shared" si="244"/>
        <v/>
      </c>
      <c r="OXC114" s="82" t="str">
        <f t="shared" si="244"/>
        <v/>
      </c>
      <c r="OXD114" s="82" t="str">
        <f t="shared" si="244"/>
        <v/>
      </c>
      <c r="OXE114" s="82" t="str">
        <f t="shared" si="244"/>
        <v/>
      </c>
      <c r="OXF114" s="82" t="str">
        <f t="shared" si="244"/>
        <v/>
      </c>
      <c r="OXG114" s="82" t="str">
        <f t="shared" si="244"/>
        <v/>
      </c>
      <c r="OXH114" s="82" t="str">
        <f t="shared" si="244"/>
        <v/>
      </c>
      <c r="OXI114" s="82" t="str">
        <f t="shared" si="244"/>
        <v/>
      </c>
      <c r="OXJ114" s="82" t="str">
        <f t="shared" si="244"/>
        <v/>
      </c>
      <c r="OXK114" s="82" t="str">
        <f t="shared" si="244"/>
        <v/>
      </c>
      <c r="OXL114" s="82" t="str">
        <f t="shared" si="244"/>
        <v/>
      </c>
      <c r="OXM114" s="82" t="str">
        <f t="shared" si="244"/>
        <v/>
      </c>
      <c r="OXN114" s="82" t="str">
        <f t="shared" si="244"/>
        <v/>
      </c>
      <c r="OXO114" s="82" t="str">
        <f t="shared" si="244"/>
        <v/>
      </c>
      <c r="OXP114" s="82" t="str">
        <f t="shared" si="244"/>
        <v/>
      </c>
      <c r="OXQ114" s="82" t="str">
        <f t="shared" si="244"/>
        <v/>
      </c>
      <c r="OXR114" s="82" t="str">
        <f t="shared" si="244"/>
        <v/>
      </c>
      <c r="OXS114" s="82" t="str">
        <f t="shared" si="244"/>
        <v/>
      </c>
      <c r="OXT114" s="82" t="str">
        <f t="shared" si="244"/>
        <v/>
      </c>
      <c r="OXU114" s="82" t="str">
        <f t="shared" si="244"/>
        <v/>
      </c>
      <c r="OXV114" s="82" t="str">
        <f t="shared" si="244"/>
        <v/>
      </c>
      <c r="OXW114" s="82" t="str">
        <f t="shared" si="244"/>
        <v/>
      </c>
      <c r="OXX114" s="82" t="str">
        <f t="shared" si="244"/>
        <v/>
      </c>
      <c r="OXY114" s="82" t="str">
        <f t="shared" si="244"/>
        <v/>
      </c>
      <c r="OXZ114" s="82" t="str">
        <f t="shared" si="244"/>
        <v/>
      </c>
      <c r="OYA114" s="82" t="str">
        <f t="shared" ref="OYA114:PAL114" si="245">IF(ISNUMBER(outYear),OYA65+OYA71+OYA77+OYA111,"")</f>
        <v/>
      </c>
      <c r="OYB114" s="82" t="str">
        <f t="shared" si="245"/>
        <v/>
      </c>
      <c r="OYC114" s="82" t="str">
        <f t="shared" si="245"/>
        <v/>
      </c>
      <c r="OYD114" s="82" t="str">
        <f t="shared" si="245"/>
        <v/>
      </c>
      <c r="OYE114" s="82" t="str">
        <f t="shared" si="245"/>
        <v/>
      </c>
      <c r="OYF114" s="82" t="str">
        <f t="shared" si="245"/>
        <v/>
      </c>
      <c r="OYG114" s="82" t="str">
        <f t="shared" si="245"/>
        <v/>
      </c>
      <c r="OYH114" s="82" t="str">
        <f t="shared" si="245"/>
        <v/>
      </c>
      <c r="OYI114" s="82" t="str">
        <f t="shared" si="245"/>
        <v/>
      </c>
      <c r="OYJ114" s="82" t="str">
        <f t="shared" si="245"/>
        <v/>
      </c>
      <c r="OYK114" s="82" t="str">
        <f t="shared" si="245"/>
        <v/>
      </c>
      <c r="OYL114" s="82" t="str">
        <f t="shared" si="245"/>
        <v/>
      </c>
      <c r="OYM114" s="82" t="str">
        <f t="shared" si="245"/>
        <v/>
      </c>
      <c r="OYN114" s="82" t="str">
        <f t="shared" si="245"/>
        <v/>
      </c>
      <c r="OYO114" s="82" t="str">
        <f t="shared" si="245"/>
        <v/>
      </c>
      <c r="OYP114" s="82" t="str">
        <f t="shared" si="245"/>
        <v/>
      </c>
      <c r="OYQ114" s="82" t="str">
        <f t="shared" si="245"/>
        <v/>
      </c>
      <c r="OYR114" s="82" t="str">
        <f t="shared" si="245"/>
        <v/>
      </c>
      <c r="OYS114" s="82" t="str">
        <f t="shared" si="245"/>
        <v/>
      </c>
      <c r="OYT114" s="82" t="str">
        <f t="shared" si="245"/>
        <v/>
      </c>
      <c r="OYU114" s="82" t="str">
        <f t="shared" si="245"/>
        <v/>
      </c>
      <c r="OYV114" s="82" t="str">
        <f t="shared" si="245"/>
        <v/>
      </c>
      <c r="OYW114" s="82" t="str">
        <f t="shared" si="245"/>
        <v/>
      </c>
      <c r="OYX114" s="82" t="str">
        <f t="shared" si="245"/>
        <v/>
      </c>
      <c r="OYY114" s="82" t="str">
        <f t="shared" si="245"/>
        <v/>
      </c>
      <c r="OYZ114" s="82" t="str">
        <f t="shared" si="245"/>
        <v/>
      </c>
      <c r="OZA114" s="82" t="str">
        <f t="shared" si="245"/>
        <v/>
      </c>
      <c r="OZB114" s="82" t="str">
        <f t="shared" si="245"/>
        <v/>
      </c>
      <c r="OZC114" s="82" t="str">
        <f t="shared" si="245"/>
        <v/>
      </c>
      <c r="OZD114" s="82" t="str">
        <f t="shared" si="245"/>
        <v/>
      </c>
      <c r="OZE114" s="82" t="str">
        <f t="shared" si="245"/>
        <v/>
      </c>
      <c r="OZF114" s="82" t="str">
        <f t="shared" si="245"/>
        <v/>
      </c>
      <c r="OZG114" s="82" t="str">
        <f t="shared" si="245"/>
        <v/>
      </c>
      <c r="OZH114" s="82" t="str">
        <f t="shared" si="245"/>
        <v/>
      </c>
      <c r="OZI114" s="82" t="str">
        <f t="shared" si="245"/>
        <v/>
      </c>
      <c r="OZJ114" s="82" t="str">
        <f t="shared" si="245"/>
        <v/>
      </c>
      <c r="OZK114" s="82" t="str">
        <f t="shared" si="245"/>
        <v/>
      </c>
      <c r="OZL114" s="82" t="str">
        <f t="shared" si="245"/>
        <v/>
      </c>
      <c r="OZM114" s="82" t="str">
        <f t="shared" si="245"/>
        <v/>
      </c>
      <c r="OZN114" s="82" t="str">
        <f t="shared" si="245"/>
        <v/>
      </c>
      <c r="OZO114" s="82" t="str">
        <f t="shared" si="245"/>
        <v/>
      </c>
      <c r="OZP114" s="82" t="str">
        <f t="shared" si="245"/>
        <v/>
      </c>
      <c r="OZQ114" s="82" t="str">
        <f t="shared" si="245"/>
        <v/>
      </c>
      <c r="OZR114" s="82" t="str">
        <f t="shared" si="245"/>
        <v/>
      </c>
      <c r="OZS114" s="82" t="str">
        <f t="shared" si="245"/>
        <v/>
      </c>
      <c r="OZT114" s="82" t="str">
        <f t="shared" si="245"/>
        <v/>
      </c>
      <c r="OZU114" s="82" t="str">
        <f t="shared" si="245"/>
        <v/>
      </c>
      <c r="OZV114" s="82" t="str">
        <f t="shared" si="245"/>
        <v/>
      </c>
      <c r="OZW114" s="82" t="str">
        <f t="shared" si="245"/>
        <v/>
      </c>
      <c r="OZX114" s="82" t="str">
        <f t="shared" si="245"/>
        <v/>
      </c>
      <c r="OZY114" s="82" t="str">
        <f t="shared" si="245"/>
        <v/>
      </c>
      <c r="OZZ114" s="82" t="str">
        <f t="shared" si="245"/>
        <v/>
      </c>
      <c r="PAA114" s="82" t="str">
        <f t="shared" si="245"/>
        <v/>
      </c>
      <c r="PAB114" s="82" t="str">
        <f t="shared" si="245"/>
        <v/>
      </c>
      <c r="PAC114" s="82" t="str">
        <f t="shared" si="245"/>
        <v/>
      </c>
      <c r="PAD114" s="82" t="str">
        <f t="shared" si="245"/>
        <v/>
      </c>
      <c r="PAE114" s="82" t="str">
        <f t="shared" si="245"/>
        <v/>
      </c>
      <c r="PAF114" s="82" t="str">
        <f t="shared" si="245"/>
        <v/>
      </c>
      <c r="PAG114" s="82" t="str">
        <f t="shared" si="245"/>
        <v/>
      </c>
      <c r="PAH114" s="82" t="str">
        <f t="shared" si="245"/>
        <v/>
      </c>
      <c r="PAI114" s="82" t="str">
        <f t="shared" si="245"/>
        <v/>
      </c>
      <c r="PAJ114" s="82" t="str">
        <f t="shared" si="245"/>
        <v/>
      </c>
      <c r="PAK114" s="82" t="str">
        <f t="shared" si="245"/>
        <v/>
      </c>
      <c r="PAL114" s="82" t="str">
        <f t="shared" si="245"/>
        <v/>
      </c>
      <c r="PAM114" s="82" t="str">
        <f t="shared" ref="PAM114:PCX114" si="246">IF(ISNUMBER(outYear),PAM65+PAM71+PAM77+PAM111,"")</f>
        <v/>
      </c>
      <c r="PAN114" s="82" t="str">
        <f t="shared" si="246"/>
        <v/>
      </c>
      <c r="PAO114" s="82" t="str">
        <f t="shared" si="246"/>
        <v/>
      </c>
      <c r="PAP114" s="82" t="str">
        <f t="shared" si="246"/>
        <v/>
      </c>
      <c r="PAQ114" s="82" t="str">
        <f t="shared" si="246"/>
        <v/>
      </c>
      <c r="PAR114" s="82" t="str">
        <f t="shared" si="246"/>
        <v/>
      </c>
      <c r="PAS114" s="82" t="str">
        <f t="shared" si="246"/>
        <v/>
      </c>
      <c r="PAT114" s="82" t="str">
        <f t="shared" si="246"/>
        <v/>
      </c>
      <c r="PAU114" s="82" t="str">
        <f t="shared" si="246"/>
        <v/>
      </c>
      <c r="PAV114" s="82" t="str">
        <f t="shared" si="246"/>
        <v/>
      </c>
      <c r="PAW114" s="82" t="str">
        <f t="shared" si="246"/>
        <v/>
      </c>
      <c r="PAX114" s="82" t="str">
        <f t="shared" si="246"/>
        <v/>
      </c>
      <c r="PAY114" s="82" t="str">
        <f t="shared" si="246"/>
        <v/>
      </c>
      <c r="PAZ114" s="82" t="str">
        <f t="shared" si="246"/>
        <v/>
      </c>
      <c r="PBA114" s="82" t="str">
        <f t="shared" si="246"/>
        <v/>
      </c>
      <c r="PBB114" s="82" t="str">
        <f t="shared" si="246"/>
        <v/>
      </c>
      <c r="PBC114" s="82" t="str">
        <f t="shared" si="246"/>
        <v/>
      </c>
      <c r="PBD114" s="82" t="str">
        <f t="shared" si="246"/>
        <v/>
      </c>
      <c r="PBE114" s="82" t="str">
        <f t="shared" si="246"/>
        <v/>
      </c>
      <c r="PBF114" s="82" t="str">
        <f t="shared" si="246"/>
        <v/>
      </c>
      <c r="PBG114" s="82" t="str">
        <f t="shared" si="246"/>
        <v/>
      </c>
      <c r="PBH114" s="82" t="str">
        <f t="shared" si="246"/>
        <v/>
      </c>
      <c r="PBI114" s="82" t="str">
        <f t="shared" si="246"/>
        <v/>
      </c>
      <c r="PBJ114" s="82" t="str">
        <f t="shared" si="246"/>
        <v/>
      </c>
      <c r="PBK114" s="82" t="str">
        <f t="shared" si="246"/>
        <v/>
      </c>
      <c r="PBL114" s="82" t="str">
        <f t="shared" si="246"/>
        <v/>
      </c>
      <c r="PBM114" s="82" t="str">
        <f t="shared" si="246"/>
        <v/>
      </c>
      <c r="PBN114" s="82" t="str">
        <f t="shared" si="246"/>
        <v/>
      </c>
      <c r="PBO114" s="82" t="str">
        <f t="shared" si="246"/>
        <v/>
      </c>
      <c r="PBP114" s="82" t="str">
        <f t="shared" si="246"/>
        <v/>
      </c>
      <c r="PBQ114" s="82" t="str">
        <f t="shared" si="246"/>
        <v/>
      </c>
      <c r="PBR114" s="82" t="str">
        <f t="shared" si="246"/>
        <v/>
      </c>
      <c r="PBS114" s="82" t="str">
        <f t="shared" si="246"/>
        <v/>
      </c>
      <c r="PBT114" s="82" t="str">
        <f t="shared" si="246"/>
        <v/>
      </c>
      <c r="PBU114" s="82" t="str">
        <f t="shared" si="246"/>
        <v/>
      </c>
      <c r="PBV114" s="82" t="str">
        <f t="shared" si="246"/>
        <v/>
      </c>
      <c r="PBW114" s="82" t="str">
        <f t="shared" si="246"/>
        <v/>
      </c>
      <c r="PBX114" s="82" t="str">
        <f t="shared" si="246"/>
        <v/>
      </c>
      <c r="PBY114" s="82" t="str">
        <f t="shared" si="246"/>
        <v/>
      </c>
      <c r="PBZ114" s="82" t="str">
        <f t="shared" si="246"/>
        <v/>
      </c>
      <c r="PCA114" s="82" t="str">
        <f t="shared" si="246"/>
        <v/>
      </c>
      <c r="PCB114" s="82" t="str">
        <f t="shared" si="246"/>
        <v/>
      </c>
      <c r="PCC114" s="82" t="str">
        <f t="shared" si="246"/>
        <v/>
      </c>
      <c r="PCD114" s="82" t="str">
        <f t="shared" si="246"/>
        <v/>
      </c>
      <c r="PCE114" s="82" t="str">
        <f t="shared" si="246"/>
        <v/>
      </c>
      <c r="PCF114" s="82" t="str">
        <f t="shared" si="246"/>
        <v/>
      </c>
      <c r="PCG114" s="82" t="str">
        <f t="shared" si="246"/>
        <v/>
      </c>
      <c r="PCH114" s="82" t="str">
        <f t="shared" si="246"/>
        <v/>
      </c>
      <c r="PCI114" s="82" t="str">
        <f t="shared" si="246"/>
        <v/>
      </c>
      <c r="PCJ114" s="82" t="str">
        <f t="shared" si="246"/>
        <v/>
      </c>
      <c r="PCK114" s="82" t="str">
        <f t="shared" si="246"/>
        <v/>
      </c>
      <c r="PCL114" s="82" t="str">
        <f t="shared" si="246"/>
        <v/>
      </c>
      <c r="PCM114" s="82" t="str">
        <f t="shared" si="246"/>
        <v/>
      </c>
      <c r="PCN114" s="82" t="str">
        <f t="shared" si="246"/>
        <v/>
      </c>
      <c r="PCO114" s="82" t="str">
        <f t="shared" si="246"/>
        <v/>
      </c>
      <c r="PCP114" s="82" t="str">
        <f t="shared" si="246"/>
        <v/>
      </c>
      <c r="PCQ114" s="82" t="str">
        <f t="shared" si="246"/>
        <v/>
      </c>
      <c r="PCR114" s="82" t="str">
        <f t="shared" si="246"/>
        <v/>
      </c>
      <c r="PCS114" s="82" t="str">
        <f t="shared" si="246"/>
        <v/>
      </c>
      <c r="PCT114" s="82" t="str">
        <f t="shared" si="246"/>
        <v/>
      </c>
      <c r="PCU114" s="82" t="str">
        <f t="shared" si="246"/>
        <v/>
      </c>
      <c r="PCV114" s="82" t="str">
        <f t="shared" si="246"/>
        <v/>
      </c>
      <c r="PCW114" s="82" t="str">
        <f t="shared" si="246"/>
        <v/>
      </c>
      <c r="PCX114" s="82" t="str">
        <f t="shared" si="246"/>
        <v/>
      </c>
      <c r="PCY114" s="82" t="str">
        <f t="shared" ref="PCY114:PFJ114" si="247">IF(ISNUMBER(outYear),PCY65+PCY71+PCY77+PCY111,"")</f>
        <v/>
      </c>
      <c r="PCZ114" s="82" t="str">
        <f t="shared" si="247"/>
        <v/>
      </c>
      <c r="PDA114" s="82" t="str">
        <f t="shared" si="247"/>
        <v/>
      </c>
      <c r="PDB114" s="82" t="str">
        <f t="shared" si="247"/>
        <v/>
      </c>
      <c r="PDC114" s="82" t="str">
        <f t="shared" si="247"/>
        <v/>
      </c>
      <c r="PDD114" s="82" t="str">
        <f t="shared" si="247"/>
        <v/>
      </c>
      <c r="PDE114" s="82" t="str">
        <f t="shared" si="247"/>
        <v/>
      </c>
      <c r="PDF114" s="82" t="str">
        <f t="shared" si="247"/>
        <v/>
      </c>
      <c r="PDG114" s="82" t="str">
        <f t="shared" si="247"/>
        <v/>
      </c>
      <c r="PDH114" s="82" t="str">
        <f t="shared" si="247"/>
        <v/>
      </c>
      <c r="PDI114" s="82" t="str">
        <f t="shared" si="247"/>
        <v/>
      </c>
      <c r="PDJ114" s="82" t="str">
        <f t="shared" si="247"/>
        <v/>
      </c>
      <c r="PDK114" s="82" t="str">
        <f t="shared" si="247"/>
        <v/>
      </c>
      <c r="PDL114" s="82" t="str">
        <f t="shared" si="247"/>
        <v/>
      </c>
      <c r="PDM114" s="82" t="str">
        <f t="shared" si="247"/>
        <v/>
      </c>
      <c r="PDN114" s="82" t="str">
        <f t="shared" si="247"/>
        <v/>
      </c>
      <c r="PDO114" s="82" t="str">
        <f t="shared" si="247"/>
        <v/>
      </c>
      <c r="PDP114" s="82" t="str">
        <f t="shared" si="247"/>
        <v/>
      </c>
      <c r="PDQ114" s="82" t="str">
        <f t="shared" si="247"/>
        <v/>
      </c>
      <c r="PDR114" s="82" t="str">
        <f t="shared" si="247"/>
        <v/>
      </c>
      <c r="PDS114" s="82" t="str">
        <f t="shared" si="247"/>
        <v/>
      </c>
      <c r="PDT114" s="82" t="str">
        <f t="shared" si="247"/>
        <v/>
      </c>
      <c r="PDU114" s="82" t="str">
        <f t="shared" si="247"/>
        <v/>
      </c>
      <c r="PDV114" s="82" t="str">
        <f t="shared" si="247"/>
        <v/>
      </c>
      <c r="PDW114" s="82" t="str">
        <f t="shared" si="247"/>
        <v/>
      </c>
      <c r="PDX114" s="82" t="str">
        <f t="shared" si="247"/>
        <v/>
      </c>
      <c r="PDY114" s="82" t="str">
        <f t="shared" si="247"/>
        <v/>
      </c>
      <c r="PDZ114" s="82" t="str">
        <f t="shared" si="247"/>
        <v/>
      </c>
      <c r="PEA114" s="82" t="str">
        <f t="shared" si="247"/>
        <v/>
      </c>
      <c r="PEB114" s="82" t="str">
        <f t="shared" si="247"/>
        <v/>
      </c>
      <c r="PEC114" s="82" t="str">
        <f t="shared" si="247"/>
        <v/>
      </c>
      <c r="PED114" s="82" t="str">
        <f t="shared" si="247"/>
        <v/>
      </c>
      <c r="PEE114" s="82" t="str">
        <f t="shared" si="247"/>
        <v/>
      </c>
      <c r="PEF114" s="82" t="str">
        <f t="shared" si="247"/>
        <v/>
      </c>
      <c r="PEG114" s="82" t="str">
        <f t="shared" si="247"/>
        <v/>
      </c>
      <c r="PEH114" s="82" t="str">
        <f t="shared" si="247"/>
        <v/>
      </c>
      <c r="PEI114" s="82" t="str">
        <f t="shared" si="247"/>
        <v/>
      </c>
      <c r="PEJ114" s="82" t="str">
        <f t="shared" si="247"/>
        <v/>
      </c>
      <c r="PEK114" s="82" t="str">
        <f t="shared" si="247"/>
        <v/>
      </c>
      <c r="PEL114" s="82" t="str">
        <f t="shared" si="247"/>
        <v/>
      </c>
      <c r="PEM114" s="82" t="str">
        <f t="shared" si="247"/>
        <v/>
      </c>
      <c r="PEN114" s="82" t="str">
        <f t="shared" si="247"/>
        <v/>
      </c>
      <c r="PEO114" s="82" t="str">
        <f t="shared" si="247"/>
        <v/>
      </c>
      <c r="PEP114" s="82" t="str">
        <f t="shared" si="247"/>
        <v/>
      </c>
      <c r="PEQ114" s="82" t="str">
        <f t="shared" si="247"/>
        <v/>
      </c>
      <c r="PER114" s="82" t="str">
        <f t="shared" si="247"/>
        <v/>
      </c>
      <c r="PES114" s="82" t="str">
        <f t="shared" si="247"/>
        <v/>
      </c>
      <c r="PET114" s="82" t="str">
        <f t="shared" si="247"/>
        <v/>
      </c>
      <c r="PEU114" s="82" t="str">
        <f t="shared" si="247"/>
        <v/>
      </c>
      <c r="PEV114" s="82" t="str">
        <f t="shared" si="247"/>
        <v/>
      </c>
      <c r="PEW114" s="82" t="str">
        <f t="shared" si="247"/>
        <v/>
      </c>
      <c r="PEX114" s="82" t="str">
        <f t="shared" si="247"/>
        <v/>
      </c>
      <c r="PEY114" s="82" t="str">
        <f t="shared" si="247"/>
        <v/>
      </c>
      <c r="PEZ114" s="82" t="str">
        <f t="shared" si="247"/>
        <v/>
      </c>
      <c r="PFA114" s="82" t="str">
        <f t="shared" si="247"/>
        <v/>
      </c>
      <c r="PFB114" s="82" t="str">
        <f t="shared" si="247"/>
        <v/>
      </c>
      <c r="PFC114" s="82" t="str">
        <f t="shared" si="247"/>
        <v/>
      </c>
      <c r="PFD114" s="82" t="str">
        <f t="shared" si="247"/>
        <v/>
      </c>
      <c r="PFE114" s="82" t="str">
        <f t="shared" si="247"/>
        <v/>
      </c>
      <c r="PFF114" s="82" t="str">
        <f t="shared" si="247"/>
        <v/>
      </c>
      <c r="PFG114" s="82" t="str">
        <f t="shared" si="247"/>
        <v/>
      </c>
      <c r="PFH114" s="82" t="str">
        <f t="shared" si="247"/>
        <v/>
      </c>
      <c r="PFI114" s="82" t="str">
        <f t="shared" si="247"/>
        <v/>
      </c>
      <c r="PFJ114" s="82" t="str">
        <f t="shared" si="247"/>
        <v/>
      </c>
      <c r="PFK114" s="82" t="str">
        <f t="shared" ref="PFK114:PHV114" si="248">IF(ISNUMBER(outYear),PFK65+PFK71+PFK77+PFK111,"")</f>
        <v/>
      </c>
      <c r="PFL114" s="82" t="str">
        <f t="shared" si="248"/>
        <v/>
      </c>
      <c r="PFM114" s="82" t="str">
        <f t="shared" si="248"/>
        <v/>
      </c>
      <c r="PFN114" s="82" t="str">
        <f t="shared" si="248"/>
        <v/>
      </c>
      <c r="PFO114" s="82" t="str">
        <f t="shared" si="248"/>
        <v/>
      </c>
      <c r="PFP114" s="82" t="str">
        <f t="shared" si="248"/>
        <v/>
      </c>
      <c r="PFQ114" s="82" t="str">
        <f t="shared" si="248"/>
        <v/>
      </c>
      <c r="PFR114" s="82" t="str">
        <f t="shared" si="248"/>
        <v/>
      </c>
      <c r="PFS114" s="82" t="str">
        <f t="shared" si="248"/>
        <v/>
      </c>
      <c r="PFT114" s="82" t="str">
        <f t="shared" si="248"/>
        <v/>
      </c>
      <c r="PFU114" s="82" t="str">
        <f t="shared" si="248"/>
        <v/>
      </c>
      <c r="PFV114" s="82" t="str">
        <f t="shared" si="248"/>
        <v/>
      </c>
      <c r="PFW114" s="82" t="str">
        <f t="shared" si="248"/>
        <v/>
      </c>
      <c r="PFX114" s="82" t="str">
        <f t="shared" si="248"/>
        <v/>
      </c>
      <c r="PFY114" s="82" t="str">
        <f t="shared" si="248"/>
        <v/>
      </c>
      <c r="PFZ114" s="82" t="str">
        <f t="shared" si="248"/>
        <v/>
      </c>
      <c r="PGA114" s="82" t="str">
        <f t="shared" si="248"/>
        <v/>
      </c>
      <c r="PGB114" s="82" t="str">
        <f t="shared" si="248"/>
        <v/>
      </c>
      <c r="PGC114" s="82" t="str">
        <f t="shared" si="248"/>
        <v/>
      </c>
      <c r="PGD114" s="82" t="str">
        <f t="shared" si="248"/>
        <v/>
      </c>
      <c r="PGE114" s="82" t="str">
        <f t="shared" si="248"/>
        <v/>
      </c>
      <c r="PGF114" s="82" t="str">
        <f t="shared" si="248"/>
        <v/>
      </c>
      <c r="PGG114" s="82" t="str">
        <f t="shared" si="248"/>
        <v/>
      </c>
      <c r="PGH114" s="82" t="str">
        <f t="shared" si="248"/>
        <v/>
      </c>
      <c r="PGI114" s="82" t="str">
        <f t="shared" si="248"/>
        <v/>
      </c>
      <c r="PGJ114" s="82" t="str">
        <f t="shared" si="248"/>
        <v/>
      </c>
      <c r="PGK114" s="82" t="str">
        <f t="shared" si="248"/>
        <v/>
      </c>
      <c r="PGL114" s="82" t="str">
        <f t="shared" si="248"/>
        <v/>
      </c>
      <c r="PGM114" s="82" t="str">
        <f t="shared" si="248"/>
        <v/>
      </c>
      <c r="PGN114" s="82" t="str">
        <f t="shared" si="248"/>
        <v/>
      </c>
      <c r="PGO114" s="82" t="str">
        <f t="shared" si="248"/>
        <v/>
      </c>
      <c r="PGP114" s="82" t="str">
        <f t="shared" si="248"/>
        <v/>
      </c>
      <c r="PGQ114" s="82" t="str">
        <f t="shared" si="248"/>
        <v/>
      </c>
      <c r="PGR114" s="82" t="str">
        <f t="shared" si="248"/>
        <v/>
      </c>
      <c r="PGS114" s="82" t="str">
        <f t="shared" si="248"/>
        <v/>
      </c>
      <c r="PGT114" s="82" t="str">
        <f t="shared" si="248"/>
        <v/>
      </c>
      <c r="PGU114" s="82" t="str">
        <f t="shared" si="248"/>
        <v/>
      </c>
      <c r="PGV114" s="82" t="str">
        <f t="shared" si="248"/>
        <v/>
      </c>
      <c r="PGW114" s="82" t="str">
        <f t="shared" si="248"/>
        <v/>
      </c>
      <c r="PGX114" s="82" t="str">
        <f t="shared" si="248"/>
        <v/>
      </c>
      <c r="PGY114" s="82" t="str">
        <f t="shared" si="248"/>
        <v/>
      </c>
      <c r="PGZ114" s="82" t="str">
        <f t="shared" si="248"/>
        <v/>
      </c>
      <c r="PHA114" s="82" t="str">
        <f t="shared" si="248"/>
        <v/>
      </c>
      <c r="PHB114" s="82" t="str">
        <f t="shared" si="248"/>
        <v/>
      </c>
      <c r="PHC114" s="82" t="str">
        <f t="shared" si="248"/>
        <v/>
      </c>
      <c r="PHD114" s="82" t="str">
        <f t="shared" si="248"/>
        <v/>
      </c>
      <c r="PHE114" s="82" t="str">
        <f t="shared" si="248"/>
        <v/>
      </c>
      <c r="PHF114" s="82" t="str">
        <f t="shared" si="248"/>
        <v/>
      </c>
      <c r="PHG114" s="82" t="str">
        <f t="shared" si="248"/>
        <v/>
      </c>
      <c r="PHH114" s="82" t="str">
        <f t="shared" si="248"/>
        <v/>
      </c>
      <c r="PHI114" s="82" t="str">
        <f t="shared" si="248"/>
        <v/>
      </c>
      <c r="PHJ114" s="82" t="str">
        <f t="shared" si="248"/>
        <v/>
      </c>
      <c r="PHK114" s="82" t="str">
        <f t="shared" si="248"/>
        <v/>
      </c>
      <c r="PHL114" s="82" t="str">
        <f t="shared" si="248"/>
        <v/>
      </c>
      <c r="PHM114" s="82" t="str">
        <f t="shared" si="248"/>
        <v/>
      </c>
      <c r="PHN114" s="82" t="str">
        <f t="shared" si="248"/>
        <v/>
      </c>
      <c r="PHO114" s="82" t="str">
        <f t="shared" si="248"/>
        <v/>
      </c>
      <c r="PHP114" s="82" t="str">
        <f t="shared" si="248"/>
        <v/>
      </c>
      <c r="PHQ114" s="82" t="str">
        <f t="shared" si="248"/>
        <v/>
      </c>
      <c r="PHR114" s="82" t="str">
        <f t="shared" si="248"/>
        <v/>
      </c>
      <c r="PHS114" s="82" t="str">
        <f t="shared" si="248"/>
        <v/>
      </c>
      <c r="PHT114" s="82" t="str">
        <f t="shared" si="248"/>
        <v/>
      </c>
      <c r="PHU114" s="82" t="str">
        <f t="shared" si="248"/>
        <v/>
      </c>
      <c r="PHV114" s="82" t="str">
        <f t="shared" si="248"/>
        <v/>
      </c>
      <c r="PHW114" s="82" t="str">
        <f t="shared" ref="PHW114:PKH114" si="249">IF(ISNUMBER(outYear),PHW65+PHW71+PHW77+PHW111,"")</f>
        <v/>
      </c>
      <c r="PHX114" s="82" t="str">
        <f t="shared" si="249"/>
        <v/>
      </c>
      <c r="PHY114" s="82" t="str">
        <f t="shared" si="249"/>
        <v/>
      </c>
      <c r="PHZ114" s="82" t="str">
        <f t="shared" si="249"/>
        <v/>
      </c>
      <c r="PIA114" s="82" t="str">
        <f t="shared" si="249"/>
        <v/>
      </c>
      <c r="PIB114" s="82" t="str">
        <f t="shared" si="249"/>
        <v/>
      </c>
      <c r="PIC114" s="82" t="str">
        <f t="shared" si="249"/>
        <v/>
      </c>
      <c r="PID114" s="82" t="str">
        <f t="shared" si="249"/>
        <v/>
      </c>
      <c r="PIE114" s="82" t="str">
        <f t="shared" si="249"/>
        <v/>
      </c>
      <c r="PIF114" s="82" t="str">
        <f t="shared" si="249"/>
        <v/>
      </c>
      <c r="PIG114" s="82" t="str">
        <f t="shared" si="249"/>
        <v/>
      </c>
      <c r="PIH114" s="82" t="str">
        <f t="shared" si="249"/>
        <v/>
      </c>
      <c r="PII114" s="82" t="str">
        <f t="shared" si="249"/>
        <v/>
      </c>
      <c r="PIJ114" s="82" t="str">
        <f t="shared" si="249"/>
        <v/>
      </c>
      <c r="PIK114" s="82" t="str">
        <f t="shared" si="249"/>
        <v/>
      </c>
      <c r="PIL114" s="82" t="str">
        <f t="shared" si="249"/>
        <v/>
      </c>
      <c r="PIM114" s="82" t="str">
        <f t="shared" si="249"/>
        <v/>
      </c>
      <c r="PIN114" s="82" t="str">
        <f t="shared" si="249"/>
        <v/>
      </c>
      <c r="PIO114" s="82" t="str">
        <f t="shared" si="249"/>
        <v/>
      </c>
      <c r="PIP114" s="82" t="str">
        <f t="shared" si="249"/>
        <v/>
      </c>
      <c r="PIQ114" s="82" t="str">
        <f t="shared" si="249"/>
        <v/>
      </c>
      <c r="PIR114" s="82" t="str">
        <f t="shared" si="249"/>
        <v/>
      </c>
      <c r="PIS114" s="82" t="str">
        <f t="shared" si="249"/>
        <v/>
      </c>
      <c r="PIT114" s="82" t="str">
        <f t="shared" si="249"/>
        <v/>
      </c>
      <c r="PIU114" s="82" t="str">
        <f t="shared" si="249"/>
        <v/>
      </c>
      <c r="PIV114" s="82" t="str">
        <f t="shared" si="249"/>
        <v/>
      </c>
      <c r="PIW114" s="82" t="str">
        <f t="shared" si="249"/>
        <v/>
      </c>
      <c r="PIX114" s="82" t="str">
        <f t="shared" si="249"/>
        <v/>
      </c>
      <c r="PIY114" s="82" t="str">
        <f t="shared" si="249"/>
        <v/>
      </c>
      <c r="PIZ114" s="82" t="str">
        <f t="shared" si="249"/>
        <v/>
      </c>
      <c r="PJA114" s="82" t="str">
        <f t="shared" si="249"/>
        <v/>
      </c>
      <c r="PJB114" s="82" t="str">
        <f t="shared" si="249"/>
        <v/>
      </c>
      <c r="PJC114" s="82" t="str">
        <f t="shared" si="249"/>
        <v/>
      </c>
      <c r="PJD114" s="82" t="str">
        <f t="shared" si="249"/>
        <v/>
      </c>
      <c r="PJE114" s="82" t="str">
        <f t="shared" si="249"/>
        <v/>
      </c>
      <c r="PJF114" s="82" t="str">
        <f t="shared" si="249"/>
        <v/>
      </c>
      <c r="PJG114" s="82" t="str">
        <f t="shared" si="249"/>
        <v/>
      </c>
      <c r="PJH114" s="82" t="str">
        <f t="shared" si="249"/>
        <v/>
      </c>
      <c r="PJI114" s="82" t="str">
        <f t="shared" si="249"/>
        <v/>
      </c>
      <c r="PJJ114" s="82" t="str">
        <f t="shared" si="249"/>
        <v/>
      </c>
      <c r="PJK114" s="82" t="str">
        <f t="shared" si="249"/>
        <v/>
      </c>
      <c r="PJL114" s="82" t="str">
        <f t="shared" si="249"/>
        <v/>
      </c>
      <c r="PJM114" s="82" t="str">
        <f t="shared" si="249"/>
        <v/>
      </c>
      <c r="PJN114" s="82" t="str">
        <f t="shared" si="249"/>
        <v/>
      </c>
      <c r="PJO114" s="82" t="str">
        <f t="shared" si="249"/>
        <v/>
      </c>
      <c r="PJP114" s="82" t="str">
        <f t="shared" si="249"/>
        <v/>
      </c>
      <c r="PJQ114" s="82" t="str">
        <f t="shared" si="249"/>
        <v/>
      </c>
      <c r="PJR114" s="82" t="str">
        <f t="shared" si="249"/>
        <v/>
      </c>
      <c r="PJS114" s="82" t="str">
        <f t="shared" si="249"/>
        <v/>
      </c>
      <c r="PJT114" s="82" t="str">
        <f t="shared" si="249"/>
        <v/>
      </c>
      <c r="PJU114" s="82" t="str">
        <f t="shared" si="249"/>
        <v/>
      </c>
      <c r="PJV114" s="82" t="str">
        <f t="shared" si="249"/>
        <v/>
      </c>
      <c r="PJW114" s="82" t="str">
        <f t="shared" si="249"/>
        <v/>
      </c>
      <c r="PJX114" s="82" t="str">
        <f t="shared" si="249"/>
        <v/>
      </c>
      <c r="PJY114" s="82" t="str">
        <f t="shared" si="249"/>
        <v/>
      </c>
      <c r="PJZ114" s="82" t="str">
        <f t="shared" si="249"/>
        <v/>
      </c>
      <c r="PKA114" s="82" t="str">
        <f t="shared" si="249"/>
        <v/>
      </c>
      <c r="PKB114" s="82" t="str">
        <f t="shared" si="249"/>
        <v/>
      </c>
      <c r="PKC114" s="82" t="str">
        <f t="shared" si="249"/>
        <v/>
      </c>
      <c r="PKD114" s="82" t="str">
        <f t="shared" si="249"/>
        <v/>
      </c>
      <c r="PKE114" s="82" t="str">
        <f t="shared" si="249"/>
        <v/>
      </c>
      <c r="PKF114" s="82" t="str">
        <f t="shared" si="249"/>
        <v/>
      </c>
      <c r="PKG114" s="82" t="str">
        <f t="shared" si="249"/>
        <v/>
      </c>
      <c r="PKH114" s="82" t="str">
        <f t="shared" si="249"/>
        <v/>
      </c>
      <c r="PKI114" s="82" t="str">
        <f t="shared" ref="PKI114:PMT114" si="250">IF(ISNUMBER(outYear),PKI65+PKI71+PKI77+PKI111,"")</f>
        <v/>
      </c>
      <c r="PKJ114" s="82" t="str">
        <f t="shared" si="250"/>
        <v/>
      </c>
      <c r="PKK114" s="82" t="str">
        <f t="shared" si="250"/>
        <v/>
      </c>
      <c r="PKL114" s="82" t="str">
        <f t="shared" si="250"/>
        <v/>
      </c>
      <c r="PKM114" s="82" t="str">
        <f t="shared" si="250"/>
        <v/>
      </c>
      <c r="PKN114" s="82" t="str">
        <f t="shared" si="250"/>
        <v/>
      </c>
      <c r="PKO114" s="82" t="str">
        <f t="shared" si="250"/>
        <v/>
      </c>
      <c r="PKP114" s="82" t="str">
        <f t="shared" si="250"/>
        <v/>
      </c>
      <c r="PKQ114" s="82" t="str">
        <f t="shared" si="250"/>
        <v/>
      </c>
      <c r="PKR114" s="82" t="str">
        <f t="shared" si="250"/>
        <v/>
      </c>
      <c r="PKS114" s="82" t="str">
        <f t="shared" si="250"/>
        <v/>
      </c>
      <c r="PKT114" s="82" t="str">
        <f t="shared" si="250"/>
        <v/>
      </c>
      <c r="PKU114" s="82" t="str">
        <f t="shared" si="250"/>
        <v/>
      </c>
      <c r="PKV114" s="82" t="str">
        <f t="shared" si="250"/>
        <v/>
      </c>
      <c r="PKW114" s="82" t="str">
        <f t="shared" si="250"/>
        <v/>
      </c>
      <c r="PKX114" s="82" t="str">
        <f t="shared" si="250"/>
        <v/>
      </c>
      <c r="PKY114" s="82" t="str">
        <f t="shared" si="250"/>
        <v/>
      </c>
      <c r="PKZ114" s="82" t="str">
        <f t="shared" si="250"/>
        <v/>
      </c>
      <c r="PLA114" s="82" t="str">
        <f t="shared" si="250"/>
        <v/>
      </c>
      <c r="PLB114" s="82" t="str">
        <f t="shared" si="250"/>
        <v/>
      </c>
      <c r="PLC114" s="82" t="str">
        <f t="shared" si="250"/>
        <v/>
      </c>
      <c r="PLD114" s="82" t="str">
        <f t="shared" si="250"/>
        <v/>
      </c>
      <c r="PLE114" s="82" t="str">
        <f t="shared" si="250"/>
        <v/>
      </c>
      <c r="PLF114" s="82" t="str">
        <f t="shared" si="250"/>
        <v/>
      </c>
      <c r="PLG114" s="82" t="str">
        <f t="shared" si="250"/>
        <v/>
      </c>
      <c r="PLH114" s="82" t="str">
        <f t="shared" si="250"/>
        <v/>
      </c>
      <c r="PLI114" s="82" t="str">
        <f t="shared" si="250"/>
        <v/>
      </c>
      <c r="PLJ114" s="82" t="str">
        <f t="shared" si="250"/>
        <v/>
      </c>
      <c r="PLK114" s="82" t="str">
        <f t="shared" si="250"/>
        <v/>
      </c>
      <c r="PLL114" s="82" t="str">
        <f t="shared" si="250"/>
        <v/>
      </c>
      <c r="PLM114" s="82" t="str">
        <f t="shared" si="250"/>
        <v/>
      </c>
      <c r="PLN114" s="82" t="str">
        <f t="shared" si="250"/>
        <v/>
      </c>
      <c r="PLO114" s="82" t="str">
        <f t="shared" si="250"/>
        <v/>
      </c>
      <c r="PLP114" s="82" t="str">
        <f t="shared" si="250"/>
        <v/>
      </c>
      <c r="PLQ114" s="82" t="str">
        <f t="shared" si="250"/>
        <v/>
      </c>
      <c r="PLR114" s="82" t="str">
        <f t="shared" si="250"/>
        <v/>
      </c>
      <c r="PLS114" s="82" t="str">
        <f t="shared" si="250"/>
        <v/>
      </c>
      <c r="PLT114" s="82" t="str">
        <f t="shared" si="250"/>
        <v/>
      </c>
      <c r="PLU114" s="82" t="str">
        <f t="shared" si="250"/>
        <v/>
      </c>
      <c r="PLV114" s="82" t="str">
        <f t="shared" si="250"/>
        <v/>
      </c>
      <c r="PLW114" s="82" t="str">
        <f t="shared" si="250"/>
        <v/>
      </c>
      <c r="PLX114" s="82" t="str">
        <f t="shared" si="250"/>
        <v/>
      </c>
      <c r="PLY114" s="82" t="str">
        <f t="shared" si="250"/>
        <v/>
      </c>
      <c r="PLZ114" s="82" t="str">
        <f t="shared" si="250"/>
        <v/>
      </c>
      <c r="PMA114" s="82" t="str">
        <f t="shared" si="250"/>
        <v/>
      </c>
      <c r="PMB114" s="82" t="str">
        <f t="shared" si="250"/>
        <v/>
      </c>
      <c r="PMC114" s="82" t="str">
        <f t="shared" si="250"/>
        <v/>
      </c>
      <c r="PMD114" s="82" t="str">
        <f t="shared" si="250"/>
        <v/>
      </c>
      <c r="PME114" s="82" t="str">
        <f t="shared" si="250"/>
        <v/>
      </c>
      <c r="PMF114" s="82" t="str">
        <f t="shared" si="250"/>
        <v/>
      </c>
      <c r="PMG114" s="82" t="str">
        <f t="shared" si="250"/>
        <v/>
      </c>
      <c r="PMH114" s="82" t="str">
        <f t="shared" si="250"/>
        <v/>
      </c>
      <c r="PMI114" s="82" t="str">
        <f t="shared" si="250"/>
        <v/>
      </c>
      <c r="PMJ114" s="82" t="str">
        <f t="shared" si="250"/>
        <v/>
      </c>
      <c r="PMK114" s="82" t="str">
        <f t="shared" si="250"/>
        <v/>
      </c>
      <c r="PML114" s="82" t="str">
        <f t="shared" si="250"/>
        <v/>
      </c>
      <c r="PMM114" s="82" t="str">
        <f t="shared" si="250"/>
        <v/>
      </c>
      <c r="PMN114" s="82" t="str">
        <f t="shared" si="250"/>
        <v/>
      </c>
      <c r="PMO114" s="82" t="str">
        <f t="shared" si="250"/>
        <v/>
      </c>
      <c r="PMP114" s="82" t="str">
        <f t="shared" si="250"/>
        <v/>
      </c>
      <c r="PMQ114" s="82" t="str">
        <f t="shared" si="250"/>
        <v/>
      </c>
      <c r="PMR114" s="82" t="str">
        <f t="shared" si="250"/>
        <v/>
      </c>
      <c r="PMS114" s="82" t="str">
        <f t="shared" si="250"/>
        <v/>
      </c>
      <c r="PMT114" s="82" t="str">
        <f t="shared" si="250"/>
        <v/>
      </c>
      <c r="PMU114" s="82" t="str">
        <f t="shared" ref="PMU114:PPF114" si="251">IF(ISNUMBER(outYear),PMU65+PMU71+PMU77+PMU111,"")</f>
        <v/>
      </c>
      <c r="PMV114" s="82" t="str">
        <f t="shared" si="251"/>
        <v/>
      </c>
      <c r="PMW114" s="82" t="str">
        <f t="shared" si="251"/>
        <v/>
      </c>
      <c r="PMX114" s="82" t="str">
        <f t="shared" si="251"/>
        <v/>
      </c>
      <c r="PMY114" s="82" t="str">
        <f t="shared" si="251"/>
        <v/>
      </c>
      <c r="PMZ114" s="82" t="str">
        <f t="shared" si="251"/>
        <v/>
      </c>
      <c r="PNA114" s="82" t="str">
        <f t="shared" si="251"/>
        <v/>
      </c>
      <c r="PNB114" s="82" t="str">
        <f t="shared" si="251"/>
        <v/>
      </c>
      <c r="PNC114" s="82" t="str">
        <f t="shared" si="251"/>
        <v/>
      </c>
      <c r="PND114" s="82" t="str">
        <f t="shared" si="251"/>
        <v/>
      </c>
      <c r="PNE114" s="82" t="str">
        <f t="shared" si="251"/>
        <v/>
      </c>
      <c r="PNF114" s="82" t="str">
        <f t="shared" si="251"/>
        <v/>
      </c>
      <c r="PNG114" s="82" t="str">
        <f t="shared" si="251"/>
        <v/>
      </c>
      <c r="PNH114" s="82" t="str">
        <f t="shared" si="251"/>
        <v/>
      </c>
      <c r="PNI114" s="82" t="str">
        <f t="shared" si="251"/>
        <v/>
      </c>
      <c r="PNJ114" s="82" t="str">
        <f t="shared" si="251"/>
        <v/>
      </c>
      <c r="PNK114" s="82" t="str">
        <f t="shared" si="251"/>
        <v/>
      </c>
      <c r="PNL114" s="82" t="str">
        <f t="shared" si="251"/>
        <v/>
      </c>
      <c r="PNM114" s="82" t="str">
        <f t="shared" si="251"/>
        <v/>
      </c>
      <c r="PNN114" s="82" t="str">
        <f t="shared" si="251"/>
        <v/>
      </c>
      <c r="PNO114" s="82" t="str">
        <f t="shared" si="251"/>
        <v/>
      </c>
      <c r="PNP114" s="82" t="str">
        <f t="shared" si="251"/>
        <v/>
      </c>
      <c r="PNQ114" s="82" t="str">
        <f t="shared" si="251"/>
        <v/>
      </c>
      <c r="PNR114" s="82" t="str">
        <f t="shared" si="251"/>
        <v/>
      </c>
      <c r="PNS114" s="82" t="str">
        <f t="shared" si="251"/>
        <v/>
      </c>
      <c r="PNT114" s="82" t="str">
        <f t="shared" si="251"/>
        <v/>
      </c>
      <c r="PNU114" s="82" t="str">
        <f t="shared" si="251"/>
        <v/>
      </c>
      <c r="PNV114" s="82" t="str">
        <f t="shared" si="251"/>
        <v/>
      </c>
      <c r="PNW114" s="82" t="str">
        <f t="shared" si="251"/>
        <v/>
      </c>
      <c r="PNX114" s="82" t="str">
        <f t="shared" si="251"/>
        <v/>
      </c>
      <c r="PNY114" s="82" t="str">
        <f t="shared" si="251"/>
        <v/>
      </c>
      <c r="PNZ114" s="82" t="str">
        <f t="shared" si="251"/>
        <v/>
      </c>
      <c r="POA114" s="82" t="str">
        <f t="shared" si="251"/>
        <v/>
      </c>
      <c r="POB114" s="82" t="str">
        <f t="shared" si="251"/>
        <v/>
      </c>
      <c r="POC114" s="82" t="str">
        <f t="shared" si="251"/>
        <v/>
      </c>
      <c r="POD114" s="82" t="str">
        <f t="shared" si="251"/>
        <v/>
      </c>
      <c r="POE114" s="82" t="str">
        <f t="shared" si="251"/>
        <v/>
      </c>
      <c r="POF114" s="82" t="str">
        <f t="shared" si="251"/>
        <v/>
      </c>
      <c r="POG114" s="82" t="str">
        <f t="shared" si="251"/>
        <v/>
      </c>
      <c r="POH114" s="82" t="str">
        <f t="shared" si="251"/>
        <v/>
      </c>
      <c r="POI114" s="82" t="str">
        <f t="shared" si="251"/>
        <v/>
      </c>
      <c r="POJ114" s="82" t="str">
        <f t="shared" si="251"/>
        <v/>
      </c>
      <c r="POK114" s="82" t="str">
        <f t="shared" si="251"/>
        <v/>
      </c>
      <c r="POL114" s="82" t="str">
        <f t="shared" si="251"/>
        <v/>
      </c>
      <c r="POM114" s="82" t="str">
        <f t="shared" si="251"/>
        <v/>
      </c>
      <c r="PON114" s="82" t="str">
        <f t="shared" si="251"/>
        <v/>
      </c>
      <c r="POO114" s="82" t="str">
        <f t="shared" si="251"/>
        <v/>
      </c>
      <c r="POP114" s="82" t="str">
        <f t="shared" si="251"/>
        <v/>
      </c>
      <c r="POQ114" s="82" t="str">
        <f t="shared" si="251"/>
        <v/>
      </c>
      <c r="POR114" s="82" t="str">
        <f t="shared" si="251"/>
        <v/>
      </c>
      <c r="POS114" s="82" t="str">
        <f t="shared" si="251"/>
        <v/>
      </c>
      <c r="POT114" s="82" t="str">
        <f t="shared" si="251"/>
        <v/>
      </c>
      <c r="POU114" s="82" t="str">
        <f t="shared" si="251"/>
        <v/>
      </c>
      <c r="POV114" s="82" t="str">
        <f t="shared" si="251"/>
        <v/>
      </c>
      <c r="POW114" s="82" t="str">
        <f t="shared" si="251"/>
        <v/>
      </c>
      <c r="POX114" s="82" t="str">
        <f t="shared" si="251"/>
        <v/>
      </c>
      <c r="POY114" s="82" t="str">
        <f t="shared" si="251"/>
        <v/>
      </c>
      <c r="POZ114" s="82" t="str">
        <f t="shared" si="251"/>
        <v/>
      </c>
      <c r="PPA114" s="82" t="str">
        <f t="shared" si="251"/>
        <v/>
      </c>
      <c r="PPB114" s="82" t="str">
        <f t="shared" si="251"/>
        <v/>
      </c>
      <c r="PPC114" s="82" t="str">
        <f t="shared" si="251"/>
        <v/>
      </c>
      <c r="PPD114" s="82" t="str">
        <f t="shared" si="251"/>
        <v/>
      </c>
      <c r="PPE114" s="82" t="str">
        <f t="shared" si="251"/>
        <v/>
      </c>
      <c r="PPF114" s="82" t="str">
        <f t="shared" si="251"/>
        <v/>
      </c>
      <c r="PPG114" s="82" t="str">
        <f t="shared" ref="PPG114:PRR114" si="252">IF(ISNUMBER(outYear),PPG65+PPG71+PPG77+PPG111,"")</f>
        <v/>
      </c>
      <c r="PPH114" s="82" t="str">
        <f t="shared" si="252"/>
        <v/>
      </c>
      <c r="PPI114" s="82" t="str">
        <f t="shared" si="252"/>
        <v/>
      </c>
      <c r="PPJ114" s="82" t="str">
        <f t="shared" si="252"/>
        <v/>
      </c>
      <c r="PPK114" s="82" t="str">
        <f t="shared" si="252"/>
        <v/>
      </c>
      <c r="PPL114" s="82" t="str">
        <f t="shared" si="252"/>
        <v/>
      </c>
      <c r="PPM114" s="82" t="str">
        <f t="shared" si="252"/>
        <v/>
      </c>
      <c r="PPN114" s="82" t="str">
        <f t="shared" si="252"/>
        <v/>
      </c>
      <c r="PPO114" s="82" t="str">
        <f t="shared" si="252"/>
        <v/>
      </c>
      <c r="PPP114" s="82" t="str">
        <f t="shared" si="252"/>
        <v/>
      </c>
      <c r="PPQ114" s="82" t="str">
        <f t="shared" si="252"/>
        <v/>
      </c>
      <c r="PPR114" s="82" t="str">
        <f t="shared" si="252"/>
        <v/>
      </c>
      <c r="PPS114" s="82" t="str">
        <f t="shared" si="252"/>
        <v/>
      </c>
      <c r="PPT114" s="82" t="str">
        <f t="shared" si="252"/>
        <v/>
      </c>
      <c r="PPU114" s="82" t="str">
        <f t="shared" si="252"/>
        <v/>
      </c>
      <c r="PPV114" s="82" t="str">
        <f t="shared" si="252"/>
        <v/>
      </c>
      <c r="PPW114" s="82" t="str">
        <f t="shared" si="252"/>
        <v/>
      </c>
      <c r="PPX114" s="82" t="str">
        <f t="shared" si="252"/>
        <v/>
      </c>
      <c r="PPY114" s="82" t="str">
        <f t="shared" si="252"/>
        <v/>
      </c>
      <c r="PPZ114" s="82" t="str">
        <f t="shared" si="252"/>
        <v/>
      </c>
      <c r="PQA114" s="82" t="str">
        <f t="shared" si="252"/>
        <v/>
      </c>
      <c r="PQB114" s="82" t="str">
        <f t="shared" si="252"/>
        <v/>
      </c>
      <c r="PQC114" s="82" t="str">
        <f t="shared" si="252"/>
        <v/>
      </c>
      <c r="PQD114" s="82" t="str">
        <f t="shared" si="252"/>
        <v/>
      </c>
      <c r="PQE114" s="82" t="str">
        <f t="shared" si="252"/>
        <v/>
      </c>
      <c r="PQF114" s="82" t="str">
        <f t="shared" si="252"/>
        <v/>
      </c>
      <c r="PQG114" s="82" t="str">
        <f t="shared" si="252"/>
        <v/>
      </c>
      <c r="PQH114" s="82" t="str">
        <f t="shared" si="252"/>
        <v/>
      </c>
      <c r="PQI114" s="82" t="str">
        <f t="shared" si="252"/>
        <v/>
      </c>
      <c r="PQJ114" s="82" t="str">
        <f t="shared" si="252"/>
        <v/>
      </c>
      <c r="PQK114" s="82" t="str">
        <f t="shared" si="252"/>
        <v/>
      </c>
      <c r="PQL114" s="82" t="str">
        <f t="shared" si="252"/>
        <v/>
      </c>
      <c r="PQM114" s="82" t="str">
        <f t="shared" si="252"/>
        <v/>
      </c>
      <c r="PQN114" s="82" t="str">
        <f t="shared" si="252"/>
        <v/>
      </c>
      <c r="PQO114" s="82" t="str">
        <f t="shared" si="252"/>
        <v/>
      </c>
      <c r="PQP114" s="82" t="str">
        <f t="shared" si="252"/>
        <v/>
      </c>
      <c r="PQQ114" s="82" t="str">
        <f t="shared" si="252"/>
        <v/>
      </c>
      <c r="PQR114" s="82" t="str">
        <f t="shared" si="252"/>
        <v/>
      </c>
      <c r="PQS114" s="82" t="str">
        <f t="shared" si="252"/>
        <v/>
      </c>
      <c r="PQT114" s="82" t="str">
        <f t="shared" si="252"/>
        <v/>
      </c>
      <c r="PQU114" s="82" t="str">
        <f t="shared" si="252"/>
        <v/>
      </c>
      <c r="PQV114" s="82" t="str">
        <f t="shared" si="252"/>
        <v/>
      </c>
      <c r="PQW114" s="82" t="str">
        <f t="shared" si="252"/>
        <v/>
      </c>
      <c r="PQX114" s="82" t="str">
        <f t="shared" si="252"/>
        <v/>
      </c>
      <c r="PQY114" s="82" t="str">
        <f t="shared" si="252"/>
        <v/>
      </c>
      <c r="PQZ114" s="82" t="str">
        <f t="shared" si="252"/>
        <v/>
      </c>
      <c r="PRA114" s="82" t="str">
        <f t="shared" si="252"/>
        <v/>
      </c>
      <c r="PRB114" s="82" t="str">
        <f t="shared" si="252"/>
        <v/>
      </c>
      <c r="PRC114" s="82" t="str">
        <f t="shared" si="252"/>
        <v/>
      </c>
      <c r="PRD114" s="82" t="str">
        <f t="shared" si="252"/>
        <v/>
      </c>
      <c r="PRE114" s="82" t="str">
        <f t="shared" si="252"/>
        <v/>
      </c>
      <c r="PRF114" s="82" t="str">
        <f t="shared" si="252"/>
        <v/>
      </c>
      <c r="PRG114" s="82" t="str">
        <f t="shared" si="252"/>
        <v/>
      </c>
      <c r="PRH114" s="82" t="str">
        <f t="shared" si="252"/>
        <v/>
      </c>
      <c r="PRI114" s="82" t="str">
        <f t="shared" si="252"/>
        <v/>
      </c>
      <c r="PRJ114" s="82" t="str">
        <f t="shared" si="252"/>
        <v/>
      </c>
      <c r="PRK114" s="82" t="str">
        <f t="shared" si="252"/>
        <v/>
      </c>
      <c r="PRL114" s="82" t="str">
        <f t="shared" si="252"/>
        <v/>
      </c>
      <c r="PRM114" s="82" t="str">
        <f t="shared" si="252"/>
        <v/>
      </c>
      <c r="PRN114" s="82" t="str">
        <f t="shared" si="252"/>
        <v/>
      </c>
      <c r="PRO114" s="82" t="str">
        <f t="shared" si="252"/>
        <v/>
      </c>
      <c r="PRP114" s="82" t="str">
        <f t="shared" si="252"/>
        <v/>
      </c>
      <c r="PRQ114" s="82" t="str">
        <f t="shared" si="252"/>
        <v/>
      </c>
      <c r="PRR114" s="82" t="str">
        <f t="shared" si="252"/>
        <v/>
      </c>
      <c r="PRS114" s="82" t="str">
        <f t="shared" ref="PRS114:PUD114" si="253">IF(ISNUMBER(outYear),PRS65+PRS71+PRS77+PRS111,"")</f>
        <v/>
      </c>
      <c r="PRT114" s="82" t="str">
        <f t="shared" si="253"/>
        <v/>
      </c>
      <c r="PRU114" s="82" t="str">
        <f t="shared" si="253"/>
        <v/>
      </c>
      <c r="PRV114" s="82" t="str">
        <f t="shared" si="253"/>
        <v/>
      </c>
      <c r="PRW114" s="82" t="str">
        <f t="shared" si="253"/>
        <v/>
      </c>
      <c r="PRX114" s="82" t="str">
        <f t="shared" si="253"/>
        <v/>
      </c>
      <c r="PRY114" s="82" t="str">
        <f t="shared" si="253"/>
        <v/>
      </c>
      <c r="PRZ114" s="82" t="str">
        <f t="shared" si="253"/>
        <v/>
      </c>
      <c r="PSA114" s="82" t="str">
        <f t="shared" si="253"/>
        <v/>
      </c>
      <c r="PSB114" s="82" t="str">
        <f t="shared" si="253"/>
        <v/>
      </c>
      <c r="PSC114" s="82" t="str">
        <f t="shared" si="253"/>
        <v/>
      </c>
      <c r="PSD114" s="82" t="str">
        <f t="shared" si="253"/>
        <v/>
      </c>
      <c r="PSE114" s="82" t="str">
        <f t="shared" si="253"/>
        <v/>
      </c>
      <c r="PSF114" s="82" t="str">
        <f t="shared" si="253"/>
        <v/>
      </c>
      <c r="PSG114" s="82" t="str">
        <f t="shared" si="253"/>
        <v/>
      </c>
      <c r="PSH114" s="82" t="str">
        <f t="shared" si="253"/>
        <v/>
      </c>
      <c r="PSI114" s="82" t="str">
        <f t="shared" si="253"/>
        <v/>
      </c>
      <c r="PSJ114" s="82" t="str">
        <f t="shared" si="253"/>
        <v/>
      </c>
      <c r="PSK114" s="82" t="str">
        <f t="shared" si="253"/>
        <v/>
      </c>
      <c r="PSL114" s="82" t="str">
        <f t="shared" si="253"/>
        <v/>
      </c>
      <c r="PSM114" s="82" t="str">
        <f t="shared" si="253"/>
        <v/>
      </c>
      <c r="PSN114" s="82" t="str">
        <f t="shared" si="253"/>
        <v/>
      </c>
      <c r="PSO114" s="82" t="str">
        <f t="shared" si="253"/>
        <v/>
      </c>
      <c r="PSP114" s="82" t="str">
        <f t="shared" si="253"/>
        <v/>
      </c>
      <c r="PSQ114" s="82" t="str">
        <f t="shared" si="253"/>
        <v/>
      </c>
      <c r="PSR114" s="82" t="str">
        <f t="shared" si="253"/>
        <v/>
      </c>
      <c r="PSS114" s="82" t="str">
        <f t="shared" si="253"/>
        <v/>
      </c>
      <c r="PST114" s="82" t="str">
        <f t="shared" si="253"/>
        <v/>
      </c>
      <c r="PSU114" s="82" t="str">
        <f t="shared" si="253"/>
        <v/>
      </c>
      <c r="PSV114" s="82" t="str">
        <f t="shared" si="253"/>
        <v/>
      </c>
      <c r="PSW114" s="82" t="str">
        <f t="shared" si="253"/>
        <v/>
      </c>
      <c r="PSX114" s="82" t="str">
        <f t="shared" si="253"/>
        <v/>
      </c>
      <c r="PSY114" s="82" t="str">
        <f t="shared" si="253"/>
        <v/>
      </c>
      <c r="PSZ114" s="82" t="str">
        <f t="shared" si="253"/>
        <v/>
      </c>
      <c r="PTA114" s="82" t="str">
        <f t="shared" si="253"/>
        <v/>
      </c>
      <c r="PTB114" s="82" t="str">
        <f t="shared" si="253"/>
        <v/>
      </c>
      <c r="PTC114" s="82" t="str">
        <f t="shared" si="253"/>
        <v/>
      </c>
      <c r="PTD114" s="82" t="str">
        <f t="shared" si="253"/>
        <v/>
      </c>
      <c r="PTE114" s="82" t="str">
        <f t="shared" si="253"/>
        <v/>
      </c>
      <c r="PTF114" s="82" t="str">
        <f t="shared" si="253"/>
        <v/>
      </c>
      <c r="PTG114" s="82" t="str">
        <f t="shared" si="253"/>
        <v/>
      </c>
      <c r="PTH114" s="82" t="str">
        <f t="shared" si="253"/>
        <v/>
      </c>
      <c r="PTI114" s="82" t="str">
        <f t="shared" si="253"/>
        <v/>
      </c>
      <c r="PTJ114" s="82" t="str">
        <f t="shared" si="253"/>
        <v/>
      </c>
      <c r="PTK114" s="82" t="str">
        <f t="shared" si="253"/>
        <v/>
      </c>
      <c r="PTL114" s="82" t="str">
        <f t="shared" si="253"/>
        <v/>
      </c>
      <c r="PTM114" s="82" t="str">
        <f t="shared" si="253"/>
        <v/>
      </c>
      <c r="PTN114" s="82" t="str">
        <f t="shared" si="253"/>
        <v/>
      </c>
      <c r="PTO114" s="82" t="str">
        <f t="shared" si="253"/>
        <v/>
      </c>
      <c r="PTP114" s="82" t="str">
        <f t="shared" si="253"/>
        <v/>
      </c>
      <c r="PTQ114" s="82" t="str">
        <f t="shared" si="253"/>
        <v/>
      </c>
      <c r="PTR114" s="82" t="str">
        <f t="shared" si="253"/>
        <v/>
      </c>
      <c r="PTS114" s="82" t="str">
        <f t="shared" si="253"/>
        <v/>
      </c>
      <c r="PTT114" s="82" t="str">
        <f t="shared" si="253"/>
        <v/>
      </c>
      <c r="PTU114" s="82" t="str">
        <f t="shared" si="253"/>
        <v/>
      </c>
      <c r="PTV114" s="82" t="str">
        <f t="shared" si="253"/>
        <v/>
      </c>
      <c r="PTW114" s="82" t="str">
        <f t="shared" si="253"/>
        <v/>
      </c>
      <c r="PTX114" s="82" t="str">
        <f t="shared" si="253"/>
        <v/>
      </c>
      <c r="PTY114" s="82" t="str">
        <f t="shared" si="253"/>
        <v/>
      </c>
      <c r="PTZ114" s="82" t="str">
        <f t="shared" si="253"/>
        <v/>
      </c>
      <c r="PUA114" s="82" t="str">
        <f t="shared" si="253"/>
        <v/>
      </c>
      <c r="PUB114" s="82" t="str">
        <f t="shared" si="253"/>
        <v/>
      </c>
      <c r="PUC114" s="82" t="str">
        <f t="shared" si="253"/>
        <v/>
      </c>
      <c r="PUD114" s="82" t="str">
        <f t="shared" si="253"/>
        <v/>
      </c>
      <c r="PUE114" s="82" t="str">
        <f t="shared" ref="PUE114:PWP114" si="254">IF(ISNUMBER(outYear),PUE65+PUE71+PUE77+PUE111,"")</f>
        <v/>
      </c>
      <c r="PUF114" s="82" t="str">
        <f t="shared" si="254"/>
        <v/>
      </c>
      <c r="PUG114" s="82" t="str">
        <f t="shared" si="254"/>
        <v/>
      </c>
      <c r="PUH114" s="82" t="str">
        <f t="shared" si="254"/>
        <v/>
      </c>
      <c r="PUI114" s="82" t="str">
        <f t="shared" si="254"/>
        <v/>
      </c>
      <c r="PUJ114" s="82" t="str">
        <f t="shared" si="254"/>
        <v/>
      </c>
      <c r="PUK114" s="82" t="str">
        <f t="shared" si="254"/>
        <v/>
      </c>
      <c r="PUL114" s="82" t="str">
        <f t="shared" si="254"/>
        <v/>
      </c>
      <c r="PUM114" s="82" t="str">
        <f t="shared" si="254"/>
        <v/>
      </c>
      <c r="PUN114" s="82" t="str">
        <f t="shared" si="254"/>
        <v/>
      </c>
      <c r="PUO114" s="82" t="str">
        <f t="shared" si="254"/>
        <v/>
      </c>
      <c r="PUP114" s="82" t="str">
        <f t="shared" si="254"/>
        <v/>
      </c>
      <c r="PUQ114" s="82" t="str">
        <f t="shared" si="254"/>
        <v/>
      </c>
      <c r="PUR114" s="82" t="str">
        <f t="shared" si="254"/>
        <v/>
      </c>
      <c r="PUS114" s="82" t="str">
        <f t="shared" si="254"/>
        <v/>
      </c>
      <c r="PUT114" s="82" t="str">
        <f t="shared" si="254"/>
        <v/>
      </c>
      <c r="PUU114" s="82" t="str">
        <f t="shared" si="254"/>
        <v/>
      </c>
      <c r="PUV114" s="82" t="str">
        <f t="shared" si="254"/>
        <v/>
      </c>
      <c r="PUW114" s="82" t="str">
        <f t="shared" si="254"/>
        <v/>
      </c>
      <c r="PUX114" s="82" t="str">
        <f t="shared" si="254"/>
        <v/>
      </c>
      <c r="PUY114" s="82" t="str">
        <f t="shared" si="254"/>
        <v/>
      </c>
      <c r="PUZ114" s="82" t="str">
        <f t="shared" si="254"/>
        <v/>
      </c>
      <c r="PVA114" s="82" t="str">
        <f t="shared" si="254"/>
        <v/>
      </c>
      <c r="PVB114" s="82" t="str">
        <f t="shared" si="254"/>
        <v/>
      </c>
      <c r="PVC114" s="82" t="str">
        <f t="shared" si="254"/>
        <v/>
      </c>
      <c r="PVD114" s="82" t="str">
        <f t="shared" si="254"/>
        <v/>
      </c>
      <c r="PVE114" s="82" t="str">
        <f t="shared" si="254"/>
        <v/>
      </c>
      <c r="PVF114" s="82" t="str">
        <f t="shared" si="254"/>
        <v/>
      </c>
      <c r="PVG114" s="82" t="str">
        <f t="shared" si="254"/>
        <v/>
      </c>
      <c r="PVH114" s="82" t="str">
        <f t="shared" si="254"/>
        <v/>
      </c>
      <c r="PVI114" s="82" t="str">
        <f t="shared" si="254"/>
        <v/>
      </c>
      <c r="PVJ114" s="82" t="str">
        <f t="shared" si="254"/>
        <v/>
      </c>
      <c r="PVK114" s="82" t="str">
        <f t="shared" si="254"/>
        <v/>
      </c>
      <c r="PVL114" s="82" t="str">
        <f t="shared" si="254"/>
        <v/>
      </c>
      <c r="PVM114" s="82" t="str">
        <f t="shared" si="254"/>
        <v/>
      </c>
      <c r="PVN114" s="82" t="str">
        <f t="shared" si="254"/>
        <v/>
      </c>
      <c r="PVO114" s="82" t="str">
        <f t="shared" si="254"/>
        <v/>
      </c>
      <c r="PVP114" s="82" t="str">
        <f t="shared" si="254"/>
        <v/>
      </c>
      <c r="PVQ114" s="82" t="str">
        <f t="shared" si="254"/>
        <v/>
      </c>
      <c r="PVR114" s="82" t="str">
        <f t="shared" si="254"/>
        <v/>
      </c>
      <c r="PVS114" s="82" t="str">
        <f t="shared" si="254"/>
        <v/>
      </c>
      <c r="PVT114" s="82" t="str">
        <f t="shared" si="254"/>
        <v/>
      </c>
      <c r="PVU114" s="82" t="str">
        <f t="shared" si="254"/>
        <v/>
      </c>
      <c r="PVV114" s="82" t="str">
        <f t="shared" si="254"/>
        <v/>
      </c>
      <c r="PVW114" s="82" t="str">
        <f t="shared" si="254"/>
        <v/>
      </c>
      <c r="PVX114" s="82" t="str">
        <f t="shared" si="254"/>
        <v/>
      </c>
      <c r="PVY114" s="82" t="str">
        <f t="shared" si="254"/>
        <v/>
      </c>
      <c r="PVZ114" s="82" t="str">
        <f t="shared" si="254"/>
        <v/>
      </c>
      <c r="PWA114" s="82" t="str">
        <f t="shared" si="254"/>
        <v/>
      </c>
      <c r="PWB114" s="82" t="str">
        <f t="shared" si="254"/>
        <v/>
      </c>
      <c r="PWC114" s="82" t="str">
        <f t="shared" si="254"/>
        <v/>
      </c>
      <c r="PWD114" s="82" t="str">
        <f t="shared" si="254"/>
        <v/>
      </c>
      <c r="PWE114" s="82" t="str">
        <f t="shared" si="254"/>
        <v/>
      </c>
      <c r="PWF114" s="82" t="str">
        <f t="shared" si="254"/>
        <v/>
      </c>
      <c r="PWG114" s="82" t="str">
        <f t="shared" si="254"/>
        <v/>
      </c>
      <c r="PWH114" s="82" t="str">
        <f t="shared" si="254"/>
        <v/>
      </c>
      <c r="PWI114" s="82" t="str">
        <f t="shared" si="254"/>
        <v/>
      </c>
      <c r="PWJ114" s="82" t="str">
        <f t="shared" si="254"/>
        <v/>
      </c>
      <c r="PWK114" s="82" t="str">
        <f t="shared" si="254"/>
        <v/>
      </c>
      <c r="PWL114" s="82" t="str">
        <f t="shared" si="254"/>
        <v/>
      </c>
      <c r="PWM114" s="82" t="str">
        <f t="shared" si="254"/>
        <v/>
      </c>
      <c r="PWN114" s="82" t="str">
        <f t="shared" si="254"/>
        <v/>
      </c>
      <c r="PWO114" s="82" t="str">
        <f t="shared" si="254"/>
        <v/>
      </c>
      <c r="PWP114" s="82" t="str">
        <f t="shared" si="254"/>
        <v/>
      </c>
      <c r="PWQ114" s="82" t="str">
        <f t="shared" ref="PWQ114:PZB114" si="255">IF(ISNUMBER(outYear),PWQ65+PWQ71+PWQ77+PWQ111,"")</f>
        <v/>
      </c>
      <c r="PWR114" s="82" t="str">
        <f t="shared" si="255"/>
        <v/>
      </c>
      <c r="PWS114" s="82" t="str">
        <f t="shared" si="255"/>
        <v/>
      </c>
      <c r="PWT114" s="82" t="str">
        <f t="shared" si="255"/>
        <v/>
      </c>
      <c r="PWU114" s="82" t="str">
        <f t="shared" si="255"/>
        <v/>
      </c>
      <c r="PWV114" s="82" t="str">
        <f t="shared" si="255"/>
        <v/>
      </c>
      <c r="PWW114" s="82" t="str">
        <f t="shared" si="255"/>
        <v/>
      </c>
      <c r="PWX114" s="82" t="str">
        <f t="shared" si="255"/>
        <v/>
      </c>
      <c r="PWY114" s="82" t="str">
        <f t="shared" si="255"/>
        <v/>
      </c>
      <c r="PWZ114" s="82" t="str">
        <f t="shared" si="255"/>
        <v/>
      </c>
      <c r="PXA114" s="82" t="str">
        <f t="shared" si="255"/>
        <v/>
      </c>
      <c r="PXB114" s="82" t="str">
        <f t="shared" si="255"/>
        <v/>
      </c>
      <c r="PXC114" s="82" t="str">
        <f t="shared" si="255"/>
        <v/>
      </c>
      <c r="PXD114" s="82" t="str">
        <f t="shared" si="255"/>
        <v/>
      </c>
      <c r="PXE114" s="82" t="str">
        <f t="shared" si="255"/>
        <v/>
      </c>
      <c r="PXF114" s="82" t="str">
        <f t="shared" si="255"/>
        <v/>
      </c>
      <c r="PXG114" s="82" t="str">
        <f t="shared" si="255"/>
        <v/>
      </c>
      <c r="PXH114" s="82" t="str">
        <f t="shared" si="255"/>
        <v/>
      </c>
      <c r="PXI114" s="82" t="str">
        <f t="shared" si="255"/>
        <v/>
      </c>
      <c r="PXJ114" s="82" t="str">
        <f t="shared" si="255"/>
        <v/>
      </c>
      <c r="PXK114" s="82" t="str">
        <f t="shared" si="255"/>
        <v/>
      </c>
      <c r="PXL114" s="82" t="str">
        <f t="shared" si="255"/>
        <v/>
      </c>
      <c r="PXM114" s="82" t="str">
        <f t="shared" si="255"/>
        <v/>
      </c>
      <c r="PXN114" s="82" t="str">
        <f t="shared" si="255"/>
        <v/>
      </c>
      <c r="PXO114" s="82" t="str">
        <f t="shared" si="255"/>
        <v/>
      </c>
      <c r="PXP114" s="82" t="str">
        <f t="shared" si="255"/>
        <v/>
      </c>
      <c r="PXQ114" s="82" t="str">
        <f t="shared" si="255"/>
        <v/>
      </c>
      <c r="PXR114" s="82" t="str">
        <f t="shared" si="255"/>
        <v/>
      </c>
      <c r="PXS114" s="82" t="str">
        <f t="shared" si="255"/>
        <v/>
      </c>
      <c r="PXT114" s="82" t="str">
        <f t="shared" si="255"/>
        <v/>
      </c>
      <c r="PXU114" s="82" t="str">
        <f t="shared" si="255"/>
        <v/>
      </c>
      <c r="PXV114" s="82" t="str">
        <f t="shared" si="255"/>
        <v/>
      </c>
      <c r="PXW114" s="82" t="str">
        <f t="shared" si="255"/>
        <v/>
      </c>
      <c r="PXX114" s="82" t="str">
        <f t="shared" si="255"/>
        <v/>
      </c>
      <c r="PXY114" s="82" t="str">
        <f t="shared" si="255"/>
        <v/>
      </c>
      <c r="PXZ114" s="82" t="str">
        <f t="shared" si="255"/>
        <v/>
      </c>
      <c r="PYA114" s="82" t="str">
        <f t="shared" si="255"/>
        <v/>
      </c>
      <c r="PYB114" s="82" t="str">
        <f t="shared" si="255"/>
        <v/>
      </c>
      <c r="PYC114" s="82" t="str">
        <f t="shared" si="255"/>
        <v/>
      </c>
      <c r="PYD114" s="82" t="str">
        <f t="shared" si="255"/>
        <v/>
      </c>
      <c r="PYE114" s="82" t="str">
        <f t="shared" si="255"/>
        <v/>
      </c>
      <c r="PYF114" s="82" t="str">
        <f t="shared" si="255"/>
        <v/>
      </c>
      <c r="PYG114" s="82" t="str">
        <f t="shared" si="255"/>
        <v/>
      </c>
      <c r="PYH114" s="82" t="str">
        <f t="shared" si="255"/>
        <v/>
      </c>
      <c r="PYI114" s="82" t="str">
        <f t="shared" si="255"/>
        <v/>
      </c>
      <c r="PYJ114" s="82" t="str">
        <f t="shared" si="255"/>
        <v/>
      </c>
      <c r="PYK114" s="82" t="str">
        <f t="shared" si="255"/>
        <v/>
      </c>
      <c r="PYL114" s="82" t="str">
        <f t="shared" si="255"/>
        <v/>
      </c>
      <c r="PYM114" s="82" t="str">
        <f t="shared" si="255"/>
        <v/>
      </c>
      <c r="PYN114" s="82" t="str">
        <f t="shared" si="255"/>
        <v/>
      </c>
      <c r="PYO114" s="82" t="str">
        <f t="shared" si="255"/>
        <v/>
      </c>
      <c r="PYP114" s="82" t="str">
        <f t="shared" si="255"/>
        <v/>
      </c>
      <c r="PYQ114" s="82" t="str">
        <f t="shared" si="255"/>
        <v/>
      </c>
      <c r="PYR114" s="82" t="str">
        <f t="shared" si="255"/>
        <v/>
      </c>
      <c r="PYS114" s="82" t="str">
        <f t="shared" si="255"/>
        <v/>
      </c>
      <c r="PYT114" s="82" t="str">
        <f t="shared" si="255"/>
        <v/>
      </c>
      <c r="PYU114" s="82" t="str">
        <f t="shared" si="255"/>
        <v/>
      </c>
      <c r="PYV114" s="82" t="str">
        <f t="shared" si="255"/>
        <v/>
      </c>
      <c r="PYW114" s="82" t="str">
        <f t="shared" si="255"/>
        <v/>
      </c>
      <c r="PYX114" s="82" t="str">
        <f t="shared" si="255"/>
        <v/>
      </c>
      <c r="PYY114" s="82" t="str">
        <f t="shared" si="255"/>
        <v/>
      </c>
      <c r="PYZ114" s="82" t="str">
        <f t="shared" si="255"/>
        <v/>
      </c>
      <c r="PZA114" s="82" t="str">
        <f t="shared" si="255"/>
        <v/>
      </c>
      <c r="PZB114" s="82" t="str">
        <f t="shared" si="255"/>
        <v/>
      </c>
      <c r="PZC114" s="82" t="str">
        <f t="shared" ref="PZC114:QBN114" si="256">IF(ISNUMBER(outYear),PZC65+PZC71+PZC77+PZC111,"")</f>
        <v/>
      </c>
      <c r="PZD114" s="82" t="str">
        <f t="shared" si="256"/>
        <v/>
      </c>
      <c r="PZE114" s="82" t="str">
        <f t="shared" si="256"/>
        <v/>
      </c>
      <c r="PZF114" s="82" t="str">
        <f t="shared" si="256"/>
        <v/>
      </c>
      <c r="PZG114" s="82" t="str">
        <f t="shared" si="256"/>
        <v/>
      </c>
      <c r="PZH114" s="82" t="str">
        <f t="shared" si="256"/>
        <v/>
      </c>
      <c r="PZI114" s="82" t="str">
        <f t="shared" si="256"/>
        <v/>
      </c>
      <c r="PZJ114" s="82" t="str">
        <f t="shared" si="256"/>
        <v/>
      </c>
      <c r="PZK114" s="82" t="str">
        <f t="shared" si="256"/>
        <v/>
      </c>
      <c r="PZL114" s="82" t="str">
        <f t="shared" si="256"/>
        <v/>
      </c>
      <c r="PZM114" s="82" t="str">
        <f t="shared" si="256"/>
        <v/>
      </c>
      <c r="PZN114" s="82" t="str">
        <f t="shared" si="256"/>
        <v/>
      </c>
      <c r="PZO114" s="82" t="str">
        <f t="shared" si="256"/>
        <v/>
      </c>
      <c r="PZP114" s="82" t="str">
        <f t="shared" si="256"/>
        <v/>
      </c>
      <c r="PZQ114" s="82" t="str">
        <f t="shared" si="256"/>
        <v/>
      </c>
      <c r="PZR114" s="82" t="str">
        <f t="shared" si="256"/>
        <v/>
      </c>
      <c r="PZS114" s="82" t="str">
        <f t="shared" si="256"/>
        <v/>
      </c>
      <c r="PZT114" s="82" t="str">
        <f t="shared" si="256"/>
        <v/>
      </c>
      <c r="PZU114" s="82" t="str">
        <f t="shared" si="256"/>
        <v/>
      </c>
      <c r="PZV114" s="82" t="str">
        <f t="shared" si="256"/>
        <v/>
      </c>
      <c r="PZW114" s="82" t="str">
        <f t="shared" si="256"/>
        <v/>
      </c>
      <c r="PZX114" s="82" t="str">
        <f t="shared" si="256"/>
        <v/>
      </c>
      <c r="PZY114" s="82" t="str">
        <f t="shared" si="256"/>
        <v/>
      </c>
      <c r="PZZ114" s="82" t="str">
        <f t="shared" si="256"/>
        <v/>
      </c>
      <c r="QAA114" s="82" t="str">
        <f t="shared" si="256"/>
        <v/>
      </c>
      <c r="QAB114" s="82" t="str">
        <f t="shared" si="256"/>
        <v/>
      </c>
      <c r="QAC114" s="82" t="str">
        <f t="shared" si="256"/>
        <v/>
      </c>
      <c r="QAD114" s="82" t="str">
        <f t="shared" si="256"/>
        <v/>
      </c>
      <c r="QAE114" s="82" t="str">
        <f t="shared" si="256"/>
        <v/>
      </c>
      <c r="QAF114" s="82" t="str">
        <f t="shared" si="256"/>
        <v/>
      </c>
      <c r="QAG114" s="82" t="str">
        <f t="shared" si="256"/>
        <v/>
      </c>
      <c r="QAH114" s="82" t="str">
        <f t="shared" si="256"/>
        <v/>
      </c>
      <c r="QAI114" s="82" t="str">
        <f t="shared" si="256"/>
        <v/>
      </c>
      <c r="QAJ114" s="82" t="str">
        <f t="shared" si="256"/>
        <v/>
      </c>
      <c r="QAK114" s="82" t="str">
        <f t="shared" si="256"/>
        <v/>
      </c>
      <c r="QAL114" s="82" t="str">
        <f t="shared" si="256"/>
        <v/>
      </c>
      <c r="QAM114" s="82" t="str">
        <f t="shared" si="256"/>
        <v/>
      </c>
      <c r="QAN114" s="82" t="str">
        <f t="shared" si="256"/>
        <v/>
      </c>
      <c r="QAO114" s="82" t="str">
        <f t="shared" si="256"/>
        <v/>
      </c>
      <c r="QAP114" s="82" t="str">
        <f t="shared" si="256"/>
        <v/>
      </c>
      <c r="QAQ114" s="82" t="str">
        <f t="shared" si="256"/>
        <v/>
      </c>
      <c r="QAR114" s="82" t="str">
        <f t="shared" si="256"/>
        <v/>
      </c>
      <c r="QAS114" s="82" t="str">
        <f t="shared" si="256"/>
        <v/>
      </c>
      <c r="QAT114" s="82" t="str">
        <f t="shared" si="256"/>
        <v/>
      </c>
      <c r="QAU114" s="82" t="str">
        <f t="shared" si="256"/>
        <v/>
      </c>
      <c r="QAV114" s="82" t="str">
        <f t="shared" si="256"/>
        <v/>
      </c>
      <c r="QAW114" s="82" t="str">
        <f t="shared" si="256"/>
        <v/>
      </c>
      <c r="QAX114" s="82" t="str">
        <f t="shared" si="256"/>
        <v/>
      </c>
      <c r="QAY114" s="82" t="str">
        <f t="shared" si="256"/>
        <v/>
      </c>
      <c r="QAZ114" s="82" t="str">
        <f t="shared" si="256"/>
        <v/>
      </c>
      <c r="QBA114" s="82" t="str">
        <f t="shared" si="256"/>
        <v/>
      </c>
      <c r="QBB114" s="82" t="str">
        <f t="shared" si="256"/>
        <v/>
      </c>
      <c r="QBC114" s="82" t="str">
        <f t="shared" si="256"/>
        <v/>
      </c>
      <c r="QBD114" s="82" t="str">
        <f t="shared" si="256"/>
        <v/>
      </c>
      <c r="QBE114" s="82" t="str">
        <f t="shared" si="256"/>
        <v/>
      </c>
      <c r="QBF114" s="82" t="str">
        <f t="shared" si="256"/>
        <v/>
      </c>
      <c r="QBG114" s="82" t="str">
        <f t="shared" si="256"/>
        <v/>
      </c>
      <c r="QBH114" s="82" t="str">
        <f t="shared" si="256"/>
        <v/>
      </c>
      <c r="QBI114" s="82" t="str">
        <f t="shared" si="256"/>
        <v/>
      </c>
      <c r="QBJ114" s="82" t="str">
        <f t="shared" si="256"/>
        <v/>
      </c>
      <c r="QBK114" s="82" t="str">
        <f t="shared" si="256"/>
        <v/>
      </c>
      <c r="QBL114" s="82" t="str">
        <f t="shared" si="256"/>
        <v/>
      </c>
      <c r="QBM114" s="82" t="str">
        <f t="shared" si="256"/>
        <v/>
      </c>
      <c r="QBN114" s="82" t="str">
        <f t="shared" si="256"/>
        <v/>
      </c>
      <c r="QBO114" s="82" t="str">
        <f t="shared" ref="QBO114:QDZ114" si="257">IF(ISNUMBER(outYear),QBO65+QBO71+QBO77+QBO111,"")</f>
        <v/>
      </c>
      <c r="QBP114" s="82" t="str">
        <f t="shared" si="257"/>
        <v/>
      </c>
      <c r="QBQ114" s="82" t="str">
        <f t="shared" si="257"/>
        <v/>
      </c>
      <c r="QBR114" s="82" t="str">
        <f t="shared" si="257"/>
        <v/>
      </c>
      <c r="QBS114" s="82" t="str">
        <f t="shared" si="257"/>
        <v/>
      </c>
      <c r="QBT114" s="82" t="str">
        <f t="shared" si="257"/>
        <v/>
      </c>
      <c r="QBU114" s="82" t="str">
        <f t="shared" si="257"/>
        <v/>
      </c>
      <c r="QBV114" s="82" t="str">
        <f t="shared" si="257"/>
        <v/>
      </c>
      <c r="QBW114" s="82" t="str">
        <f t="shared" si="257"/>
        <v/>
      </c>
      <c r="QBX114" s="82" t="str">
        <f t="shared" si="257"/>
        <v/>
      </c>
      <c r="QBY114" s="82" t="str">
        <f t="shared" si="257"/>
        <v/>
      </c>
      <c r="QBZ114" s="82" t="str">
        <f t="shared" si="257"/>
        <v/>
      </c>
      <c r="QCA114" s="82" t="str">
        <f t="shared" si="257"/>
        <v/>
      </c>
      <c r="QCB114" s="82" t="str">
        <f t="shared" si="257"/>
        <v/>
      </c>
      <c r="QCC114" s="82" t="str">
        <f t="shared" si="257"/>
        <v/>
      </c>
      <c r="QCD114" s="82" t="str">
        <f t="shared" si="257"/>
        <v/>
      </c>
      <c r="QCE114" s="82" t="str">
        <f t="shared" si="257"/>
        <v/>
      </c>
      <c r="QCF114" s="82" t="str">
        <f t="shared" si="257"/>
        <v/>
      </c>
      <c r="QCG114" s="82" t="str">
        <f t="shared" si="257"/>
        <v/>
      </c>
      <c r="QCH114" s="82" t="str">
        <f t="shared" si="257"/>
        <v/>
      </c>
      <c r="QCI114" s="82" t="str">
        <f t="shared" si="257"/>
        <v/>
      </c>
      <c r="QCJ114" s="82" t="str">
        <f t="shared" si="257"/>
        <v/>
      </c>
      <c r="QCK114" s="82" t="str">
        <f t="shared" si="257"/>
        <v/>
      </c>
      <c r="QCL114" s="82" t="str">
        <f t="shared" si="257"/>
        <v/>
      </c>
      <c r="QCM114" s="82" t="str">
        <f t="shared" si="257"/>
        <v/>
      </c>
      <c r="QCN114" s="82" t="str">
        <f t="shared" si="257"/>
        <v/>
      </c>
      <c r="QCO114" s="82" t="str">
        <f t="shared" si="257"/>
        <v/>
      </c>
      <c r="QCP114" s="82" t="str">
        <f t="shared" si="257"/>
        <v/>
      </c>
      <c r="QCQ114" s="82" t="str">
        <f t="shared" si="257"/>
        <v/>
      </c>
      <c r="QCR114" s="82" t="str">
        <f t="shared" si="257"/>
        <v/>
      </c>
      <c r="QCS114" s="82" t="str">
        <f t="shared" si="257"/>
        <v/>
      </c>
      <c r="QCT114" s="82" t="str">
        <f t="shared" si="257"/>
        <v/>
      </c>
      <c r="QCU114" s="82" t="str">
        <f t="shared" si="257"/>
        <v/>
      </c>
      <c r="QCV114" s="82" t="str">
        <f t="shared" si="257"/>
        <v/>
      </c>
      <c r="QCW114" s="82" t="str">
        <f t="shared" si="257"/>
        <v/>
      </c>
      <c r="QCX114" s="82" t="str">
        <f t="shared" si="257"/>
        <v/>
      </c>
      <c r="QCY114" s="82" t="str">
        <f t="shared" si="257"/>
        <v/>
      </c>
      <c r="QCZ114" s="82" t="str">
        <f t="shared" si="257"/>
        <v/>
      </c>
      <c r="QDA114" s="82" t="str">
        <f t="shared" si="257"/>
        <v/>
      </c>
      <c r="QDB114" s="82" t="str">
        <f t="shared" si="257"/>
        <v/>
      </c>
      <c r="QDC114" s="82" t="str">
        <f t="shared" si="257"/>
        <v/>
      </c>
      <c r="QDD114" s="82" t="str">
        <f t="shared" si="257"/>
        <v/>
      </c>
      <c r="QDE114" s="82" t="str">
        <f t="shared" si="257"/>
        <v/>
      </c>
      <c r="QDF114" s="82" t="str">
        <f t="shared" si="257"/>
        <v/>
      </c>
      <c r="QDG114" s="82" t="str">
        <f t="shared" si="257"/>
        <v/>
      </c>
      <c r="QDH114" s="82" t="str">
        <f t="shared" si="257"/>
        <v/>
      </c>
      <c r="QDI114" s="82" t="str">
        <f t="shared" si="257"/>
        <v/>
      </c>
      <c r="QDJ114" s="82" t="str">
        <f t="shared" si="257"/>
        <v/>
      </c>
      <c r="QDK114" s="82" t="str">
        <f t="shared" si="257"/>
        <v/>
      </c>
      <c r="QDL114" s="82" t="str">
        <f t="shared" si="257"/>
        <v/>
      </c>
      <c r="QDM114" s="82" t="str">
        <f t="shared" si="257"/>
        <v/>
      </c>
      <c r="QDN114" s="82" t="str">
        <f t="shared" si="257"/>
        <v/>
      </c>
      <c r="QDO114" s="82" t="str">
        <f t="shared" si="257"/>
        <v/>
      </c>
      <c r="QDP114" s="82" t="str">
        <f t="shared" si="257"/>
        <v/>
      </c>
      <c r="QDQ114" s="82" t="str">
        <f t="shared" si="257"/>
        <v/>
      </c>
      <c r="QDR114" s="82" t="str">
        <f t="shared" si="257"/>
        <v/>
      </c>
      <c r="QDS114" s="82" t="str">
        <f t="shared" si="257"/>
        <v/>
      </c>
      <c r="QDT114" s="82" t="str">
        <f t="shared" si="257"/>
        <v/>
      </c>
      <c r="QDU114" s="82" t="str">
        <f t="shared" si="257"/>
        <v/>
      </c>
      <c r="QDV114" s="82" t="str">
        <f t="shared" si="257"/>
        <v/>
      </c>
      <c r="QDW114" s="82" t="str">
        <f t="shared" si="257"/>
        <v/>
      </c>
      <c r="QDX114" s="82" t="str">
        <f t="shared" si="257"/>
        <v/>
      </c>
      <c r="QDY114" s="82" t="str">
        <f t="shared" si="257"/>
        <v/>
      </c>
      <c r="QDZ114" s="82" t="str">
        <f t="shared" si="257"/>
        <v/>
      </c>
      <c r="QEA114" s="82" t="str">
        <f t="shared" ref="QEA114:QGL114" si="258">IF(ISNUMBER(outYear),QEA65+QEA71+QEA77+QEA111,"")</f>
        <v/>
      </c>
      <c r="QEB114" s="82" t="str">
        <f t="shared" si="258"/>
        <v/>
      </c>
      <c r="QEC114" s="82" t="str">
        <f t="shared" si="258"/>
        <v/>
      </c>
      <c r="QED114" s="82" t="str">
        <f t="shared" si="258"/>
        <v/>
      </c>
      <c r="QEE114" s="82" t="str">
        <f t="shared" si="258"/>
        <v/>
      </c>
      <c r="QEF114" s="82" t="str">
        <f t="shared" si="258"/>
        <v/>
      </c>
      <c r="QEG114" s="82" t="str">
        <f t="shared" si="258"/>
        <v/>
      </c>
      <c r="QEH114" s="82" t="str">
        <f t="shared" si="258"/>
        <v/>
      </c>
      <c r="QEI114" s="82" t="str">
        <f t="shared" si="258"/>
        <v/>
      </c>
      <c r="QEJ114" s="82" t="str">
        <f t="shared" si="258"/>
        <v/>
      </c>
      <c r="QEK114" s="82" t="str">
        <f t="shared" si="258"/>
        <v/>
      </c>
      <c r="QEL114" s="82" t="str">
        <f t="shared" si="258"/>
        <v/>
      </c>
      <c r="QEM114" s="82" t="str">
        <f t="shared" si="258"/>
        <v/>
      </c>
      <c r="QEN114" s="82" t="str">
        <f t="shared" si="258"/>
        <v/>
      </c>
      <c r="QEO114" s="82" t="str">
        <f t="shared" si="258"/>
        <v/>
      </c>
      <c r="QEP114" s="82" t="str">
        <f t="shared" si="258"/>
        <v/>
      </c>
      <c r="QEQ114" s="82" t="str">
        <f t="shared" si="258"/>
        <v/>
      </c>
      <c r="QER114" s="82" t="str">
        <f t="shared" si="258"/>
        <v/>
      </c>
      <c r="QES114" s="82" t="str">
        <f t="shared" si="258"/>
        <v/>
      </c>
      <c r="QET114" s="82" t="str">
        <f t="shared" si="258"/>
        <v/>
      </c>
      <c r="QEU114" s="82" t="str">
        <f t="shared" si="258"/>
        <v/>
      </c>
      <c r="QEV114" s="82" t="str">
        <f t="shared" si="258"/>
        <v/>
      </c>
      <c r="QEW114" s="82" t="str">
        <f t="shared" si="258"/>
        <v/>
      </c>
      <c r="QEX114" s="82" t="str">
        <f t="shared" si="258"/>
        <v/>
      </c>
      <c r="QEY114" s="82" t="str">
        <f t="shared" si="258"/>
        <v/>
      </c>
      <c r="QEZ114" s="82" t="str">
        <f t="shared" si="258"/>
        <v/>
      </c>
      <c r="QFA114" s="82" t="str">
        <f t="shared" si="258"/>
        <v/>
      </c>
      <c r="QFB114" s="82" t="str">
        <f t="shared" si="258"/>
        <v/>
      </c>
      <c r="QFC114" s="82" t="str">
        <f t="shared" si="258"/>
        <v/>
      </c>
      <c r="QFD114" s="82" t="str">
        <f t="shared" si="258"/>
        <v/>
      </c>
      <c r="QFE114" s="82" t="str">
        <f t="shared" si="258"/>
        <v/>
      </c>
      <c r="QFF114" s="82" t="str">
        <f t="shared" si="258"/>
        <v/>
      </c>
      <c r="QFG114" s="82" t="str">
        <f t="shared" si="258"/>
        <v/>
      </c>
      <c r="QFH114" s="82" t="str">
        <f t="shared" si="258"/>
        <v/>
      </c>
      <c r="QFI114" s="82" t="str">
        <f t="shared" si="258"/>
        <v/>
      </c>
      <c r="QFJ114" s="82" t="str">
        <f t="shared" si="258"/>
        <v/>
      </c>
      <c r="QFK114" s="82" t="str">
        <f t="shared" si="258"/>
        <v/>
      </c>
      <c r="QFL114" s="82" t="str">
        <f t="shared" si="258"/>
        <v/>
      </c>
      <c r="QFM114" s="82" t="str">
        <f t="shared" si="258"/>
        <v/>
      </c>
      <c r="QFN114" s="82" t="str">
        <f t="shared" si="258"/>
        <v/>
      </c>
      <c r="QFO114" s="82" t="str">
        <f t="shared" si="258"/>
        <v/>
      </c>
      <c r="QFP114" s="82" t="str">
        <f t="shared" si="258"/>
        <v/>
      </c>
      <c r="QFQ114" s="82" t="str">
        <f t="shared" si="258"/>
        <v/>
      </c>
      <c r="QFR114" s="82" t="str">
        <f t="shared" si="258"/>
        <v/>
      </c>
      <c r="QFS114" s="82" t="str">
        <f t="shared" si="258"/>
        <v/>
      </c>
      <c r="QFT114" s="82" t="str">
        <f t="shared" si="258"/>
        <v/>
      </c>
      <c r="QFU114" s="82" t="str">
        <f t="shared" si="258"/>
        <v/>
      </c>
      <c r="QFV114" s="82" t="str">
        <f t="shared" si="258"/>
        <v/>
      </c>
      <c r="QFW114" s="82" t="str">
        <f t="shared" si="258"/>
        <v/>
      </c>
      <c r="QFX114" s="82" t="str">
        <f t="shared" si="258"/>
        <v/>
      </c>
      <c r="QFY114" s="82" t="str">
        <f t="shared" si="258"/>
        <v/>
      </c>
      <c r="QFZ114" s="82" t="str">
        <f t="shared" si="258"/>
        <v/>
      </c>
      <c r="QGA114" s="82" t="str">
        <f t="shared" si="258"/>
        <v/>
      </c>
      <c r="QGB114" s="82" t="str">
        <f t="shared" si="258"/>
        <v/>
      </c>
      <c r="QGC114" s="82" t="str">
        <f t="shared" si="258"/>
        <v/>
      </c>
      <c r="QGD114" s="82" t="str">
        <f t="shared" si="258"/>
        <v/>
      </c>
      <c r="QGE114" s="82" t="str">
        <f t="shared" si="258"/>
        <v/>
      </c>
      <c r="QGF114" s="82" t="str">
        <f t="shared" si="258"/>
        <v/>
      </c>
      <c r="QGG114" s="82" t="str">
        <f t="shared" si="258"/>
        <v/>
      </c>
      <c r="QGH114" s="82" t="str">
        <f t="shared" si="258"/>
        <v/>
      </c>
      <c r="QGI114" s="82" t="str">
        <f t="shared" si="258"/>
        <v/>
      </c>
      <c r="QGJ114" s="82" t="str">
        <f t="shared" si="258"/>
        <v/>
      </c>
      <c r="QGK114" s="82" t="str">
        <f t="shared" si="258"/>
        <v/>
      </c>
      <c r="QGL114" s="82" t="str">
        <f t="shared" si="258"/>
        <v/>
      </c>
      <c r="QGM114" s="82" t="str">
        <f t="shared" ref="QGM114:QIX114" si="259">IF(ISNUMBER(outYear),QGM65+QGM71+QGM77+QGM111,"")</f>
        <v/>
      </c>
      <c r="QGN114" s="82" t="str">
        <f t="shared" si="259"/>
        <v/>
      </c>
      <c r="QGO114" s="82" t="str">
        <f t="shared" si="259"/>
        <v/>
      </c>
      <c r="QGP114" s="82" t="str">
        <f t="shared" si="259"/>
        <v/>
      </c>
      <c r="QGQ114" s="82" t="str">
        <f t="shared" si="259"/>
        <v/>
      </c>
      <c r="QGR114" s="82" t="str">
        <f t="shared" si="259"/>
        <v/>
      </c>
      <c r="QGS114" s="82" t="str">
        <f t="shared" si="259"/>
        <v/>
      </c>
      <c r="QGT114" s="82" t="str">
        <f t="shared" si="259"/>
        <v/>
      </c>
      <c r="QGU114" s="82" t="str">
        <f t="shared" si="259"/>
        <v/>
      </c>
      <c r="QGV114" s="82" t="str">
        <f t="shared" si="259"/>
        <v/>
      </c>
      <c r="QGW114" s="82" t="str">
        <f t="shared" si="259"/>
        <v/>
      </c>
      <c r="QGX114" s="82" t="str">
        <f t="shared" si="259"/>
        <v/>
      </c>
      <c r="QGY114" s="82" t="str">
        <f t="shared" si="259"/>
        <v/>
      </c>
      <c r="QGZ114" s="82" t="str">
        <f t="shared" si="259"/>
        <v/>
      </c>
      <c r="QHA114" s="82" t="str">
        <f t="shared" si="259"/>
        <v/>
      </c>
      <c r="QHB114" s="82" t="str">
        <f t="shared" si="259"/>
        <v/>
      </c>
      <c r="QHC114" s="82" t="str">
        <f t="shared" si="259"/>
        <v/>
      </c>
      <c r="QHD114" s="82" t="str">
        <f t="shared" si="259"/>
        <v/>
      </c>
      <c r="QHE114" s="82" t="str">
        <f t="shared" si="259"/>
        <v/>
      </c>
      <c r="QHF114" s="82" t="str">
        <f t="shared" si="259"/>
        <v/>
      </c>
      <c r="QHG114" s="82" t="str">
        <f t="shared" si="259"/>
        <v/>
      </c>
      <c r="QHH114" s="82" t="str">
        <f t="shared" si="259"/>
        <v/>
      </c>
      <c r="QHI114" s="82" t="str">
        <f t="shared" si="259"/>
        <v/>
      </c>
      <c r="QHJ114" s="82" t="str">
        <f t="shared" si="259"/>
        <v/>
      </c>
      <c r="QHK114" s="82" t="str">
        <f t="shared" si="259"/>
        <v/>
      </c>
      <c r="QHL114" s="82" t="str">
        <f t="shared" si="259"/>
        <v/>
      </c>
      <c r="QHM114" s="82" t="str">
        <f t="shared" si="259"/>
        <v/>
      </c>
      <c r="QHN114" s="82" t="str">
        <f t="shared" si="259"/>
        <v/>
      </c>
      <c r="QHO114" s="82" t="str">
        <f t="shared" si="259"/>
        <v/>
      </c>
      <c r="QHP114" s="82" t="str">
        <f t="shared" si="259"/>
        <v/>
      </c>
      <c r="QHQ114" s="82" t="str">
        <f t="shared" si="259"/>
        <v/>
      </c>
      <c r="QHR114" s="82" t="str">
        <f t="shared" si="259"/>
        <v/>
      </c>
      <c r="QHS114" s="82" t="str">
        <f t="shared" si="259"/>
        <v/>
      </c>
      <c r="QHT114" s="82" t="str">
        <f t="shared" si="259"/>
        <v/>
      </c>
      <c r="QHU114" s="82" t="str">
        <f t="shared" si="259"/>
        <v/>
      </c>
      <c r="QHV114" s="82" t="str">
        <f t="shared" si="259"/>
        <v/>
      </c>
      <c r="QHW114" s="82" t="str">
        <f t="shared" si="259"/>
        <v/>
      </c>
      <c r="QHX114" s="82" t="str">
        <f t="shared" si="259"/>
        <v/>
      </c>
      <c r="QHY114" s="82" t="str">
        <f t="shared" si="259"/>
        <v/>
      </c>
      <c r="QHZ114" s="82" t="str">
        <f t="shared" si="259"/>
        <v/>
      </c>
      <c r="QIA114" s="82" t="str">
        <f t="shared" si="259"/>
        <v/>
      </c>
      <c r="QIB114" s="82" t="str">
        <f t="shared" si="259"/>
        <v/>
      </c>
      <c r="QIC114" s="82" t="str">
        <f t="shared" si="259"/>
        <v/>
      </c>
      <c r="QID114" s="82" t="str">
        <f t="shared" si="259"/>
        <v/>
      </c>
      <c r="QIE114" s="82" t="str">
        <f t="shared" si="259"/>
        <v/>
      </c>
      <c r="QIF114" s="82" t="str">
        <f t="shared" si="259"/>
        <v/>
      </c>
      <c r="QIG114" s="82" t="str">
        <f t="shared" si="259"/>
        <v/>
      </c>
      <c r="QIH114" s="82" t="str">
        <f t="shared" si="259"/>
        <v/>
      </c>
      <c r="QII114" s="82" t="str">
        <f t="shared" si="259"/>
        <v/>
      </c>
      <c r="QIJ114" s="82" t="str">
        <f t="shared" si="259"/>
        <v/>
      </c>
      <c r="QIK114" s="82" t="str">
        <f t="shared" si="259"/>
        <v/>
      </c>
      <c r="QIL114" s="82" t="str">
        <f t="shared" si="259"/>
        <v/>
      </c>
      <c r="QIM114" s="82" t="str">
        <f t="shared" si="259"/>
        <v/>
      </c>
      <c r="QIN114" s="82" t="str">
        <f t="shared" si="259"/>
        <v/>
      </c>
      <c r="QIO114" s="82" t="str">
        <f t="shared" si="259"/>
        <v/>
      </c>
      <c r="QIP114" s="82" t="str">
        <f t="shared" si="259"/>
        <v/>
      </c>
      <c r="QIQ114" s="82" t="str">
        <f t="shared" si="259"/>
        <v/>
      </c>
      <c r="QIR114" s="82" t="str">
        <f t="shared" si="259"/>
        <v/>
      </c>
      <c r="QIS114" s="82" t="str">
        <f t="shared" si="259"/>
        <v/>
      </c>
      <c r="QIT114" s="82" t="str">
        <f t="shared" si="259"/>
        <v/>
      </c>
      <c r="QIU114" s="82" t="str">
        <f t="shared" si="259"/>
        <v/>
      </c>
      <c r="QIV114" s="82" t="str">
        <f t="shared" si="259"/>
        <v/>
      </c>
      <c r="QIW114" s="82" t="str">
        <f t="shared" si="259"/>
        <v/>
      </c>
      <c r="QIX114" s="82" t="str">
        <f t="shared" si="259"/>
        <v/>
      </c>
      <c r="QIY114" s="82" t="str">
        <f t="shared" ref="QIY114:QLJ114" si="260">IF(ISNUMBER(outYear),QIY65+QIY71+QIY77+QIY111,"")</f>
        <v/>
      </c>
      <c r="QIZ114" s="82" t="str">
        <f t="shared" si="260"/>
        <v/>
      </c>
      <c r="QJA114" s="82" t="str">
        <f t="shared" si="260"/>
        <v/>
      </c>
      <c r="QJB114" s="82" t="str">
        <f t="shared" si="260"/>
        <v/>
      </c>
      <c r="QJC114" s="82" t="str">
        <f t="shared" si="260"/>
        <v/>
      </c>
      <c r="QJD114" s="82" t="str">
        <f t="shared" si="260"/>
        <v/>
      </c>
      <c r="QJE114" s="82" t="str">
        <f t="shared" si="260"/>
        <v/>
      </c>
      <c r="QJF114" s="82" t="str">
        <f t="shared" si="260"/>
        <v/>
      </c>
      <c r="QJG114" s="82" t="str">
        <f t="shared" si="260"/>
        <v/>
      </c>
      <c r="QJH114" s="82" t="str">
        <f t="shared" si="260"/>
        <v/>
      </c>
      <c r="QJI114" s="82" t="str">
        <f t="shared" si="260"/>
        <v/>
      </c>
      <c r="QJJ114" s="82" t="str">
        <f t="shared" si="260"/>
        <v/>
      </c>
      <c r="QJK114" s="82" t="str">
        <f t="shared" si="260"/>
        <v/>
      </c>
      <c r="QJL114" s="82" t="str">
        <f t="shared" si="260"/>
        <v/>
      </c>
      <c r="QJM114" s="82" t="str">
        <f t="shared" si="260"/>
        <v/>
      </c>
      <c r="QJN114" s="82" t="str">
        <f t="shared" si="260"/>
        <v/>
      </c>
      <c r="QJO114" s="82" t="str">
        <f t="shared" si="260"/>
        <v/>
      </c>
      <c r="QJP114" s="82" t="str">
        <f t="shared" si="260"/>
        <v/>
      </c>
      <c r="QJQ114" s="82" t="str">
        <f t="shared" si="260"/>
        <v/>
      </c>
      <c r="QJR114" s="82" t="str">
        <f t="shared" si="260"/>
        <v/>
      </c>
      <c r="QJS114" s="82" t="str">
        <f t="shared" si="260"/>
        <v/>
      </c>
      <c r="QJT114" s="82" t="str">
        <f t="shared" si="260"/>
        <v/>
      </c>
      <c r="QJU114" s="82" t="str">
        <f t="shared" si="260"/>
        <v/>
      </c>
      <c r="QJV114" s="82" t="str">
        <f t="shared" si="260"/>
        <v/>
      </c>
      <c r="QJW114" s="82" t="str">
        <f t="shared" si="260"/>
        <v/>
      </c>
      <c r="QJX114" s="82" t="str">
        <f t="shared" si="260"/>
        <v/>
      </c>
      <c r="QJY114" s="82" t="str">
        <f t="shared" si="260"/>
        <v/>
      </c>
      <c r="QJZ114" s="82" t="str">
        <f t="shared" si="260"/>
        <v/>
      </c>
      <c r="QKA114" s="82" t="str">
        <f t="shared" si="260"/>
        <v/>
      </c>
      <c r="QKB114" s="82" t="str">
        <f t="shared" si="260"/>
        <v/>
      </c>
      <c r="QKC114" s="82" t="str">
        <f t="shared" si="260"/>
        <v/>
      </c>
      <c r="QKD114" s="82" t="str">
        <f t="shared" si="260"/>
        <v/>
      </c>
      <c r="QKE114" s="82" t="str">
        <f t="shared" si="260"/>
        <v/>
      </c>
      <c r="QKF114" s="82" t="str">
        <f t="shared" si="260"/>
        <v/>
      </c>
      <c r="QKG114" s="82" t="str">
        <f t="shared" si="260"/>
        <v/>
      </c>
      <c r="QKH114" s="82" t="str">
        <f t="shared" si="260"/>
        <v/>
      </c>
      <c r="QKI114" s="82" t="str">
        <f t="shared" si="260"/>
        <v/>
      </c>
      <c r="QKJ114" s="82" t="str">
        <f t="shared" si="260"/>
        <v/>
      </c>
      <c r="QKK114" s="82" t="str">
        <f t="shared" si="260"/>
        <v/>
      </c>
      <c r="QKL114" s="82" t="str">
        <f t="shared" si="260"/>
        <v/>
      </c>
      <c r="QKM114" s="82" t="str">
        <f t="shared" si="260"/>
        <v/>
      </c>
      <c r="QKN114" s="82" t="str">
        <f t="shared" si="260"/>
        <v/>
      </c>
      <c r="QKO114" s="82" t="str">
        <f t="shared" si="260"/>
        <v/>
      </c>
      <c r="QKP114" s="82" t="str">
        <f t="shared" si="260"/>
        <v/>
      </c>
      <c r="QKQ114" s="82" t="str">
        <f t="shared" si="260"/>
        <v/>
      </c>
      <c r="QKR114" s="82" t="str">
        <f t="shared" si="260"/>
        <v/>
      </c>
      <c r="QKS114" s="82" t="str">
        <f t="shared" si="260"/>
        <v/>
      </c>
      <c r="QKT114" s="82" t="str">
        <f t="shared" si="260"/>
        <v/>
      </c>
      <c r="QKU114" s="82" t="str">
        <f t="shared" si="260"/>
        <v/>
      </c>
      <c r="QKV114" s="82" t="str">
        <f t="shared" si="260"/>
        <v/>
      </c>
      <c r="QKW114" s="82" t="str">
        <f t="shared" si="260"/>
        <v/>
      </c>
      <c r="QKX114" s="82" t="str">
        <f t="shared" si="260"/>
        <v/>
      </c>
      <c r="QKY114" s="82" t="str">
        <f t="shared" si="260"/>
        <v/>
      </c>
      <c r="QKZ114" s="82" t="str">
        <f t="shared" si="260"/>
        <v/>
      </c>
      <c r="QLA114" s="82" t="str">
        <f t="shared" si="260"/>
        <v/>
      </c>
      <c r="QLB114" s="82" t="str">
        <f t="shared" si="260"/>
        <v/>
      </c>
      <c r="QLC114" s="82" t="str">
        <f t="shared" si="260"/>
        <v/>
      </c>
      <c r="QLD114" s="82" t="str">
        <f t="shared" si="260"/>
        <v/>
      </c>
      <c r="QLE114" s="82" t="str">
        <f t="shared" si="260"/>
        <v/>
      </c>
      <c r="QLF114" s="82" t="str">
        <f t="shared" si="260"/>
        <v/>
      </c>
      <c r="QLG114" s="82" t="str">
        <f t="shared" si="260"/>
        <v/>
      </c>
      <c r="QLH114" s="82" t="str">
        <f t="shared" si="260"/>
        <v/>
      </c>
      <c r="QLI114" s="82" t="str">
        <f t="shared" si="260"/>
        <v/>
      </c>
      <c r="QLJ114" s="82" t="str">
        <f t="shared" si="260"/>
        <v/>
      </c>
      <c r="QLK114" s="82" t="str">
        <f t="shared" ref="QLK114:QNV114" si="261">IF(ISNUMBER(outYear),QLK65+QLK71+QLK77+QLK111,"")</f>
        <v/>
      </c>
      <c r="QLL114" s="82" t="str">
        <f t="shared" si="261"/>
        <v/>
      </c>
      <c r="QLM114" s="82" t="str">
        <f t="shared" si="261"/>
        <v/>
      </c>
      <c r="QLN114" s="82" t="str">
        <f t="shared" si="261"/>
        <v/>
      </c>
      <c r="QLO114" s="82" t="str">
        <f t="shared" si="261"/>
        <v/>
      </c>
      <c r="QLP114" s="82" t="str">
        <f t="shared" si="261"/>
        <v/>
      </c>
      <c r="QLQ114" s="82" t="str">
        <f t="shared" si="261"/>
        <v/>
      </c>
      <c r="QLR114" s="82" t="str">
        <f t="shared" si="261"/>
        <v/>
      </c>
      <c r="QLS114" s="82" t="str">
        <f t="shared" si="261"/>
        <v/>
      </c>
      <c r="QLT114" s="82" t="str">
        <f t="shared" si="261"/>
        <v/>
      </c>
      <c r="QLU114" s="82" t="str">
        <f t="shared" si="261"/>
        <v/>
      </c>
      <c r="QLV114" s="82" t="str">
        <f t="shared" si="261"/>
        <v/>
      </c>
      <c r="QLW114" s="82" t="str">
        <f t="shared" si="261"/>
        <v/>
      </c>
      <c r="QLX114" s="82" t="str">
        <f t="shared" si="261"/>
        <v/>
      </c>
      <c r="QLY114" s="82" t="str">
        <f t="shared" si="261"/>
        <v/>
      </c>
      <c r="QLZ114" s="82" t="str">
        <f t="shared" si="261"/>
        <v/>
      </c>
      <c r="QMA114" s="82" t="str">
        <f t="shared" si="261"/>
        <v/>
      </c>
      <c r="QMB114" s="82" t="str">
        <f t="shared" si="261"/>
        <v/>
      </c>
      <c r="QMC114" s="82" t="str">
        <f t="shared" si="261"/>
        <v/>
      </c>
      <c r="QMD114" s="82" t="str">
        <f t="shared" si="261"/>
        <v/>
      </c>
      <c r="QME114" s="82" t="str">
        <f t="shared" si="261"/>
        <v/>
      </c>
      <c r="QMF114" s="82" t="str">
        <f t="shared" si="261"/>
        <v/>
      </c>
      <c r="QMG114" s="82" t="str">
        <f t="shared" si="261"/>
        <v/>
      </c>
      <c r="QMH114" s="82" t="str">
        <f t="shared" si="261"/>
        <v/>
      </c>
      <c r="QMI114" s="82" t="str">
        <f t="shared" si="261"/>
        <v/>
      </c>
      <c r="QMJ114" s="82" t="str">
        <f t="shared" si="261"/>
        <v/>
      </c>
      <c r="QMK114" s="82" t="str">
        <f t="shared" si="261"/>
        <v/>
      </c>
      <c r="QML114" s="82" t="str">
        <f t="shared" si="261"/>
        <v/>
      </c>
      <c r="QMM114" s="82" t="str">
        <f t="shared" si="261"/>
        <v/>
      </c>
      <c r="QMN114" s="82" t="str">
        <f t="shared" si="261"/>
        <v/>
      </c>
      <c r="QMO114" s="82" t="str">
        <f t="shared" si="261"/>
        <v/>
      </c>
      <c r="QMP114" s="82" t="str">
        <f t="shared" si="261"/>
        <v/>
      </c>
      <c r="QMQ114" s="82" t="str">
        <f t="shared" si="261"/>
        <v/>
      </c>
      <c r="QMR114" s="82" t="str">
        <f t="shared" si="261"/>
        <v/>
      </c>
      <c r="QMS114" s="82" t="str">
        <f t="shared" si="261"/>
        <v/>
      </c>
      <c r="QMT114" s="82" t="str">
        <f t="shared" si="261"/>
        <v/>
      </c>
      <c r="QMU114" s="82" t="str">
        <f t="shared" si="261"/>
        <v/>
      </c>
      <c r="QMV114" s="82" t="str">
        <f t="shared" si="261"/>
        <v/>
      </c>
      <c r="QMW114" s="82" t="str">
        <f t="shared" si="261"/>
        <v/>
      </c>
      <c r="QMX114" s="82" t="str">
        <f t="shared" si="261"/>
        <v/>
      </c>
      <c r="QMY114" s="82" t="str">
        <f t="shared" si="261"/>
        <v/>
      </c>
      <c r="QMZ114" s="82" t="str">
        <f t="shared" si="261"/>
        <v/>
      </c>
      <c r="QNA114" s="82" t="str">
        <f t="shared" si="261"/>
        <v/>
      </c>
      <c r="QNB114" s="82" t="str">
        <f t="shared" si="261"/>
        <v/>
      </c>
      <c r="QNC114" s="82" t="str">
        <f t="shared" si="261"/>
        <v/>
      </c>
      <c r="QND114" s="82" t="str">
        <f t="shared" si="261"/>
        <v/>
      </c>
      <c r="QNE114" s="82" t="str">
        <f t="shared" si="261"/>
        <v/>
      </c>
      <c r="QNF114" s="82" t="str">
        <f t="shared" si="261"/>
        <v/>
      </c>
      <c r="QNG114" s="82" t="str">
        <f t="shared" si="261"/>
        <v/>
      </c>
      <c r="QNH114" s="82" t="str">
        <f t="shared" si="261"/>
        <v/>
      </c>
      <c r="QNI114" s="82" t="str">
        <f t="shared" si="261"/>
        <v/>
      </c>
      <c r="QNJ114" s="82" t="str">
        <f t="shared" si="261"/>
        <v/>
      </c>
      <c r="QNK114" s="82" t="str">
        <f t="shared" si="261"/>
        <v/>
      </c>
      <c r="QNL114" s="82" t="str">
        <f t="shared" si="261"/>
        <v/>
      </c>
      <c r="QNM114" s="82" t="str">
        <f t="shared" si="261"/>
        <v/>
      </c>
      <c r="QNN114" s="82" t="str">
        <f t="shared" si="261"/>
        <v/>
      </c>
      <c r="QNO114" s="82" t="str">
        <f t="shared" si="261"/>
        <v/>
      </c>
      <c r="QNP114" s="82" t="str">
        <f t="shared" si="261"/>
        <v/>
      </c>
      <c r="QNQ114" s="82" t="str">
        <f t="shared" si="261"/>
        <v/>
      </c>
      <c r="QNR114" s="82" t="str">
        <f t="shared" si="261"/>
        <v/>
      </c>
      <c r="QNS114" s="82" t="str">
        <f t="shared" si="261"/>
        <v/>
      </c>
      <c r="QNT114" s="82" t="str">
        <f t="shared" si="261"/>
        <v/>
      </c>
      <c r="QNU114" s="82" t="str">
        <f t="shared" si="261"/>
        <v/>
      </c>
      <c r="QNV114" s="82" t="str">
        <f t="shared" si="261"/>
        <v/>
      </c>
      <c r="QNW114" s="82" t="str">
        <f t="shared" ref="QNW114:QQH114" si="262">IF(ISNUMBER(outYear),QNW65+QNW71+QNW77+QNW111,"")</f>
        <v/>
      </c>
      <c r="QNX114" s="82" t="str">
        <f t="shared" si="262"/>
        <v/>
      </c>
      <c r="QNY114" s="82" t="str">
        <f t="shared" si="262"/>
        <v/>
      </c>
      <c r="QNZ114" s="82" t="str">
        <f t="shared" si="262"/>
        <v/>
      </c>
      <c r="QOA114" s="82" t="str">
        <f t="shared" si="262"/>
        <v/>
      </c>
      <c r="QOB114" s="82" t="str">
        <f t="shared" si="262"/>
        <v/>
      </c>
      <c r="QOC114" s="82" t="str">
        <f t="shared" si="262"/>
        <v/>
      </c>
      <c r="QOD114" s="82" t="str">
        <f t="shared" si="262"/>
        <v/>
      </c>
      <c r="QOE114" s="82" t="str">
        <f t="shared" si="262"/>
        <v/>
      </c>
      <c r="QOF114" s="82" t="str">
        <f t="shared" si="262"/>
        <v/>
      </c>
      <c r="QOG114" s="82" t="str">
        <f t="shared" si="262"/>
        <v/>
      </c>
      <c r="QOH114" s="82" t="str">
        <f t="shared" si="262"/>
        <v/>
      </c>
      <c r="QOI114" s="82" t="str">
        <f t="shared" si="262"/>
        <v/>
      </c>
      <c r="QOJ114" s="82" t="str">
        <f t="shared" si="262"/>
        <v/>
      </c>
      <c r="QOK114" s="82" t="str">
        <f t="shared" si="262"/>
        <v/>
      </c>
      <c r="QOL114" s="82" t="str">
        <f t="shared" si="262"/>
        <v/>
      </c>
      <c r="QOM114" s="82" t="str">
        <f t="shared" si="262"/>
        <v/>
      </c>
      <c r="QON114" s="82" t="str">
        <f t="shared" si="262"/>
        <v/>
      </c>
      <c r="QOO114" s="82" t="str">
        <f t="shared" si="262"/>
        <v/>
      </c>
      <c r="QOP114" s="82" t="str">
        <f t="shared" si="262"/>
        <v/>
      </c>
      <c r="QOQ114" s="82" t="str">
        <f t="shared" si="262"/>
        <v/>
      </c>
      <c r="QOR114" s="82" t="str">
        <f t="shared" si="262"/>
        <v/>
      </c>
      <c r="QOS114" s="82" t="str">
        <f t="shared" si="262"/>
        <v/>
      </c>
      <c r="QOT114" s="82" t="str">
        <f t="shared" si="262"/>
        <v/>
      </c>
      <c r="QOU114" s="82" t="str">
        <f t="shared" si="262"/>
        <v/>
      </c>
      <c r="QOV114" s="82" t="str">
        <f t="shared" si="262"/>
        <v/>
      </c>
      <c r="QOW114" s="82" t="str">
        <f t="shared" si="262"/>
        <v/>
      </c>
      <c r="QOX114" s="82" t="str">
        <f t="shared" si="262"/>
        <v/>
      </c>
      <c r="QOY114" s="82" t="str">
        <f t="shared" si="262"/>
        <v/>
      </c>
      <c r="QOZ114" s="82" t="str">
        <f t="shared" si="262"/>
        <v/>
      </c>
      <c r="QPA114" s="82" t="str">
        <f t="shared" si="262"/>
        <v/>
      </c>
      <c r="QPB114" s="82" t="str">
        <f t="shared" si="262"/>
        <v/>
      </c>
      <c r="QPC114" s="82" t="str">
        <f t="shared" si="262"/>
        <v/>
      </c>
      <c r="QPD114" s="82" t="str">
        <f t="shared" si="262"/>
        <v/>
      </c>
      <c r="QPE114" s="82" t="str">
        <f t="shared" si="262"/>
        <v/>
      </c>
      <c r="QPF114" s="82" t="str">
        <f t="shared" si="262"/>
        <v/>
      </c>
      <c r="QPG114" s="82" t="str">
        <f t="shared" si="262"/>
        <v/>
      </c>
      <c r="QPH114" s="82" t="str">
        <f t="shared" si="262"/>
        <v/>
      </c>
      <c r="QPI114" s="82" t="str">
        <f t="shared" si="262"/>
        <v/>
      </c>
      <c r="QPJ114" s="82" t="str">
        <f t="shared" si="262"/>
        <v/>
      </c>
      <c r="QPK114" s="82" t="str">
        <f t="shared" si="262"/>
        <v/>
      </c>
      <c r="QPL114" s="82" t="str">
        <f t="shared" si="262"/>
        <v/>
      </c>
      <c r="QPM114" s="82" t="str">
        <f t="shared" si="262"/>
        <v/>
      </c>
      <c r="QPN114" s="82" t="str">
        <f t="shared" si="262"/>
        <v/>
      </c>
      <c r="QPO114" s="82" t="str">
        <f t="shared" si="262"/>
        <v/>
      </c>
      <c r="QPP114" s="82" t="str">
        <f t="shared" si="262"/>
        <v/>
      </c>
      <c r="QPQ114" s="82" t="str">
        <f t="shared" si="262"/>
        <v/>
      </c>
      <c r="QPR114" s="82" t="str">
        <f t="shared" si="262"/>
        <v/>
      </c>
      <c r="QPS114" s="82" t="str">
        <f t="shared" si="262"/>
        <v/>
      </c>
      <c r="QPT114" s="82" t="str">
        <f t="shared" si="262"/>
        <v/>
      </c>
      <c r="QPU114" s="82" t="str">
        <f t="shared" si="262"/>
        <v/>
      </c>
      <c r="QPV114" s="82" t="str">
        <f t="shared" si="262"/>
        <v/>
      </c>
      <c r="QPW114" s="82" t="str">
        <f t="shared" si="262"/>
        <v/>
      </c>
      <c r="QPX114" s="82" t="str">
        <f t="shared" si="262"/>
        <v/>
      </c>
      <c r="QPY114" s="82" t="str">
        <f t="shared" si="262"/>
        <v/>
      </c>
      <c r="QPZ114" s="82" t="str">
        <f t="shared" si="262"/>
        <v/>
      </c>
      <c r="QQA114" s="82" t="str">
        <f t="shared" si="262"/>
        <v/>
      </c>
      <c r="QQB114" s="82" t="str">
        <f t="shared" si="262"/>
        <v/>
      </c>
      <c r="QQC114" s="82" t="str">
        <f t="shared" si="262"/>
        <v/>
      </c>
      <c r="QQD114" s="82" t="str">
        <f t="shared" si="262"/>
        <v/>
      </c>
      <c r="QQE114" s="82" t="str">
        <f t="shared" si="262"/>
        <v/>
      </c>
      <c r="QQF114" s="82" t="str">
        <f t="shared" si="262"/>
        <v/>
      </c>
      <c r="QQG114" s="82" t="str">
        <f t="shared" si="262"/>
        <v/>
      </c>
      <c r="QQH114" s="82" t="str">
        <f t="shared" si="262"/>
        <v/>
      </c>
      <c r="QQI114" s="82" t="str">
        <f t="shared" ref="QQI114:QST114" si="263">IF(ISNUMBER(outYear),QQI65+QQI71+QQI77+QQI111,"")</f>
        <v/>
      </c>
      <c r="QQJ114" s="82" t="str">
        <f t="shared" si="263"/>
        <v/>
      </c>
      <c r="QQK114" s="82" t="str">
        <f t="shared" si="263"/>
        <v/>
      </c>
      <c r="QQL114" s="82" t="str">
        <f t="shared" si="263"/>
        <v/>
      </c>
      <c r="QQM114" s="82" t="str">
        <f t="shared" si="263"/>
        <v/>
      </c>
      <c r="QQN114" s="82" t="str">
        <f t="shared" si="263"/>
        <v/>
      </c>
      <c r="QQO114" s="82" t="str">
        <f t="shared" si="263"/>
        <v/>
      </c>
      <c r="QQP114" s="82" t="str">
        <f t="shared" si="263"/>
        <v/>
      </c>
      <c r="QQQ114" s="82" t="str">
        <f t="shared" si="263"/>
        <v/>
      </c>
      <c r="QQR114" s="82" t="str">
        <f t="shared" si="263"/>
        <v/>
      </c>
      <c r="QQS114" s="82" t="str">
        <f t="shared" si="263"/>
        <v/>
      </c>
      <c r="QQT114" s="82" t="str">
        <f t="shared" si="263"/>
        <v/>
      </c>
      <c r="QQU114" s="82" t="str">
        <f t="shared" si="263"/>
        <v/>
      </c>
      <c r="QQV114" s="82" t="str">
        <f t="shared" si="263"/>
        <v/>
      </c>
      <c r="QQW114" s="82" t="str">
        <f t="shared" si="263"/>
        <v/>
      </c>
      <c r="QQX114" s="82" t="str">
        <f t="shared" si="263"/>
        <v/>
      </c>
      <c r="QQY114" s="82" t="str">
        <f t="shared" si="263"/>
        <v/>
      </c>
      <c r="QQZ114" s="82" t="str">
        <f t="shared" si="263"/>
        <v/>
      </c>
      <c r="QRA114" s="82" t="str">
        <f t="shared" si="263"/>
        <v/>
      </c>
      <c r="QRB114" s="82" t="str">
        <f t="shared" si="263"/>
        <v/>
      </c>
      <c r="QRC114" s="82" t="str">
        <f t="shared" si="263"/>
        <v/>
      </c>
      <c r="QRD114" s="82" t="str">
        <f t="shared" si="263"/>
        <v/>
      </c>
      <c r="QRE114" s="82" t="str">
        <f t="shared" si="263"/>
        <v/>
      </c>
      <c r="QRF114" s="82" t="str">
        <f t="shared" si="263"/>
        <v/>
      </c>
      <c r="QRG114" s="82" t="str">
        <f t="shared" si="263"/>
        <v/>
      </c>
      <c r="QRH114" s="82" t="str">
        <f t="shared" si="263"/>
        <v/>
      </c>
      <c r="QRI114" s="82" t="str">
        <f t="shared" si="263"/>
        <v/>
      </c>
      <c r="QRJ114" s="82" t="str">
        <f t="shared" si="263"/>
        <v/>
      </c>
      <c r="QRK114" s="82" t="str">
        <f t="shared" si="263"/>
        <v/>
      </c>
      <c r="QRL114" s="82" t="str">
        <f t="shared" si="263"/>
        <v/>
      </c>
      <c r="QRM114" s="82" t="str">
        <f t="shared" si="263"/>
        <v/>
      </c>
      <c r="QRN114" s="82" t="str">
        <f t="shared" si="263"/>
        <v/>
      </c>
      <c r="QRO114" s="82" t="str">
        <f t="shared" si="263"/>
        <v/>
      </c>
      <c r="QRP114" s="82" t="str">
        <f t="shared" si="263"/>
        <v/>
      </c>
      <c r="QRQ114" s="82" t="str">
        <f t="shared" si="263"/>
        <v/>
      </c>
      <c r="QRR114" s="82" t="str">
        <f t="shared" si="263"/>
        <v/>
      </c>
      <c r="QRS114" s="82" t="str">
        <f t="shared" si="263"/>
        <v/>
      </c>
      <c r="QRT114" s="82" t="str">
        <f t="shared" si="263"/>
        <v/>
      </c>
      <c r="QRU114" s="82" t="str">
        <f t="shared" si="263"/>
        <v/>
      </c>
      <c r="QRV114" s="82" t="str">
        <f t="shared" si="263"/>
        <v/>
      </c>
      <c r="QRW114" s="82" t="str">
        <f t="shared" si="263"/>
        <v/>
      </c>
      <c r="QRX114" s="82" t="str">
        <f t="shared" si="263"/>
        <v/>
      </c>
      <c r="QRY114" s="82" t="str">
        <f t="shared" si="263"/>
        <v/>
      </c>
      <c r="QRZ114" s="82" t="str">
        <f t="shared" si="263"/>
        <v/>
      </c>
      <c r="QSA114" s="82" t="str">
        <f t="shared" si="263"/>
        <v/>
      </c>
      <c r="QSB114" s="82" t="str">
        <f t="shared" si="263"/>
        <v/>
      </c>
      <c r="QSC114" s="82" t="str">
        <f t="shared" si="263"/>
        <v/>
      </c>
      <c r="QSD114" s="82" t="str">
        <f t="shared" si="263"/>
        <v/>
      </c>
      <c r="QSE114" s="82" t="str">
        <f t="shared" si="263"/>
        <v/>
      </c>
      <c r="QSF114" s="82" t="str">
        <f t="shared" si="263"/>
        <v/>
      </c>
      <c r="QSG114" s="82" t="str">
        <f t="shared" si="263"/>
        <v/>
      </c>
      <c r="QSH114" s="82" t="str">
        <f t="shared" si="263"/>
        <v/>
      </c>
      <c r="QSI114" s="82" t="str">
        <f t="shared" si="263"/>
        <v/>
      </c>
      <c r="QSJ114" s="82" t="str">
        <f t="shared" si="263"/>
        <v/>
      </c>
      <c r="QSK114" s="82" t="str">
        <f t="shared" si="263"/>
        <v/>
      </c>
      <c r="QSL114" s="82" t="str">
        <f t="shared" si="263"/>
        <v/>
      </c>
      <c r="QSM114" s="82" t="str">
        <f t="shared" si="263"/>
        <v/>
      </c>
      <c r="QSN114" s="82" t="str">
        <f t="shared" si="263"/>
        <v/>
      </c>
      <c r="QSO114" s="82" t="str">
        <f t="shared" si="263"/>
        <v/>
      </c>
      <c r="QSP114" s="82" t="str">
        <f t="shared" si="263"/>
        <v/>
      </c>
      <c r="QSQ114" s="82" t="str">
        <f t="shared" si="263"/>
        <v/>
      </c>
      <c r="QSR114" s="82" t="str">
        <f t="shared" si="263"/>
        <v/>
      </c>
      <c r="QSS114" s="82" t="str">
        <f t="shared" si="263"/>
        <v/>
      </c>
      <c r="QST114" s="82" t="str">
        <f t="shared" si="263"/>
        <v/>
      </c>
      <c r="QSU114" s="82" t="str">
        <f t="shared" ref="QSU114:QVF114" si="264">IF(ISNUMBER(outYear),QSU65+QSU71+QSU77+QSU111,"")</f>
        <v/>
      </c>
      <c r="QSV114" s="82" t="str">
        <f t="shared" si="264"/>
        <v/>
      </c>
      <c r="QSW114" s="82" t="str">
        <f t="shared" si="264"/>
        <v/>
      </c>
      <c r="QSX114" s="82" t="str">
        <f t="shared" si="264"/>
        <v/>
      </c>
      <c r="QSY114" s="82" t="str">
        <f t="shared" si="264"/>
        <v/>
      </c>
      <c r="QSZ114" s="82" t="str">
        <f t="shared" si="264"/>
        <v/>
      </c>
      <c r="QTA114" s="82" t="str">
        <f t="shared" si="264"/>
        <v/>
      </c>
      <c r="QTB114" s="82" t="str">
        <f t="shared" si="264"/>
        <v/>
      </c>
      <c r="QTC114" s="82" t="str">
        <f t="shared" si="264"/>
        <v/>
      </c>
      <c r="QTD114" s="82" t="str">
        <f t="shared" si="264"/>
        <v/>
      </c>
      <c r="QTE114" s="82" t="str">
        <f t="shared" si="264"/>
        <v/>
      </c>
      <c r="QTF114" s="82" t="str">
        <f t="shared" si="264"/>
        <v/>
      </c>
      <c r="QTG114" s="82" t="str">
        <f t="shared" si="264"/>
        <v/>
      </c>
      <c r="QTH114" s="82" t="str">
        <f t="shared" si="264"/>
        <v/>
      </c>
      <c r="QTI114" s="82" t="str">
        <f t="shared" si="264"/>
        <v/>
      </c>
      <c r="QTJ114" s="82" t="str">
        <f t="shared" si="264"/>
        <v/>
      </c>
      <c r="QTK114" s="82" t="str">
        <f t="shared" si="264"/>
        <v/>
      </c>
      <c r="QTL114" s="82" t="str">
        <f t="shared" si="264"/>
        <v/>
      </c>
      <c r="QTM114" s="82" t="str">
        <f t="shared" si="264"/>
        <v/>
      </c>
      <c r="QTN114" s="82" t="str">
        <f t="shared" si="264"/>
        <v/>
      </c>
      <c r="QTO114" s="82" t="str">
        <f t="shared" si="264"/>
        <v/>
      </c>
      <c r="QTP114" s="82" t="str">
        <f t="shared" si="264"/>
        <v/>
      </c>
      <c r="QTQ114" s="82" t="str">
        <f t="shared" si="264"/>
        <v/>
      </c>
      <c r="QTR114" s="82" t="str">
        <f t="shared" si="264"/>
        <v/>
      </c>
      <c r="QTS114" s="82" t="str">
        <f t="shared" si="264"/>
        <v/>
      </c>
      <c r="QTT114" s="82" t="str">
        <f t="shared" si="264"/>
        <v/>
      </c>
      <c r="QTU114" s="82" t="str">
        <f t="shared" si="264"/>
        <v/>
      </c>
      <c r="QTV114" s="82" t="str">
        <f t="shared" si="264"/>
        <v/>
      </c>
      <c r="QTW114" s="82" t="str">
        <f t="shared" si="264"/>
        <v/>
      </c>
      <c r="QTX114" s="82" t="str">
        <f t="shared" si="264"/>
        <v/>
      </c>
      <c r="QTY114" s="82" t="str">
        <f t="shared" si="264"/>
        <v/>
      </c>
      <c r="QTZ114" s="82" t="str">
        <f t="shared" si="264"/>
        <v/>
      </c>
      <c r="QUA114" s="82" t="str">
        <f t="shared" si="264"/>
        <v/>
      </c>
      <c r="QUB114" s="82" t="str">
        <f t="shared" si="264"/>
        <v/>
      </c>
      <c r="QUC114" s="82" t="str">
        <f t="shared" si="264"/>
        <v/>
      </c>
      <c r="QUD114" s="82" t="str">
        <f t="shared" si="264"/>
        <v/>
      </c>
      <c r="QUE114" s="82" t="str">
        <f t="shared" si="264"/>
        <v/>
      </c>
      <c r="QUF114" s="82" t="str">
        <f t="shared" si="264"/>
        <v/>
      </c>
      <c r="QUG114" s="82" t="str">
        <f t="shared" si="264"/>
        <v/>
      </c>
      <c r="QUH114" s="82" t="str">
        <f t="shared" si="264"/>
        <v/>
      </c>
      <c r="QUI114" s="82" t="str">
        <f t="shared" si="264"/>
        <v/>
      </c>
      <c r="QUJ114" s="82" t="str">
        <f t="shared" si="264"/>
        <v/>
      </c>
      <c r="QUK114" s="82" t="str">
        <f t="shared" si="264"/>
        <v/>
      </c>
      <c r="QUL114" s="82" t="str">
        <f t="shared" si="264"/>
        <v/>
      </c>
      <c r="QUM114" s="82" t="str">
        <f t="shared" si="264"/>
        <v/>
      </c>
      <c r="QUN114" s="82" t="str">
        <f t="shared" si="264"/>
        <v/>
      </c>
      <c r="QUO114" s="82" t="str">
        <f t="shared" si="264"/>
        <v/>
      </c>
      <c r="QUP114" s="82" t="str">
        <f t="shared" si="264"/>
        <v/>
      </c>
      <c r="QUQ114" s="82" t="str">
        <f t="shared" si="264"/>
        <v/>
      </c>
      <c r="QUR114" s="82" t="str">
        <f t="shared" si="264"/>
        <v/>
      </c>
      <c r="QUS114" s="82" t="str">
        <f t="shared" si="264"/>
        <v/>
      </c>
      <c r="QUT114" s="82" t="str">
        <f t="shared" si="264"/>
        <v/>
      </c>
      <c r="QUU114" s="82" t="str">
        <f t="shared" si="264"/>
        <v/>
      </c>
      <c r="QUV114" s="82" t="str">
        <f t="shared" si="264"/>
        <v/>
      </c>
      <c r="QUW114" s="82" t="str">
        <f t="shared" si="264"/>
        <v/>
      </c>
      <c r="QUX114" s="82" t="str">
        <f t="shared" si="264"/>
        <v/>
      </c>
      <c r="QUY114" s="82" t="str">
        <f t="shared" si="264"/>
        <v/>
      </c>
      <c r="QUZ114" s="82" t="str">
        <f t="shared" si="264"/>
        <v/>
      </c>
      <c r="QVA114" s="82" t="str">
        <f t="shared" si="264"/>
        <v/>
      </c>
      <c r="QVB114" s="82" t="str">
        <f t="shared" si="264"/>
        <v/>
      </c>
      <c r="QVC114" s="82" t="str">
        <f t="shared" si="264"/>
        <v/>
      </c>
      <c r="QVD114" s="82" t="str">
        <f t="shared" si="264"/>
        <v/>
      </c>
      <c r="QVE114" s="82" t="str">
        <f t="shared" si="264"/>
        <v/>
      </c>
      <c r="QVF114" s="82" t="str">
        <f t="shared" si="264"/>
        <v/>
      </c>
      <c r="QVG114" s="82" t="str">
        <f t="shared" ref="QVG114:QXR114" si="265">IF(ISNUMBER(outYear),QVG65+QVG71+QVG77+QVG111,"")</f>
        <v/>
      </c>
      <c r="QVH114" s="82" t="str">
        <f t="shared" si="265"/>
        <v/>
      </c>
      <c r="QVI114" s="82" t="str">
        <f t="shared" si="265"/>
        <v/>
      </c>
      <c r="QVJ114" s="82" t="str">
        <f t="shared" si="265"/>
        <v/>
      </c>
      <c r="QVK114" s="82" t="str">
        <f t="shared" si="265"/>
        <v/>
      </c>
      <c r="QVL114" s="82" t="str">
        <f t="shared" si="265"/>
        <v/>
      </c>
      <c r="QVM114" s="82" t="str">
        <f t="shared" si="265"/>
        <v/>
      </c>
      <c r="QVN114" s="82" t="str">
        <f t="shared" si="265"/>
        <v/>
      </c>
      <c r="QVO114" s="82" t="str">
        <f t="shared" si="265"/>
        <v/>
      </c>
      <c r="QVP114" s="82" t="str">
        <f t="shared" si="265"/>
        <v/>
      </c>
      <c r="QVQ114" s="82" t="str">
        <f t="shared" si="265"/>
        <v/>
      </c>
      <c r="QVR114" s="82" t="str">
        <f t="shared" si="265"/>
        <v/>
      </c>
      <c r="QVS114" s="82" t="str">
        <f t="shared" si="265"/>
        <v/>
      </c>
      <c r="QVT114" s="82" t="str">
        <f t="shared" si="265"/>
        <v/>
      </c>
      <c r="QVU114" s="82" t="str">
        <f t="shared" si="265"/>
        <v/>
      </c>
      <c r="QVV114" s="82" t="str">
        <f t="shared" si="265"/>
        <v/>
      </c>
      <c r="QVW114" s="82" t="str">
        <f t="shared" si="265"/>
        <v/>
      </c>
      <c r="QVX114" s="82" t="str">
        <f t="shared" si="265"/>
        <v/>
      </c>
      <c r="QVY114" s="82" t="str">
        <f t="shared" si="265"/>
        <v/>
      </c>
      <c r="QVZ114" s="82" t="str">
        <f t="shared" si="265"/>
        <v/>
      </c>
      <c r="QWA114" s="82" t="str">
        <f t="shared" si="265"/>
        <v/>
      </c>
      <c r="QWB114" s="82" t="str">
        <f t="shared" si="265"/>
        <v/>
      </c>
      <c r="QWC114" s="82" t="str">
        <f t="shared" si="265"/>
        <v/>
      </c>
      <c r="QWD114" s="82" t="str">
        <f t="shared" si="265"/>
        <v/>
      </c>
      <c r="QWE114" s="82" t="str">
        <f t="shared" si="265"/>
        <v/>
      </c>
      <c r="QWF114" s="82" t="str">
        <f t="shared" si="265"/>
        <v/>
      </c>
      <c r="QWG114" s="82" t="str">
        <f t="shared" si="265"/>
        <v/>
      </c>
      <c r="QWH114" s="82" t="str">
        <f t="shared" si="265"/>
        <v/>
      </c>
      <c r="QWI114" s="82" t="str">
        <f t="shared" si="265"/>
        <v/>
      </c>
      <c r="QWJ114" s="82" t="str">
        <f t="shared" si="265"/>
        <v/>
      </c>
      <c r="QWK114" s="82" t="str">
        <f t="shared" si="265"/>
        <v/>
      </c>
      <c r="QWL114" s="82" t="str">
        <f t="shared" si="265"/>
        <v/>
      </c>
      <c r="QWM114" s="82" t="str">
        <f t="shared" si="265"/>
        <v/>
      </c>
      <c r="QWN114" s="82" t="str">
        <f t="shared" si="265"/>
        <v/>
      </c>
      <c r="QWO114" s="82" t="str">
        <f t="shared" si="265"/>
        <v/>
      </c>
      <c r="QWP114" s="82" t="str">
        <f t="shared" si="265"/>
        <v/>
      </c>
      <c r="QWQ114" s="82" t="str">
        <f t="shared" si="265"/>
        <v/>
      </c>
      <c r="QWR114" s="82" t="str">
        <f t="shared" si="265"/>
        <v/>
      </c>
      <c r="QWS114" s="82" t="str">
        <f t="shared" si="265"/>
        <v/>
      </c>
      <c r="QWT114" s="82" t="str">
        <f t="shared" si="265"/>
        <v/>
      </c>
      <c r="QWU114" s="82" t="str">
        <f t="shared" si="265"/>
        <v/>
      </c>
      <c r="QWV114" s="82" t="str">
        <f t="shared" si="265"/>
        <v/>
      </c>
      <c r="QWW114" s="82" t="str">
        <f t="shared" si="265"/>
        <v/>
      </c>
      <c r="QWX114" s="82" t="str">
        <f t="shared" si="265"/>
        <v/>
      </c>
      <c r="QWY114" s="82" t="str">
        <f t="shared" si="265"/>
        <v/>
      </c>
      <c r="QWZ114" s="82" t="str">
        <f t="shared" si="265"/>
        <v/>
      </c>
      <c r="QXA114" s="82" t="str">
        <f t="shared" si="265"/>
        <v/>
      </c>
      <c r="QXB114" s="82" t="str">
        <f t="shared" si="265"/>
        <v/>
      </c>
      <c r="QXC114" s="82" t="str">
        <f t="shared" si="265"/>
        <v/>
      </c>
      <c r="QXD114" s="82" t="str">
        <f t="shared" si="265"/>
        <v/>
      </c>
      <c r="QXE114" s="82" t="str">
        <f t="shared" si="265"/>
        <v/>
      </c>
      <c r="QXF114" s="82" t="str">
        <f t="shared" si="265"/>
        <v/>
      </c>
      <c r="QXG114" s="82" t="str">
        <f t="shared" si="265"/>
        <v/>
      </c>
      <c r="QXH114" s="82" t="str">
        <f t="shared" si="265"/>
        <v/>
      </c>
      <c r="QXI114" s="82" t="str">
        <f t="shared" si="265"/>
        <v/>
      </c>
      <c r="QXJ114" s="82" t="str">
        <f t="shared" si="265"/>
        <v/>
      </c>
      <c r="QXK114" s="82" t="str">
        <f t="shared" si="265"/>
        <v/>
      </c>
      <c r="QXL114" s="82" t="str">
        <f t="shared" si="265"/>
        <v/>
      </c>
      <c r="QXM114" s="82" t="str">
        <f t="shared" si="265"/>
        <v/>
      </c>
      <c r="QXN114" s="82" t="str">
        <f t="shared" si="265"/>
        <v/>
      </c>
      <c r="QXO114" s="82" t="str">
        <f t="shared" si="265"/>
        <v/>
      </c>
      <c r="QXP114" s="82" t="str">
        <f t="shared" si="265"/>
        <v/>
      </c>
      <c r="QXQ114" s="82" t="str">
        <f t="shared" si="265"/>
        <v/>
      </c>
      <c r="QXR114" s="82" t="str">
        <f t="shared" si="265"/>
        <v/>
      </c>
      <c r="QXS114" s="82" t="str">
        <f t="shared" ref="QXS114:RAD114" si="266">IF(ISNUMBER(outYear),QXS65+QXS71+QXS77+QXS111,"")</f>
        <v/>
      </c>
      <c r="QXT114" s="82" t="str">
        <f t="shared" si="266"/>
        <v/>
      </c>
      <c r="QXU114" s="82" t="str">
        <f t="shared" si="266"/>
        <v/>
      </c>
      <c r="QXV114" s="82" t="str">
        <f t="shared" si="266"/>
        <v/>
      </c>
      <c r="QXW114" s="82" t="str">
        <f t="shared" si="266"/>
        <v/>
      </c>
      <c r="QXX114" s="82" t="str">
        <f t="shared" si="266"/>
        <v/>
      </c>
      <c r="QXY114" s="82" t="str">
        <f t="shared" si="266"/>
        <v/>
      </c>
      <c r="QXZ114" s="82" t="str">
        <f t="shared" si="266"/>
        <v/>
      </c>
      <c r="QYA114" s="82" t="str">
        <f t="shared" si="266"/>
        <v/>
      </c>
      <c r="QYB114" s="82" t="str">
        <f t="shared" si="266"/>
        <v/>
      </c>
      <c r="QYC114" s="82" t="str">
        <f t="shared" si="266"/>
        <v/>
      </c>
      <c r="QYD114" s="82" t="str">
        <f t="shared" si="266"/>
        <v/>
      </c>
      <c r="QYE114" s="82" t="str">
        <f t="shared" si="266"/>
        <v/>
      </c>
      <c r="QYF114" s="82" t="str">
        <f t="shared" si="266"/>
        <v/>
      </c>
      <c r="QYG114" s="82" t="str">
        <f t="shared" si="266"/>
        <v/>
      </c>
      <c r="QYH114" s="82" t="str">
        <f t="shared" si="266"/>
        <v/>
      </c>
      <c r="QYI114" s="82" t="str">
        <f t="shared" si="266"/>
        <v/>
      </c>
      <c r="QYJ114" s="82" t="str">
        <f t="shared" si="266"/>
        <v/>
      </c>
      <c r="QYK114" s="82" t="str">
        <f t="shared" si="266"/>
        <v/>
      </c>
      <c r="QYL114" s="82" t="str">
        <f t="shared" si="266"/>
        <v/>
      </c>
      <c r="QYM114" s="82" t="str">
        <f t="shared" si="266"/>
        <v/>
      </c>
      <c r="QYN114" s="82" t="str">
        <f t="shared" si="266"/>
        <v/>
      </c>
      <c r="QYO114" s="82" t="str">
        <f t="shared" si="266"/>
        <v/>
      </c>
      <c r="QYP114" s="82" t="str">
        <f t="shared" si="266"/>
        <v/>
      </c>
      <c r="QYQ114" s="82" t="str">
        <f t="shared" si="266"/>
        <v/>
      </c>
      <c r="QYR114" s="82" t="str">
        <f t="shared" si="266"/>
        <v/>
      </c>
      <c r="QYS114" s="82" t="str">
        <f t="shared" si="266"/>
        <v/>
      </c>
      <c r="QYT114" s="82" t="str">
        <f t="shared" si="266"/>
        <v/>
      </c>
      <c r="QYU114" s="82" t="str">
        <f t="shared" si="266"/>
        <v/>
      </c>
      <c r="QYV114" s="82" t="str">
        <f t="shared" si="266"/>
        <v/>
      </c>
      <c r="QYW114" s="82" t="str">
        <f t="shared" si="266"/>
        <v/>
      </c>
      <c r="QYX114" s="82" t="str">
        <f t="shared" si="266"/>
        <v/>
      </c>
      <c r="QYY114" s="82" t="str">
        <f t="shared" si="266"/>
        <v/>
      </c>
      <c r="QYZ114" s="82" t="str">
        <f t="shared" si="266"/>
        <v/>
      </c>
      <c r="QZA114" s="82" t="str">
        <f t="shared" si="266"/>
        <v/>
      </c>
      <c r="QZB114" s="82" t="str">
        <f t="shared" si="266"/>
        <v/>
      </c>
      <c r="QZC114" s="82" t="str">
        <f t="shared" si="266"/>
        <v/>
      </c>
      <c r="QZD114" s="82" t="str">
        <f t="shared" si="266"/>
        <v/>
      </c>
      <c r="QZE114" s="82" t="str">
        <f t="shared" si="266"/>
        <v/>
      </c>
      <c r="QZF114" s="82" t="str">
        <f t="shared" si="266"/>
        <v/>
      </c>
      <c r="QZG114" s="82" t="str">
        <f t="shared" si="266"/>
        <v/>
      </c>
      <c r="QZH114" s="82" t="str">
        <f t="shared" si="266"/>
        <v/>
      </c>
      <c r="QZI114" s="82" t="str">
        <f t="shared" si="266"/>
        <v/>
      </c>
      <c r="QZJ114" s="82" t="str">
        <f t="shared" si="266"/>
        <v/>
      </c>
      <c r="QZK114" s="82" t="str">
        <f t="shared" si="266"/>
        <v/>
      </c>
      <c r="QZL114" s="82" t="str">
        <f t="shared" si="266"/>
        <v/>
      </c>
      <c r="QZM114" s="82" t="str">
        <f t="shared" si="266"/>
        <v/>
      </c>
      <c r="QZN114" s="82" t="str">
        <f t="shared" si="266"/>
        <v/>
      </c>
      <c r="QZO114" s="82" t="str">
        <f t="shared" si="266"/>
        <v/>
      </c>
      <c r="QZP114" s="82" t="str">
        <f t="shared" si="266"/>
        <v/>
      </c>
      <c r="QZQ114" s="82" t="str">
        <f t="shared" si="266"/>
        <v/>
      </c>
      <c r="QZR114" s="82" t="str">
        <f t="shared" si="266"/>
        <v/>
      </c>
      <c r="QZS114" s="82" t="str">
        <f t="shared" si="266"/>
        <v/>
      </c>
      <c r="QZT114" s="82" t="str">
        <f t="shared" si="266"/>
        <v/>
      </c>
      <c r="QZU114" s="82" t="str">
        <f t="shared" si="266"/>
        <v/>
      </c>
      <c r="QZV114" s="82" t="str">
        <f t="shared" si="266"/>
        <v/>
      </c>
      <c r="QZW114" s="82" t="str">
        <f t="shared" si="266"/>
        <v/>
      </c>
      <c r="QZX114" s="82" t="str">
        <f t="shared" si="266"/>
        <v/>
      </c>
      <c r="QZY114" s="82" t="str">
        <f t="shared" si="266"/>
        <v/>
      </c>
      <c r="QZZ114" s="82" t="str">
        <f t="shared" si="266"/>
        <v/>
      </c>
      <c r="RAA114" s="82" t="str">
        <f t="shared" si="266"/>
        <v/>
      </c>
      <c r="RAB114" s="82" t="str">
        <f t="shared" si="266"/>
        <v/>
      </c>
      <c r="RAC114" s="82" t="str">
        <f t="shared" si="266"/>
        <v/>
      </c>
      <c r="RAD114" s="82" t="str">
        <f t="shared" si="266"/>
        <v/>
      </c>
      <c r="RAE114" s="82" t="str">
        <f t="shared" ref="RAE114:RCP114" si="267">IF(ISNUMBER(outYear),RAE65+RAE71+RAE77+RAE111,"")</f>
        <v/>
      </c>
      <c r="RAF114" s="82" t="str">
        <f t="shared" si="267"/>
        <v/>
      </c>
      <c r="RAG114" s="82" t="str">
        <f t="shared" si="267"/>
        <v/>
      </c>
      <c r="RAH114" s="82" t="str">
        <f t="shared" si="267"/>
        <v/>
      </c>
      <c r="RAI114" s="82" t="str">
        <f t="shared" si="267"/>
        <v/>
      </c>
      <c r="RAJ114" s="82" t="str">
        <f t="shared" si="267"/>
        <v/>
      </c>
      <c r="RAK114" s="82" t="str">
        <f t="shared" si="267"/>
        <v/>
      </c>
      <c r="RAL114" s="82" t="str">
        <f t="shared" si="267"/>
        <v/>
      </c>
      <c r="RAM114" s="82" t="str">
        <f t="shared" si="267"/>
        <v/>
      </c>
      <c r="RAN114" s="82" t="str">
        <f t="shared" si="267"/>
        <v/>
      </c>
      <c r="RAO114" s="82" t="str">
        <f t="shared" si="267"/>
        <v/>
      </c>
      <c r="RAP114" s="82" t="str">
        <f t="shared" si="267"/>
        <v/>
      </c>
      <c r="RAQ114" s="82" t="str">
        <f t="shared" si="267"/>
        <v/>
      </c>
      <c r="RAR114" s="82" t="str">
        <f t="shared" si="267"/>
        <v/>
      </c>
      <c r="RAS114" s="82" t="str">
        <f t="shared" si="267"/>
        <v/>
      </c>
      <c r="RAT114" s="82" t="str">
        <f t="shared" si="267"/>
        <v/>
      </c>
      <c r="RAU114" s="82" t="str">
        <f t="shared" si="267"/>
        <v/>
      </c>
      <c r="RAV114" s="82" t="str">
        <f t="shared" si="267"/>
        <v/>
      </c>
      <c r="RAW114" s="82" t="str">
        <f t="shared" si="267"/>
        <v/>
      </c>
      <c r="RAX114" s="82" t="str">
        <f t="shared" si="267"/>
        <v/>
      </c>
      <c r="RAY114" s="82" t="str">
        <f t="shared" si="267"/>
        <v/>
      </c>
      <c r="RAZ114" s="82" t="str">
        <f t="shared" si="267"/>
        <v/>
      </c>
      <c r="RBA114" s="82" t="str">
        <f t="shared" si="267"/>
        <v/>
      </c>
      <c r="RBB114" s="82" t="str">
        <f t="shared" si="267"/>
        <v/>
      </c>
      <c r="RBC114" s="82" t="str">
        <f t="shared" si="267"/>
        <v/>
      </c>
      <c r="RBD114" s="82" t="str">
        <f t="shared" si="267"/>
        <v/>
      </c>
      <c r="RBE114" s="82" t="str">
        <f t="shared" si="267"/>
        <v/>
      </c>
      <c r="RBF114" s="82" t="str">
        <f t="shared" si="267"/>
        <v/>
      </c>
      <c r="RBG114" s="82" t="str">
        <f t="shared" si="267"/>
        <v/>
      </c>
      <c r="RBH114" s="82" t="str">
        <f t="shared" si="267"/>
        <v/>
      </c>
      <c r="RBI114" s="82" t="str">
        <f t="shared" si="267"/>
        <v/>
      </c>
      <c r="RBJ114" s="82" t="str">
        <f t="shared" si="267"/>
        <v/>
      </c>
      <c r="RBK114" s="82" t="str">
        <f t="shared" si="267"/>
        <v/>
      </c>
      <c r="RBL114" s="82" t="str">
        <f t="shared" si="267"/>
        <v/>
      </c>
      <c r="RBM114" s="82" t="str">
        <f t="shared" si="267"/>
        <v/>
      </c>
      <c r="RBN114" s="82" t="str">
        <f t="shared" si="267"/>
        <v/>
      </c>
      <c r="RBO114" s="82" t="str">
        <f t="shared" si="267"/>
        <v/>
      </c>
      <c r="RBP114" s="82" t="str">
        <f t="shared" si="267"/>
        <v/>
      </c>
      <c r="RBQ114" s="82" t="str">
        <f t="shared" si="267"/>
        <v/>
      </c>
      <c r="RBR114" s="82" t="str">
        <f t="shared" si="267"/>
        <v/>
      </c>
      <c r="RBS114" s="82" t="str">
        <f t="shared" si="267"/>
        <v/>
      </c>
      <c r="RBT114" s="82" t="str">
        <f t="shared" si="267"/>
        <v/>
      </c>
      <c r="RBU114" s="82" t="str">
        <f t="shared" si="267"/>
        <v/>
      </c>
      <c r="RBV114" s="82" t="str">
        <f t="shared" si="267"/>
        <v/>
      </c>
      <c r="RBW114" s="82" t="str">
        <f t="shared" si="267"/>
        <v/>
      </c>
      <c r="RBX114" s="82" t="str">
        <f t="shared" si="267"/>
        <v/>
      </c>
      <c r="RBY114" s="82" t="str">
        <f t="shared" si="267"/>
        <v/>
      </c>
      <c r="RBZ114" s="82" t="str">
        <f t="shared" si="267"/>
        <v/>
      </c>
      <c r="RCA114" s="82" t="str">
        <f t="shared" si="267"/>
        <v/>
      </c>
      <c r="RCB114" s="82" t="str">
        <f t="shared" si="267"/>
        <v/>
      </c>
      <c r="RCC114" s="82" t="str">
        <f t="shared" si="267"/>
        <v/>
      </c>
      <c r="RCD114" s="82" t="str">
        <f t="shared" si="267"/>
        <v/>
      </c>
      <c r="RCE114" s="82" t="str">
        <f t="shared" si="267"/>
        <v/>
      </c>
      <c r="RCF114" s="82" t="str">
        <f t="shared" si="267"/>
        <v/>
      </c>
      <c r="RCG114" s="82" t="str">
        <f t="shared" si="267"/>
        <v/>
      </c>
      <c r="RCH114" s="82" t="str">
        <f t="shared" si="267"/>
        <v/>
      </c>
      <c r="RCI114" s="82" t="str">
        <f t="shared" si="267"/>
        <v/>
      </c>
      <c r="RCJ114" s="82" t="str">
        <f t="shared" si="267"/>
        <v/>
      </c>
      <c r="RCK114" s="82" t="str">
        <f t="shared" si="267"/>
        <v/>
      </c>
      <c r="RCL114" s="82" t="str">
        <f t="shared" si="267"/>
        <v/>
      </c>
      <c r="RCM114" s="82" t="str">
        <f t="shared" si="267"/>
        <v/>
      </c>
      <c r="RCN114" s="82" t="str">
        <f t="shared" si="267"/>
        <v/>
      </c>
      <c r="RCO114" s="82" t="str">
        <f t="shared" si="267"/>
        <v/>
      </c>
      <c r="RCP114" s="82" t="str">
        <f t="shared" si="267"/>
        <v/>
      </c>
      <c r="RCQ114" s="82" t="str">
        <f t="shared" ref="RCQ114:RFB114" si="268">IF(ISNUMBER(outYear),RCQ65+RCQ71+RCQ77+RCQ111,"")</f>
        <v/>
      </c>
      <c r="RCR114" s="82" t="str">
        <f t="shared" si="268"/>
        <v/>
      </c>
      <c r="RCS114" s="82" t="str">
        <f t="shared" si="268"/>
        <v/>
      </c>
      <c r="RCT114" s="82" t="str">
        <f t="shared" si="268"/>
        <v/>
      </c>
      <c r="RCU114" s="82" t="str">
        <f t="shared" si="268"/>
        <v/>
      </c>
      <c r="RCV114" s="82" t="str">
        <f t="shared" si="268"/>
        <v/>
      </c>
      <c r="RCW114" s="82" t="str">
        <f t="shared" si="268"/>
        <v/>
      </c>
      <c r="RCX114" s="82" t="str">
        <f t="shared" si="268"/>
        <v/>
      </c>
      <c r="RCY114" s="82" t="str">
        <f t="shared" si="268"/>
        <v/>
      </c>
      <c r="RCZ114" s="82" t="str">
        <f t="shared" si="268"/>
        <v/>
      </c>
      <c r="RDA114" s="82" t="str">
        <f t="shared" si="268"/>
        <v/>
      </c>
      <c r="RDB114" s="82" t="str">
        <f t="shared" si="268"/>
        <v/>
      </c>
      <c r="RDC114" s="82" t="str">
        <f t="shared" si="268"/>
        <v/>
      </c>
      <c r="RDD114" s="82" t="str">
        <f t="shared" si="268"/>
        <v/>
      </c>
      <c r="RDE114" s="82" t="str">
        <f t="shared" si="268"/>
        <v/>
      </c>
      <c r="RDF114" s="82" t="str">
        <f t="shared" si="268"/>
        <v/>
      </c>
      <c r="RDG114" s="82" t="str">
        <f t="shared" si="268"/>
        <v/>
      </c>
      <c r="RDH114" s="82" t="str">
        <f t="shared" si="268"/>
        <v/>
      </c>
      <c r="RDI114" s="82" t="str">
        <f t="shared" si="268"/>
        <v/>
      </c>
      <c r="RDJ114" s="82" t="str">
        <f t="shared" si="268"/>
        <v/>
      </c>
      <c r="RDK114" s="82" t="str">
        <f t="shared" si="268"/>
        <v/>
      </c>
      <c r="RDL114" s="82" t="str">
        <f t="shared" si="268"/>
        <v/>
      </c>
      <c r="RDM114" s="82" t="str">
        <f t="shared" si="268"/>
        <v/>
      </c>
      <c r="RDN114" s="82" t="str">
        <f t="shared" si="268"/>
        <v/>
      </c>
      <c r="RDO114" s="82" t="str">
        <f t="shared" si="268"/>
        <v/>
      </c>
      <c r="RDP114" s="82" t="str">
        <f t="shared" si="268"/>
        <v/>
      </c>
      <c r="RDQ114" s="82" t="str">
        <f t="shared" si="268"/>
        <v/>
      </c>
      <c r="RDR114" s="82" t="str">
        <f t="shared" si="268"/>
        <v/>
      </c>
      <c r="RDS114" s="82" t="str">
        <f t="shared" si="268"/>
        <v/>
      </c>
      <c r="RDT114" s="82" t="str">
        <f t="shared" si="268"/>
        <v/>
      </c>
      <c r="RDU114" s="82" t="str">
        <f t="shared" si="268"/>
        <v/>
      </c>
      <c r="RDV114" s="82" t="str">
        <f t="shared" si="268"/>
        <v/>
      </c>
      <c r="RDW114" s="82" t="str">
        <f t="shared" si="268"/>
        <v/>
      </c>
      <c r="RDX114" s="82" t="str">
        <f t="shared" si="268"/>
        <v/>
      </c>
      <c r="RDY114" s="82" t="str">
        <f t="shared" si="268"/>
        <v/>
      </c>
      <c r="RDZ114" s="82" t="str">
        <f t="shared" si="268"/>
        <v/>
      </c>
      <c r="REA114" s="82" t="str">
        <f t="shared" si="268"/>
        <v/>
      </c>
      <c r="REB114" s="82" t="str">
        <f t="shared" si="268"/>
        <v/>
      </c>
      <c r="REC114" s="82" t="str">
        <f t="shared" si="268"/>
        <v/>
      </c>
      <c r="RED114" s="82" t="str">
        <f t="shared" si="268"/>
        <v/>
      </c>
      <c r="REE114" s="82" t="str">
        <f t="shared" si="268"/>
        <v/>
      </c>
      <c r="REF114" s="82" t="str">
        <f t="shared" si="268"/>
        <v/>
      </c>
      <c r="REG114" s="82" t="str">
        <f t="shared" si="268"/>
        <v/>
      </c>
      <c r="REH114" s="82" t="str">
        <f t="shared" si="268"/>
        <v/>
      </c>
      <c r="REI114" s="82" t="str">
        <f t="shared" si="268"/>
        <v/>
      </c>
      <c r="REJ114" s="82" t="str">
        <f t="shared" si="268"/>
        <v/>
      </c>
      <c r="REK114" s="82" t="str">
        <f t="shared" si="268"/>
        <v/>
      </c>
      <c r="REL114" s="82" t="str">
        <f t="shared" si="268"/>
        <v/>
      </c>
      <c r="REM114" s="82" t="str">
        <f t="shared" si="268"/>
        <v/>
      </c>
      <c r="REN114" s="82" t="str">
        <f t="shared" si="268"/>
        <v/>
      </c>
      <c r="REO114" s="82" t="str">
        <f t="shared" si="268"/>
        <v/>
      </c>
      <c r="REP114" s="82" t="str">
        <f t="shared" si="268"/>
        <v/>
      </c>
      <c r="REQ114" s="82" t="str">
        <f t="shared" si="268"/>
        <v/>
      </c>
      <c r="RER114" s="82" t="str">
        <f t="shared" si="268"/>
        <v/>
      </c>
      <c r="RES114" s="82" t="str">
        <f t="shared" si="268"/>
        <v/>
      </c>
      <c r="RET114" s="82" t="str">
        <f t="shared" si="268"/>
        <v/>
      </c>
      <c r="REU114" s="82" t="str">
        <f t="shared" si="268"/>
        <v/>
      </c>
      <c r="REV114" s="82" t="str">
        <f t="shared" si="268"/>
        <v/>
      </c>
      <c r="REW114" s="82" t="str">
        <f t="shared" si="268"/>
        <v/>
      </c>
      <c r="REX114" s="82" t="str">
        <f t="shared" si="268"/>
        <v/>
      </c>
      <c r="REY114" s="82" t="str">
        <f t="shared" si="268"/>
        <v/>
      </c>
      <c r="REZ114" s="82" t="str">
        <f t="shared" si="268"/>
        <v/>
      </c>
      <c r="RFA114" s="82" t="str">
        <f t="shared" si="268"/>
        <v/>
      </c>
      <c r="RFB114" s="82" t="str">
        <f t="shared" si="268"/>
        <v/>
      </c>
      <c r="RFC114" s="82" t="str">
        <f t="shared" ref="RFC114:RHN114" si="269">IF(ISNUMBER(outYear),RFC65+RFC71+RFC77+RFC111,"")</f>
        <v/>
      </c>
      <c r="RFD114" s="82" t="str">
        <f t="shared" si="269"/>
        <v/>
      </c>
      <c r="RFE114" s="82" t="str">
        <f t="shared" si="269"/>
        <v/>
      </c>
      <c r="RFF114" s="82" t="str">
        <f t="shared" si="269"/>
        <v/>
      </c>
      <c r="RFG114" s="82" t="str">
        <f t="shared" si="269"/>
        <v/>
      </c>
      <c r="RFH114" s="82" t="str">
        <f t="shared" si="269"/>
        <v/>
      </c>
      <c r="RFI114" s="82" t="str">
        <f t="shared" si="269"/>
        <v/>
      </c>
      <c r="RFJ114" s="82" t="str">
        <f t="shared" si="269"/>
        <v/>
      </c>
      <c r="RFK114" s="82" t="str">
        <f t="shared" si="269"/>
        <v/>
      </c>
      <c r="RFL114" s="82" t="str">
        <f t="shared" si="269"/>
        <v/>
      </c>
      <c r="RFM114" s="82" t="str">
        <f t="shared" si="269"/>
        <v/>
      </c>
      <c r="RFN114" s="82" t="str">
        <f t="shared" si="269"/>
        <v/>
      </c>
      <c r="RFO114" s="82" t="str">
        <f t="shared" si="269"/>
        <v/>
      </c>
      <c r="RFP114" s="82" t="str">
        <f t="shared" si="269"/>
        <v/>
      </c>
      <c r="RFQ114" s="82" t="str">
        <f t="shared" si="269"/>
        <v/>
      </c>
      <c r="RFR114" s="82" t="str">
        <f t="shared" si="269"/>
        <v/>
      </c>
      <c r="RFS114" s="82" t="str">
        <f t="shared" si="269"/>
        <v/>
      </c>
      <c r="RFT114" s="82" t="str">
        <f t="shared" si="269"/>
        <v/>
      </c>
      <c r="RFU114" s="82" t="str">
        <f t="shared" si="269"/>
        <v/>
      </c>
      <c r="RFV114" s="82" t="str">
        <f t="shared" si="269"/>
        <v/>
      </c>
      <c r="RFW114" s="82" t="str">
        <f t="shared" si="269"/>
        <v/>
      </c>
      <c r="RFX114" s="82" t="str">
        <f t="shared" si="269"/>
        <v/>
      </c>
      <c r="RFY114" s="82" t="str">
        <f t="shared" si="269"/>
        <v/>
      </c>
      <c r="RFZ114" s="82" t="str">
        <f t="shared" si="269"/>
        <v/>
      </c>
      <c r="RGA114" s="82" t="str">
        <f t="shared" si="269"/>
        <v/>
      </c>
      <c r="RGB114" s="82" t="str">
        <f t="shared" si="269"/>
        <v/>
      </c>
      <c r="RGC114" s="82" t="str">
        <f t="shared" si="269"/>
        <v/>
      </c>
      <c r="RGD114" s="82" t="str">
        <f t="shared" si="269"/>
        <v/>
      </c>
      <c r="RGE114" s="82" t="str">
        <f t="shared" si="269"/>
        <v/>
      </c>
      <c r="RGF114" s="82" t="str">
        <f t="shared" si="269"/>
        <v/>
      </c>
      <c r="RGG114" s="82" t="str">
        <f t="shared" si="269"/>
        <v/>
      </c>
      <c r="RGH114" s="82" t="str">
        <f t="shared" si="269"/>
        <v/>
      </c>
      <c r="RGI114" s="82" t="str">
        <f t="shared" si="269"/>
        <v/>
      </c>
      <c r="RGJ114" s="82" t="str">
        <f t="shared" si="269"/>
        <v/>
      </c>
      <c r="RGK114" s="82" t="str">
        <f t="shared" si="269"/>
        <v/>
      </c>
      <c r="RGL114" s="82" t="str">
        <f t="shared" si="269"/>
        <v/>
      </c>
      <c r="RGM114" s="82" t="str">
        <f t="shared" si="269"/>
        <v/>
      </c>
      <c r="RGN114" s="82" t="str">
        <f t="shared" si="269"/>
        <v/>
      </c>
      <c r="RGO114" s="82" t="str">
        <f t="shared" si="269"/>
        <v/>
      </c>
      <c r="RGP114" s="82" t="str">
        <f t="shared" si="269"/>
        <v/>
      </c>
      <c r="RGQ114" s="82" t="str">
        <f t="shared" si="269"/>
        <v/>
      </c>
      <c r="RGR114" s="82" t="str">
        <f t="shared" si="269"/>
        <v/>
      </c>
      <c r="RGS114" s="82" t="str">
        <f t="shared" si="269"/>
        <v/>
      </c>
      <c r="RGT114" s="82" t="str">
        <f t="shared" si="269"/>
        <v/>
      </c>
      <c r="RGU114" s="82" t="str">
        <f t="shared" si="269"/>
        <v/>
      </c>
      <c r="RGV114" s="82" t="str">
        <f t="shared" si="269"/>
        <v/>
      </c>
      <c r="RGW114" s="82" t="str">
        <f t="shared" si="269"/>
        <v/>
      </c>
      <c r="RGX114" s="82" t="str">
        <f t="shared" si="269"/>
        <v/>
      </c>
      <c r="RGY114" s="82" t="str">
        <f t="shared" si="269"/>
        <v/>
      </c>
      <c r="RGZ114" s="82" t="str">
        <f t="shared" si="269"/>
        <v/>
      </c>
      <c r="RHA114" s="82" t="str">
        <f t="shared" si="269"/>
        <v/>
      </c>
      <c r="RHB114" s="82" t="str">
        <f t="shared" si="269"/>
        <v/>
      </c>
      <c r="RHC114" s="82" t="str">
        <f t="shared" si="269"/>
        <v/>
      </c>
      <c r="RHD114" s="82" t="str">
        <f t="shared" si="269"/>
        <v/>
      </c>
      <c r="RHE114" s="82" t="str">
        <f t="shared" si="269"/>
        <v/>
      </c>
      <c r="RHF114" s="82" t="str">
        <f t="shared" si="269"/>
        <v/>
      </c>
      <c r="RHG114" s="82" t="str">
        <f t="shared" si="269"/>
        <v/>
      </c>
      <c r="RHH114" s="82" t="str">
        <f t="shared" si="269"/>
        <v/>
      </c>
      <c r="RHI114" s="82" t="str">
        <f t="shared" si="269"/>
        <v/>
      </c>
      <c r="RHJ114" s="82" t="str">
        <f t="shared" si="269"/>
        <v/>
      </c>
      <c r="RHK114" s="82" t="str">
        <f t="shared" si="269"/>
        <v/>
      </c>
      <c r="RHL114" s="82" t="str">
        <f t="shared" si="269"/>
        <v/>
      </c>
      <c r="RHM114" s="82" t="str">
        <f t="shared" si="269"/>
        <v/>
      </c>
      <c r="RHN114" s="82" t="str">
        <f t="shared" si="269"/>
        <v/>
      </c>
      <c r="RHO114" s="82" t="str">
        <f t="shared" ref="RHO114:RJZ114" si="270">IF(ISNUMBER(outYear),RHO65+RHO71+RHO77+RHO111,"")</f>
        <v/>
      </c>
      <c r="RHP114" s="82" t="str">
        <f t="shared" si="270"/>
        <v/>
      </c>
      <c r="RHQ114" s="82" t="str">
        <f t="shared" si="270"/>
        <v/>
      </c>
      <c r="RHR114" s="82" t="str">
        <f t="shared" si="270"/>
        <v/>
      </c>
      <c r="RHS114" s="82" t="str">
        <f t="shared" si="270"/>
        <v/>
      </c>
      <c r="RHT114" s="82" t="str">
        <f t="shared" si="270"/>
        <v/>
      </c>
      <c r="RHU114" s="82" t="str">
        <f t="shared" si="270"/>
        <v/>
      </c>
      <c r="RHV114" s="82" t="str">
        <f t="shared" si="270"/>
        <v/>
      </c>
      <c r="RHW114" s="82" t="str">
        <f t="shared" si="270"/>
        <v/>
      </c>
      <c r="RHX114" s="82" t="str">
        <f t="shared" si="270"/>
        <v/>
      </c>
      <c r="RHY114" s="82" t="str">
        <f t="shared" si="270"/>
        <v/>
      </c>
      <c r="RHZ114" s="82" t="str">
        <f t="shared" si="270"/>
        <v/>
      </c>
      <c r="RIA114" s="82" t="str">
        <f t="shared" si="270"/>
        <v/>
      </c>
      <c r="RIB114" s="82" t="str">
        <f t="shared" si="270"/>
        <v/>
      </c>
      <c r="RIC114" s="82" t="str">
        <f t="shared" si="270"/>
        <v/>
      </c>
      <c r="RID114" s="82" t="str">
        <f t="shared" si="270"/>
        <v/>
      </c>
      <c r="RIE114" s="82" t="str">
        <f t="shared" si="270"/>
        <v/>
      </c>
      <c r="RIF114" s="82" t="str">
        <f t="shared" si="270"/>
        <v/>
      </c>
      <c r="RIG114" s="82" t="str">
        <f t="shared" si="270"/>
        <v/>
      </c>
      <c r="RIH114" s="82" t="str">
        <f t="shared" si="270"/>
        <v/>
      </c>
      <c r="RII114" s="82" t="str">
        <f t="shared" si="270"/>
        <v/>
      </c>
      <c r="RIJ114" s="82" t="str">
        <f t="shared" si="270"/>
        <v/>
      </c>
      <c r="RIK114" s="82" t="str">
        <f t="shared" si="270"/>
        <v/>
      </c>
      <c r="RIL114" s="82" t="str">
        <f t="shared" si="270"/>
        <v/>
      </c>
      <c r="RIM114" s="82" t="str">
        <f t="shared" si="270"/>
        <v/>
      </c>
      <c r="RIN114" s="82" t="str">
        <f t="shared" si="270"/>
        <v/>
      </c>
      <c r="RIO114" s="82" t="str">
        <f t="shared" si="270"/>
        <v/>
      </c>
      <c r="RIP114" s="82" t="str">
        <f t="shared" si="270"/>
        <v/>
      </c>
      <c r="RIQ114" s="82" t="str">
        <f t="shared" si="270"/>
        <v/>
      </c>
      <c r="RIR114" s="82" t="str">
        <f t="shared" si="270"/>
        <v/>
      </c>
      <c r="RIS114" s="82" t="str">
        <f t="shared" si="270"/>
        <v/>
      </c>
      <c r="RIT114" s="82" t="str">
        <f t="shared" si="270"/>
        <v/>
      </c>
      <c r="RIU114" s="82" t="str">
        <f t="shared" si="270"/>
        <v/>
      </c>
      <c r="RIV114" s="82" t="str">
        <f t="shared" si="270"/>
        <v/>
      </c>
      <c r="RIW114" s="82" t="str">
        <f t="shared" si="270"/>
        <v/>
      </c>
      <c r="RIX114" s="82" t="str">
        <f t="shared" si="270"/>
        <v/>
      </c>
      <c r="RIY114" s="82" t="str">
        <f t="shared" si="270"/>
        <v/>
      </c>
      <c r="RIZ114" s="82" t="str">
        <f t="shared" si="270"/>
        <v/>
      </c>
      <c r="RJA114" s="82" t="str">
        <f t="shared" si="270"/>
        <v/>
      </c>
      <c r="RJB114" s="82" t="str">
        <f t="shared" si="270"/>
        <v/>
      </c>
      <c r="RJC114" s="82" t="str">
        <f t="shared" si="270"/>
        <v/>
      </c>
      <c r="RJD114" s="82" t="str">
        <f t="shared" si="270"/>
        <v/>
      </c>
      <c r="RJE114" s="82" t="str">
        <f t="shared" si="270"/>
        <v/>
      </c>
      <c r="RJF114" s="82" t="str">
        <f t="shared" si="270"/>
        <v/>
      </c>
      <c r="RJG114" s="82" t="str">
        <f t="shared" si="270"/>
        <v/>
      </c>
      <c r="RJH114" s="82" t="str">
        <f t="shared" si="270"/>
        <v/>
      </c>
      <c r="RJI114" s="82" t="str">
        <f t="shared" si="270"/>
        <v/>
      </c>
      <c r="RJJ114" s="82" t="str">
        <f t="shared" si="270"/>
        <v/>
      </c>
      <c r="RJK114" s="82" t="str">
        <f t="shared" si="270"/>
        <v/>
      </c>
      <c r="RJL114" s="82" t="str">
        <f t="shared" si="270"/>
        <v/>
      </c>
      <c r="RJM114" s="82" t="str">
        <f t="shared" si="270"/>
        <v/>
      </c>
      <c r="RJN114" s="82" t="str">
        <f t="shared" si="270"/>
        <v/>
      </c>
      <c r="RJO114" s="82" t="str">
        <f t="shared" si="270"/>
        <v/>
      </c>
      <c r="RJP114" s="82" t="str">
        <f t="shared" si="270"/>
        <v/>
      </c>
      <c r="RJQ114" s="82" t="str">
        <f t="shared" si="270"/>
        <v/>
      </c>
      <c r="RJR114" s="82" t="str">
        <f t="shared" si="270"/>
        <v/>
      </c>
      <c r="RJS114" s="82" t="str">
        <f t="shared" si="270"/>
        <v/>
      </c>
      <c r="RJT114" s="82" t="str">
        <f t="shared" si="270"/>
        <v/>
      </c>
      <c r="RJU114" s="82" t="str">
        <f t="shared" si="270"/>
        <v/>
      </c>
      <c r="RJV114" s="82" t="str">
        <f t="shared" si="270"/>
        <v/>
      </c>
      <c r="RJW114" s="82" t="str">
        <f t="shared" si="270"/>
        <v/>
      </c>
      <c r="RJX114" s="82" t="str">
        <f t="shared" si="270"/>
        <v/>
      </c>
      <c r="RJY114" s="82" t="str">
        <f t="shared" si="270"/>
        <v/>
      </c>
      <c r="RJZ114" s="82" t="str">
        <f t="shared" si="270"/>
        <v/>
      </c>
      <c r="RKA114" s="82" t="str">
        <f t="shared" ref="RKA114:RML114" si="271">IF(ISNUMBER(outYear),RKA65+RKA71+RKA77+RKA111,"")</f>
        <v/>
      </c>
      <c r="RKB114" s="82" t="str">
        <f t="shared" si="271"/>
        <v/>
      </c>
      <c r="RKC114" s="82" t="str">
        <f t="shared" si="271"/>
        <v/>
      </c>
      <c r="RKD114" s="82" t="str">
        <f t="shared" si="271"/>
        <v/>
      </c>
      <c r="RKE114" s="82" t="str">
        <f t="shared" si="271"/>
        <v/>
      </c>
      <c r="RKF114" s="82" t="str">
        <f t="shared" si="271"/>
        <v/>
      </c>
      <c r="RKG114" s="82" t="str">
        <f t="shared" si="271"/>
        <v/>
      </c>
      <c r="RKH114" s="82" t="str">
        <f t="shared" si="271"/>
        <v/>
      </c>
      <c r="RKI114" s="82" t="str">
        <f t="shared" si="271"/>
        <v/>
      </c>
      <c r="RKJ114" s="82" t="str">
        <f t="shared" si="271"/>
        <v/>
      </c>
      <c r="RKK114" s="82" t="str">
        <f t="shared" si="271"/>
        <v/>
      </c>
      <c r="RKL114" s="82" t="str">
        <f t="shared" si="271"/>
        <v/>
      </c>
      <c r="RKM114" s="82" t="str">
        <f t="shared" si="271"/>
        <v/>
      </c>
      <c r="RKN114" s="82" t="str">
        <f t="shared" si="271"/>
        <v/>
      </c>
      <c r="RKO114" s="82" t="str">
        <f t="shared" si="271"/>
        <v/>
      </c>
      <c r="RKP114" s="82" t="str">
        <f t="shared" si="271"/>
        <v/>
      </c>
      <c r="RKQ114" s="82" t="str">
        <f t="shared" si="271"/>
        <v/>
      </c>
      <c r="RKR114" s="82" t="str">
        <f t="shared" si="271"/>
        <v/>
      </c>
      <c r="RKS114" s="82" t="str">
        <f t="shared" si="271"/>
        <v/>
      </c>
      <c r="RKT114" s="82" t="str">
        <f t="shared" si="271"/>
        <v/>
      </c>
      <c r="RKU114" s="82" t="str">
        <f t="shared" si="271"/>
        <v/>
      </c>
      <c r="RKV114" s="82" t="str">
        <f t="shared" si="271"/>
        <v/>
      </c>
      <c r="RKW114" s="82" t="str">
        <f t="shared" si="271"/>
        <v/>
      </c>
      <c r="RKX114" s="82" t="str">
        <f t="shared" si="271"/>
        <v/>
      </c>
      <c r="RKY114" s="82" t="str">
        <f t="shared" si="271"/>
        <v/>
      </c>
      <c r="RKZ114" s="82" t="str">
        <f t="shared" si="271"/>
        <v/>
      </c>
      <c r="RLA114" s="82" t="str">
        <f t="shared" si="271"/>
        <v/>
      </c>
      <c r="RLB114" s="82" t="str">
        <f t="shared" si="271"/>
        <v/>
      </c>
      <c r="RLC114" s="82" t="str">
        <f t="shared" si="271"/>
        <v/>
      </c>
      <c r="RLD114" s="82" t="str">
        <f t="shared" si="271"/>
        <v/>
      </c>
      <c r="RLE114" s="82" t="str">
        <f t="shared" si="271"/>
        <v/>
      </c>
      <c r="RLF114" s="82" t="str">
        <f t="shared" si="271"/>
        <v/>
      </c>
      <c r="RLG114" s="82" t="str">
        <f t="shared" si="271"/>
        <v/>
      </c>
      <c r="RLH114" s="82" t="str">
        <f t="shared" si="271"/>
        <v/>
      </c>
      <c r="RLI114" s="82" t="str">
        <f t="shared" si="271"/>
        <v/>
      </c>
      <c r="RLJ114" s="82" t="str">
        <f t="shared" si="271"/>
        <v/>
      </c>
      <c r="RLK114" s="82" t="str">
        <f t="shared" si="271"/>
        <v/>
      </c>
      <c r="RLL114" s="82" t="str">
        <f t="shared" si="271"/>
        <v/>
      </c>
      <c r="RLM114" s="82" t="str">
        <f t="shared" si="271"/>
        <v/>
      </c>
      <c r="RLN114" s="82" t="str">
        <f t="shared" si="271"/>
        <v/>
      </c>
      <c r="RLO114" s="82" t="str">
        <f t="shared" si="271"/>
        <v/>
      </c>
      <c r="RLP114" s="82" t="str">
        <f t="shared" si="271"/>
        <v/>
      </c>
      <c r="RLQ114" s="82" t="str">
        <f t="shared" si="271"/>
        <v/>
      </c>
      <c r="RLR114" s="82" t="str">
        <f t="shared" si="271"/>
        <v/>
      </c>
      <c r="RLS114" s="82" t="str">
        <f t="shared" si="271"/>
        <v/>
      </c>
      <c r="RLT114" s="82" t="str">
        <f t="shared" si="271"/>
        <v/>
      </c>
      <c r="RLU114" s="82" t="str">
        <f t="shared" si="271"/>
        <v/>
      </c>
      <c r="RLV114" s="82" t="str">
        <f t="shared" si="271"/>
        <v/>
      </c>
      <c r="RLW114" s="82" t="str">
        <f t="shared" si="271"/>
        <v/>
      </c>
      <c r="RLX114" s="82" t="str">
        <f t="shared" si="271"/>
        <v/>
      </c>
      <c r="RLY114" s="82" t="str">
        <f t="shared" si="271"/>
        <v/>
      </c>
      <c r="RLZ114" s="82" t="str">
        <f t="shared" si="271"/>
        <v/>
      </c>
      <c r="RMA114" s="82" t="str">
        <f t="shared" si="271"/>
        <v/>
      </c>
      <c r="RMB114" s="82" t="str">
        <f t="shared" si="271"/>
        <v/>
      </c>
      <c r="RMC114" s="82" t="str">
        <f t="shared" si="271"/>
        <v/>
      </c>
      <c r="RMD114" s="82" t="str">
        <f t="shared" si="271"/>
        <v/>
      </c>
      <c r="RME114" s="82" t="str">
        <f t="shared" si="271"/>
        <v/>
      </c>
      <c r="RMF114" s="82" t="str">
        <f t="shared" si="271"/>
        <v/>
      </c>
      <c r="RMG114" s="82" t="str">
        <f t="shared" si="271"/>
        <v/>
      </c>
      <c r="RMH114" s="82" t="str">
        <f t="shared" si="271"/>
        <v/>
      </c>
      <c r="RMI114" s="82" t="str">
        <f t="shared" si="271"/>
        <v/>
      </c>
      <c r="RMJ114" s="82" t="str">
        <f t="shared" si="271"/>
        <v/>
      </c>
      <c r="RMK114" s="82" t="str">
        <f t="shared" si="271"/>
        <v/>
      </c>
      <c r="RML114" s="82" t="str">
        <f t="shared" si="271"/>
        <v/>
      </c>
      <c r="RMM114" s="82" t="str">
        <f t="shared" ref="RMM114:ROX114" si="272">IF(ISNUMBER(outYear),RMM65+RMM71+RMM77+RMM111,"")</f>
        <v/>
      </c>
      <c r="RMN114" s="82" t="str">
        <f t="shared" si="272"/>
        <v/>
      </c>
      <c r="RMO114" s="82" t="str">
        <f t="shared" si="272"/>
        <v/>
      </c>
      <c r="RMP114" s="82" t="str">
        <f t="shared" si="272"/>
        <v/>
      </c>
      <c r="RMQ114" s="82" t="str">
        <f t="shared" si="272"/>
        <v/>
      </c>
      <c r="RMR114" s="82" t="str">
        <f t="shared" si="272"/>
        <v/>
      </c>
      <c r="RMS114" s="82" t="str">
        <f t="shared" si="272"/>
        <v/>
      </c>
      <c r="RMT114" s="82" t="str">
        <f t="shared" si="272"/>
        <v/>
      </c>
      <c r="RMU114" s="82" t="str">
        <f t="shared" si="272"/>
        <v/>
      </c>
      <c r="RMV114" s="82" t="str">
        <f t="shared" si="272"/>
        <v/>
      </c>
      <c r="RMW114" s="82" t="str">
        <f t="shared" si="272"/>
        <v/>
      </c>
      <c r="RMX114" s="82" t="str">
        <f t="shared" si="272"/>
        <v/>
      </c>
      <c r="RMY114" s="82" t="str">
        <f t="shared" si="272"/>
        <v/>
      </c>
      <c r="RMZ114" s="82" t="str">
        <f t="shared" si="272"/>
        <v/>
      </c>
      <c r="RNA114" s="82" t="str">
        <f t="shared" si="272"/>
        <v/>
      </c>
      <c r="RNB114" s="82" t="str">
        <f t="shared" si="272"/>
        <v/>
      </c>
      <c r="RNC114" s="82" t="str">
        <f t="shared" si="272"/>
        <v/>
      </c>
      <c r="RND114" s="82" t="str">
        <f t="shared" si="272"/>
        <v/>
      </c>
      <c r="RNE114" s="82" t="str">
        <f t="shared" si="272"/>
        <v/>
      </c>
      <c r="RNF114" s="82" t="str">
        <f t="shared" si="272"/>
        <v/>
      </c>
      <c r="RNG114" s="82" t="str">
        <f t="shared" si="272"/>
        <v/>
      </c>
      <c r="RNH114" s="82" t="str">
        <f t="shared" si="272"/>
        <v/>
      </c>
      <c r="RNI114" s="82" t="str">
        <f t="shared" si="272"/>
        <v/>
      </c>
      <c r="RNJ114" s="82" t="str">
        <f t="shared" si="272"/>
        <v/>
      </c>
      <c r="RNK114" s="82" t="str">
        <f t="shared" si="272"/>
        <v/>
      </c>
      <c r="RNL114" s="82" t="str">
        <f t="shared" si="272"/>
        <v/>
      </c>
      <c r="RNM114" s="82" t="str">
        <f t="shared" si="272"/>
        <v/>
      </c>
      <c r="RNN114" s="82" t="str">
        <f t="shared" si="272"/>
        <v/>
      </c>
      <c r="RNO114" s="82" t="str">
        <f t="shared" si="272"/>
        <v/>
      </c>
      <c r="RNP114" s="82" t="str">
        <f t="shared" si="272"/>
        <v/>
      </c>
      <c r="RNQ114" s="82" t="str">
        <f t="shared" si="272"/>
        <v/>
      </c>
      <c r="RNR114" s="82" t="str">
        <f t="shared" si="272"/>
        <v/>
      </c>
      <c r="RNS114" s="82" t="str">
        <f t="shared" si="272"/>
        <v/>
      </c>
      <c r="RNT114" s="82" t="str">
        <f t="shared" si="272"/>
        <v/>
      </c>
      <c r="RNU114" s="82" t="str">
        <f t="shared" si="272"/>
        <v/>
      </c>
      <c r="RNV114" s="82" t="str">
        <f t="shared" si="272"/>
        <v/>
      </c>
      <c r="RNW114" s="82" t="str">
        <f t="shared" si="272"/>
        <v/>
      </c>
      <c r="RNX114" s="82" t="str">
        <f t="shared" si="272"/>
        <v/>
      </c>
      <c r="RNY114" s="82" t="str">
        <f t="shared" si="272"/>
        <v/>
      </c>
      <c r="RNZ114" s="82" t="str">
        <f t="shared" si="272"/>
        <v/>
      </c>
      <c r="ROA114" s="82" t="str">
        <f t="shared" si="272"/>
        <v/>
      </c>
      <c r="ROB114" s="82" t="str">
        <f t="shared" si="272"/>
        <v/>
      </c>
      <c r="ROC114" s="82" t="str">
        <f t="shared" si="272"/>
        <v/>
      </c>
      <c r="ROD114" s="82" t="str">
        <f t="shared" si="272"/>
        <v/>
      </c>
      <c r="ROE114" s="82" t="str">
        <f t="shared" si="272"/>
        <v/>
      </c>
      <c r="ROF114" s="82" t="str">
        <f t="shared" si="272"/>
        <v/>
      </c>
      <c r="ROG114" s="82" t="str">
        <f t="shared" si="272"/>
        <v/>
      </c>
      <c r="ROH114" s="82" t="str">
        <f t="shared" si="272"/>
        <v/>
      </c>
      <c r="ROI114" s="82" t="str">
        <f t="shared" si="272"/>
        <v/>
      </c>
      <c r="ROJ114" s="82" t="str">
        <f t="shared" si="272"/>
        <v/>
      </c>
      <c r="ROK114" s="82" t="str">
        <f t="shared" si="272"/>
        <v/>
      </c>
      <c r="ROL114" s="82" t="str">
        <f t="shared" si="272"/>
        <v/>
      </c>
      <c r="ROM114" s="82" t="str">
        <f t="shared" si="272"/>
        <v/>
      </c>
      <c r="RON114" s="82" t="str">
        <f t="shared" si="272"/>
        <v/>
      </c>
      <c r="ROO114" s="82" t="str">
        <f t="shared" si="272"/>
        <v/>
      </c>
      <c r="ROP114" s="82" t="str">
        <f t="shared" si="272"/>
        <v/>
      </c>
      <c r="ROQ114" s="82" t="str">
        <f t="shared" si="272"/>
        <v/>
      </c>
      <c r="ROR114" s="82" t="str">
        <f t="shared" si="272"/>
        <v/>
      </c>
      <c r="ROS114" s="82" t="str">
        <f t="shared" si="272"/>
        <v/>
      </c>
      <c r="ROT114" s="82" t="str">
        <f t="shared" si="272"/>
        <v/>
      </c>
      <c r="ROU114" s="82" t="str">
        <f t="shared" si="272"/>
        <v/>
      </c>
      <c r="ROV114" s="82" t="str">
        <f t="shared" si="272"/>
        <v/>
      </c>
      <c r="ROW114" s="82" t="str">
        <f t="shared" si="272"/>
        <v/>
      </c>
      <c r="ROX114" s="82" t="str">
        <f t="shared" si="272"/>
        <v/>
      </c>
      <c r="ROY114" s="82" t="str">
        <f t="shared" ref="ROY114:RRJ114" si="273">IF(ISNUMBER(outYear),ROY65+ROY71+ROY77+ROY111,"")</f>
        <v/>
      </c>
      <c r="ROZ114" s="82" t="str">
        <f t="shared" si="273"/>
        <v/>
      </c>
      <c r="RPA114" s="82" t="str">
        <f t="shared" si="273"/>
        <v/>
      </c>
      <c r="RPB114" s="82" t="str">
        <f t="shared" si="273"/>
        <v/>
      </c>
      <c r="RPC114" s="82" t="str">
        <f t="shared" si="273"/>
        <v/>
      </c>
      <c r="RPD114" s="82" t="str">
        <f t="shared" si="273"/>
        <v/>
      </c>
      <c r="RPE114" s="82" t="str">
        <f t="shared" si="273"/>
        <v/>
      </c>
      <c r="RPF114" s="82" t="str">
        <f t="shared" si="273"/>
        <v/>
      </c>
      <c r="RPG114" s="82" t="str">
        <f t="shared" si="273"/>
        <v/>
      </c>
      <c r="RPH114" s="82" t="str">
        <f t="shared" si="273"/>
        <v/>
      </c>
      <c r="RPI114" s="82" t="str">
        <f t="shared" si="273"/>
        <v/>
      </c>
      <c r="RPJ114" s="82" t="str">
        <f t="shared" si="273"/>
        <v/>
      </c>
      <c r="RPK114" s="82" t="str">
        <f t="shared" si="273"/>
        <v/>
      </c>
      <c r="RPL114" s="82" t="str">
        <f t="shared" si="273"/>
        <v/>
      </c>
      <c r="RPM114" s="82" t="str">
        <f t="shared" si="273"/>
        <v/>
      </c>
      <c r="RPN114" s="82" t="str">
        <f t="shared" si="273"/>
        <v/>
      </c>
      <c r="RPO114" s="82" t="str">
        <f t="shared" si="273"/>
        <v/>
      </c>
      <c r="RPP114" s="82" t="str">
        <f t="shared" si="273"/>
        <v/>
      </c>
      <c r="RPQ114" s="82" t="str">
        <f t="shared" si="273"/>
        <v/>
      </c>
      <c r="RPR114" s="82" t="str">
        <f t="shared" si="273"/>
        <v/>
      </c>
      <c r="RPS114" s="82" t="str">
        <f t="shared" si="273"/>
        <v/>
      </c>
      <c r="RPT114" s="82" t="str">
        <f t="shared" si="273"/>
        <v/>
      </c>
      <c r="RPU114" s="82" t="str">
        <f t="shared" si="273"/>
        <v/>
      </c>
      <c r="RPV114" s="82" t="str">
        <f t="shared" si="273"/>
        <v/>
      </c>
      <c r="RPW114" s="82" t="str">
        <f t="shared" si="273"/>
        <v/>
      </c>
      <c r="RPX114" s="82" t="str">
        <f t="shared" si="273"/>
        <v/>
      </c>
      <c r="RPY114" s="82" t="str">
        <f t="shared" si="273"/>
        <v/>
      </c>
      <c r="RPZ114" s="82" t="str">
        <f t="shared" si="273"/>
        <v/>
      </c>
      <c r="RQA114" s="82" t="str">
        <f t="shared" si="273"/>
        <v/>
      </c>
      <c r="RQB114" s="82" t="str">
        <f t="shared" si="273"/>
        <v/>
      </c>
      <c r="RQC114" s="82" t="str">
        <f t="shared" si="273"/>
        <v/>
      </c>
      <c r="RQD114" s="82" t="str">
        <f t="shared" si="273"/>
        <v/>
      </c>
      <c r="RQE114" s="82" t="str">
        <f t="shared" si="273"/>
        <v/>
      </c>
      <c r="RQF114" s="82" t="str">
        <f t="shared" si="273"/>
        <v/>
      </c>
      <c r="RQG114" s="82" t="str">
        <f t="shared" si="273"/>
        <v/>
      </c>
      <c r="RQH114" s="82" t="str">
        <f t="shared" si="273"/>
        <v/>
      </c>
      <c r="RQI114" s="82" t="str">
        <f t="shared" si="273"/>
        <v/>
      </c>
      <c r="RQJ114" s="82" t="str">
        <f t="shared" si="273"/>
        <v/>
      </c>
      <c r="RQK114" s="82" t="str">
        <f t="shared" si="273"/>
        <v/>
      </c>
      <c r="RQL114" s="82" t="str">
        <f t="shared" si="273"/>
        <v/>
      </c>
      <c r="RQM114" s="82" t="str">
        <f t="shared" si="273"/>
        <v/>
      </c>
      <c r="RQN114" s="82" t="str">
        <f t="shared" si="273"/>
        <v/>
      </c>
      <c r="RQO114" s="82" t="str">
        <f t="shared" si="273"/>
        <v/>
      </c>
      <c r="RQP114" s="82" t="str">
        <f t="shared" si="273"/>
        <v/>
      </c>
      <c r="RQQ114" s="82" t="str">
        <f t="shared" si="273"/>
        <v/>
      </c>
      <c r="RQR114" s="82" t="str">
        <f t="shared" si="273"/>
        <v/>
      </c>
      <c r="RQS114" s="82" t="str">
        <f t="shared" si="273"/>
        <v/>
      </c>
      <c r="RQT114" s="82" t="str">
        <f t="shared" si="273"/>
        <v/>
      </c>
      <c r="RQU114" s="82" t="str">
        <f t="shared" si="273"/>
        <v/>
      </c>
      <c r="RQV114" s="82" t="str">
        <f t="shared" si="273"/>
        <v/>
      </c>
      <c r="RQW114" s="82" t="str">
        <f t="shared" si="273"/>
        <v/>
      </c>
      <c r="RQX114" s="82" t="str">
        <f t="shared" si="273"/>
        <v/>
      </c>
      <c r="RQY114" s="82" t="str">
        <f t="shared" si="273"/>
        <v/>
      </c>
      <c r="RQZ114" s="82" t="str">
        <f t="shared" si="273"/>
        <v/>
      </c>
      <c r="RRA114" s="82" t="str">
        <f t="shared" si="273"/>
        <v/>
      </c>
      <c r="RRB114" s="82" t="str">
        <f t="shared" si="273"/>
        <v/>
      </c>
      <c r="RRC114" s="82" t="str">
        <f t="shared" si="273"/>
        <v/>
      </c>
      <c r="RRD114" s="82" t="str">
        <f t="shared" si="273"/>
        <v/>
      </c>
      <c r="RRE114" s="82" t="str">
        <f t="shared" si="273"/>
        <v/>
      </c>
      <c r="RRF114" s="82" t="str">
        <f t="shared" si="273"/>
        <v/>
      </c>
      <c r="RRG114" s="82" t="str">
        <f t="shared" si="273"/>
        <v/>
      </c>
      <c r="RRH114" s="82" t="str">
        <f t="shared" si="273"/>
        <v/>
      </c>
      <c r="RRI114" s="82" t="str">
        <f t="shared" si="273"/>
        <v/>
      </c>
      <c r="RRJ114" s="82" t="str">
        <f t="shared" si="273"/>
        <v/>
      </c>
      <c r="RRK114" s="82" t="str">
        <f t="shared" ref="RRK114:RTV114" si="274">IF(ISNUMBER(outYear),RRK65+RRK71+RRK77+RRK111,"")</f>
        <v/>
      </c>
      <c r="RRL114" s="82" t="str">
        <f t="shared" si="274"/>
        <v/>
      </c>
      <c r="RRM114" s="82" t="str">
        <f t="shared" si="274"/>
        <v/>
      </c>
      <c r="RRN114" s="82" t="str">
        <f t="shared" si="274"/>
        <v/>
      </c>
      <c r="RRO114" s="82" t="str">
        <f t="shared" si="274"/>
        <v/>
      </c>
      <c r="RRP114" s="82" t="str">
        <f t="shared" si="274"/>
        <v/>
      </c>
      <c r="RRQ114" s="82" t="str">
        <f t="shared" si="274"/>
        <v/>
      </c>
      <c r="RRR114" s="82" t="str">
        <f t="shared" si="274"/>
        <v/>
      </c>
      <c r="RRS114" s="82" t="str">
        <f t="shared" si="274"/>
        <v/>
      </c>
      <c r="RRT114" s="82" t="str">
        <f t="shared" si="274"/>
        <v/>
      </c>
      <c r="RRU114" s="82" t="str">
        <f t="shared" si="274"/>
        <v/>
      </c>
      <c r="RRV114" s="82" t="str">
        <f t="shared" si="274"/>
        <v/>
      </c>
      <c r="RRW114" s="82" t="str">
        <f t="shared" si="274"/>
        <v/>
      </c>
      <c r="RRX114" s="82" t="str">
        <f t="shared" si="274"/>
        <v/>
      </c>
      <c r="RRY114" s="82" t="str">
        <f t="shared" si="274"/>
        <v/>
      </c>
      <c r="RRZ114" s="82" t="str">
        <f t="shared" si="274"/>
        <v/>
      </c>
      <c r="RSA114" s="82" t="str">
        <f t="shared" si="274"/>
        <v/>
      </c>
      <c r="RSB114" s="82" t="str">
        <f t="shared" si="274"/>
        <v/>
      </c>
      <c r="RSC114" s="82" t="str">
        <f t="shared" si="274"/>
        <v/>
      </c>
      <c r="RSD114" s="82" t="str">
        <f t="shared" si="274"/>
        <v/>
      </c>
      <c r="RSE114" s="82" t="str">
        <f t="shared" si="274"/>
        <v/>
      </c>
      <c r="RSF114" s="82" t="str">
        <f t="shared" si="274"/>
        <v/>
      </c>
      <c r="RSG114" s="82" t="str">
        <f t="shared" si="274"/>
        <v/>
      </c>
      <c r="RSH114" s="82" t="str">
        <f t="shared" si="274"/>
        <v/>
      </c>
      <c r="RSI114" s="82" t="str">
        <f t="shared" si="274"/>
        <v/>
      </c>
      <c r="RSJ114" s="82" t="str">
        <f t="shared" si="274"/>
        <v/>
      </c>
      <c r="RSK114" s="82" t="str">
        <f t="shared" si="274"/>
        <v/>
      </c>
      <c r="RSL114" s="82" t="str">
        <f t="shared" si="274"/>
        <v/>
      </c>
      <c r="RSM114" s="82" t="str">
        <f t="shared" si="274"/>
        <v/>
      </c>
      <c r="RSN114" s="82" t="str">
        <f t="shared" si="274"/>
        <v/>
      </c>
      <c r="RSO114" s="82" t="str">
        <f t="shared" si="274"/>
        <v/>
      </c>
      <c r="RSP114" s="82" t="str">
        <f t="shared" si="274"/>
        <v/>
      </c>
      <c r="RSQ114" s="82" t="str">
        <f t="shared" si="274"/>
        <v/>
      </c>
      <c r="RSR114" s="82" t="str">
        <f t="shared" si="274"/>
        <v/>
      </c>
      <c r="RSS114" s="82" t="str">
        <f t="shared" si="274"/>
        <v/>
      </c>
      <c r="RST114" s="82" t="str">
        <f t="shared" si="274"/>
        <v/>
      </c>
      <c r="RSU114" s="82" t="str">
        <f t="shared" si="274"/>
        <v/>
      </c>
      <c r="RSV114" s="82" t="str">
        <f t="shared" si="274"/>
        <v/>
      </c>
      <c r="RSW114" s="82" t="str">
        <f t="shared" si="274"/>
        <v/>
      </c>
      <c r="RSX114" s="82" t="str">
        <f t="shared" si="274"/>
        <v/>
      </c>
      <c r="RSY114" s="82" t="str">
        <f t="shared" si="274"/>
        <v/>
      </c>
      <c r="RSZ114" s="82" t="str">
        <f t="shared" si="274"/>
        <v/>
      </c>
      <c r="RTA114" s="82" t="str">
        <f t="shared" si="274"/>
        <v/>
      </c>
      <c r="RTB114" s="82" t="str">
        <f t="shared" si="274"/>
        <v/>
      </c>
      <c r="RTC114" s="82" t="str">
        <f t="shared" si="274"/>
        <v/>
      </c>
      <c r="RTD114" s="82" t="str">
        <f t="shared" si="274"/>
        <v/>
      </c>
      <c r="RTE114" s="82" t="str">
        <f t="shared" si="274"/>
        <v/>
      </c>
      <c r="RTF114" s="82" t="str">
        <f t="shared" si="274"/>
        <v/>
      </c>
      <c r="RTG114" s="82" t="str">
        <f t="shared" si="274"/>
        <v/>
      </c>
      <c r="RTH114" s="82" t="str">
        <f t="shared" si="274"/>
        <v/>
      </c>
      <c r="RTI114" s="82" t="str">
        <f t="shared" si="274"/>
        <v/>
      </c>
      <c r="RTJ114" s="82" t="str">
        <f t="shared" si="274"/>
        <v/>
      </c>
      <c r="RTK114" s="82" t="str">
        <f t="shared" si="274"/>
        <v/>
      </c>
      <c r="RTL114" s="82" t="str">
        <f t="shared" si="274"/>
        <v/>
      </c>
      <c r="RTM114" s="82" t="str">
        <f t="shared" si="274"/>
        <v/>
      </c>
      <c r="RTN114" s="82" t="str">
        <f t="shared" si="274"/>
        <v/>
      </c>
      <c r="RTO114" s="82" t="str">
        <f t="shared" si="274"/>
        <v/>
      </c>
      <c r="RTP114" s="82" t="str">
        <f t="shared" si="274"/>
        <v/>
      </c>
      <c r="RTQ114" s="82" t="str">
        <f t="shared" si="274"/>
        <v/>
      </c>
      <c r="RTR114" s="82" t="str">
        <f t="shared" si="274"/>
        <v/>
      </c>
      <c r="RTS114" s="82" t="str">
        <f t="shared" si="274"/>
        <v/>
      </c>
      <c r="RTT114" s="82" t="str">
        <f t="shared" si="274"/>
        <v/>
      </c>
      <c r="RTU114" s="82" t="str">
        <f t="shared" si="274"/>
        <v/>
      </c>
      <c r="RTV114" s="82" t="str">
        <f t="shared" si="274"/>
        <v/>
      </c>
      <c r="RTW114" s="82" t="str">
        <f t="shared" ref="RTW114:RWH114" si="275">IF(ISNUMBER(outYear),RTW65+RTW71+RTW77+RTW111,"")</f>
        <v/>
      </c>
      <c r="RTX114" s="82" t="str">
        <f t="shared" si="275"/>
        <v/>
      </c>
      <c r="RTY114" s="82" t="str">
        <f t="shared" si="275"/>
        <v/>
      </c>
      <c r="RTZ114" s="82" t="str">
        <f t="shared" si="275"/>
        <v/>
      </c>
      <c r="RUA114" s="82" t="str">
        <f t="shared" si="275"/>
        <v/>
      </c>
      <c r="RUB114" s="82" t="str">
        <f t="shared" si="275"/>
        <v/>
      </c>
      <c r="RUC114" s="82" t="str">
        <f t="shared" si="275"/>
        <v/>
      </c>
      <c r="RUD114" s="82" t="str">
        <f t="shared" si="275"/>
        <v/>
      </c>
      <c r="RUE114" s="82" t="str">
        <f t="shared" si="275"/>
        <v/>
      </c>
      <c r="RUF114" s="82" t="str">
        <f t="shared" si="275"/>
        <v/>
      </c>
      <c r="RUG114" s="82" t="str">
        <f t="shared" si="275"/>
        <v/>
      </c>
      <c r="RUH114" s="82" t="str">
        <f t="shared" si="275"/>
        <v/>
      </c>
      <c r="RUI114" s="82" t="str">
        <f t="shared" si="275"/>
        <v/>
      </c>
      <c r="RUJ114" s="82" t="str">
        <f t="shared" si="275"/>
        <v/>
      </c>
      <c r="RUK114" s="82" t="str">
        <f t="shared" si="275"/>
        <v/>
      </c>
      <c r="RUL114" s="82" t="str">
        <f t="shared" si="275"/>
        <v/>
      </c>
      <c r="RUM114" s="82" t="str">
        <f t="shared" si="275"/>
        <v/>
      </c>
      <c r="RUN114" s="82" t="str">
        <f t="shared" si="275"/>
        <v/>
      </c>
      <c r="RUO114" s="82" t="str">
        <f t="shared" si="275"/>
        <v/>
      </c>
      <c r="RUP114" s="82" t="str">
        <f t="shared" si="275"/>
        <v/>
      </c>
      <c r="RUQ114" s="82" t="str">
        <f t="shared" si="275"/>
        <v/>
      </c>
      <c r="RUR114" s="82" t="str">
        <f t="shared" si="275"/>
        <v/>
      </c>
      <c r="RUS114" s="82" t="str">
        <f t="shared" si="275"/>
        <v/>
      </c>
      <c r="RUT114" s="82" t="str">
        <f t="shared" si="275"/>
        <v/>
      </c>
      <c r="RUU114" s="82" t="str">
        <f t="shared" si="275"/>
        <v/>
      </c>
      <c r="RUV114" s="82" t="str">
        <f t="shared" si="275"/>
        <v/>
      </c>
      <c r="RUW114" s="82" t="str">
        <f t="shared" si="275"/>
        <v/>
      </c>
      <c r="RUX114" s="82" t="str">
        <f t="shared" si="275"/>
        <v/>
      </c>
      <c r="RUY114" s="82" t="str">
        <f t="shared" si="275"/>
        <v/>
      </c>
      <c r="RUZ114" s="82" t="str">
        <f t="shared" si="275"/>
        <v/>
      </c>
      <c r="RVA114" s="82" t="str">
        <f t="shared" si="275"/>
        <v/>
      </c>
      <c r="RVB114" s="82" t="str">
        <f t="shared" si="275"/>
        <v/>
      </c>
      <c r="RVC114" s="82" t="str">
        <f t="shared" si="275"/>
        <v/>
      </c>
      <c r="RVD114" s="82" t="str">
        <f t="shared" si="275"/>
        <v/>
      </c>
      <c r="RVE114" s="82" t="str">
        <f t="shared" si="275"/>
        <v/>
      </c>
      <c r="RVF114" s="82" t="str">
        <f t="shared" si="275"/>
        <v/>
      </c>
      <c r="RVG114" s="82" t="str">
        <f t="shared" si="275"/>
        <v/>
      </c>
      <c r="RVH114" s="82" t="str">
        <f t="shared" si="275"/>
        <v/>
      </c>
      <c r="RVI114" s="82" t="str">
        <f t="shared" si="275"/>
        <v/>
      </c>
      <c r="RVJ114" s="82" t="str">
        <f t="shared" si="275"/>
        <v/>
      </c>
      <c r="RVK114" s="82" t="str">
        <f t="shared" si="275"/>
        <v/>
      </c>
      <c r="RVL114" s="82" t="str">
        <f t="shared" si="275"/>
        <v/>
      </c>
      <c r="RVM114" s="82" t="str">
        <f t="shared" si="275"/>
        <v/>
      </c>
      <c r="RVN114" s="82" t="str">
        <f t="shared" si="275"/>
        <v/>
      </c>
      <c r="RVO114" s="82" t="str">
        <f t="shared" si="275"/>
        <v/>
      </c>
      <c r="RVP114" s="82" t="str">
        <f t="shared" si="275"/>
        <v/>
      </c>
      <c r="RVQ114" s="82" t="str">
        <f t="shared" si="275"/>
        <v/>
      </c>
      <c r="RVR114" s="82" t="str">
        <f t="shared" si="275"/>
        <v/>
      </c>
      <c r="RVS114" s="82" t="str">
        <f t="shared" si="275"/>
        <v/>
      </c>
      <c r="RVT114" s="82" t="str">
        <f t="shared" si="275"/>
        <v/>
      </c>
      <c r="RVU114" s="82" t="str">
        <f t="shared" si="275"/>
        <v/>
      </c>
      <c r="RVV114" s="82" t="str">
        <f t="shared" si="275"/>
        <v/>
      </c>
      <c r="RVW114" s="82" t="str">
        <f t="shared" si="275"/>
        <v/>
      </c>
      <c r="RVX114" s="82" t="str">
        <f t="shared" si="275"/>
        <v/>
      </c>
      <c r="RVY114" s="82" t="str">
        <f t="shared" si="275"/>
        <v/>
      </c>
      <c r="RVZ114" s="82" t="str">
        <f t="shared" si="275"/>
        <v/>
      </c>
      <c r="RWA114" s="82" t="str">
        <f t="shared" si="275"/>
        <v/>
      </c>
      <c r="RWB114" s="82" t="str">
        <f t="shared" si="275"/>
        <v/>
      </c>
      <c r="RWC114" s="82" t="str">
        <f t="shared" si="275"/>
        <v/>
      </c>
      <c r="RWD114" s="82" t="str">
        <f t="shared" si="275"/>
        <v/>
      </c>
      <c r="RWE114" s="82" t="str">
        <f t="shared" si="275"/>
        <v/>
      </c>
      <c r="RWF114" s="82" t="str">
        <f t="shared" si="275"/>
        <v/>
      </c>
      <c r="RWG114" s="82" t="str">
        <f t="shared" si="275"/>
        <v/>
      </c>
      <c r="RWH114" s="82" t="str">
        <f t="shared" si="275"/>
        <v/>
      </c>
      <c r="RWI114" s="82" t="str">
        <f t="shared" ref="RWI114:RYT114" si="276">IF(ISNUMBER(outYear),RWI65+RWI71+RWI77+RWI111,"")</f>
        <v/>
      </c>
      <c r="RWJ114" s="82" t="str">
        <f t="shared" si="276"/>
        <v/>
      </c>
      <c r="RWK114" s="82" t="str">
        <f t="shared" si="276"/>
        <v/>
      </c>
      <c r="RWL114" s="82" t="str">
        <f t="shared" si="276"/>
        <v/>
      </c>
      <c r="RWM114" s="82" t="str">
        <f t="shared" si="276"/>
        <v/>
      </c>
      <c r="RWN114" s="82" t="str">
        <f t="shared" si="276"/>
        <v/>
      </c>
      <c r="RWO114" s="82" t="str">
        <f t="shared" si="276"/>
        <v/>
      </c>
      <c r="RWP114" s="82" t="str">
        <f t="shared" si="276"/>
        <v/>
      </c>
      <c r="RWQ114" s="82" t="str">
        <f t="shared" si="276"/>
        <v/>
      </c>
      <c r="RWR114" s="82" t="str">
        <f t="shared" si="276"/>
        <v/>
      </c>
      <c r="RWS114" s="82" t="str">
        <f t="shared" si="276"/>
        <v/>
      </c>
      <c r="RWT114" s="82" t="str">
        <f t="shared" si="276"/>
        <v/>
      </c>
      <c r="RWU114" s="82" t="str">
        <f t="shared" si="276"/>
        <v/>
      </c>
      <c r="RWV114" s="82" t="str">
        <f t="shared" si="276"/>
        <v/>
      </c>
      <c r="RWW114" s="82" t="str">
        <f t="shared" si="276"/>
        <v/>
      </c>
      <c r="RWX114" s="82" t="str">
        <f t="shared" si="276"/>
        <v/>
      </c>
      <c r="RWY114" s="82" t="str">
        <f t="shared" si="276"/>
        <v/>
      </c>
      <c r="RWZ114" s="82" t="str">
        <f t="shared" si="276"/>
        <v/>
      </c>
      <c r="RXA114" s="82" t="str">
        <f t="shared" si="276"/>
        <v/>
      </c>
      <c r="RXB114" s="82" t="str">
        <f t="shared" si="276"/>
        <v/>
      </c>
      <c r="RXC114" s="82" t="str">
        <f t="shared" si="276"/>
        <v/>
      </c>
      <c r="RXD114" s="82" t="str">
        <f t="shared" si="276"/>
        <v/>
      </c>
      <c r="RXE114" s="82" t="str">
        <f t="shared" si="276"/>
        <v/>
      </c>
      <c r="RXF114" s="82" t="str">
        <f t="shared" si="276"/>
        <v/>
      </c>
      <c r="RXG114" s="82" t="str">
        <f t="shared" si="276"/>
        <v/>
      </c>
      <c r="RXH114" s="82" t="str">
        <f t="shared" si="276"/>
        <v/>
      </c>
      <c r="RXI114" s="82" t="str">
        <f t="shared" si="276"/>
        <v/>
      </c>
      <c r="RXJ114" s="82" t="str">
        <f t="shared" si="276"/>
        <v/>
      </c>
      <c r="RXK114" s="82" t="str">
        <f t="shared" si="276"/>
        <v/>
      </c>
      <c r="RXL114" s="82" t="str">
        <f t="shared" si="276"/>
        <v/>
      </c>
      <c r="RXM114" s="82" t="str">
        <f t="shared" si="276"/>
        <v/>
      </c>
      <c r="RXN114" s="82" t="str">
        <f t="shared" si="276"/>
        <v/>
      </c>
      <c r="RXO114" s="82" t="str">
        <f t="shared" si="276"/>
        <v/>
      </c>
      <c r="RXP114" s="82" t="str">
        <f t="shared" si="276"/>
        <v/>
      </c>
      <c r="RXQ114" s="82" t="str">
        <f t="shared" si="276"/>
        <v/>
      </c>
      <c r="RXR114" s="82" t="str">
        <f t="shared" si="276"/>
        <v/>
      </c>
      <c r="RXS114" s="82" t="str">
        <f t="shared" si="276"/>
        <v/>
      </c>
      <c r="RXT114" s="82" t="str">
        <f t="shared" si="276"/>
        <v/>
      </c>
      <c r="RXU114" s="82" t="str">
        <f t="shared" si="276"/>
        <v/>
      </c>
      <c r="RXV114" s="82" t="str">
        <f t="shared" si="276"/>
        <v/>
      </c>
      <c r="RXW114" s="82" t="str">
        <f t="shared" si="276"/>
        <v/>
      </c>
      <c r="RXX114" s="82" t="str">
        <f t="shared" si="276"/>
        <v/>
      </c>
      <c r="RXY114" s="82" t="str">
        <f t="shared" si="276"/>
        <v/>
      </c>
      <c r="RXZ114" s="82" t="str">
        <f t="shared" si="276"/>
        <v/>
      </c>
      <c r="RYA114" s="82" t="str">
        <f t="shared" si="276"/>
        <v/>
      </c>
      <c r="RYB114" s="82" t="str">
        <f t="shared" si="276"/>
        <v/>
      </c>
      <c r="RYC114" s="82" t="str">
        <f t="shared" si="276"/>
        <v/>
      </c>
      <c r="RYD114" s="82" t="str">
        <f t="shared" si="276"/>
        <v/>
      </c>
      <c r="RYE114" s="82" t="str">
        <f t="shared" si="276"/>
        <v/>
      </c>
      <c r="RYF114" s="82" t="str">
        <f t="shared" si="276"/>
        <v/>
      </c>
      <c r="RYG114" s="82" t="str">
        <f t="shared" si="276"/>
        <v/>
      </c>
      <c r="RYH114" s="82" t="str">
        <f t="shared" si="276"/>
        <v/>
      </c>
      <c r="RYI114" s="82" t="str">
        <f t="shared" si="276"/>
        <v/>
      </c>
      <c r="RYJ114" s="82" t="str">
        <f t="shared" si="276"/>
        <v/>
      </c>
      <c r="RYK114" s="82" t="str">
        <f t="shared" si="276"/>
        <v/>
      </c>
      <c r="RYL114" s="82" t="str">
        <f t="shared" si="276"/>
        <v/>
      </c>
      <c r="RYM114" s="82" t="str">
        <f t="shared" si="276"/>
        <v/>
      </c>
      <c r="RYN114" s="82" t="str">
        <f t="shared" si="276"/>
        <v/>
      </c>
      <c r="RYO114" s="82" t="str">
        <f t="shared" si="276"/>
        <v/>
      </c>
      <c r="RYP114" s="82" t="str">
        <f t="shared" si="276"/>
        <v/>
      </c>
      <c r="RYQ114" s="82" t="str">
        <f t="shared" si="276"/>
        <v/>
      </c>
      <c r="RYR114" s="82" t="str">
        <f t="shared" si="276"/>
        <v/>
      </c>
      <c r="RYS114" s="82" t="str">
        <f t="shared" si="276"/>
        <v/>
      </c>
      <c r="RYT114" s="82" t="str">
        <f t="shared" si="276"/>
        <v/>
      </c>
      <c r="RYU114" s="82" t="str">
        <f t="shared" ref="RYU114:SBF114" si="277">IF(ISNUMBER(outYear),RYU65+RYU71+RYU77+RYU111,"")</f>
        <v/>
      </c>
      <c r="RYV114" s="82" t="str">
        <f t="shared" si="277"/>
        <v/>
      </c>
      <c r="RYW114" s="82" t="str">
        <f t="shared" si="277"/>
        <v/>
      </c>
      <c r="RYX114" s="82" t="str">
        <f t="shared" si="277"/>
        <v/>
      </c>
      <c r="RYY114" s="82" t="str">
        <f t="shared" si="277"/>
        <v/>
      </c>
      <c r="RYZ114" s="82" t="str">
        <f t="shared" si="277"/>
        <v/>
      </c>
      <c r="RZA114" s="82" t="str">
        <f t="shared" si="277"/>
        <v/>
      </c>
      <c r="RZB114" s="82" t="str">
        <f t="shared" si="277"/>
        <v/>
      </c>
      <c r="RZC114" s="82" t="str">
        <f t="shared" si="277"/>
        <v/>
      </c>
      <c r="RZD114" s="82" t="str">
        <f t="shared" si="277"/>
        <v/>
      </c>
      <c r="RZE114" s="82" t="str">
        <f t="shared" si="277"/>
        <v/>
      </c>
      <c r="RZF114" s="82" t="str">
        <f t="shared" si="277"/>
        <v/>
      </c>
      <c r="RZG114" s="82" t="str">
        <f t="shared" si="277"/>
        <v/>
      </c>
      <c r="RZH114" s="82" t="str">
        <f t="shared" si="277"/>
        <v/>
      </c>
      <c r="RZI114" s="82" t="str">
        <f t="shared" si="277"/>
        <v/>
      </c>
      <c r="RZJ114" s="82" t="str">
        <f t="shared" si="277"/>
        <v/>
      </c>
      <c r="RZK114" s="82" t="str">
        <f t="shared" si="277"/>
        <v/>
      </c>
      <c r="RZL114" s="82" t="str">
        <f t="shared" si="277"/>
        <v/>
      </c>
      <c r="RZM114" s="82" t="str">
        <f t="shared" si="277"/>
        <v/>
      </c>
      <c r="RZN114" s="82" t="str">
        <f t="shared" si="277"/>
        <v/>
      </c>
      <c r="RZO114" s="82" t="str">
        <f t="shared" si="277"/>
        <v/>
      </c>
      <c r="RZP114" s="82" t="str">
        <f t="shared" si="277"/>
        <v/>
      </c>
      <c r="RZQ114" s="82" t="str">
        <f t="shared" si="277"/>
        <v/>
      </c>
      <c r="RZR114" s="82" t="str">
        <f t="shared" si="277"/>
        <v/>
      </c>
      <c r="RZS114" s="82" t="str">
        <f t="shared" si="277"/>
        <v/>
      </c>
      <c r="RZT114" s="82" t="str">
        <f t="shared" si="277"/>
        <v/>
      </c>
      <c r="RZU114" s="82" t="str">
        <f t="shared" si="277"/>
        <v/>
      </c>
      <c r="RZV114" s="82" t="str">
        <f t="shared" si="277"/>
        <v/>
      </c>
      <c r="RZW114" s="82" t="str">
        <f t="shared" si="277"/>
        <v/>
      </c>
      <c r="RZX114" s="82" t="str">
        <f t="shared" si="277"/>
        <v/>
      </c>
      <c r="RZY114" s="82" t="str">
        <f t="shared" si="277"/>
        <v/>
      </c>
      <c r="RZZ114" s="82" t="str">
        <f t="shared" si="277"/>
        <v/>
      </c>
      <c r="SAA114" s="82" t="str">
        <f t="shared" si="277"/>
        <v/>
      </c>
      <c r="SAB114" s="82" t="str">
        <f t="shared" si="277"/>
        <v/>
      </c>
      <c r="SAC114" s="82" t="str">
        <f t="shared" si="277"/>
        <v/>
      </c>
      <c r="SAD114" s="82" t="str">
        <f t="shared" si="277"/>
        <v/>
      </c>
      <c r="SAE114" s="82" t="str">
        <f t="shared" si="277"/>
        <v/>
      </c>
      <c r="SAF114" s="82" t="str">
        <f t="shared" si="277"/>
        <v/>
      </c>
      <c r="SAG114" s="82" t="str">
        <f t="shared" si="277"/>
        <v/>
      </c>
      <c r="SAH114" s="82" t="str">
        <f t="shared" si="277"/>
        <v/>
      </c>
      <c r="SAI114" s="82" t="str">
        <f t="shared" si="277"/>
        <v/>
      </c>
      <c r="SAJ114" s="82" t="str">
        <f t="shared" si="277"/>
        <v/>
      </c>
      <c r="SAK114" s="82" t="str">
        <f t="shared" si="277"/>
        <v/>
      </c>
      <c r="SAL114" s="82" t="str">
        <f t="shared" si="277"/>
        <v/>
      </c>
      <c r="SAM114" s="82" t="str">
        <f t="shared" si="277"/>
        <v/>
      </c>
      <c r="SAN114" s="82" t="str">
        <f t="shared" si="277"/>
        <v/>
      </c>
      <c r="SAO114" s="82" t="str">
        <f t="shared" si="277"/>
        <v/>
      </c>
      <c r="SAP114" s="82" t="str">
        <f t="shared" si="277"/>
        <v/>
      </c>
      <c r="SAQ114" s="82" t="str">
        <f t="shared" si="277"/>
        <v/>
      </c>
      <c r="SAR114" s="82" t="str">
        <f t="shared" si="277"/>
        <v/>
      </c>
      <c r="SAS114" s="82" t="str">
        <f t="shared" si="277"/>
        <v/>
      </c>
      <c r="SAT114" s="82" t="str">
        <f t="shared" si="277"/>
        <v/>
      </c>
      <c r="SAU114" s="82" t="str">
        <f t="shared" si="277"/>
        <v/>
      </c>
      <c r="SAV114" s="82" t="str">
        <f t="shared" si="277"/>
        <v/>
      </c>
      <c r="SAW114" s="82" t="str">
        <f t="shared" si="277"/>
        <v/>
      </c>
      <c r="SAX114" s="82" t="str">
        <f t="shared" si="277"/>
        <v/>
      </c>
      <c r="SAY114" s="82" t="str">
        <f t="shared" si="277"/>
        <v/>
      </c>
      <c r="SAZ114" s="82" t="str">
        <f t="shared" si="277"/>
        <v/>
      </c>
      <c r="SBA114" s="82" t="str">
        <f t="shared" si="277"/>
        <v/>
      </c>
      <c r="SBB114" s="82" t="str">
        <f t="shared" si="277"/>
        <v/>
      </c>
      <c r="SBC114" s="82" t="str">
        <f t="shared" si="277"/>
        <v/>
      </c>
      <c r="SBD114" s="82" t="str">
        <f t="shared" si="277"/>
        <v/>
      </c>
      <c r="SBE114" s="82" t="str">
        <f t="shared" si="277"/>
        <v/>
      </c>
      <c r="SBF114" s="82" t="str">
        <f t="shared" si="277"/>
        <v/>
      </c>
      <c r="SBG114" s="82" t="str">
        <f t="shared" ref="SBG114:SDR114" si="278">IF(ISNUMBER(outYear),SBG65+SBG71+SBG77+SBG111,"")</f>
        <v/>
      </c>
      <c r="SBH114" s="82" t="str">
        <f t="shared" si="278"/>
        <v/>
      </c>
      <c r="SBI114" s="82" t="str">
        <f t="shared" si="278"/>
        <v/>
      </c>
      <c r="SBJ114" s="82" t="str">
        <f t="shared" si="278"/>
        <v/>
      </c>
      <c r="SBK114" s="82" t="str">
        <f t="shared" si="278"/>
        <v/>
      </c>
      <c r="SBL114" s="82" t="str">
        <f t="shared" si="278"/>
        <v/>
      </c>
      <c r="SBM114" s="82" t="str">
        <f t="shared" si="278"/>
        <v/>
      </c>
      <c r="SBN114" s="82" t="str">
        <f t="shared" si="278"/>
        <v/>
      </c>
      <c r="SBO114" s="82" t="str">
        <f t="shared" si="278"/>
        <v/>
      </c>
      <c r="SBP114" s="82" t="str">
        <f t="shared" si="278"/>
        <v/>
      </c>
      <c r="SBQ114" s="82" t="str">
        <f t="shared" si="278"/>
        <v/>
      </c>
      <c r="SBR114" s="82" t="str">
        <f t="shared" si="278"/>
        <v/>
      </c>
      <c r="SBS114" s="82" t="str">
        <f t="shared" si="278"/>
        <v/>
      </c>
      <c r="SBT114" s="82" t="str">
        <f t="shared" si="278"/>
        <v/>
      </c>
      <c r="SBU114" s="82" t="str">
        <f t="shared" si="278"/>
        <v/>
      </c>
      <c r="SBV114" s="82" t="str">
        <f t="shared" si="278"/>
        <v/>
      </c>
      <c r="SBW114" s="82" t="str">
        <f t="shared" si="278"/>
        <v/>
      </c>
      <c r="SBX114" s="82" t="str">
        <f t="shared" si="278"/>
        <v/>
      </c>
      <c r="SBY114" s="82" t="str">
        <f t="shared" si="278"/>
        <v/>
      </c>
      <c r="SBZ114" s="82" t="str">
        <f t="shared" si="278"/>
        <v/>
      </c>
      <c r="SCA114" s="82" t="str">
        <f t="shared" si="278"/>
        <v/>
      </c>
      <c r="SCB114" s="82" t="str">
        <f t="shared" si="278"/>
        <v/>
      </c>
      <c r="SCC114" s="82" t="str">
        <f t="shared" si="278"/>
        <v/>
      </c>
      <c r="SCD114" s="82" t="str">
        <f t="shared" si="278"/>
        <v/>
      </c>
      <c r="SCE114" s="82" t="str">
        <f t="shared" si="278"/>
        <v/>
      </c>
      <c r="SCF114" s="82" t="str">
        <f t="shared" si="278"/>
        <v/>
      </c>
      <c r="SCG114" s="82" t="str">
        <f t="shared" si="278"/>
        <v/>
      </c>
      <c r="SCH114" s="82" t="str">
        <f t="shared" si="278"/>
        <v/>
      </c>
      <c r="SCI114" s="82" t="str">
        <f t="shared" si="278"/>
        <v/>
      </c>
      <c r="SCJ114" s="82" t="str">
        <f t="shared" si="278"/>
        <v/>
      </c>
      <c r="SCK114" s="82" t="str">
        <f t="shared" si="278"/>
        <v/>
      </c>
      <c r="SCL114" s="82" t="str">
        <f t="shared" si="278"/>
        <v/>
      </c>
      <c r="SCM114" s="82" t="str">
        <f t="shared" si="278"/>
        <v/>
      </c>
      <c r="SCN114" s="82" t="str">
        <f t="shared" si="278"/>
        <v/>
      </c>
      <c r="SCO114" s="82" t="str">
        <f t="shared" si="278"/>
        <v/>
      </c>
      <c r="SCP114" s="82" t="str">
        <f t="shared" si="278"/>
        <v/>
      </c>
      <c r="SCQ114" s="82" t="str">
        <f t="shared" si="278"/>
        <v/>
      </c>
      <c r="SCR114" s="82" t="str">
        <f t="shared" si="278"/>
        <v/>
      </c>
      <c r="SCS114" s="82" t="str">
        <f t="shared" si="278"/>
        <v/>
      </c>
      <c r="SCT114" s="82" t="str">
        <f t="shared" si="278"/>
        <v/>
      </c>
      <c r="SCU114" s="82" t="str">
        <f t="shared" si="278"/>
        <v/>
      </c>
      <c r="SCV114" s="82" t="str">
        <f t="shared" si="278"/>
        <v/>
      </c>
      <c r="SCW114" s="82" t="str">
        <f t="shared" si="278"/>
        <v/>
      </c>
      <c r="SCX114" s="82" t="str">
        <f t="shared" si="278"/>
        <v/>
      </c>
      <c r="SCY114" s="82" t="str">
        <f t="shared" si="278"/>
        <v/>
      </c>
      <c r="SCZ114" s="82" t="str">
        <f t="shared" si="278"/>
        <v/>
      </c>
      <c r="SDA114" s="82" t="str">
        <f t="shared" si="278"/>
        <v/>
      </c>
      <c r="SDB114" s="82" t="str">
        <f t="shared" si="278"/>
        <v/>
      </c>
      <c r="SDC114" s="82" t="str">
        <f t="shared" si="278"/>
        <v/>
      </c>
      <c r="SDD114" s="82" t="str">
        <f t="shared" si="278"/>
        <v/>
      </c>
      <c r="SDE114" s="82" t="str">
        <f t="shared" si="278"/>
        <v/>
      </c>
      <c r="SDF114" s="82" t="str">
        <f t="shared" si="278"/>
        <v/>
      </c>
      <c r="SDG114" s="82" t="str">
        <f t="shared" si="278"/>
        <v/>
      </c>
      <c r="SDH114" s="82" t="str">
        <f t="shared" si="278"/>
        <v/>
      </c>
      <c r="SDI114" s="82" t="str">
        <f t="shared" si="278"/>
        <v/>
      </c>
      <c r="SDJ114" s="82" t="str">
        <f t="shared" si="278"/>
        <v/>
      </c>
      <c r="SDK114" s="82" t="str">
        <f t="shared" si="278"/>
        <v/>
      </c>
      <c r="SDL114" s="82" t="str">
        <f t="shared" si="278"/>
        <v/>
      </c>
      <c r="SDM114" s="82" t="str">
        <f t="shared" si="278"/>
        <v/>
      </c>
      <c r="SDN114" s="82" t="str">
        <f t="shared" si="278"/>
        <v/>
      </c>
      <c r="SDO114" s="82" t="str">
        <f t="shared" si="278"/>
        <v/>
      </c>
      <c r="SDP114" s="82" t="str">
        <f t="shared" si="278"/>
        <v/>
      </c>
      <c r="SDQ114" s="82" t="str">
        <f t="shared" si="278"/>
        <v/>
      </c>
      <c r="SDR114" s="82" t="str">
        <f t="shared" si="278"/>
        <v/>
      </c>
      <c r="SDS114" s="82" t="str">
        <f t="shared" ref="SDS114:SGD114" si="279">IF(ISNUMBER(outYear),SDS65+SDS71+SDS77+SDS111,"")</f>
        <v/>
      </c>
      <c r="SDT114" s="82" t="str">
        <f t="shared" si="279"/>
        <v/>
      </c>
      <c r="SDU114" s="82" t="str">
        <f t="shared" si="279"/>
        <v/>
      </c>
      <c r="SDV114" s="82" t="str">
        <f t="shared" si="279"/>
        <v/>
      </c>
      <c r="SDW114" s="82" t="str">
        <f t="shared" si="279"/>
        <v/>
      </c>
      <c r="SDX114" s="82" t="str">
        <f t="shared" si="279"/>
        <v/>
      </c>
      <c r="SDY114" s="82" t="str">
        <f t="shared" si="279"/>
        <v/>
      </c>
      <c r="SDZ114" s="82" t="str">
        <f t="shared" si="279"/>
        <v/>
      </c>
      <c r="SEA114" s="82" t="str">
        <f t="shared" si="279"/>
        <v/>
      </c>
      <c r="SEB114" s="82" t="str">
        <f t="shared" si="279"/>
        <v/>
      </c>
      <c r="SEC114" s="82" t="str">
        <f t="shared" si="279"/>
        <v/>
      </c>
      <c r="SED114" s="82" t="str">
        <f t="shared" si="279"/>
        <v/>
      </c>
      <c r="SEE114" s="82" t="str">
        <f t="shared" si="279"/>
        <v/>
      </c>
      <c r="SEF114" s="82" t="str">
        <f t="shared" si="279"/>
        <v/>
      </c>
      <c r="SEG114" s="82" t="str">
        <f t="shared" si="279"/>
        <v/>
      </c>
      <c r="SEH114" s="82" t="str">
        <f t="shared" si="279"/>
        <v/>
      </c>
      <c r="SEI114" s="82" t="str">
        <f t="shared" si="279"/>
        <v/>
      </c>
      <c r="SEJ114" s="82" t="str">
        <f t="shared" si="279"/>
        <v/>
      </c>
      <c r="SEK114" s="82" t="str">
        <f t="shared" si="279"/>
        <v/>
      </c>
      <c r="SEL114" s="82" t="str">
        <f t="shared" si="279"/>
        <v/>
      </c>
      <c r="SEM114" s="82" t="str">
        <f t="shared" si="279"/>
        <v/>
      </c>
      <c r="SEN114" s="82" t="str">
        <f t="shared" si="279"/>
        <v/>
      </c>
      <c r="SEO114" s="82" t="str">
        <f t="shared" si="279"/>
        <v/>
      </c>
      <c r="SEP114" s="82" t="str">
        <f t="shared" si="279"/>
        <v/>
      </c>
      <c r="SEQ114" s="82" t="str">
        <f t="shared" si="279"/>
        <v/>
      </c>
      <c r="SER114" s="82" t="str">
        <f t="shared" si="279"/>
        <v/>
      </c>
      <c r="SES114" s="82" t="str">
        <f t="shared" si="279"/>
        <v/>
      </c>
      <c r="SET114" s="82" t="str">
        <f t="shared" si="279"/>
        <v/>
      </c>
      <c r="SEU114" s="82" t="str">
        <f t="shared" si="279"/>
        <v/>
      </c>
      <c r="SEV114" s="82" t="str">
        <f t="shared" si="279"/>
        <v/>
      </c>
      <c r="SEW114" s="82" t="str">
        <f t="shared" si="279"/>
        <v/>
      </c>
      <c r="SEX114" s="82" t="str">
        <f t="shared" si="279"/>
        <v/>
      </c>
      <c r="SEY114" s="82" t="str">
        <f t="shared" si="279"/>
        <v/>
      </c>
      <c r="SEZ114" s="82" t="str">
        <f t="shared" si="279"/>
        <v/>
      </c>
      <c r="SFA114" s="82" t="str">
        <f t="shared" si="279"/>
        <v/>
      </c>
      <c r="SFB114" s="82" t="str">
        <f t="shared" si="279"/>
        <v/>
      </c>
      <c r="SFC114" s="82" t="str">
        <f t="shared" si="279"/>
        <v/>
      </c>
      <c r="SFD114" s="82" t="str">
        <f t="shared" si="279"/>
        <v/>
      </c>
      <c r="SFE114" s="82" t="str">
        <f t="shared" si="279"/>
        <v/>
      </c>
      <c r="SFF114" s="82" t="str">
        <f t="shared" si="279"/>
        <v/>
      </c>
      <c r="SFG114" s="82" t="str">
        <f t="shared" si="279"/>
        <v/>
      </c>
      <c r="SFH114" s="82" t="str">
        <f t="shared" si="279"/>
        <v/>
      </c>
      <c r="SFI114" s="82" t="str">
        <f t="shared" si="279"/>
        <v/>
      </c>
      <c r="SFJ114" s="82" t="str">
        <f t="shared" si="279"/>
        <v/>
      </c>
      <c r="SFK114" s="82" t="str">
        <f t="shared" si="279"/>
        <v/>
      </c>
      <c r="SFL114" s="82" t="str">
        <f t="shared" si="279"/>
        <v/>
      </c>
      <c r="SFM114" s="82" t="str">
        <f t="shared" si="279"/>
        <v/>
      </c>
      <c r="SFN114" s="82" t="str">
        <f t="shared" si="279"/>
        <v/>
      </c>
      <c r="SFO114" s="82" t="str">
        <f t="shared" si="279"/>
        <v/>
      </c>
      <c r="SFP114" s="82" t="str">
        <f t="shared" si="279"/>
        <v/>
      </c>
      <c r="SFQ114" s="82" t="str">
        <f t="shared" si="279"/>
        <v/>
      </c>
      <c r="SFR114" s="82" t="str">
        <f t="shared" si="279"/>
        <v/>
      </c>
      <c r="SFS114" s="82" t="str">
        <f t="shared" si="279"/>
        <v/>
      </c>
      <c r="SFT114" s="82" t="str">
        <f t="shared" si="279"/>
        <v/>
      </c>
      <c r="SFU114" s="82" t="str">
        <f t="shared" si="279"/>
        <v/>
      </c>
      <c r="SFV114" s="82" t="str">
        <f t="shared" si="279"/>
        <v/>
      </c>
      <c r="SFW114" s="82" t="str">
        <f t="shared" si="279"/>
        <v/>
      </c>
      <c r="SFX114" s="82" t="str">
        <f t="shared" si="279"/>
        <v/>
      </c>
      <c r="SFY114" s="82" t="str">
        <f t="shared" si="279"/>
        <v/>
      </c>
      <c r="SFZ114" s="82" t="str">
        <f t="shared" si="279"/>
        <v/>
      </c>
      <c r="SGA114" s="82" t="str">
        <f t="shared" si="279"/>
        <v/>
      </c>
      <c r="SGB114" s="82" t="str">
        <f t="shared" si="279"/>
        <v/>
      </c>
      <c r="SGC114" s="82" t="str">
        <f t="shared" si="279"/>
        <v/>
      </c>
      <c r="SGD114" s="82" t="str">
        <f t="shared" si="279"/>
        <v/>
      </c>
      <c r="SGE114" s="82" t="str">
        <f t="shared" ref="SGE114:SIP114" si="280">IF(ISNUMBER(outYear),SGE65+SGE71+SGE77+SGE111,"")</f>
        <v/>
      </c>
      <c r="SGF114" s="82" t="str">
        <f t="shared" si="280"/>
        <v/>
      </c>
      <c r="SGG114" s="82" t="str">
        <f t="shared" si="280"/>
        <v/>
      </c>
      <c r="SGH114" s="82" t="str">
        <f t="shared" si="280"/>
        <v/>
      </c>
      <c r="SGI114" s="82" t="str">
        <f t="shared" si="280"/>
        <v/>
      </c>
      <c r="SGJ114" s="82" t="str">
        <f t="shared" si="280"/>
        <v/>
      </c>
      <c r="SGK114" s="82" t="str">
        <f t="shared" si="280"/>
        <v/>
      </c>
      <c r="SGL114" s="82" t="str">
        <f t="shared" si="280"/>
        <v/>
      </c>
      <c r="SGM114" s="82" t="str">
        <f t="shared" si="280"/>
        <v/>
      </c>
      <c r="SGN114" s="82" t="str">
        <f t="shared" si="280"/>
        <v/>
      </c>
      <c r="SGO114" s="82" t="str">
        <f t="shared" si="280"/>
        <v/>
      </c>
      <c r="SGP114" s="82" t="str">
        <f t="shared" si="280"/>
        <v/>
      </c>
      <c r="SGQ114" s="82" t="str">
        <f t="shared" si="280"/>
        <v/>
      </c>
      <c r="SGR114" s="82" t="str">
        <f t="shared" si="280"/>
        <v/>
      </c>
      <c r="SGS114" s="82" t="str">
        <f t="shared" si="280"/>
        <v/>
      </c>
      <c r="SGT114" s="82" t="str">
        <f t="shared" si="280"/>
        <v/>
      </c>
      <c r="SGU114" s="82" t="str">
        <f t="shared" si="280"/>
        <v/>
      </c>
      <c r="SGV114" s="82" t="str">
        <f t="shared" si="280"/>
        <v/>
      </c>
      <c r="SGW114" s="82" t="str">
        <f t="shared" si="280"/>
        <v/>
      </c>
      <c r="SGX114" s="82" t="str">
        <f t="shared" si="280"/>
        <v/>
      </c>
      <c r="SGY114" s="82" t="str">
        <f t="shared" si="280"/>
        <v/>
      </c>
      <c r="SGZ114" s="82" t="str">
        <f t="shared" si="280"/>
        <v/>
      </c>
      <c r="SHA114" s="82" t="str">
        <f t="shared" si="280"/>
        <v/>
      </c>
      <c r="SHB114" s="82" t="str">
        <f t="shared" si="280"/>
        <v/>
      </c>
      <c r="SHC114" s="82" t="str">
        <f t="shared" si="280"/>
        <v/>
      </c>
      <c r="SHD114" s="82" t="str">
        <f t="shared" si="280"/>
        <v/>
      </c>
      <c r="SHE114" s="82" t="str">
        <f t="shared" si="280"/>
        <v/>
      </c>
      <c r="SHF114" s="82" t="str">
        <f t="shared" si="280"/>
        <v/>
      </c>
      <c r="SHG114" s="82" t="str">
        <f t="shared" si="280"/>
        <v/>
      </c>
      <c r="SHH114" s="82" t="str">
        <f t="shared" si="280"/>
        <v/>
      </c>
      <c r="SHI114" s="82" t="str">
        <f t="shared" si="280"/>
        <v/>
      </c>
      <c r="SHJ114" s="82" t="str">
        <f t="shared" si="280"/>
        <v/>
      </c>
      <c r="SHK114" s="82" t="str">
        <f t="shared" si="280"/>
        <v/>
      </c>
      <c r="SHL114" s="82" t="str">
        <f t="shared" si="280"/>
        <v/>
      </c>
      <c r="SHM114" s="82" t="str">
        <f t="shared" si="280"/>
        <v/>
      </c>
      <c r="SHN114" s="82" t="str">
        <f t="shared" si="280"/>
        <v/>
      </c>
      <c r="SHO114" s="82" t="str">
        <f t="shared" si="280"/>
        <v/>
      </c>
      <c r="SHP114" s="82" t="str">
        <f t="shared" si="280"/>
        <v/>
      </c>
      <c r="SHQ114" s="82" t="str">
        <f t="shared" si="280"/>
        <v/>
      </c>
      <c r="SHR114" s="82" t="str">
        <f t="shared" si="280"/>
        <v/>
      </c>
      <c r="SHS114" s="82" t="str">
        <f t="shared" si="280"/>
        <v/>
      </c>
      <c r="SHT114" s="82" t="str">
        <f t="shared" si="280"/>
        <v/>
      </c>
      <c r="SHU114" s="82" t="str">
        <f t="shared" si="280"/>
        <v/>
      </c>
      <c r="SHV114" s="82" t="str">
        <f t="shared" si="280"/>
        <v/>
      </c>
      <c r="SHW114" s="82" t="str">
        <f t="shared" si="280"/>
        <v/>
      </c>
      <c r="SHX114" s="82" t="str">
        <f t="shared" si="280"/>
        <v/>
      </c>
      <c r="SHY114" s="82" t="str">
        <f t="shared" si="280"/>
        <v/>
      </c>
      <c r="SHZ114" s="82" t="str">
        <f t="shared" si="280"/>
        <v/>
      </c>
      <c r="SIA114" s="82" t="str">
        <f t="shared" si="280"/>
        <v/>
      </c>
      <c r="SIB114" s="82" t="str">
        <f t="shared" si="280"/>
        <v/>
      </c>
      <c r="SIC114" s="82" t="str">
        <f t="shared" si="280"/>
        <v/>
      </c>
      <c r="SID114" s="82" t="str">
        <f t="shared" si="280"/>
        <v/>
      </c>
      <c r="SIE114" s="82" t="str">
        <f t="shared" si="280"/>
        <v/>
      </c>
      <c r="SIF114" s="82" t="str">
        <f t="shared" si="280"/>
        <v/>
      </c>
      <c r="SIG114" s="82" t="str">
        <f t="shared" si="280"/>
        <v/>
      </c>
      <c r="SIH114" s="82" t="str">
        <f t="shared" si="280"/>
        <v/>
      </c>
      <c r="SII114" s="82" t="str">
        <f t="shared" si="280"/>
        <v/>
      </c>
      <c r="SIJ114" s="82" t="str">
        <f t="shared" si="280"/>
        <v/>
      </c>
      <c r="SIK114" s="82" t="str">
        <f t="shared" si="280"/>
        <v/>
      </c>
      <c r="SIL114" s="82" t="str">
        <f t="shared" si="280"/>
        <v/>
      </c>
      <c r="SIM114" s="82" t="str">
        <f t="shared" si="280"/>
        <v/>
      </c>
      <c r="SIN114" s="82" t="str">
        <f t="shared" si="280"/>
        <v/>
      </c>
      <c r="SIO114" s="82" t="str">
        <f t="shared" si="280"/>
        <v/>
      </c>
      <c r="SIP114" s="82" t="str">
        <f t="shared" si="280"/>
        <v/>
      </c>
      <c r="SIQ114" s="82" t="str">
        <f t="shared" ref="SIQ114:SLB114" si="281">IF(ISNUMBER(outYear),SIQ65+SIQ71+SIQ77+SIQ111,"")</f>
        <v/>
      </c>
      <c r="SIR114" s="82" t="str">
        <f t="shared" si="281"/>
        <v/>
      </c>
      <c r="SIS114" s="82" t="str">
        <f t="shared" si="281"/>
        <v/>
      </c>
      <c r="SIT114" s="82" t="str">
        <f t="shared" si="281"/>
        <v/>
      </c>
      <c r="SIU114" s="82" t="str">
        <f t="shared" si="281"/>
        <v/>
      </c>
      <c r="SIV114" s="82" t="str">
        <f t="shared" si="281"/>
        <v/>
      </c>
      <c r="SIW114" s="82" t="str">
        <f t="shared" si="281"/>
        <v/>
      </c>
      <c r="SIX114" s="82" t="str">
        <f t="shared" si="281"/>
        <v/>
      </c>
      <c r="SIY114" s="82" t="str">
        <f t="shared" si="281"/>
        <v/>
      </c>
      <c r="SIZ114" s="82" t="str">
        <f t="shared" si="281"/>
        <v/>
      </c>
      <c r="SJA114" s="82" t="str">
        <f t="shared" si="281"/>
        <v/>
      </c>
      <c r="SJB114" s="82" t="str">
        <f t="shared" si="281"/>
        <v/>
      </c>
      <c r="SJC114" s="82" t="str">
        <f t="shared" si="281"/>
        <v/>
      </c>
      <c r="SJD114" s="82" t="str">
        <f t="shared" si="281"/>
        <v/>
      </c>
      <c r="SJE114" s="82" t="str">
        <f t="shared" si="281"/>
        <v/>
      </c>
      <c r="SJF114" s="82" t="str">
        <f t="shared" si="281"/>
        <v/>
      </c>
      <c r="SJG114" s="82" t="str">
        <f t="shared" si="281"/>
        <v/>
      </c>
      <c r="SJH114" s="82" t="str">
        <f t="shared" si="281"/>
        <v/>
      </c>
      <c r="SJI114" s="82" t="str">
        <f t="shared" si="281"/>
        <v/>
      </c>
      <c r="SJJ114" s="82" t="str">
        <f t="shared" si="281"/>
        <v/>
      </c>
      <c r="SJK114" s="82" t="str">
        <f t="shared" si="281"/>
        <v/>
      </c>
      <c r="SJL114" s="82" t="str">
        <f t="shared" si="281"/>
        <v/>
      </c>
      <c r="SJM114" s="82" t="str">
        <f t="shared" si="281"/>
        <v/>
      </c>
      <c r="SJN114" s="82" t="str">
        <f t="shared" si="281"/>
        <v/>
      </c>
      <c r="SJO114" s="82" t="str">
        <f t="shared" si="281"/>
        <v/>
      </c>
      <c r="SJP114" s="82" t="str">
        <f t="shared" si="281"/>
        <v/>
      </c>
      <c r="SJQ114" s="82" t="str">
        <f t="shared" si="281"/>
        <v/>
      </c>
      <c r="SJR114" s="82" t="str">
        <f t="shared" si="281"/>
        <v/>
      </c>
      <c r="SJS114" s="82" t="str">
        <f t="shared" si="281"/>
        <v/>
      </c>
      <c r="SJT114" s="82" t="str">
        <f t="shared" si="281"/>
        <v/>
      </c>
      <c r="SJU114" s="82" t="str">
        <f t="shared" si="281"/>
        <v/>
      </c>
      <c r="SJV114" s="82" t="str">
        <f t="shared" si="281"/>
        <v/>
      </c>
      <c r="SJW114" s="82" t="str">
        <f t="shared" si="281"/>
        <v/>
      </c>
      <c r="SJX114" s="82" t="str">
        <f t="shared" si="281"/>
        <v/>
      </c>
      <c r="SJY114" s="82" t="str">
        <f t="shared" si="281"/>
        <v/>
      </c>
      <c r="SJZ114" s="82" t="str">
        <f t="shared" si="281"/>
        <v/>
      </c>
      <c r="SKA114" s="82" t="str">
        <f t="shared" si="281"/>
        <v/>
      </c>
      <c r="SKB114" s="82" t="str">
        <f t="shared" si="281"/>
        <v/>
      </c>
      <c r="SKC114" s="82" t="str">
        <f t="shared" si="281"/>
        <v/>
      </c>
      <c r="SKD114" s="82" t="str">
        <f t="shared" si="281"/>
        <v/>
      </c>
      <c r="SKE114" s="82" t="str">
        <f t="shared" si="281"/>
        <v/>
      </c>
      <c r="SKF114" s="82" t="str">
        <f t="shared" si="281"/>
        <v/>
      </c>
      <c r="SKG114" s="82" t="str">
        <f t="shared" si="281"/>
        <v/>
      </c>
      <c r="SKH114" s="82" t="str">
        <f t="shared" si="281"/>
        <v/>
      </c>
      <c r="SKI114" s="82" t="str">
        <f t="shared" si="281"/>
        <v/>
      </c>
      <c r="SKJ114" s="82" t="str">
        <f t="shared" si="281"/>
        <v/>
      </c>
      <c r="SKK114" s="82" t="str">
        <f t="shared" si="281"/>
        <v/>
      </c>
      <c r="SKL114" s="82" t="str">
        <f t="shared" si="281"/>
        <v/>
      </c>
      <c r="SKM114" s="82" t="str">
        <f t="shared" si="281"/>
        <v/>
      </c>
      <c r="SKN114" s="82" t="str">
        <f t="shared" si="281"/>
        <v/>
      </c>
      <c r="SKO114" s="82" t="str">
        <f t="shared" si="281"/>
        <v/>
      </c>
      <c r="SKP114" s="82" t="str">
        <f t="shared" si="281"/>
        <v/>
      </c>
      <c r="SKQ114" s="82" t="str">
        <f t="shared" si="281"/>
        <v/>
      </c>
      <c r="SKR114" s="82" t="str">
        <f t="shared" si="281"/>
        <v/>
      </c>
      <c r="SKS114" s="82" t="str">
        <f t="shared" si="281"/>
        <v/>
      </c>
      <c r="SKT114" s="82" t="str">
        <f t="shared" si="281"/>
        <v/>
      </c>
      <c r="SKU114" s="82" t="str">
        <f t="shared" si="281"/>
        <v/>
      </c>
      <c r="SKV114" s="82" t="str">
        <f t="shared" si="281"/>
        <v/>
      </c>
      <c r="SKW114" s="82" t="str">
        <f t="shared" si="281"/>
        <v/>
      </c>
      <c r="SKX114" s="82" t="str">
        <f t="shared" si="281"/>
        <v/>
      </c>
      <c r="SKY114" s="82" t="str">
        <f t="shared" si="281"/>
        <v/>
      </c>
      <c r="SKZ114" s="82" t="str">
        <f t="shared" si="281"/>
        <v/>
      </c>
      <c r="SLA114" s="82" t="str">
        <f t="shared" si="281"/>
        <v/>
      </c>
      <c r="SLB114" s="82" t="str">
        <f t="shared" si="281"/>
        <v/>
      </c>
      <c r="SLC114" s="82" t="str">
        <f t="shared" ref="SLC114:SNN114" si="282">IF(ISNUMBER(outYear),SLC65+SLC71+SLC77+SLC111,"")</f>
        <v/>
      </c>
      <c r="SLD114" s="82" t="str">
        <f t="shared" si="282"/>
        <v/>
      </c>
      <c r="SLE114" s="82" t="str">
        <f t="shared" si="282"/>
        <v/>
      </c>
      <c r="SLF114" s="82" t="str">
        <f t="shared" si="282"/>
        <v/>
      </c>
      <c r="SLG114" s="82" t="str">
        <f t="shared" si="282"/>
        <v/>
      </c>
      <c r="SLH114" s="82" t="str">
        <f t="shared" si="282"/>
        <v/>
      </c>
      <c r="SLI114" s="82" t="str">
        <f t="shared" si="282"/>
        <v/>
      </c>
      <c r="SLJ114" s="82" t="str">
        <f t="shared" si="282"/>
        <v/>
      </c>
      <c r="SLK114" s="82" t="str">
        <f t="shared" si="282"/>
        <v/>
      </c>
      <c r="SLL114" s="82" t="str">
        <f t="shared" si="282"/>
        <v/>
      </c>
      <c r="SLM114" s="82" t="str">
        <f t="shared" si="282"/>
        <v/>
      </c>
      <c r="SLN114" s="82" t="str">
        <f t="shared" si="282"/>
        <v/>
      </c>
      <c r="SLO114" s="82" t="str">
        <f t="shared" si="282"/>
        <v/>
      </c>
      <c r="SLP114" s="82" t="str">
        <f t="shared" si="282"/>
        <v/>
      </c>
      <c r="SLQ114" s="82" t="str">
        <f t="shared" si="282"/>
        <v/>
      </c>
      <c r="SLR114" s="82" t="str">
        <f t="shared" si="282"/>
        <v/>
      </c>
      <c r="SLS114" s="82" t="str">
        <f t="shared" si="282"/>
        <v/>
      </c>
      <c r="SLT114" s="82" t="str">
        <f t="shared" si="282"/>
        <v/>
      </c>
      <c r="SLU114" s="82" t="str">
        <f t="shared" si="282"/>
        <v/>
      </c>
      <c r="SLV114" s="82" t="str">
        <f t="shared" si="282"/>
        <v/>
      </c>
      <c r="SLW114" s="82" t="str">
        <f t="shared" si="282"/>
        <v/>
      </c>
      <c r="SLX114" s="82" t="str">
        <f t="shared" si="282"/>
        <v/>
      </c>
      <c r="SLY114" s="82" t="str">
        <f t="shared" si="282"/>
        <v/>
      </c>
      <c r="SLZ114" s="82" t="str">
        <f t="shared" si="282"/>
        <v/>
      </c>
      <c r="SMA114" s="82" t="str">
        <f t="shared" si="282"/>
        <v/>
      </c>
      <c r="SMB114" s="82" t="str">
        <f t="shared" si="282"/>
        <v/>
      </c>
      <c r="SMC114" s="82" t="str">
        <f t="shared" si="282"/>
        <v/>
      </c>
      <c r="SMD114" s="82" t="str">
        <f t="shared" si="282"/>
        <v/>
      </c>
      <c r="SME114" s="82" t="str">
        <f t="shared" si="282"/>
        <v/>
      </c>
      <c r="SMF114" s="82" t="str">
        <f t="shared" si="282"/>
        <v/>
      </c>
      <c r="SMG114" s="82" t="str">
        <f t="shared" si="282"/>
        <v/>
      </c>
      <c r="SMH114" s="82" t="str">
        <f t="shared" si="282"/>
        <v/>
      </c>
      <c r="SMI114" s="82" t="str">
        <f t="shared" si="282"/>
        <v/>
      </c>
      <c r="SMJ114" s="82" t="str">
        <f t="shared" si="282"/>
        <v/>
      </c>
      <c r="SMK114" s="82" t="str">
        <f t="shared" si="282"/>
        <v/>
      </c>
      <c r="SML114" s="82" t="str">
        <f t="shared" si="282"/>
        <v/>
      </c>
      <c r="SMM114" s="82" t="str">
        <f t="shared" si="282"/>
        <v/>
      </c>
      <c r="SMN114" s="82" t="str">
        <f t="shared" si="282"/>
        <v/>
      </c>
      <c r="SMO114" s="82" t="str">
        <f t="shared" si="282"/>
        <v/>
      </c>
      <c r="SMP114" s="82" t="str">
        <f t="shared" si="282"/>
        <v/>
      </c>
      <c r="SMQ114" s="82" t="str">
        <f t="shared" si="282"/>
        <v/>
      </c>
      <c r="SMR114" s="82" t="str">
        <f t="shared" si="282"/>
        <v/>
      </c>
      <c r="SMS114" s="82" t="str">
        <f t="shared" si="282"/>
        <v/>
      </c>
      <c r="SMT114" s="82" t="str">
        <f t="shared" si="282"/>
        <v/>
      </c>
      <c r="SMU114" s="82" t="str">
        <f t="shared" si="282"/>
        <v/>
      </c>
      <c r="SMV114" s="82" t="str">
        <f t="shared" si="282"/>
        <v/>
      </c>
      <c r="SMW114" s="82" t="str">
        <f t="shared" si="282"/>
        <v/>
      </c>
      <c r="SMX114" s="82" t="str">
        <f t="shared" si="282"/>
        <v/>
      </c>
      <c r="SMY114" s="82" t="str">
        <f t="shared" si="282"/>
        <v/>
      </c>
      <c r="SMZ114" s="82" t="str">
        <f t="shared" si="282"/>
        <v/>
      </c>
      <c r="SNA114" s="82" t="str">
        <f t="shared" si="282"/>
        <v/>
      </c>
      <c r="SNB114" s="82" t="str">
        <f t="shared" si="282"/>
        <v/>
      </c>
      <c r="SNC114" s="82" t="str">
        <f t="shared" si="282"/>
        <v/>
      </c>
      <c r="SND114" s="82" t="str">
        <f t="shared" si="282"/>
        <v/>
      </c>
      <c r="SNE114" s="82" t="str">
        <f t="shared" si="282"/>
        <v/>
      </c>
      <c r="SNF114" s="82" t="str">
        <f t="shared" si="282"/>
        <v/>
      </c>
      <c r="SNG114" s="82" t="str">
        <f t="shared" si="282"/>
        <v/>
      </c>
      <c r="SNH114" s="82" t="str">
        <f t="shared" si="282"/>
        <v/>
      </c>
      <c r="SNI114" s="82" t="str">
        <f t="shared" si="282"/>
        <v/>
      </c>
      <c r="SNJ114" s="82" t="str">
        <f t="shared" si="282"/>
        <v/>
      </c>
      <c r="SNK114" s="82" t="str">
        <f t="shared" si="282"/>
        <v/>
      </c>
      <c r="SNL114" s="82" t="str">
        <f t="shared" si="282"/>
        <v/>
      </c>
      <c r="SNM114" s="82" t="str">
        <f t="shared" si="282"/>
        <v/>
      </c>
      <c r="SNN114" s="82" t="str">
        <f t="shared" si="282"/>
        <v/>
      </c>
      <c r="SNO114" s="82" t="str">
        <f t="shared" ref="SNO114:SPZ114" si="283">IF(ISNUMBER(outYear),SNO65+SNO71+SNO77+SNO111,"")</f>
        <v/>
      </c>
      <c r="SNP114" s="82" t="str">
        <f t="shared" si="283"/>
        <v/>
      </c>
      <c r="SNQ114" s="82" t="str">
        <f t="shared" si="283"/>
        <v/>
      </c>
      <c r="SNR114" s="82" t="str">
        <f t="shared" si="283"/>
        <v/>
      </c>
      <c r="SNS114" s="82" t="str">
        <f t="shared" si="283"/>
        <v/>
      </c>
      <c r="SNT114" s="82" t="str">
        <f t="shared" si="283"/>
        <v/>
      </c>
      <c r="SNU114" s="82" t="str">
        <f t="shared" si="283"/>
        <v/>
      </c>
      <c r="SNV114" s="82" t="str">
        <f t="shared" si="283"/>
        <v/>
      </c>
      <c r="SNW114" s="82" t="str">
        <f t="shared" si="283"/>
        <v/>
      </c>
      <c r="SNX114" s="82" t="str">
        <f t="shared" si="283"/>
        <v/>
      </c>
      <c r="SNY114" s="82" t="str">
        <f t="shared" si="283"/>
        <v/>
      </c>
      <c r="SNZ114" s="82" t="str">
        <f t="shared" si="283"/>
        <v/>
      </c>
      <c r="SOA114" s="82" t="str">
        <f t="shared" si="283"/>
        <v/>
      </c>
      <c r="SOB114" s="82" t="str">
        <f t="shared" si="283"/>
        <v/>
      </c>
      <c r="SOC114" s="82" t="str">
        <f t="shared" si="283"/>
        <v/>
      </c>
      <c r="SOD114" s="82" t="str">
        <f t="shared" si="283"/>
        <v/>
      </c>
      <c r="SOE114" s="82" t="str">
        <f t="shared" si="283"/>
        <v/>
      </c>
      <c r="SOF114" s="82" t="str">
        <f t="shared" si="283"/>
        <v/>
      </c>
      <c r="SOG114" s="82" t="str">
        <f t="shared" si="283"/>
        <v/>
      </c>
      <c r="SOH114" s="82" t="str">
        <f t="shared" si="283"/>
        <v/>
      </c>
      <c r="SOI114" s="82" t="str">
        <f t="shared" si="283"/>
        <v/>
      </c>
      <c r="SOJ114" s="82" t="str">
        <f t="shared" si="283"/>
        <v/>
      </c>
      <c r="SOK114" s="82" t="str">
        <f t="shared" si="283"/>
        <v/>
      </c>
      <c r="SOL114" s="82" t="str">
        <f t="shared" si="283"/>
        <v/>
      </c>
      <c r="SOM114" s="82" t="str">
        <f t="shared" si="283"/>
        <v/>
      </c>
      <c r="SON114" s="82" t="str">
        <f t="shared" si="283"/>
        <v/>
      </c>
      <c r="SOO114" s="82" t="str">
        <f t="shared" si="283"/>
        <v/>
      </c>
      <c r="SOP114" s="82" t="str">
        <f t="shared" si="283"/>
        <v/>
      </c>
      <c r="SOQ114" s="82" t="str">
        <f t="shared" si="283"/>
        <v/>
      </c>
      <c r="SOR114" s="82" t="str">
        <f t="shared" si="283"/>
        <v/>
      </c>
      <c r="SOS114" s="82" t="str">
        <f t="shared" si="283"/>
        <v/>
      </c>
      <c r="SOT114" s="82" t="str">
        <f t="shared" si="283"/>
        <v/>
      </c>
      <c r="SOU114" s="82" t="str">
        <f t="shared" si="283"/>
        <v/>
      </c>
      <c r="SOV114" s="82" t="str">
        <f t="shared" si="283"/>
        <v/>
      </c>
      <c r="SOW114" s="82" t="str">
        <f t="shared" si="283"/>
        <v/>
      </c>
      <c r="SOX114" s="82" t="str">
        <f t="shared" si="283"/>
        <v/>
      </c>
      <c r="SOY114" s="82" t="str">
        <f t="shared" si="283"/>
        <v/>
      </c>
      <c r="SOZ114" s="82" t="str">
        <f t="shared" si="283"/>
        <v/>
      </c>
      <c r="SPA114" s="82" t="str">
        <f t="shared" si="283"/>
        <v/>
      </c>
      <c r="SPB114" s="82" t="str">
        <f t="shared" si="283"/>
        <v/>
      </c>
      <c r="SPC114" s="82" t="str">
        <f t="shared" si="283"/>
        <v/>
      </c>
      <c r="SPD114" s="82" t="str">
        <f t="shared" si="283"/>
        <v/>
      </c>
      <c r="SPE114" s="82" t="str">
        <f t="shared" si="283"/>
        <v/>
      </c>
      <c r="SPF114" s="82" t="str">
        <f t="shared" si="283"/>
        <v/>
      </c>
      <c r="SPG114" s="82" t="str">
        <f t="shared" si="283"/>
        <v/>
      </c>
      <c r="SPH114" s="82" t="str">
        <f t="shared" si="283"/>
        <v/>
      </c>
      <c r="SPI114" s="82" t="str">
        <f t="shared" si="283"/>
        <v/>
      </c>
      <c r="SPJ114" s="82" t="str">
        <f t="shared" si="283"/>
        <v/>
      </c>
      <c r="SPK114" s="82" t="str">
        <f t="shared" si="283"/>
        <v/>
      </c>
      <c r="SPL114" s="82" t="str">
        <f t="shared" si="283"/>
        <v/>
      </c>
      <c r="SPM114" s="82" t="str">
        <f t="shared" si="283"/>
        <v/>
      </c>
      <c r="SPN114" s="82" t="str">
        <f t="shared" si="283"/>
        <v/>
      </c>
      <c r="SPO114" s="82" t="str">
        <f t="shared" si="283"/>
        <v/>
      </c>
      <c r="SPP114" s="82" t="str">
        <f t="shared" si="283"/>
        <v/>
      </c>
      <c r="SPQ114" s="82" t="str">
        <f t="shared" si="283"/>
        <v/>
      </c>
      <c r="SPR114" s="82" t="str">
        <f t="shared" si="283"/>
        <v/>
      </c>
      <c r="SPS114" s="82" t="str">
        <f t="shared" si="283"/>
        <v/>
      </c>
      <c r="SPT114" s="82" t="str">
        <f t="shared" si="283"/>
        <v/>
      </c>
      <c r="SPU114" s="82" t="str">
        <f t="shared" si="283"/>
        <v/>
      </c>
      <c r="SPV114" s="82" t="str">
        <f t="shared" si="283"/>
        <v/>
      </c>
      <c r="SPW114" s="82" t="str">
        <f t="shared" si="283"/>
        <v/>
      </c>
      <c r="SPX114" s="82" t="str">
        <f t="shared" si="283"/>
        <v/>
      </c>
      <c r="SPY114" s="82" t="str">
        <f t="shared" si="283"/>
        <v/>
      </c>
      <c r="SPZ114" s="82" t="str">
        <f t="shared" si="283"/>
        <v/>
      </c>
      <c r="SQA114" s="82" t="str">
        <f t="shared" ref="SQA114:SSL114" si="284">IF(ISNUMBER(outYear),SQA65+SQA71+SQA77+SQA111,"")</f>
        <v/>
      </c>
      <c r="SQB114" s="82" t="str">
        <f t="shared" si="284"/>
        <v/>
      </c>
      <c r="SQC114" s="82" t="str">
        <f t="shared" si="284"/>
        <v/>
      </c>
      <c r="SQD114" s="82" t="str">
        <f t="shared" si="284"/>
        <v/>
      </c>
      <c r="SQE114" s="82" t="str">
        <f t="shared" si="284"/>
        <v/>
      </c>
      <c r="SQF114" s="82" t="str">
        <f t="shared" si="284"/>
        <v/>
      </c>
      <c r="SQG114" s="82" t="str">
        <f t="shared" si="284"/>
        <v/>
      </c>
      <c r="SQH114" s="82" t="str">
        <f t="shared" si="284"/>
        <v/>
      </c>
      <c r="SQI114" s="82" t="str">
        <f t="shared" si="284"/>
        <v/>
      </c>
      <c r="SQJ114" s="82" t="str">
        <f t="shared" si="284"/>
        <v/>
      </c>
      <c r="SQK114" s="82" t="str">
        <f t="shared" si="284"/>
        <v/>
      </c>
      <c r="SQL114" s="82" t="str">
        <f t="shared" si="284"/>
        <v/>
      </c>
      <c r="SQM114" s="82" t="str">
        <f t="shared" si="284"/>
        <v/>
      </c>
      <c r="SQN114" s="82" t="str">
        <f t="shared" si="284"/>
        <v/>
      </c>
      <c r="SQO114" s="82" t="str">
        <f t="shared" si="284"/>
        <v/>
      </c>
      <c r="SQP114" s="82" t="str">
        <f t="shared" si="284"/>
        <v/>
      </c>
      <c r="SQQ114" s="82" t="str">
        <f t="shared" si="284"/>
        <v/>
      </c>
      <c r="SQR114" s="82" t="str">
        <f t="shared" si="284"/>
        <v/>
      </c>
      <c r="SQS114" s="82" t="str">
        <f t="shared" si="284"/>
        <v/>
      </c>
      <c r="SQT114" s="82" t="str">
        <f t="shared" si="284"/>
        <v/>
      </c>
      <c r="SQU114" s="82" t="str">
        <f t="shared" si="284"/>
        <v/>
      </c>
      <c r="SQV114" s="82" t="str">
        <f t="shared" si="284"/>
        <v/>
      </c>
      <c r="SQW114" s="82" t="str">
        <f t="shared" si="284"/>
        <v/>
      </c>
      <c r="SQX114" s="82" t="str">
        <f t="shared" si="284"/>
        <v/>
      </c>
      <c r="SQY114" s="82" t="str">
        <f t="shared" si="284"/>
        <v/>
      </c>
      <c r="SQZ114" s="82" t="str">
        <f t="shared" si="284"/>
        <v/>
      </c>
      <c r="SRA114" s="82" t="str">
        <f t="shared" si="284"/>
        <v/>
      </c>
      <c r="SRB114" s="82" t="str">
        <f t="shared" si="284"/>
        <v/>
      </c>
      <c r="SRC114" s="82" t="str">
        <f t="shared" si="284"/>
        <v/>
      </c>
      <c r="SRD114" s="82" t="str">
        <f t="shared" si="284"/>
        <v/>
      </c>
      <c r="SRE114" s="82" t="str">
        <f t="shared" si="284"/>
        <v/>
      </c>
      <c r="SRF114" s="82" t="str">
        <f t="shared" si="284"/>
        <v/>
      </c>
      <c r="SRG114" s="82" t="str">
        <f t="shared" si="284"/>
        <v/>
      </c>
      <c r="SRH114" s="82" t="str">
        <f t="shared" si="284"/>
        <v/>
      </c>
      <c r="SRI114" s="82" t="str">
        <f t="shared" si="284"/>
        <v/>
      </c>
      <c r="SRJ114" s="82" t="str">
        <f t="shared" si="284"/>
        <v/>
      </c>
      <c r="SRK114" s="82" t="str">
        <f t="shared" si="284"/>
        <v/>
      </c>
      <c r="SRL114" s="82" t="str">
        <f t="shared" si="284"/>
        <v/>
      </c>
      <c r="SRM114" s="82" t="str">
        <f t="shared" si="284"/>
        <v/>
      </c>
      <c r="SRN114" s="82" t="str">
        <f t="shared" si="284"/>
        <v/>
      </c>
      <c r="SRO114" s="82" t="str">
        <f t="shared" si="284"/>
        <v/>
      </c>
      <c r="SRP114" s="82" t="str">
        <f t="shared" si="284"/>
        <v/>
      </c>
      <c r="SRQ114" s="82" t="str">
        <f t="shared" si="284"/>
        <v/>
      </c>
      <c r="SRR114" s="82" t="str">
        <f t="shared" si="284"/>
        <v/>
      </c>
      <c r="SRS114" s="82" t="str">
        <f t="shared" si="284"/>
        <v/>
      </c>
      <c r="SRT114" s="82" t="str">
        <f t="shared" si="284"/>
        <v/>
      </c>
      <c r="SRU114" s="82" t="str">
        <f t="shared" si="284"/>
        <v/>
      </c>
      <c r="SRV114" s="82" t="str">
        <f t="shared" si="284"/>
        <v/>
      </c>
      <c r="SRW114" s="82" t="str">
        <f t="shared" si="284"/>
        <v/>
      </c>
      <c r="SRX114" s="82" t="str">
        <f t="shared" si="284"/>
        <v/>
      </c>
      <c r="SRY114" s="82" t="str">
        <f t="shared" si="284"/>
        <v/>
      </c>
      <c r="SRZ114" s="82" t="str">
        <f t="shared" si="284"/>
        <v/>
      </c>
      <c r="SSA114" s="82" t="str">
        <f t="shared" si="284"/>
        <v/>
      </c>
      <c r="SSB114" s="82" t="str">
        <f t="shared" si="284"/>
        <v/>
      </c>
      <c r="SSC114" s="82" t="str">
        <f t="shared" si="284"/>
        <v/>
      </c>
      <c r="SSD114" s="82" t="str">
        <f t="shared" si="284"/>
        <v/>
      </c>
      <c r="SSE114" s="82" t="str">
        <f t="shared" si="284"/>
        <v/>
      </c>
      <c r="SSF114" s="82" t="str">
        <f t="shared" si="284"/>
        <v/>
      </c>
      <c r="SSG114" s="82" t="str">
        <f t="shared" si="284"/>
        <v/>
      </c>
      <c r="SSH114" s="82" t="str">
        <f t="shared" si="284"/>
        <v/>
      </c>
      <c r="SSI114" s="82" t="str">
        <f t="shared" si="284"/>
        <v/>
      </c>
      <c r="SSJ114" s="82" t="str">
        <f t="shared" si="284"/>
        <v/>
      </c>
      <c r="SSK114" s="82" t="str">
        <f t="shared" si="284"/>
        <v/>
      </c>
      <c r="SSL114" s="82" t="str">
        <f t="shared" si="284"/>
        <v/>
      </c>
      <c r="SSM114" s="82" t="str">
        <f t="shared" ref="SSM114:SUX114" si="285">IF(ISNUMBER(outYear),SSM65+SSM71+SSM77+SSM111,"")</f>
        <v/>
      </c>
      <c r="SSN114" s="82" t="str">
        <f t="shared" si="285"/>
        <v/>
      </c>
      <c r="SSO114" s="82" t="str">
        <f t="shared" si="285"/>
        <v/>
      </c>
      <c r="SSP114" s="82" t="str">
        <f t="shared" si="285"/>
        <v/>
      </c>
      <c r="SSQ114" s="82" t="str">
        <f t="shared" si="285"/>
        <v/>
      </c>
      <c r="SSR114" s="82" t="str">
        <f t="shared" si="285"/>
        <v/>
      </c>
      <c r="SSS114" s="82" t="str">
        <f t="shared" si="285"/>
        <v/>
      </c>
      <c r="SST114" s="82" t="str">
        <f t="shared" si="285"/>
        <v/>
      </c>
      <c r="SSU114" s="82" t="str">
        <f t="shared" si="285"/>
        <v/>
      </c>
      <c r="SSV114" s="82" t="str">
        <f t="shared" si="285"/>
        <v/>
      </c>
      <c r="SSW114" s="82" t="str">
        <f t="shared" si="285"/>
        <v/>
      </c>
      <c r="SSX114" s="82" t="str">
        <f t="shared" si="285"/>
        <v/>
      </c>
      <c r="SSY114" s="82" t="str">
        <f t="shared" si="285"/>
        <v/>
      </c>
      <c r="SSZ114" s="82" t="str">
        <f t="shared" si="285"/>
        <v/>
      </c>
      <c r="STA114" s="82" t="str">
        <f t="shared" si="285"/>
        <v/>
      </c>
      <c r="STB114" s="82" t="str">
        <f t="shared" si="285"/>
        <v/>
      </c>
      <c r="STC114" s="82" t="str">
        <f t="shared" si="285"/>
        <v/>
      </c>
      <c r="STD114" s="82" t="str">
        <f t="shared" si="285"/>
        <v/>
      </c>
      <c r="STE114" s="82" t="str">
        <f t="shared" si="285"/>
        <v/>
      </c>
      <c r="STF114" s="82" t="str">
        <f t="shared" si="285"/>
        <v/>
      </c>
      <c r="STG114" s="82" t="str">
        <f t="shared" si="285"/>
        <v/>
      </c>
      <c r="STH114" s="82" t="str">
        <f t="shared" si="285"/>
        <v/>
      </c>
      <c r="STI114" s="82" t="str">
        <f t="shared" si="285"/>
        <v/>
      </c>
      <c r="STJ114" s="82" t="str">
        <f t="shared" si="285"/>
        <v/>
      </c>
      <c r="STK114" s="82" t="str">
        <f t="shared" si="285"/>
        <v/>
      </c>
      <c r="STL114" s="82" t="str">
        <f t="shared" si="285"/>
        <v/>
      </c>
      <c r="STM114" s="82" t="str">
        <f t="shared" si="285"/>
        <v/>
      </c>
      <c r="STN114" s="82" t="str">
        <f t="shared" si="285"/>
        <v/>
      </c>
      <c r="STO114" s="82" t="str">
        <f t="shared" si="285"/>
        <v/>
      </c>
      <c r="STP114" s="82" t="str">
        <f t="shared" si="285"/>
        <v/>
      </c>
      <c r="STQ114" s="82" t="str">
        <f t="shared" si="285"/>
        <v/>
      </c>
      <c r="STR114" s="82" t="str">
        <f t="shared" si="285"/>
        <v/>
      </c>
      <c r="STS114" s="82" t="str">
        <f t="shared" si="285"/>
        <v/>
      </c>
      <c r="STT114" s="82" t="str">
        <f t="shared" si="285"/>
        <v/>
      </c>
      <c r="STU114" s="82" t="str">
        <f t="shared" si="285"/>
        <v/>
      </c>
      <c r="STV114" s="82" t="str">
        <f t="shared" si="285"/>
        <v/>
      </c>
      <c r="STW114" s="82" t="str">
        <f t="shared" si="285"/>
        <v/>
      </c>
      <c r="STX114" s="82" t="str">
        <f t="shared" si="285"/>
        <v/>
      </c>
      <c r="STY114" s="82" t="str">
        <f t="shared" si="285"/>
        <v/>
      </c>
      <c r="STZ114" s="82" t="str">
        <f t="shared" si="285"/>
        <v/>
      </c>
      <c r="SUA114" s="82" t="str">
        <f t="shared" si="285"/>
        <v/>
      </c>
      <c r="SUB114" s="82" t="str">
        <f t="shared" si="285"/>
        <v/>
      </c>
      <c r="SUC114" s="82" t="str">
        <f t="shared" si="285"/>
        <v/>
      </c>
      <c r="SUD114" s="82" t="str">
        <f t="shared" si="285"/>
        <v/>
      </c>
      <c r="SUE114" s="82" t="str">
        <f t="shared" si="285"/>
        <v/>
      </c>
      <c r="SUF114" s="82" t="str">
        <f t="shared" si="285"/>
        <v/>
      </c>
      <c r="SUG114" s="82" t="str">
        <f t="shared" si="285"/>
        <v/>
      </c>
      <c r="SUH114" s="82" t="str">
        <f t="shared" si="285"/>
        <v/>
      </c>
      <c r="SUI114" s="82" t="str">
        <f t="shared" si="285"/>
        <v/>
      </c>
      <c r="SUJ114" s="82" t="str">
        <f t="shared" si="285"/>
        <v/>
      </c>
      <c r="SUK114" s="82" t="str">
        <f t="shared" si="285"/>
        <v/>
      </c>
      <c r="SUL114" s="82" t="str">
        <f t="shared" si="285"/>
        <v/>
      </c>
      <c r="SUM114" s="82" t="str">
        <f t="shared" si="285"/>
        <v/>
      </c>
      <c r="SUN114" s="82" t="str">
        <f t="shared" si="285"/>
        <v/>
      </c>
      <c r="SUO114" s="82" t="str">
        <f t="shared" si="285"/>
        <v/>
      </c>
      <c r="SUP114" s="82" t="str">
        <f t="shared" si="285"/>
        <v/>
      </c>
      <c r="SUQ114" s="82" t="str">
        <f t="shared" si="285"/>
        <v/>
      </c>
      <c r="SUR114" s="82" t="str">
        <f t="shared" si="285"/>
        <v/>
      </c>
      <c r="SUS114" s="82" t="str">
        <f t="shared" si="285"/>
        <v/>
      </c>
      <c r="SUT114" s="82" t="str">
        <f t="shared" si="285"/>
        <v/>
      </c>
      <c r="SUU114" s="82" t="str">
        <f t="shared" si="285"/>
        <v/>
      </c>
      <c r="SUV114" s="82" t="str">
        <f t="shared" si="285"/>
        <v/>
      </c>
      <c r="SUW114" s="82" t="str">
        <f t="shared" si="285"/>
        <v/>
      </c>
      <c r="SUX114" s="82" t="str">
        <f t="shared" si="285"/>
        <v/>
      </c>
      <c r="SUY114" s="82" t="str">
        <f t="shared" ref="SUY114:SXJ114" si="286">IF(ISNUMBER(outYear),SUY65+SUY71+SUY77+SUY111,"")</f>
        <v/>
      </c>
      <c r="SUZ114" s="82" t="str">
        <f t="shared" si="286"/>
        <v/>
      </c>
      <c r="SVA114" s="82" t="str">
        <f t="shared" si="286"/>
        <v/>
      </c>
      <c r="SVB114" s="82" t="str">
        <f t="shared" si="286"/>
        <v/>
      </c>
      <c r="SVC114" s="82" t="str">
        <f t="shared" si="286"/>
        <v/>
      </c>
      <c r="SVD114" s="82" t="str">
        <f t="shared" si="286"/>
        <v/>
      </c>
      <c r="SVE114" s="82" t="str">
        <f t="shared" si="286"/>
        <v/>
      </c>
      <c r="SVF114" s="82" t="str">
        <f t="shared" si="286"/>
        <v/>
      </c>
      <c r="SVG114" s="82" t="str">
        <f t="shared" si="286"/>
        <v/>
      </c>
      <c r="SVH114" s="82" t="str">
        <f t="shared" si="286"/>
        <v/>
      </c>
      <c r="SVI114" s="82" t="str">
        <f t="shared" si="286"/>
        <v/>
      </c>
      <c r="SVJ114" s="82" t="str">
        <f t="shared" si="286"/>
        <v/>
      </c>
      <c r="SVK114" s="82" t="str">
        <f t="shared" si="286"/>
        <v/>
      </c>
      <c r="SVL114" s="82" t="str">
        <f t="shared" si="286"/>
        <v/>
      </c>
      <c r="SVM114" s="82" t="str">
        <f t="shared" si="286"/>
        <v/>
      </c>
      <c r="SVN114" s="82" t="str">
        <f t="shared" si="286"/>
        <v/>
      </c>
      <c r="SVO114" s="82" t="str">
        <f t="shared" si="286"/>
        <v/>
      </c>
      <c r="SVP114" s="82" t="str">
        <f t="shared" si="286"/>
        <v/>
      </c>
      <c r="SVQ114" s="82" t="str">
        <f t="shared" si="286"/>
        <v/>
      </c>
      <c r="SVR114" s="82" t="str">
        <f t="shared" si="286"/>
        <v/>
      </c>
      <c r="SVS114" s="82" t="str">
        <f t="shared" si="286"/>
        <v/>
      </c>
      <c r="SVT114" s="82" t="str">
        <f t="shared" si="286"/>
        <v/>
      </c>
      <c r="SVU114" s="82" t="str">
        <f t="shared" si="286"/>
        <v/>
      </c>
      <c r="SVV114" s="82" t="str">
        <f t="shared" si="286"/>
        <v/>
      </c>
      <c r="SVW114" s="82" t="str">
        <f t="shared" si="286"/>
        <v/>
      </c>
      <c r="SVX114" s="82" t="str">
        <f t="shared" si="286"/>
        <v/>
      </c>
      <c r="SVY114" s="82" t="str">
        <f t="shared" si="286"/>
        <v/>
      </c>
      <c r="SVZ114" s="82" t="str">
        <f t="shared" si="286"/>
        <v/>
      </c>
      <c r="SWA114" s="82" t="str">
        <f t="shared" si="286"/>
        <v/>
      </c>
      <c r="SWB114" s="82" t="str">
        <f t="shared" si="286"/>
        <v/>
      </c>
      <c r="SWC114" s="82" t="str">
        <f t="shared" si="286"/>
        <v/>
      </c>
      <c r="SWD114" s="82" t="str">
        <f t="shared" si="286"/>
        <v/>
      </c>
      <c r="SWE114" s="82" t="str">
        <f t="shared" si="286"/>
        <v/>
      </c>
      <c r="SWF114" s="82" t="str">
        <f t="shared" si="286"/>
        <v/>
      </c>
      <c r="SWG114" s="82" t="str">
        <f t="shared" si="286"/>
        <v/>
      </c>
      <c r="SWH114" s="82" t="str">
        <f t="shared" si="286"/>
        <v/>
      </c>
      <c r="SWI114" s="82" t="str">
        <f t="shared" si="286"/>
        <v/>
      </c>
      <c r="SWJ114" s="82" t="str">
        <f t="shared" si="286"/>
        <v/>
      </c>
      <c r="SWK114" s="82" t="str">
        <f t="shared" si="286"/>
        <v/>
      </c>
      <c r="SWL114" s="82" t="str">
        <f t="shared" si="286"/>
        <v/>
      </c>
      <c r="SWM114" s="82" t="str">
        <f t="shared" si="286"/>
        <v/>
      </c>
      <c r="SWN114" s="82" t="str">
        <f t="shared" si="286"/>
        <v/>
      </c>
      <c r="SWO114" s="82" t="str">
        <f t="shared" si="286"/>
        <v/>
      </c>
      <c r="SWP114" s="82" t="str">
        <f t="shared" si="286"/>
        <v/>
      </c>
      <c r="SWQ114" s="82" t="str">
        <f t="shared" si="286"/>
        <v/>
      </c>
      <c r="SWR114" s="82" t="str">
        <f t="shared" si="286"/>
        <v/>
      </c>
      <c r="SWS114" s="82" t="str">
        <f t="shared" si="286"/>
        <v/>
      </c>
      <c r="SWT114" s="82" t="str">
        <f t="shared" si="286"/>
        <v/>
      </c>
      <c r="SWU114" s="82" t="str">
        <f t="shared" si="286"/>
        <v/>
      </c>
      <c r="SWV114" s="82" t="str">
        <f t="shared" si="286"/>
        <v/>
      </c>
      <c r="SWW114" s="82" t="str">
        <f t="shared" si="286"/>
        <v/>
      </c>
      <c r="SWX114" s="82" t="str">
        <f t="shared" si="286"/>
        <v/>
      </c>
      <c r="SWY114" s="82" t="str">
        <f t="shared" si="286"/>
        <v/>
      </c>
      <c r="SWZ114" s="82" t="str">
        <f t="shared" si="286"/>
        <v/>
      </c>
      <c r="SXA114" s="82" t="str">
        <f t="shared" si="286"/>
        <v/>
      </c>
      <c r="SXB114" s="82" t="str">
        <f t="shared" si="286"/>
        <v/>
      </c>
      <c r="SXC114" s="82" t="str">
        <f t="shared" si="286"/>
        <v/>
      </c>
      <c r="SXD114" s="82" t="str">
        <f t="shared" si="286"/>
        <v/>
      </c>
      <c r="SXE114" s="82" t="str">
        <f t="shared" si="286"/>
        <v/>
      </c>
      <c r="SXF114" s="82" t="str">
        <f t="shared" si="286"/>
        <v/>
      </c>
      <c r="SXG114" s="82" t="str">
        <f t="shared" si="286"/>
        <v/>
      </c>
      <c r="SXH114" s="82" t="str">
        <f t="shared" si="286"/>
        <v/>
      </c>
      <c r="SXI114" s="82" t="str">
        <f t="shared" si="286"/>
        <v/>
      </c>
      <c r="SXJ114" s="82" t="str">
        <f t="shared" si="286"/>
        <v/>
      </c>
      <c r="SXK114" s="82" t="str">
        <f t="shared" ref="SXK114:SZV114" si="287">IF(ISNUMBER(outYear),SXK65+SXK71+SXK77+SXK111,"")</f>
        <v/>
      </c>
      <c r="SXL114" s="82" t="str">
        <f t="shared" si="287"/>
        <v/>
      </c>
      <c r="SXM114" s="82" t="str">
        <f t="shared" si="287"/>
        <v/>
      </c>
      <c r="SXN114" s="82" t="str">
        <f t="shared" si="287"/>
        <v/>
      </c>
      <c r="SXO114" s="82" t="str">
        <f t="shared" si="287"/>
        <v/>
      </c>
      <c r="SXP114" s="82" t="str">
        <f t="shared" si="287"/>
        <v/>
      </c>
      <c r="SXQ114" s="82" t="str">
        <f t="shared" si="287"/>
        <v/>
      </c>
      <c r="SXR114" s="82" t="str">
        <f t="shared" si="287"/>
        <v/>
      </c>
      <c r="SXS114" s="82" t="str">
        <f t="shared" si="287"/>
        <v/>
      </c>
      <c r="SXT114" s="82" t="str">
        <f t="shared" si="287"/>
        <v/>
      </c>
      <c r="SXU114" s="82" t="str">
        <f t="shared" si="287"/>
        <v/>
      </c>
      <c r="SXV114" s="82" t="str">
        <f t="shared" si="287"/>
        <v/>
      </c>
      <c r="SXW114" s="82" t="str">
        <f t="shared" si="287"/>
        <v/>
      </c>
      <c r="SXX114" s="82" t="str">
        <f t="shared" si="287"/>
        <v/>
      </c>
      <c r="SXY114" s="82" t="str">
        <f t="shared" si="287"/>
        <v/>
      </c>
      <c r="SXZ114" s="82" t="str">
        <f t="shared" si="287"/>
        <v/>
      </c>
      <c r="SYA114" s="82" t="str">
        <f t="shared" si="287"/>
        <v/>
      </c>
      <c r="SYB114" s="82" t="str">
        <f t="shared" si="287"/>
        <v/>
      </c>
      <c r="SYC114" s="82" t="str">
        <f t="shared" si="287"/>
        <v/>
      </c>
      <c r="SYD114" s="82" t="str">
        <f t="shared" si="287"/>
        <v/>
      </c>
      <c r="SYE114" s="82" t="str">
        <f t="shared" si="287"/>
        <v/>
      </c>
      <c r="SYF114" s="82" t="str">
        <f t="shared" si="287"/>
        <v/>
      </c>
      <c r="SYG114" s="82" t="str">
        <f t="shared" si="287"/>
        <v/>
      </c>
      <c r="SYH114" s="82" t="str">
        <f t="shared" si="287"/>
        <v/>
      </c>
      <c r="SYI114" s="82" t="str">
        <f t="shared" si="287"/>
        <v/>
      </c>
      <c r="SYJ114" s="82" t="str">
        <f t="shared" si="287"/>
        <v/>
      </c>
      <c r="SYK114" s="82" t="str">
        <f t="shared" si="287"/>
        <v/>
      </c>
      <c r="SYL114" s="82" t="str">
        <f t="shared" si="287"/>
        <v/>
      </c>
      <c r="SYM114" s="82" t="str">
        <f t="shared" si="287"/>
        <v/>
      </c>
      <c r="SYN114" s="82" t="str">
        <f t="shared" si="287"/>
        <v/>
      </c>
      <c r="SYO114" s="82" t="str">
        <f t="shared" si="287"/>
        <v/>
      </c>
      <c r="SYP114" s="82" t="str">
        <f t="shared" si="287"/>
        <v/>
      </c>
      <c r="SYQ114" s="82" t="str">
        <f t="shared" si="287"/>
        <v/>
      </c>
      <c r="SYR114" s="82" t="str">
        <f t="shared" si="287"/>
        <v/>
      </c>
      <c r="SYS114" s="82" t="str">
        <f t="shared" si="287"/>
        <v/>
      </c>
      <c r="SYT114" s="82" t="str">
        <f t="shared" si="287"/>
        <v/>
      </c>
      <c r="SYU114" s="82" t="str">
        <f t="shared" si="287"/>
        <v/>
      </c>
      <c r="SYV114" s="82" t="str">
        <f t="shared" si="287"/>
        <v/>
      </c>
      <c r="SYW114" s="82" t="str">
        <f t="shared" si="287"/>
        <v/>
      </c>
      <c r="SYX114" s="82" t="str">
        <f t="shared" si="287"/>
        <v/>
      </c>
      <c r="SYY114" s="82" t="str">
        <f t="shared" si="287"/>
        <v/>
      </c>
      <c r="SYZ114" s="82" t="str">
        <f t="shared" si="287"/>
        <v/>
      </c>
      <c r="SZA114" s="82" t="str">
        <f t="shared" si="287"/>
        <v/>
      </c>
      <c r="SZB114" s="82" t="str">
        <f t="shared" si="287"/>
        <v/>
      </c>
      <c r="SZC114" s="82" t="str">
        <f t="shared" si="287"/>
        <v/>
      </c>
      <c r="SZD114" s="82" t="str">
        <f t="shared" si="287"/>
        <v/>
      </c>
      <c r="SZE114" s="82" t="str">
        <f t="shared" si="287"/>
        <v/>
      </c>
      <c r="SZF114" s="82" t="str">
        <f t="shared" si="287"/>
        <v/>
      </c>
      <c r="SZG114" s="82" t="str">
        <f t="shared" si="287"/>
        <v/>
      </c>
      <c r="SZH114" s="82" t="str">
        <f t="shared" si="287"/>
        <v/>
      </c>
      <c r="SZI114" s="82" t="str">
        <f t="shared" si="287"/>
        <v/>
      </c>
      <c r="SZJ114" s="82" t="str">
        <f t="shared" si="287"/>
        <v/>
      </c>
      <c r="SZK114" s="82" t="str">
        <f t="shared" si="287"/>
        <v/>
      </c>
      <c r="SZL114" s="82" t="str">
        <f t="shared" si="287"/>
        <v/>
      </c>
      <c r="SZM114" s="82" t="str">
        <f t="shared" si="287"/>
        <v/>
      </c>
      <c r="SZN114" s="82" t="str">
        <f t="shared" si="287"/>
        <v/>
      </c>
      <c r="SZO114" s="82" t="str">
        <f t="shared" si="287"/>
        <v/>
      </c>
      <c r="SZP114" s="82" t="str">
        <f t="shared" si="287"/>
        <v/>
      </c>
      <c r="SZQ114" s="82" t="str">
        <f t="shared" si="287"/>
        <v/>
      </c>
      <c r="SZR114" s="82" t="str">
        <f t="shared" si="287"/>
        <v/>
      </c>
      <c r="SZS114" s="82" t="str">
        <f t="shared" si="287"/>
        <v/>
      </c>
      <c r="SZT114" s="82" t="str">
        <f t="shared" si="287"/>
        <v/>
      </c>
      <c r="SZU114" s="82" t="str">
        <f t="shared" si="287"/>
        <v/>
      </c>
      <c r="SZV114" s="82" t="str">
        <f t="shared" si="287"/>
        <v/>
      </c>
      <c r="SZW114" s="82" t="str">
        <f t="shared" ref="SZW114:TCH114" si="288">IF(ISNUMBER(outYear),SZW65+SZW71+SZW77+SZW111,"")</f>
        <v/>
      </c>
      <c r="SZX114" s="82" t="str">
        <f t="shared" si="288"/>
        <v/>
      </c>
      <c r="SZY114" s="82" t="str">
        <f t="shared" si="288"/>
        <v/>
      </c>
      <c r="SZZ114" s="82" t="str">
        <f t="shared" si="288"/>
        <v/>
      </c>
      <c r="TAA114" s="82" t="str">
        <f t="shared" si="288"/>
        <v/>
      </c>
      <c r="TAB114" s="82" t="str">
        <f t="shared" si="288"/>
        <v/>
      </c>
      <c r="TAC114" s="82" t="str">
        <f t="shared" si="288"/>
        <v/>
      </c>
      <c r="TAD114" s="82" t="str">
        <f t="shared" si="288"/>
        <v/>
      </c>
      <c r="TAE114" s="82" t="str">
        <f t="shared" si="288"/>
        <v/>
      </c>
      <c r="TAF114" s="82" t="str">
        <f t="shared" si="288"/>
        <v/>
      </c>
      <c r="TAG114" s="82" t="str">
        <f t="shared" si="288"/>
        <v/>
      </c>
      <c r="TAH114" s="82" t="str">
        <f t="shared" si="288"/>
        <v/>
      </c>
      <c r="TAI114" s="82" t="str">
        <f t="shared" si="288"/>
        <v/>
      </c>
      <c r="TAJ114" s="82" t="str">
        <f t="shared" si="288"/>
        <v/>
      </c>
      <c r="TAK114" s="82" t="str">
        <f t="shared" si="288"/>
        <v/>
      </c>
      <c r="TAL114" s="82" t="str">
        <f t="shared" si="288"/>
        <v/>
      </c>
      <c r="TAM114" s="82" t="str">
        <f t="shared" si="288"/>
        <v/>
      </c>
      <c r="TAN114" s="82" t="str">
        <f t="shared" si="288"/>
        <v/>
      </c>
      <c r="TAO114" s="82" t="str">
        <f t="shared" si="288"/>
        <v/>
      </c>
      <c r="TAP114" s="82" t="str">
        <f t="shared" si="288"/>
        <v/>
      </c>
      <c r="TAQ114" s="82" t="str">
        <f t="shared" si="288"/>
        <v/>
      </c>
      <c r="TAR114" s="82" t="str">
        <f t="shared" si="288"/>
        <v/>
      </c>
      <c r="TAS114" s="82" t="str">
        <f t="shared" si="288"/>
        <v/>
      </c>
      <c r="TAT114" s="82" t="str">
        <f t="shared" si="288"/>
        <v/>
      </c>
      <c r="TAU114" s="82" t="str">
        <f t="shared" si="288"/>
        <v/>
      </c>
      <c r="TAV114" s="82" t="str">
        <f t="shared" si="288"/>
        <v/>
      </c>
      <c r="TAW114" s="82" t="str">
        <f t="shared" si="288"/>
        <v/>
      </c>
      <c r="TAX114" s="82" t="str">
        <f t="shared" si="288"/>
        <v/>
      </c>
      <c r="TAY114" s="82" t="str">
        <f t="shared" si="288"/>
        <v/>
      </c>
      <c r="TAZ114" s="82" t="str">
        <f t="shared" si="288"/>
        <v/>
      </c>
      <c r="TBA114" s="82" t="str">
        <f t="shared" si="288"/>
        <v/>
      </c>
      <c r="TBB114" s="82" t="str">
        <f t="shared" si="288"/>
        <v/>
      </c>
      <c r="TBC114" s="82" t="str">
        <f t="shared" si="288"/>
        <v/>
      </c>
      <c r="TBD114" s="82" t="str">
        <f t="shared" si="288"/>
        <v/>
      </c>
      <c r="TBE114" s="82" t="str">
        <f t="shared" si="288"/>
        <v/>
      </c>
      <c r="TBF114" s="82" t="str">
        <f t="shared" si="288"/>
        <v/>
      </c>
      <c r="TBG114" s="82" t="str">
        <f t="shared" si="288"/>
        <v/>
      </c>
      <c r="TBH114" s="82" t="str">
        <f t="shared" si="288"/>
        <v/>
      </c>
      <c r="TBI114" s="82" t="str">
        <f t="shared" si="288"/>
        <v/>
      </c>
      <c r="TBJ114" s="82" t="str">
        <f t="shared" si="288"/>
        <v/>
      </c>
      <c r="TBK114" s="82" t="str">
        <f t="shared" si="288"/>
        <v/>
      </c>
      <c r="TBL114" s="82" t="str">
        <f t="shared" si="288"/>
        <v/>
      </c>
      <c r="TBM114" s="82" t="str">
        <f t="shared" si="288"/>
        <v/>
      </c>
      <c r="TBN114" s="82" t="str">
        <f t="shared" si="288"/>
        <v/>
      </c>
      <c r="TBO114" s="82" t="str">
        <f t="shared" si="288"/>
        <v/>
      </c>
      <c r="TBP114" s="82" t="str">
        <f t="shared" si="288"/>
        <v/>
      </c>
      <c r="TBQ114" s="82" t="str">
        <f t="shared" si="288"/>
        <v/>
      </c>
      <c r="TBR114" s="82" t="str">
        <f t="shared" si="288"/>
        <v/>
      </c>
      <c r="TBS114" s="82" t="str">
        <f t="shared" si="288"/>
        <v/>
      </c>
      <c r="TBT114" s="82" t="str">
        <f t="shared" si="288"/>
        <v/>
      </c>
      <c r="TBU114" s="82" t="str">
        <f t="shared" si="288"/>
        <v/>
      </c>
      <c r="TBV114" s="82" t="str">
        <f t="shared" si="288"/>
        <v/>
      </c>
      <c r="TBW114" s="82" t="str">
        <f t="shared" si="288"/>
        <v/>
      </c>
      <c r="TBX114" s="82" t="str">
        <f t="shared" si="288"/>
        <v/>
      </c>
      <c r="TBY114" s="82" t="str">
        <f t="shared" si="288"/>
        <v/>
      </c>
      <c r="TBZ114" s="82" t="str">
        <f t="shared" si="288"/>
        <v/>
      </c>
      <c r="TCA114" s="82" t="str">
        <f t="shared" si="288"/>
        <v/>
      </c>
      <c r="TCB114" s="82" t="str">
        <f t="shared" si="288"/>
        <v/>
      </c>
      <c r="TCC114" s="82" t="str">
        <f t="shared" si="288"/>
        <v/>
      </c>
      <c r="TCD114" s="82" t="str">
        <f t="shared" si="288"/>
        <v/>
      </c>
      <c r="TCE114" s="82" t="str">
        <f t="shared" si="288"/>
        <v/>
      </c>
      <c r="TCF114" s="82" t="str">
        <f t="shared" si="288"/>
        <v/>
      </c>
      <c r="TCG114" s="82" t="str">
        <f t="shared" si="288"/>
        <v/>
      </c>
      <c r="TCH114" s="82" t="str">
        <f t="shared" si="288"/>
        <v/>
      </c>
      <c r="TCI114" s="82" t="str">
        <f t="shared" ref="TCI114:TET114" si="289">IF(ISNUMBER(outYear),TCI65+TCI71+TCI77+TCI111,"")</f>
        <v/>
      </c>
      <c r="TCJ114" s="82" t="str">
        <f t="shared" si="289"/>
        <v/>
      </c>
      <c r="TCK114" s="82" t="str">
        <f t="shared" si="289"/>
        <v/>
      </c>
      <c r="TCL114" s="82" t="str">
        <f t="shared" si="289"/>
        <v/>
      </c>
      <c r="TCM114" s="82" t="str">
        <f t="shared" si="289"/>
        <v/>
      </c>
      <c r="TCN114" s="82" t="str">
        <f t="shared" si="289"/>
        <v/>
      </c>
      <c r="TCO114" s="82" t="str">
        <f t="shared" si="289"/>
        <v/>
      </c>
      <c r="TCP114" s="82" t="str">
        <f t="shared" si="289"/>
        <v/>
      </c>
      <c r="TCQ114" s="82" t="str">
        <f t="shared" si="289"/>
        <v/>
      </c>
      <c r="TCR114" s="82" t="str">
        <f t="shared" si="289"/>
        <v/>
      </c>
      <c r="TCS114" s="82" t="str">
        <f t="shared" si="289"/>
        <v/>
      </c>
      <c r="TCT114" s="82" t="str">
        <f t="shared" si="289"/>
        <v/>
      </c>
      <c r="TCU114" s="82" t="str">
        <f t="shared" si="289"/>
        <v/>
      </c>
      <c r="TCV114" s="82" t="str">
        <f t="shared" si="289"/>
        <v/>
      </c>
      <c r="TCW114" s="82" t="str">
        <f t="shared" si="289"/>
        <v/>
      </c>
      <c r="TCX114" s="82" t="str">
        <f t="shared" si="289"/>
        <v/>
      </c>
      <c r="TCY114" s="82" t="str">
        <f t="shared" si="289"/>
        <v/>
      </c>
      <c r="TCZ114" s="82" t="str">
        <f t="shared" si="289"/>
        <v/>
      </c>
      <c r="TDA114" s="82" t="str">
        <f t="shared" si="289"/>
        <v/>
      </c>
      <c r="TDB114" s="82" t="str">
        <f t="shared" si="289"/>
        <v/>
      </c>
      <c r="TDC114" s="82" t="str">
        <f t="shared" si="289"/>
        <v/>
      </c>
      <c r="TDD114" s="82" t="str">
        <f t="shared" si="289"/>
        <v/>
      </c>
      <c r="TDE114" s="82" t="str">
        <f t="shared" si="289"/>
        <v/>
      </c>
      <c r="TDF114" s="82" t="str">
        <f t="shared" si="289"/>
        <v/>
      </c>
      <c r="TDG114" s="82" t="str">
        <f t="shared" si="289"/>
        <v/>
      </c>
      <c r="TDH114" s="82" t="str">
        <f t="shared" si="289"/>
        <v/>
      </c>
      <c r="TDI114" s="82" t="str">
        <f t="shared" si="289"/>
        <v/>
      </c>
      <c r="TDJ114" s="82" t="str">
        <f t="shared" si="289"/>
        <v/>
      </c>
      <c r="TDK114" s="82" t="str">
        <f t="shared" si="289"/>
        <v/>
      </c>
      <c r="TDL114" s="82" t="str">
        <f t="shared" si="289"/>
        <v/>
      </c>
      <c r="TDM114" s="82" t="str">
        <f t="shared" si="289"/>
        <v/>
      </c>
      <c r="TDN114" s="82" t="str">
        <f t="shared" si="289"/>
        <v/>
      </c>
      <c r="TDO114" s="82" t="str">
        <f t="shared" si="289"/>
        <v/>
      </c>
      <c r="TDP114" s="82" t="str">
        <f t="shared" si="289"/>
        <v/>
      </c>
      <c r="TDQ114" s="82" t="str">
        <f t="shared" si="289"/>
        <v/>
      </c>
      <c r="TDR114" s="82" t="str">
        <f t="shared" si="289"/>
        <v/>
      </c>
      <c r="TDS114" s="82" t="str">
        <f t="shared" si="289"/>
        <v/>
      </c>
      <c r="TDT114" s="82" t="str">
        <f t="shared" si="289"/>
        <v/>
      </c>
      <c r="TDU114" s="82" t="str">
        <f t="shared" si="289"/>
        <v/>
      </c>
      <c r="TDV114" s="82" t="str">
        <f t="shared" si="289"/>
        <v/>
      </c>
      <c r="TDW114" s="82" t="str">
        <f t="shared" si="289"/>
        <v/>
      </c>
      <c r="TDX114" s="82" t="str">
        <f t="shared" si="289"/>
        <v/>
      </c>
      <c r="TDY114" s="82" t="str">
        <f t="shared" si="289"/>
        <v/>
      </c>
      <c r="TDZ114" s="82" t="str">
        <f t="shared" si="289"/>
        <v/>
      </c>
      <c r="TEA114" s="82" t="str">
        <f t="shared" si="289"/>
        <v/>
      </c>
      <c r="TEB114" s="82" t="str">
        <f t="shared" si="289"/>
        <v/>
      </c>
      <c r="TEC114" s="82" t="str">
        <f t="shared" si="289"/>
        <v/>
      </c>
      <c r="TED114" s="82" t="str">
        <f t="shared" si="289"/>
        <v/>
      </c>
      <c r="TEE114" s="82" t="str">
        <f t="shared" si="289"/>
        <v/>
      </c>
      <c r="TEF114" s="82" t="str">
        <f t="shared" si="289"/>
        <v/>
      </c>
      <c r="TEG114" s="82" t="str">
        <f t="shared" si="289"/>
        <v/>
      </c>
      <c r="TEH114" s="82" t="str">
        <f t="shared" si="289"/>
        <v/>
      </c>
      <c r="TEI114" s="82" t="str">
        <f t="shared" si="289"/>
        <v/>
      </c>
      <c r="TEJ114" s="82" t="str">
        <f t="shared" si="289"/>
        <v/>
      </c>
      <c r="TEK114" s="82" t="str">
        <f t="shared" si="289"/>
        <v/>
      </c>
      <c r="TEL114" s="82" t="str">
        <f t="shared" si="289"/>
        <v/>
      </c>
      <c r="TEM114" s="82" t="str">
        <f t="shared" si="289"/>
        <v/>
      </c>
      <c r="TEN114" s="82" t="str">
        <f t="shared" si="289"/>
        <v/>
      </c>
      <c r="TEO114" s="82" t="str">
        <f t="shared" si="289"/>
        <v/>
      </c>
      <c r="TEP114" s="82" t="str">
        <f t="shared" si="289"/>
        <v/>
      </c>
      <c r="TEQ114" s="82" t="str">
        <f t="shared" si="289"/>
        <v/>
      </c>
      <c r="TER114" s="82" t="str">
        <f t="shared" si="289"/>
        <v/>
      </c>
      <c r="TES114" s="82" t="str">
        <f t="shared" si="289"/>
        <v/>
      </c>
      <c r="TET114" s="82" t="str">
        <f t="shared" si="289"/>
        <v/>
      </c>
      <c r="TEU114" s="82" t="str">
        <f t="shared" ref="TEU114:THF114" si="290">IF(ISNUMBER(outYear),TEU65+TEU71+TEU77+TEU111,"")</f>
        <v/>
      </c>
      <c r="TEV114" s="82" t="str">
        <f t="shared" si="290"/>
        <v/>
      </c>
      <c r="TEW114" s="82" t="str">
        <f t="shared" si="290"/>
        <v/>
      </c>
      <c r="TEX114" s="82" t="str">
        <f t="shared" si="290"/>
        <v/>
      </c>
      <c r="TEY114" s="82" t="str">
        <f t="shared" si="290"/>
        <v/>
      </c>
      <c r="TEZ114" s="82" t="str">
        <f t="shared" si="290"/>
        <v/>
      </c>
      <c r="TFA114" s="82" t="str">
        <f t="shared" si="290"/>
        <v/>
      </c>
      <c r="TFB114" s="82" t="str">
        <f t="shared" si="290"/>
        <v/>
      </c>
      <c r="TFC114" s="82" t="str">
        <f t="shared" si="290"/>
        <v/>
      </c>
      <c r="TFD114" s="82" t="str">
        <f t="shared" si="290"/>
        <v/>
      </c>
      <c r="TFE114" s="82" t="str">
        <f t="shared" si="290"/>
        <v/>
      </c>
      <c r="TFF114" s="82" t="str">
        <f t="shared" si="290"/>
        <v/>
      </c>
      <c r="TFG114" s="82" t="str">
        <f t="shared" si="290"/>
        <v/>
      </c>
      <c r="TFH114" s="82" t="str">
        <f t="shared" si="290"/>
        <v/>
      </c>
      <c r="TFI114" s="82" t="str">
        <f t="shared" si="290"/>
        <v/>
      </c>
      <c r="TFJ114" s="82" t="str">
        <f t="shared" si="290"/>
        <v/>
      </c>
      <c r="TFK114" s="82" t="str">
        <f t="shared" si="290"/>
        <v/>
      </c>
      <c r="TFL114" s="82" t="str">
        <f t="shared" si="290"/>
        <v/>
      </c>
      <c r="TFM114" s="82" t="str">
        <f t="shared" si="290"/>
        <v/>
      </c>
      <c r="TFN114" s="82" t="str">
        <f t="shared" si="290"/>
        <v/>
      </c>
      <c r="TFO114" s="82" t="str">
        <f t="shared" si="290"/>
        <v/>
      </c>
      <c r="TFP114" s="82" t="str">
        <f t="shared" si="290"/>
        <v/>
      </c>
      <c r="TFQ114" s="82" t="str">
        <f t="shared" si="290"/>
        <v/>
      </c>
      <c r="TFR114" s="82" t="str">
        <f t="shared" si="290"/>
        <v/>
      </c>
      <c r="TFS114" s="82" t="str">
        <f t="shared" si="290"/>
        <v/>
      </c>
      <c r="TFT114" s="82" t="str">
        <f t="shared" si="290"/>
        <v/>
      </c>
      <c r="TFU114" s="82" t="str">
        <f t="shared" si="290"/>
        <v/>
      </c>
      <c r="TFV114" s="82" t="str">
        <f t="shared" si="290"/>
        <v/>
      </c>
      <c r="TFW114" s="82" t="str">
        <f t="shared" si="290"/>
        <v/>
      </c>
      <c r="TFX114" s="82" t="str">
        <f t="shared" si="290"/>
        <v/>
      </c>
      <c r="TFY114" s="82" t="str">
        <f t="shared" si="290"/>
        <v/>
      </c>
      <c r="TFZ114" s="82" t="str">
        <f t="shared" si="290"/>
        <v/>
      </c>
      <c r="TGA114" s="82" t="str">
        <f t="shared" si="290"/>
        <v/>
      </c>
      <c r="TGB114" s="82" t="str">
        <f t="shared" si="290"/>
        <v/>
      </c>
      <c r="TGC114" s="82" t="str">
        <f t="shared" si="290"/>
        <v/>
      </c>
      <c r="TGD114" s="82" t="str">
        <f t="shared" si="290"/>
        <v/>
      </c>
      <c r="TGE114" s="82" t="str">
        <f t="shared" si="290"/>
        <v/>
      </c>
      <c r="TGF114" s="82" t="str">
        <f t="shared" si="290"/>
        <v/>
      </c>
      <c r="TGG114" s="82" t="str">
        <f t="shared" si="290"/>
        <v/>
      </c>
      <c r="TGH114" s="82" t="str">
        <f t="shared" si="290"/>
        <v/>
      </c>
      <c r="TGI114" s="82" t="str">
        <f t="shared" si="290"/>
        <v/>
      </c>
      <c r="TGJ114" s="82" t="str">
        <f t="shared" si="290"/>
        <v/>
      </c>
      <c r="TGK114" s="82" t="str">
        <f t="shared" si="290"/>
        <v/>
      </c>
      <c r="TGL114" s="82" t="str">
        <f t="shared" si="290"/>
        <v/>
      </c>
      <c r="TGM114" s="82" t="str">
        <f t="shared" si="290"/>
        <v/>
      </c>
      <c r="TGN114" s="82" t="str">
        <f t="shared" si="290"/>
        <v/>
      </c>
      <c r="TGO114" s="82" t="str">
        <f t="shared" si="290"/>
        <v/>
      </c>
      <c r="TGP114" s="82" t="str">
        <f t="shared" si="290"/>
        <v/>
      </c>
      <c r="TGQ114" s="82" t="str">
        <f t="shared" si="290"/>
        <v/>
      </c>
      <c r="TGR114" s="82" t="str">
        <f t="shared" si="290"/>
        <v/>
      </c>
      <c r="TGS114" s="82" t="str">
        <f t="shared" si="290"/>
        <v/>
      </c>
      <c r="TGT114" s="82" t="str">
        <f t="shared" si="290"/>
        <v/>
      </c>
      <c r="TGU114" s="82" t="str">
        <f t="shared" si="290"/>
        <v/>
      </c>
      <c r="TGV114" s="82" t="str">
        <f t="shared" si="290"/>
        <v/>
      </c>
      <c r="TGW114" s="82" t="str">
        <f t="shared" si="290"/>
        <v/>
      </c>
      <c r="TGX114" s="82" t="str">
        <f t="shared" si="290"/>
        <v/>
      </c>
      <c r="TGY114" s="82" t="str">
        <f t="shared" si="290"/>
        <v/>
      </c>
      <c r="TGZ114" s="82" t="str">
        <f t="shared" si="290"/>
        <v/>
      </c>
      <c r="THA114" s="82" t="str">
        <f t="shared" si="290"/>
        <v/>
      </c>
      <c r="THB114" s="82" t="str">
        <f t="shared" si="290"/>
        <v/>
      </c>
      <c r="THC114" s="82" t="str">
        <f t="shared" si="290"/>
        <v/>
      </c>
      <c r="THD114" s="82" t="str">
        <f t="shared" si="290"/>
        <v/>
      </c>
      <c r="THE114" s="82" t="str">
        <f t="shared" si="290"/>
        <v/>
      </c>
      <c r="THF114" s="82" t="str">
        <f t="shared" si="290"/>
        <v/>
      </c>
      <c r="THG114" s="82" t="str">
        <f t="shared" ref="THG114:TJR114" si="291">IF(ISNUMBER(outYear),THG65+THG71+THG77+THG111,"")</f>
        <v/>
      </c>
      <c r="THH114" s="82" t="str">
        <f t="shared" si="291"/>
        <v/>
      </c>
      <c r="THI114" s="82" t="str">
        <f t="shared" si="291"/>
        <v/>
      </c>
      <c r="THJ114" s="82" t="str">
        <f t="shared" si="291"/>
        <v/>
      </c>
      <c r="THK114" s="82" t="str">
        <f t="shared" si="291"/>
        <v/>
      </c>
      <c r="THL114" s="82" t="str">
        <f t="shared" si="291"/>
        <v/>
      </c>
      <c r="THM114" s="82" t="str">
        <f t="shared" si="291"/>
        <v/>
      </c>
      <c r="THN114" s="82" t="str">
        <f t="shared" si="291"/>
        <v/>
      </c>
      <c r="THO114" s="82" t="str">
        <f t="shared" si="291"/>
        <v/>
      </c>
      <c r="THP114" s="82" t="str">
        <f t="shared" si="291"/>
        <v/>
      </c>
      <c r="THQ114" s="82" t="str">
        <f t="shared" si="291"/>
        <v/>
      </c>
      <c r="THR114" s="82" t="str">
        <f t="shared" si="291"/>
        <v/>
      </c>
      <c r="THS114" s="82" t="str">
        <f t="shared" si="291"/>
        <v/>
      </c>
      <c r="THT114" s="82" t="str">
        <f t="shared" si="291"/>
        <v/>
      </c>
      <c r="THU114" s="82" t="str">
        <f t="shared" si="291"/>
        <v/>
      </c>
      <c r="THV114" s="82" t="str">
        <f t="shared" si="291"/>
        <v/>
      </c>
      <c r="THW114" s="82" t="str">
        <f t="shared" si="291"/>
        <v/>
      </c>
      <c r="THX114" s="82" t="str">
        <f t="shared" si="291"/>
        <v/>
      </c>
      <c r="THY114" s="82" t="str">
        <f t="shared" si="291"/>
        <v/>
      </c>
      <c r="THZ114" s="82" t="str">
        <f t="shared" si="291"/>
        <v/>
      </c>
      <c r="TIA114" s="82" t="str">
        <f t="shared" si="291"/>
        <v/>
      </c>
      <c r="TIB114" s="82" t="str">
        <f t="shared" si="291"/>
        <v/>
      </c>
      <c r="TIC114" s="82" t="str">
        <f t="shared" si="291"/>
        <v/>
      </c>
      <c r="TID114" s="82" t="str">
        <f t="shared" si="291"/>
        <v/>
      </c>
      <c r="TIE114" s="82" t="str">
        <f t="shared" si="291"/>
        <v/>
      </c>
      <c r="TIF114" s="82" t="str">
        <f t="shared" si="291"/>
        <v/>
      </c>
      <c r="TIG114" s="82" t="str">
        <f t="shared" si="291"/>
        <v/>
      </c>
      <c r="TIH114" s="82" t="str">
        <f t="shared" si="291"/>
        <v/>
      </c>
      <c r="TII114" s="82" t="str">
        <f t="shared" si="291"/>
        <v/>
      </c>
      <c r="TIJ114" s="82" t="str">
        <f t="shared" si="291"/>
        <v/>
      </c>
      <c r="TIK114" s="82" t="str">
        <f t="shared" si="291"/>
        <v/>
      </c>
      <c r="TIL114" s="82" t="str">
        <f t="shared" si="291"/>
        <v/>
      </c>
      <c r="TIM114" s="82" t="str">
        <f t="shared" si="291"/>
        <v/>
      </c>
      <c r="TIN114" s="82" t="str">
        <f t="shared" si="291"/>
        <v/>
      </c>
      <c r="TIO114" s="82" t="str">
        <f t="shared" si="291"/>
        <v/>
      </c>
      <c r="TIP114" s="82" t="str">
        <f t="shared" si="291"/>
        <v/>
      </c>
      <c r="TIQ114" s="82" t="str">
        <f t="shared" si="291"/>
        <v/>
      </c>
      <c r="TIR114" s="82" t="str">
        <f t="shared" si="291"/>
        <v/>
      </c>
      <c r="TIS114" s="82" t="str">
        <f t="shared" si="291"/>
        <v/>
      </c>
      <c r="TIT114" s="82" t="str">
        <f t="shared" si="291"/>
        <v/>
      </c>
      <c r="TIU114" s="82" t="str">
        <f t="shared" si="291"/>
        <v/>
      </c>
      <c r="TIV114" s="82" t="str">
        <f t="shared" si="291"/>
        <v/>
      </c>
      <c r="TIW114" s="82" t="str">
        <f t="shared" si="291"/>
        <v/>
      </c>
      <c r="TIX114" s="82" t="str">
        <f t="shared" si="291"/>
        <v/>
      </c>
      <c r="TIY114" s="82" t="str">
        <f t="shared" si="291"/>
        <v/>
      </c>
      <c r="TIZ114" s="82" t="str">
        <f t="shared" si="291"/>
        <v/>
      </c>
      <c r="TJA114" s="82" t="str">
        <f t="shared" si="291"/>
        <v/>
      </c>
      <c r="TJB114" s="82" t="str">
        <f t="shared" si="291"/>
        <v/>
      </c>
      <c r="TJC114" s="82" t="str">
        <f t="shared" si="291"/>
        <v/>
      </c>
      <c r="TJD114" s="82" t="str">
        <f t="shared" si="291"/>
        <v/>
      </c>
      <c r="TJE114" s="82" t="str">
        <f t="shared" si="291"/>
        <v/>
      </c>
      <c r="TJF114" s="82" t="str">
        <f t="shared" si="291"/>
        <v/>
      </c>
      <c r="TJG114" s="82" t="str">
        <f t="shared" si="291"/>
        <v/>
      </c>
      <c r="TJH114" s="82" t="str">
        <f t="shared" si="291"/>
        <v/>
      </c>
      <c r="TJI114" s="82" t="str">
        <f t="shared" si="291"/>
        <v/>
      </c>
      <c r="TJJ114" s="82" t="str">
        <f t="shared" si="291"/>
        <v/>
      </c>
      <c r="TJK114" s="82" t="str">
        <f t="shared" si="291"/>
        <v/>
      </c>
      <c r="TJL114" s="82" t="str">
        <f t="shared" si="291"/>
        <v/>
      </c>
      <c r="TJM114" s="82" t="str">
        <f t="shared" si="291"/>
        <v/>
      </c>
      <c r="TJN114" s="82" t="str">
        <f t="shared" si="291"/>
        <v/>
      </c>
      <c r="TJO114" s="82" t="str">
        <f t="shared" si="291"/>
        <v/>
      </c>
      <c r="TJP114" s="82" t="str">
        <f t="shared" si="291"/>
        <v/>
      </c>
      <c r="TJQ114" s="82" t="str">
        <f t="shared" si="291"/>
        <v/>
      </c>
      <c r="TJR114" s="82" t="str">
        <f t="shared" si="291"/>
        <v/>
      </c>
      <c r="TJS114" s="82" t="str">
        <f t="shared" ref="TJS114:TMD114" si="292">IF(ISNUMBER(outYear),TJS65+TJS71+TJS77+TJS111,"")</f>
        <v/>
      </c>
      <c r="TJT114" s="82" t="str">
        <f t="shared" si="292"/>
        <v/>
      </c>
      <c r="TJU114" s="82" t="str">
        <f t="shared" si="292"/>
        <v/>
      </c>
      <c r="TJV114" s="82" t="str">
        <f t="shared" si="292"/>
        <v/>
      </c>
      <c r="TJW114" s="82" t="str">
        <f t="shared" si="292"/>
        <v/>
      </c>
      <c r="TJX114" s="82" t="str">
        <f t="shared" si="292"/>
        <v/>
      </c>
      <c r="TJY114" s="82" t="str">
        <f t="shared" si="292"/>
        <v/>
      </c>
      <c r="TJZ114" s="82" t="str">
        <f t="shared" si="292"/>
        <v/>
      </c>
      <c r="TKA114" s="82" t="str">
        <f t="shared" si="292"/>
        <v/>
      </c>
      <c r="TKB114" s="82" t="str">
        <f t="shared" si="292"/>
        <v/>
      </c>
      <c r="TKC114" s="82" t="str">
        <f t="shared" si="292"/>
        <v/>
      </c>
      <c r="TKD114" s="82" t="str">
        <f t="shared" si="292"/>
        <v/>
      </c>
      <c r="TKE114" s="82" t="str">
        <f t="shared" si="292"/>
        <v/>
      </c>
      <c r="TKF114" s="82" t="str">
        <f t="shared" si="292"/>
        <v/>
      </c>
      <c r="TKG114" s="82" t="str">
        <f t="shared" si="292"/>
        <v/>
      </c>
      <c r="TKH114" s="82" t="str">
        <f t="shared" si="292"/>
        <v/>
      </c>
      <c r="TKI114" s="82" t="str">
        <f t="shared" si="292"/>
        <v/>
      </c>
      <c r="TKJ114" s="82" t="str">
        <f t="shared" si="292"/>
        <v/>
      </c>
      <c r="TKK114" s="82" t="str">
        <f t="shared" si="292"/>
        <v/>
      </c>
      <c r="TKL114" s="82" t="str">
        <f t="shared" si="292"/>
        <v/>
      </c>
      <c r="TKM114" s="82" t="str">
        <f t="shared" si="292"/>
        <v/>
      </c>
      <c r="TKN114" s="82" t="str">
        <f t="shared" si="292"/>
        <v/>
      </c>
      <c r="TKO114" s="82" t="str">
        <f t="shared" si="292"/>
        <v/>
      </c>
      <c r="TKP114" s="82" t="str">
        <f t="shared" si="292"/>
        <v/>
      </c>
      <c r="TKQ114" s="82" t="str">
        <f t="shared" si="292"/>
        <v/>
      </c>
      <c r="TKR114" s="82" t="str">
        <f t="shared" si="292"/>
        <v/>
      </c>
      <c r="TKS114" s="82" t="str">
        <f t="shared" si="292"/>
        <v/>
      </c>
      <c r="TKT114" s="82" t="str">
        <f t="shared" si="292"/>
        <v/>
      </c>
      <c r="TKU114" s="82" t="str">
        <f t="shared" si="292"/>
        <v/>
      </c>
      <c r="TKV114" s="82" t="str">
        <f t="shared" si="292"/>
        <v/>
      </c>
      <c r="TKW114" s="82" t="str">
        <f t="shared" si="292"/>
        <v/>
      </c>
      <c r="TKX114" s="82" t="str">
        <f t="shared" si="292"/>
        <v/>
      </c>
      <c r="TKY114" s="82" t="str">
        <f t="shared" si="292"/>
        <v/>
      </c>
      <c r="TKZ114" s="82" t="str">
        <f t="shared" si="292"/>
        <v/>
      </c>
      <c r="TLA114" s="82" t="str">
        <f t="shared" si="292"/>
        <v/>
      </c>
      <c r="TLB114" s="82" t="str">
        <f t="shared" si="292"/>
        <v/>
      </c>
      <c r="TLC114" s="82" t="str">
        <f t="shared" si="292"/>
        <v/>
      </c>
      <c r="TLD114" s="82" t="str">
        <f t="shared" si="292"/>
        <v/>
      </c>
      <c r="TLE114" s="82" t="str">
        <f t="shared" si="292"/>
        <v/>
      </c>
      <c r="TLF114" s="82" t="str">
        <f t="shared" si="292"/>
        <v/>
      </c>
      <c r="TLG114" s="82" t="str">
        <f t="shared" si="292"/>
        <v/>
      </c>
      <c r="TLH114" s="82" t="str">
        <f t="shared" si="292"/>
        <v/>
      </c>
      <c r="TLI114" s="82" t="str">
        <f t="shared" si="292"/>
        <v/>
      </c>
      <c r="TLJ114" s="82" t="str">
        <f t="shared" si="292"/>
        <v/>
      </c>
      <c r="TLK114" s="82" t="str">
        <f t="shared" si="292"/>
        <v/>
      </c>
      <c r="TLL114" s="82" t="str">
        <f t="shared" si="292"/>
        <v/>
      </c>
      <c r="TLM114" s="82" t="str">
        <f t="shared" si="292"/>
        <v/>
      </c>
      <c r="TLN114" s="82" t="str">
        <f t="shared" si="292"/>
        <v/>
      </c>
      <c r="TLO114" s="82" t="str">
        <f t="shared" si="292"/>
        <v/>
      </c>
      <c r="TLP114" s="82" t="str">
        <f t="shared" si="292"/>
        <v/>
      </c>
      <c r="TLQ114" s="82" t="str">
        <f t="shared" si="292"/>
        <v/>
      </c>
      <c r="TLR114" s="82" t="str">
        <f t="shared" si="292"/>
        <v/>
      </c>
      <c r="TLS114" s="82" t="str">
        <f t="shared" si="292"/>
        <v/>
      </c>
      <c r="TLT114" s="82" t="str">
        <f t="shared" si="292"/>
        <v/>
      </c>
      <c r="TLU114" s="82" t="str">
        <f t="shared" si="292"/>
        <v/>
      </c>
      <c r="TLV114" s="82" t="str">
        <f t="shared" si="292"/>
        <v/>
      </c>
      <c r="TLW114" s="82" t="str">
        <f t="shared" si="292"/>
        <v/>
      </c>
      <c r="TLX114" s="82" t="str">
        <f t="shared" si="292"/>
        <v/>
      </c>
      <c r="TLY114" s="82" t="str">
        <f t="shared" si="292"/>
        <v/>
      </c>
      <c r="TLZ114" s="82" t="str">
        <f t="shared" si="292"/>
        <v/>
      </c>
      <c r="TMA114" s="82" t="str">
        <f t="shared" si="292"/>
        <v/>
      </c>
      <c r="TMB114" s="82" t="str">
        <f t="shared" si="292"/>
        <v/>
      </c>
      <c r="TMC114" s="82" t="str">
        <f t="shared" si="292"/>
        <v/>
      </c>
      <c r="TMD114" s="82" t="str">
        <f t="shared" si="292"/>
        <v/>
      </c>
      <c r="TME114" s="82" t="str">
        <f t="shared" ref="TME114:TOP114" si="293">IF(ISNUMBER(outYear),TME65+TME71+TME77+TME111,"")</f>
        <v/>
      </c>
      <c r="TMF114" s="82" t="str">
        <f t="shared" si="293"/>
        <v/>
      </c>
      <c r="TMG114" s="82" t="str">
        <f t="shared" si="293"/>
        <v/>
      </c>
      <c r="TMH114" s="82" t="str">
        <f t="shared" si="293"/>
        <v/>
      </c>
      <c r="TMI114" s="82" t="str">
        <f t="shared" si="293"/>
        <v/>
      </c>
      <c r="TMJ114" s="82" t="str">
        <f t="shared" si="293"/>
        <v/>
      </c>
      <c r="TMK114" s="82" t="str">
        <f t="shared" si="293"/>
        <v/>
      </c>
      <c r="TML114" s="82" t="str">
        <f t="shared" si="293"/>
        <v/>
      </c>
      <c r="TMM114" s="82" t="str">
        <f t="shared" si="293"/>
        <v/>
      </c>
      <c r="TMN114" s="82" t="str">
        <f t="shared" si="293"/>
        <v/>
      </c>
      <c r="TMO114" s="82" t="str">
        <f t="shared" si="293"/>
        <v/>
      </c>
      <c r="TMP114" s="82" t="str">
        <f t="shared" si="293"/>
        <v/>
      </c>
      <c r="TMQ114" s="82" t="str">
        <f t="shared" si="293"/>
        <v/>
      </c>
      <c r="TMR114" s="82" t="str">
        <f t="shared" si="293"/>
        <v/>
      </c>
      <c r="TMS114" s="82" t="str">
        <f t="shared" si="293"/>
        <v/>
      </c>
      <c r="TMT114" s="82" t="str">
        <f t="shared" si="293"/>
        <v/>
      </c>
      <c r="TMU114" s="82" t="str">
        <f t="shared" si="293"/>
        <v/>
      </c>
      <c r="TMV114" s="82" t="str">
        <f t="shared" si="293"/>
        <v/>
      </c>
      <c r="TMW114" s="82" t="str">
        <f t="shared" si="293"/>
        <v/>
      </c>
      <c r="TMX114" s="82" t="str">
        <f t="shared" si="293"/>
        <v/>
      </c>
      <c r="TMY114" s="82" t="str">
        <f t="shared" si="293"/>
        <v/>
      </c>
      <c r="TMZ114" s="82" t="str">
        <f t="shared" si="293"/>
        <v/>
      </c>
      <c r="TNA114" s="82" t="str">
        <f t="shared" si="293"/>
        <v/>
      </c>
      <c r="TNB114" s="82" t="str">
        <f t="shared" si="293"/>
        <v/>
      </c>
      <c r="TNC114" s="82" t="str">
        <f t="shared" si="293"/>
        <v/>
      </c>
      <c r="TND114" s="82" t="str">
        <f t="shared" si="293"/>
        <v/>
      </c>
      <c r="TNE114" s="82" t="str">
        <f t="shared" si="293"/>
        <v/>
      </c>
      <c r="TNF114" s="82" t="str">
        <f t="shared" si="293"/>
        <v/>
      </c>
      <c r="TNG114" s="82" t="str">
        <f t="shared" si="293"/>
        <v/>
      </c>
      <c r="TNH114" s="82" t="str">
        <f t="shared" si="293"/>
        <v/>
      </c>
      <c r="TNI114" s="82" t="str">
        <f t="shared" si="293"/>
        <v/>
      </c>
      <c r="TNJ114" s="82" t="str">
        <f t="shared" si="293"/>
        <v/>
      </c>
      <c r="TNK114" s="82" t="str">
        <f t="shared" si="293"/>
        <v/>
      </c>
      <c r="TNL114" s="82" t="str">
        <f t="shared" si="293"/>
        <v/>
      </c>
      <c r="TNM114" s="82" t="str">
        <f t="shared" si="293"/>
        <v/>
      </c>
      <c r="TNN114" s="82" t="str">
        <f t="shared" si="293"/>
        <v/>
      </c>
      <c r="TNO114" s="82" t="str">
        <f t="shared" si="293"/>
        <v/>
      </c>
      <c r="TNP114" s="82" t="str">
        <f t="shared" si="293"/>
        <v/>
      </c>
      <c r="TNQ114" s="82" t="str">
        <f t="shared" si="293"/>
        <v/>
      </c>
      <c r="TNR114" s="82" t="str">
        <f t="shared" si="293"/>
        <v/>
      </c>
      <c r="TNS114" s="82" t="str">
        <f t="shared" si="293"/>
        <v/>
      </c>
      <c r="TNT114" s="82" t="str">
        <f t="shared" si="293"/>
        <v/>
      </c>
      <c r="TNU114" s="82" t="str">
        <f t="shared" si="293"/>
        <v/>
      </c>
      <c r="TNV114" s="82" t="str">
        <f t="shared" si="293"/>
        <v/>
      </c>
      <c r="TNW114" s="82" t="str">
        <f t="shared" si="293"/>
        <v/>
      </c>
      <c r="TNX114" s="82" t="str">
        <f t="shared" si="293"/>
        <v/>
      </c>
      <c r="TNY114" s="82" t="str">
        <f t="shared" si="293"/>
        <v/>
      </c>
      <c r="TNZ114" s="82" t="str">
        <f t="shared" si="293"/>
        <v/>
      </c>
      <c r="TOA114" s="82" t="str">
        <f t="shared" si="293"/>
        <v/>
      </c>
      <c r="TOB114" s="82" t="str">
        <f t="shared" si="293"/>
        <v/>
      </c>
      <c r="TOC114" s="82" t="str">
        <f t="shared" si="293"/>
        <v/>
      </c>
      <c r="TOD114" s="82" t="str">
        <f t="shared" si="293"/>
        <v/>
      </c>
      <c r="TOE114" s="82" t="str">
        <f t="shared" si="293"/>
        <v/>
      </c>
      <c r="TOF114" s="82" t="str">
        <f t="shared" si="293"/>
        <v/>
      </c>
      <c r="TOG114" s="82" t="str">
        <f t="shared" si="293"/>
        <v/>
      </c>
      <c r="TOH114" s="82" t="str">
        <f t="shared" si="293"/>
        <v/>
      </c>
      <c r="TOI114" s="82" t="str">
        <f t="shared" si="293"/>
        <v/>
      </c>
      <c r="TOJ114" s="82" t="str">
        <f t="shared" si="293"/>
        <v/>
      </c>
      <c r="TOK114" s="82" t="str">
        <f t="shared" si="293"/>
        <v/>
      </c>
      <c r="TOL114" s="82" t="str">
        <f t="shared" si="293"/>
        <v/>
      </c>
      <c r="TOM114" s="82" t="str">
        <f t="shared" si="293"/>
        <v/>
      </c>
      <c r="TON114" s="82" t="str">
        <f t="shared" si="293"/>
        <v/>
      </c>
      <c r="TOO114" s="82" t="str">
        <f t="shared" si="293"/>
        <v/>
      </c>
      <c r="TOP114" s="82" t="str">
        <f t="shared" si="293"/>
        <v/>
      </c>
      <c r="TOQ114" s="82" t="str">
        <f t="shared" ref="TOQ114:TRB114" si="294">IF(ISNUMBER(outYear),TOQ65+TOQ71+TOQ77+TOQ111,"")</f>
        <v/>
      </c>
      <c r="TOR114" s="82" t="str">
        <f t="shared" si="294"/>
        <v/>
      </c>
      <c r="TOS114" s="82" t="str">
        <f t="shared" si="294"/>
        <v/>
      </c>
      <c r="TOT114" s="82" t="str">
        <f t="shared" si="294"/>
        <v/>
      </c>
      <c r="TOU114" s="82" t="str">
        <f t="shared" si="294"/>
        <v/>
      </c>
      <c r="TOV114" s="82" t="str">
        <f t="shared" si="294"/>
        <v/>
      </c>
      <c r="TOW114" s="82" t="str">
        <f t="shared" si="294"/>
        <v/>
      </c>
      <c r="TOX114" s="82" t="str">
        <f t="shared" si="294"/>
        <v/>
      </c>
      <c r="TOY114" s="82" t="str">
        <f t="shared" si="294"/>
        <v/>
      </c>
      <c r="TOZ114" s="82" t="str">
        <f t="shared" si="294"/>
        <v/>
      </c>
      <c r="TPA114" s="82" t="str">
        <f t="shared" si="294"/>
        <v/>
      </c>
      <c r="TPB114" s="82" t="str">
        <f t="shared" si="294"/>
        <v/>
      </c>
      <c r="TPC114" s="82" t="str">
        <f t="shared" si="294"/>
        <v/>
      </c>
      <c r="TPD114" s="82" t="str">
        <f t="shared" si="294"/>
        <v/>
      </c>
      <c r="TPE114" s="82" t="str">
        <f t="shared" si="294"/>
        <v/>
      </c>
      <c r="TPF114" s="82" t="str">
        <f t="shared" si="294"/>
        <v/>
      </c>
      <c r="TPG114" s="82" t="str">
        <f t="shared" si="294"/>
        <v/>
      </c>
      <c r="TPH114" s="82" t="str">
        <f t="shared" si="294"/>
        <v/>
      </c>
      <c r="TPI114" s="82" t="str">
        <f t="shared" si="294"/>
        <v/>
      </c>
      <c r="TPJ114" s="82" t="str">
        <f t="shared" si="294"/>
        <v/>
      </c>
      <c r="TPK114" s="82" t="str">
        <f t="shared" si="294"/>
        <v/>
      </c>
      <c r="TPL114" s="82" t="str">
        <f t="shared" si="294"/>
        <v/>
      </c>
      <c r="TPM114" s="82" t="str">
        <f t="shared" si="294"/>
        <v/>
      </c>
      <c r="TPN114" s="82" t="str">
        <f t="shared" si="294"/>
        <v/>
      </c>
      <c r="TPO114" s="82" t="str">
        <f t="shared" si="294"/>
        <v/>
      </c>
      <c r="TPP114" s="82" t="str">
        <f t="shared" si="294"/>
        <v/>
      </c>
      <c r="TPQ114" s="82" t="str">
        <f t="shared" si="294"/>
        <v/>
      </c>
      <c r="TPR114" s="82" t="str">
        <f t="shared" si="294"/>
        <v/>
      </c>
      <c r="TPS114" s="82" t="str">
        <f t="shared" si="294"/>
        <v/>
      </c>
      <c r="TPT114" s="82" t="str">
        <f t="shared" si="294"/>
        <v/>
      </c>
      <c r="TPU114" s="82" t="str">
        <f t="shared" si="294"/>
        <v/>
      </c>
      <c r="TPV114" s="82" t="str">
        <f t="shared" si="294"/>
        <v/>
      </c>
      <c r="TPW114" s="82" t="str">
        <f t="shared" si="294"/>
        <v/>
      </c>
      <c r="TPX114" s="82" t="str">
        <f t="shared" si="294"/>
        <v/>
      </c>
      <c r="TPY114" s="82" t="str">
        <f t="shared" si="294"/>
        <v/>
      </c>
      <c r="TPZ114" s="82" t="str">
        <f t="shared" si="294"/>
        <v/>
      </c>
      <c r="TQA114" s="82" t="str">
        <f t="shared" si="294"/>
        <v/>
      </c>
      <c r="TQB114" s="82" t="str">
        <f t="shared" si="294"/>
        <v/>
      </c>
      <c r="TQC114" s="82" t="str">
        <f t="shared" si="294"/>
        <v/>
      </c>
      <c r="TQD114" s="82" t="str">
        <f t="shared" si="294"/>
        <v/>
      </c>
      <c r="TQE114" s="82" t="str">
        <f t="shared" si="294"/>
        <v/>
      </c>
      <c r="TQF114" s="82" t="str">
        <f t="shared" si="294"/>
        <v/>
      </c>
      <c r="TQG114" s="82" t="str">
        <f t="shared" si="294"/>
        <v/>
      </c>
      <c r="TQH114" s="82" t="str">
        <f t="shared" si="294"/>
        <v/>
      </c>
      <c r="TQI114" s="82" t="str">
        <f t="shared" si="294"/>
        <v/>
      </c>
      <c r="TQJ114" s="82" t="str">
        <f t="shared" si="294"/>
        <v/>
      </c>
      <c r="TQK114" s="82" t="str">
        <f t="shared" si="294"/>
        <v/>
      </c>
      <c r="TQL114" s="82" t="str">
        <f t="shared" si="294"/>
        <v/>
      </c>
      <c r="TQM114" s="82" t="str">
        <f t="shared" si="294"/>
        <v/>
      </c>
      <c r="TQN114" s="82" t="str">
        <f t="shared" si="294"/>
        <v/>
      </c>
      <c r="TQO114" s="82" t="str">
        <f t="shared" si="294"/>
        <v/>
      </c>
      <c r="TQP114" s="82" t="str">
        <f t="shared" si="294"/>
        <v/>
      </c>
      <c r="TQQ114" s="82" t="str">
        <f t="shared" si="294"/>
        <v/>
      </c>
      <c r="TQR114" s="82" t="str">
        <f t="shared" si="294"/>
        <v/>
      </c>
      <c r="TQS114" s="82" t="str">
        <f t="shared" si="294"/>
        <v/>
      </c>
      <c r="TQT114" s="82" t="str">
        <f t="shared" si="294"/>
        <v/>
      </c>
      <c r="TQU114" s="82" t="str">
        <f t="shared" si="294"/>
        <v/>
      </c>
      <c r="TQV114" s="82" t="str">
        <f t="shared" si="294"/>
        <v/>
      </c>
      <c r="TQW114" s="82" t="str">
        <f t="shared" si="294"/>
        <v/>
      </c>
      <c r="TQX114" s="82" t="str">
        <f t="shared" si="294"/>
        <v/>
      </c>
      <c r="TQY114" s="82" t="str">
        <f t="shared" si="294"/>
        <v/>
      </c>
      <c r="TQZ114" s="82" t="str">
        <f t="shared" si="294"/>
        <v/>
      </c>
      <c r="TRA114" s="82" t="str">
        <f t="shared" si="294"/>
        <v/>
      </c>
      <c r="TRB114" s="82" t="str">
        <f t="shared" si="294"/>
        <v/>
      </c>
      <c r="TRC114" s="82" t="str">
        <f t="shared" ref="TRC114:TTN114" si="295">IF(ISNUMBER(outYear),TRC65+TRC71+TRC77+TRC111,"")</f>
        <v/>
      </c>
      <c r="TRD114" s="82" t="str">
        <f t="shared" si="295"/>
        <v/>
      </c>
      <c r="TRE114" s="82" t="str">
        <f t="shared" si="295"/>
        <v/>
      </c>
      <c r="TRF114" s="82" t="str">
        <f t="shared" si="295"/>
        <v/>
      </c>
      <c r="TRG114" s="82" t="str">
        <f t="shared" si="295"/>
        <v/>
      </c>
      <c r="TRH114" s="82" t="str">
        <f t="shared" si="295"/>
        <v/>
      </c>
      <c r="TRI114" s="82" t="str">
        <f t="shared" si="295"/>
        <v/>
      </c>
      <c r="TRJ114" s="82" t="str">
        <f t="shared" si="295"/>
        <v/>
      </c>
      <c r="TRK114" s="82" t="str">
        <f t="shared" si="295"/>
        <v/>
      </c>
      <c r="TRL114" s="82" t="str">
        <f t="shared" si="295"/>
        <v/>
      </c>
      <c r="TRM114" s="82" t="str">
        <f t="shared" si="295"/>
        <v/>
      </c>
      <c r="TRN114" s="82" t="str">
        <f t="shared" si="295"/>
        <v/>
      </c>
      <c r="TRO114" s="82" t="str">
        <f t="shared" si="295"/>
        <v/>
      </c>
      <c r="TRP114" s="82" t="str">
        <f t="shared" si="295"/>
        <v/>
      </c>
      <c r="TRQ114" s="82" t="str">
        <f t="shared" si="295"/>
        <v/>
      </c>
      <c r="TRR114" s="82" t="str">
        <f t="shared" si="295"/>
        <v/>
      </c>
      <c r="TRS114" s="82" t="str">
        <f t="shared" si="295"/>
        <v/>
      </c>
      <c r="TRT114" s="82" t="str">
        <f t="shared" si="295"/>
        <v/>
      </c>
      <c r="TRU114" s="82" t="str">
        <f t="shared" si="295"/>
        <v/>
      </c>
      <c r="TRV114" s="82" t="str">
        <f t="shared" si="295"/>
        <v/>
      </c>
      <c r="TRW114" s="82" t="str">
        <f t="shared" si="295"/>
        <v/>
      </c>
      <c r="TRX114" s="82" t="str">
        <f t="shared" si="295"/>
        <v/>
      </c>
      <c r="TRY114" s="82" t="str">
        <f t="shared" si="295"/>
        <v/>
      </c>
      <c r="TRZ114" s="82" t="str">
        <f t="shared" si="295"/>
        <v/>
      </c>
      <c r="TSA114" s="82" t="str">
        <f t="shared" si="295"/>
        <v/>
      </c>
      <c r="TSB114" s="82" t="str">
        <f t="shared" si="295"/>
        <v/>
      </c>
      <c r="TSC114" s="82" t="str">
        <f t="shared" si="295"/>
        <v/>
      </c>
      <c r="TSD114" s="82" t="str">
        <f t="shared" si="295"/>
        <v/>
      </c>
      <c r="TSE114" s="82" t="str">
        <f t="shared" si="295"/>
        <v/>
      </c>
      <c r="TSF114" s="82" t="str">
        <f t="shared" si="295"/>
        <v/>
      </c>
      <c r="TSG114" s="82" t="str">
        <f t="shared" si="295"/>
        <v/>
      </c>
      <c r="TSH114" s="82" t="str">
        <f t="shared" si="295"/>
        <v/>
      </c>
      <c r="TSI114" s="82" t="str">
        <f t="shared" si="295"/>
        <v/>
      </c>
      <c r="TSJ114" s="82" t="str">
        <f t="shared" si="295"/>
        <v/>
      </c>
      <c r="TSK114" s="82" t="str">
        <f t="shared" si="295"/>
        <v/>
      </c>
      <c r="TSL114" s="82" t="str">
        <f t="shared" si="295"/>
        <v/>
      </c>
      <c r="TSM114" s="82" t="str">
        <f t="shared" si="295"/>
        <v/>
      </c>
      <c r="TSN114" s="82" t="str">
        <f t="shared" si="295"/>
        <v/>
      </c>
      <c r="TSO114" s="82" t="str">
        <f t="shared" si="295"/>
        <v/>
      </c>
      <c r="TSP114" s="82" t="str">
        <f t="shared" si="295"/>
        <v/>
      </c>
      <c r="TSQ114" s="82" t="str">
        <f t="shared" si="295"/>
        <v/>
      </c>
      <c r="TSR114" s="82" t="str">
        <f t="shared" si="295"/>
        <v/>
      </c>
      <c r="TSS114" s="82" t="str">
        <f t="shared" si="295"/>
        <v/>
      </c>
      <c r="TST114" s="82" t="str">
        <f t="shared" si="295"/>
        <v/>
      </c>
      <c r="TSU114" s="82" t="str">
        <f t="shared" si="295"/>
        <v/>
      </c>
      <c r="TSV114" s="82" t="str">
        <f t="shared" si="295"/>
        <v/>
      </c>
      <c r="TSW114" s="82" t="str">
        <f t="shared" si="295"/>
        <v/>
      </c>
      <c r="TSX114" s="82" t="str">
        <f t="shared" si="295"/>
        <v/>
      </c>
      <c r="TSY114" s="82" t="str">
        <f t="shared" si="295"/>
        <v/>
      </c>
      <c r="TSZ114" s="82" t="str">
        <f t="shared" si="295"/>
        <v/>
      </c>
      <c r="TTA114" s="82" t="str">
        <f t="shared" si="295"/>
        <v/>
      </c>
      <c r="TTB114" s="82" t="str">
        <f t="shared" si="295"/>
        <v/>
      </c>
      <c r="TTC114" s="82" t="str">
        <f t="shared" si="295"/>
        <v/>
      </c>
      <c r="TTD114" s="82" t="str">
        <f t="shared" si="295"/>
        <v/>
      </c>
      <c r="TTE114" s="82" t="str">
        <f t="shared" si="295"/>
        <v/>
      </c>
      <c r="TTF114" s="82" t="str">
        <f t="shared" si="295"/>
        <v/>
      </c>
      <c r="TTG114" s="82" t="str">
        <f t="shared" si="295"/>
        <v/>
      </c>
      <c r="TTH114" s="82" t="str">
        <f t="shared" si="295"/>
        <v/>
      </c>
      <c r="TTI114" s="82" t="str">
        <f t="shared" si="295"/>
        <v/>
      </c>
      <c r="TTJ114" s="82" t="str">
        <f t="shared" si="295"/>
        <v/>
      </c>
      <c r="TTK114" s="82" t="str">
        <f t="shared" si="295"/>
        <v/>
      </c>
      <c r="TTL114" s="82" t="str">
        <f t="shared" si="295"/>
        <v/>
      </c>
      <c r="TTM114" s="82" t="str">
        <f t="shared" si="295"/>
        <v/>
      </c>
      <c r="TTN114" s="82" t="str">
        <f t="shared" si="295"/>
        <v/>
      </c>
      <c r="TTO114" s="82" t="str">
        <f t="shared" ref="TTO114:TVZ114" si="296">IF(ISNUMBER(outYear),TTO65+TTO71+TTO77+TTO111,"")</f>
        <v/>
      </c>
      <c r="TTP114" s="82" t="str">
        <f t="shared" si="296"/>
        <v/>
      </c>
      <c r="TTQ114" s="82" t="str">
        <f t="shared" si="296"/>
        <v/>
      </c>
      <c r="TTR114" s="82" t="str">
        <f t="shared" si="296"/>
        <v/>
      </c>
      <c r="TTS114" s="82" t="str">
        <f t="shared" si="296"/>
        <v/>
      </c>
      <c r="TTT114" s="82" t="str">
        <f t="shared" si="296"/>
        <v/>
      </c>
      <c r="TTU114" s="82" t="str">
        <f t="shared" si="296"/>
        <v/>
      </c>
      <c r="TTV114" s="82" t="str">
        <f t="shared" si="296"/>
        <v/>
      </c>
      <c r="TTW114" s="82" t="str">
        <f t="shared" si="296"/>
        <v/>
      </c>
      <c r="TTX114" s="82" t="str">
        <f t="shared" si="296"/>
        <v/>
      </c>
      <c r="TTY114" s="82" t="str">
        <f t="shared" si="296"/>
        <v/>
      </c>
      <c r="TTZ114" s="82" t="str">
        <f t="shared" si="296"/>
        <v/>
      </c>
      <c r="TUA114" s="82" t="str">
        <f t="shared" si="296"/>
        <v/>
      </c>
      <c r="TUB114" s="82" t="str">
        <f t="shared" si="296"/>
        <v/>
      </c>
      <c r="TUC114" s="82" t="str">
        <f t="shared" si="296"/>
        <v/>
      </c>
      <c r="TUD114" s="82" t="str">
        <f t="shared" si="296"/>
        <v/>
      </c>
      <c r="TUE114" s="82" t="str">
        <f t="shared" si="296"/>
        <v/>
      </c>
      <c r="TUF114" s="82" t="str">
        <f t="shared" si="296"/>
        <v/>
      </c>
      <c r="TUG114" s="82" t="str">
        <f t="shared" si="296"/>
        <v/>
      </c>
      <c r="TUH114" s="82" t="str">
        <f t="shared" si="296"/>
        <v/>
      </c>
      <c r="TUI114" s="82" t="str">
        <f t="shared" si="296"/>
        <v/>
      </c>
      <c r="TUJ114" s="82" t="str">
        <f t="shared" si="296"/>
        <v/>
      </c>
      <c r="TUK114" s="82" t="str">
        <f t="shared" si="296"/>
        <v/>
      </c>
      <c r="TUL114" s="82" t="str">
        <f t="shared" si="296"/>
        <v/>
      </c>
      <c r="TUM114" s="82" t="str">
        <f t="shared" si="296"/>
        <v/>
      </c>
      <c r="TUN114" s="82" t="str">
        <f t="shared" si="296"/>
        <v/>
      </c>
      <c r="TUO114" s="82" t="str">
        <f t="shared" si="296"/>
        <v/>
      </c>
      <c r="TUP114" s="82" t="str">
        <f t="shared" si="296"/>
        <v/>
      </c>
      <c r="TUQ114" s="82" t="str">
        <f t="shared" si="296"/>
        <v/>
      </c>
      <c r="TUR114" s="82" t="str">
        <f t="shared" si="296"/>
        <v/>
      </c>
      <c r="TUS114" s="82" t="str">
        <f t="shared" si="296"/>
        <v/>
      </c>
      <c r="TUT114" s="82" t="str">
        <f t="shared" si="296"/>
        <v/>
      </c>
      <c r="TUU114" s="82" t="str">
        <f t="shared" si="296"/>
        <v/>
      </c>
      <c r="TUV114" s="82" t="str">
        <f t="shared" si="296"/>
        <v/>
      </c>
      <c r="TUW114" s="82" t="str">
        <f t="shared" si="296"/>
        <v/>
      </c>
      <c r="TUX114" s="82" t="str">
        <f t="shared" si="296"/>
        <v/>
      </c>
      <c r="TUY114" s="82" t="str">
        <f t="shared" si="296"/>
        <v/>
      </c>
      <c r="TUZ114" s="82" t="str">
        <f t="shared" si="296"/>
        <v/>
      </c>
      <c r="TVA114" s="82" t="str">
        <f t="shared" si="296"/>
        <v/>
      </c>
      <c r="TVB114" s="82" t="str">
        <f t="shared" si="296"/>
        <v/>
      </c>
      <c r="TVC114" s="82" t="str">
        <f t="shared" si="296"/>
        <v/>
      </c>
      <c r="TVD114" s="82" t="str">
        <f t="shared" si="296"/>
        <v/>
      </c>
      <c r="TVE114" s="82" t="str">
        <f t="shared" si="296"/>
        <v/>
      </c>
      <c r="TVF114" s="82" t="str">
        <f t="shared" si="296"/>
        <v/>
      </c>
      <c r="TVG114" s="82" t="str">
        <f t="shared" si="296"/>
        <v/>
      </c>
      <c r="TVH114" s="82" t="str">
        <f t="shared" si="296"/>
        <v/>
      </c>
      <c r="TVI114" s="82" t="str">
        <f t="shared" si="296"/>
        <v/>
      </c>
      <c r="TVJ114" s="82" t="str">
        <f t="shared" si="296"/>
        <v/>
      </c>
      <c r="TVK114" s="82" t="str">
        <f t="shared" si="296"/>
        <v/>
      </c>
      <c r="TVL114" s="82" t="str">
        <f t="shared" si="296"/>
        <v/>
      </c>
      <c r="TVM114" s="82" t="str">
        <f t="shared" si="296"/>
        <v/>
      </c>
      <c r="TVN114" s="82" t="str">
        <f t="shared" si="296"/>
        <v/>
      </c>
      <c r="TVO114" s="82" t="str">
        <f t="shared" si="296"/>
        <v/>
      </c>
      <c r="TVP114" s="82" t="str">
        <f t="shared" si="296"/>
        <v/>
      </c>
      <c r="TVQ114" s="82" t="str">
        <f t="shared" si="296"/>
        <v/>
      </c>
      <c r="TVR114" s="82" t="str">
        <f t="shared" si="296"/>
        <v/>
      </c>
      <c r="TVS114" s="82" t="str">
        <f t="shared" si="296"/>
        <v/>
      </c>
      <c r="TVT114" s="82" t="str">
        <f t="shared" si="296"/>
        <v/>
      </c>
      <c r="TVU114" s="82" t="str">
        <f t="shared" si="296"/>
        <v/>
      </c>
      <c r="TVV114" s="82" t="str">
        <f t="shared" si="296"/>
        <v/>
      </c>
      <c r="TVW114" s="82" t="str">
        <f t="shared" si="296"/>
        <v/>
      </c>
      <c r="TVX114" s="82" t="str">
        <f t="shared" si="296"/>
        <v/>
      </c>
      <c r="TVY114" s="82" t="str">
        <f t="shared" si="296"/>
        <v/>
      </c>
      <c r="TVZ114" s="82" t="str">
        <f t="shared" si="296"/>
        <v/>
      </c>
      <c r="TWA114" s="82" t="str">
        <f t="shared" ref="TWA114:TYL114" si="297">IF(ISNUMBER(outYear),TWA65+TWA71+TWA77+TWA111,"")</f>
        <v/>
      </c>
      <c r="TWB114" s="82" t="str">
        <f t="shared" si="297"/>
        <v/>
      </c>
      <c r="TWC114" s="82" t="str">
        <f t="shared" si="297"/>
        <v/>
      </c>
      <c r="TWD114" s="82" t="str">
        <f t="shared" si="297"/>
        <v/>
      </c>
      <c r="TWE114" s="82" t="str">
        <f t="shared" si="297"/>
        <v/>
      </c>
      <c r="TWF114" s="82" t="str">
        <f t="shared" si="297"/>
        <v/>
      </c>
      <c r="TWG114" s="82" t="str">
        <f t="shared" si="297"/>
        <v/>
      </c>
      <c r="TWH114" s="82" t="str">
        <f t="shared" si="297"/>
        <v/>
      </c>
      <c r="TWI114" s="82" t="str">
        <f t="shared" si="297"/>
        <v/>
      </c>
      <c r="TWJ114" s="82" t="str">
        <f t="shared" si="297"/>
        <v/>
      </c>
      <c r="TWK114" s="82" t="str">
        <f t="shared" si="297"/>
        <v/>
      </c>
      <c r="TWL114" s="82" t="str">
        <f t="shared" si="297"/>
        <v/>
      </c>
      <c r="TWM114" s="82" t="str">
        <f t="shared" si="297"/>
        <v/>
      </c>
      <c r="TWN114" s="82" t="str">
        <f t="shared" si="297"/>
        <v/>
      </c>
      <c r="TWO114" s="82" t="str">
        <f t="shared" si="297"/>
        <v/>
      </c>
      <c r="TWP114" s="82" t="str">
        <f t="shared" si="297"/>
        <v/>
      </c>
      <c r="TWQ114" s="82" t="str">
        <f t="shared" si="297"/>
        <v/>
      </c>
      <c r="TWR114" s="82" t="str">
        <f t="shared" si="297"/>
        <v/>
      </c>
      <c r="TWS114" s="82" t="str">
        <f t="shared" si="297"/>
        <v/>
      </c>
      <c r="TWT114" s="82" t="str">
        <f t="shared" si="297"/>
        <v/>
      </c>
      <c r="TWU114" s="82" t="str">
        <f t="shared" si="297"/>
        <v/>
      </c>
      <c r="TWV114" s="82" t="str">
        <f t="shared" si="297"/>
        <v/>
      </c>
      <c r="TWW114" s="82" t="str">
        <f t="shared" si="297"/>
        <v/>
      </c>
      <c r="TWX114" s="82" t="str">
        <f t="shared" si="297"/>
        <v/>
      </c>
      <c r="TWY114" s="82" t="str">
        <f t="shared" si="297"/>
        <v/>
      </c>
      <c r="TWZ114" s="82" t="str">
        <f t="shared" si="297"/>
        <v/>
      </c>
      <c r="TXA114" s="82" t="str">
        <f t="shared" si="297"/>
        <v/>
      </c>
      <c r="TXB114" s="82" t="str">
        <f t="shared" si="297"/>
        <v/>
      </c>
      <c r="TXC114" s="82" t="str">
        <f t="shared" si="297"/>
        <v/>
      </c>
      <c r="TXD114" s="82" t="str">
        <f t="shared" si="297"/>
        <v/>
      </c>
      <c r="TXE114" s="82" t="str">
        <f t="shared" si="297"/>
        <v/>
      </c>
      <c r="TXF114" s="82" t="str">
        <f t="shared" si="297"/>
        <v/>
      </c>
      <c r="TXG114" s="82" t="str">
        <f t="shared" si="297"/>
        <v/>
      </c>
      <c r="TXH114" s="82" t="str">
        <f t="shared" si="297"/>
        <v/>
      </c>
      <c r="TXI114" s="82" t="str">
        <f t="shared" si="297"/>
        <v/>
      </c>
      <c r="TXJ114" s="82" t="str">
        <f t="shared" si="297"/>
        <v/>
      </c>
      <c r="TXK114" s="82" t="str">
        <f t="shared" si="297"/>
        <v/>
      </c>
      <c r="TXL114" s="82" t="str">
        <f t="shared" si="297"/>
        <v/>
      </c>
      <c r="TXM114" s="82" t="str">
        <f t="shared" si="297"/>
        <v/>
      </c>
      <c r="TXN114" s="82" t="str">
        <f t="shared" si="297"/>
        <v/>
      </c>
      <c r="TXO114" s="82" t="str">
        <f t="shared" si="297"/>
        <v/>
      </c>
      <c r="TXP114" s="82" t="str">
        <f t="shared" si="297"/>
        <v/>
      </c>
      <c r="TXQ114" s="82" t="str">
        <f t="shared" si="297"/>
        <v/>
      </c>
      <c r="TXR114" s="82" t="str">
        <f t="shared" si="297"/>
        <v/>
      </c>
      <c r="TXS114" s="82" t="str">
        <f t="shared" si="297"/>
        <v/>
      </c>
      <c r="TXT114" s="82" t="str">
        <f t="shared" si="297"/>
        <v/>
      </c>
      <c r="TXU114" s="82" t="str">
        <f t="shared" si="297"/>
        <v/>
      </c>
      <c r="TXV114" s="82" t="str">
        <f t="shared" si="297"/>
        <v/>
      </c>
      <c r="TXW114" s="82" t="str">
        <f t="shared" si="297"/>
        <v/>
      </c>
      <c r="TXX114" s="82" t="str">
        <f t="shared" si="297"/>
        <v/>
      </c>
      <c r="TXY114" s="82" t="str">
        <f t="shared" si="297"/>
        <v/>
      </c>
      <c r="TXZ114" s="82" t="str">
        <f t="shared" si="297"/>
        <v/>
      </c>
      <c r="TYA114" s="82" t="str">
        <f t="shared" si="297"/>
        <v/>
      </c>
      <c r="TYB114" s="82" t="str">
        <f t="shared" si="297"/>
        <v/>
      </c>
      <c r="TYC114" s="82" t="str">
        <f t="shared" si="297"/>
        <v/>
      </c>
      <c r="TYD114" s="82" t="str">
        <f t="shared" si="297"/>
        <v/>
      </c>
      <c r="TYE114" s="82" t="str">
        <f t="shared" si="297"/>
        <v/>
      </c>
      <c r="TYF114" s="82" t="str">
        <f t="shared" si="297"/>
        <v/>
      </c>
      <c r="TYG114" s="82" t="str">
        <f t="shared" si="297"/>
        <v/>
      </c>
      <c r="TYH114" s="82" t="str">
        <f t="shared" si="297"/>
        <v/>
      </c>
      <c r="TYI114" s="82" t="str">
        <f t="shared" si="297"/>
        <v/>
      </c>
      <c r="TYJ114" s="82" t="str">
        <f t="shared" si="297"/>
        <v/>
      </c>
      <c r="TYK114" s="82" t="str">
        <f t="shared" si="297"/>
        <v/>
      </c>
      <c r="TYL114" s="82" t="str">
        <f t="shared" si="297"/>
        <v/>
      </c>
      <c r="TYM114" s="82" t="str">
        <f t="shared" ref="TYM114:UAX114" si="298">IF(ISNUMBER(outYear),TYM65+TYM71+TYM77+TYM111,"")</f>
        <v/>
      </c>
      <c r="TYN114" s="82" t="str">
        <f t="shared" si="298"/>
        <v/>
      </c>
      <c r="TYO114" s="82" t="str">
        <f t="shared" si="298"/>
        <v/>
      </c>
      <c r="TYP114" s="82" t="str">
        <f t="shared" si="298"/>
        <v/>
      </c>
      <c r="TYQ114" s="82" t="str">
        <f t="shared" si="298"/>
        <v/>
      </c>
      <c r="TYR114" s="82" t="str">
        <f t="shared" si="298"/>
        <v/>
      </c>
      <c r="TYS114" s="82" t="str">
        <f t="shared" si="298"/>
        <v/>
      </c>
      <c r="TYT114" s="82" t="str">
        <f t="shared" si="298"/>
        <v/>
      </c>
      <c r="TYU114" s="82" t="str">
        <f t="shared" si="298"/>
        <v/>
      </c>
      <c r="TYV114" s="82" t="str">
        <f t="shared" si="298"/>
        <v/>
      </c>
      <c r="TYW114" s="82" t="str">
        <f t="shared" si="298"/>
        <v/>
      </c>
      <c r="TYX114" s="82" t="str">
        <f t="shared" si="298"/>
        <v/>
      </c>
      <c r="TYY114" s="82" t="str">
        <f t="shared" si="298"/>
        <v/>
      </c>
      <c r="TYZ114" s="82" t="str">
        <f t="shared" si="298"/>
        <v/>
      </c>
      <c r="TZA114" s="82" t="str">
        <f t="shared" si="298"/>
        <v/>
      </c>
      <c r="TZB114" s="82" t="str">
        <f t="shared" si="298"/>
        <v/>
      </c>
      <c r="TZC114" s="82" t="str">
        <f t="shared" si="298"/>
        <v/>
      </c>
      <c r="TZD114" s="82" t="str">
        <f t="shared" si="298"/>
        <v/>
      </c>
      <c r="TZE114" s="82" t="str">
        <f t="shared" si="298"/>
        <v/>
      </c>
      <c r="TZF114" s="82" t="str">
        <f t="shared" si="298"/>
        <v/>
      </c>
      <c r="TZG114" s="82" t="str">
        <f t="shared" si="298"/>
        <v/>
      </c>
      <c r="TZH114" s="82" t="str">
        <f t="shared" si="298"/>
        <v/>
      </c>
      <c r="TZI114" s="82" t="str">
        <f t="shared" si="298"/>
        <v/>
      </c>
      <c r="TZJ114" s="82" t="str">
        <f t="shared" si="298"/>
        <v/>
      </c>
      <c r="TZK114" s="82" t="str">
        <f t="shared" si="298"/>
        <v/>
      </c>
      <c r="TZL114" s="82" t="str">
        <f t="shared" si="298"/>
        <v/>
      </c>
      <c r="TZM114" s="82" t="str">
        <f t="shared" si="298"/>
        <v/>
      </c>
      <c r="TZN114" s="82" t="str">
        <f t="shared" si="298"/>
        <v/>
      </c>
      <c r="TZO114" s="82" t="str">
        <f t="shared" si="298"/>
        <v/>
      </c>
      <c r="TZP114" s="82" t="str">
        <f t="shared" si="298"/>
        <v/>
      </c>
      <c r="TZQ114" s="82" t="str">
        <f t="shared" si="298"/>
        <v/>
      </c>
      <c r="TZR114" s="82" t="str">
        <f t="shared" si="298"/>
        <v/>
      </c>
      <c r="TZS114" s="82" t="str">
        <f t="shared" si="298"/>
        <v/>
      </c>
      <c r="TZT114" s="82" t="str">
        <f t="shared" si="298"/>
        <v/>
      </c>
      <c r="TZU114" s="82" t="str">
        <f t="shared" si="298"/>
        <v/>
      </c>
      <c r="TZV114" s="82" t="str">
        <f t="shared" si="298"/>
        <v/>
      </c>
      <c r="TZW114" s="82" t="str">
        <f t="shared" si="298"/>
        <v/>
      </c>
      <c r="TZX114" s="82" t="str">
        <f t="shared" si="298"/>
        <v/>
      </c>
      <c r="TZY114" s="82" t="str">
        <f t="shared" si="298"/>
        <v/>
      </c>
      <c r="TZZ114" s="82" t="str">
        <f t="shared" si="298"/>
        <v/>
      </c>
      <c r="UAA114" s="82" t="str">
        <f t="shared" si="298"/>
        <v/>
      </c>
      <c r="UAB114" s="82" t="str">
        <f t="shared" si="298"/>
        <v/>
      </c>
      <c r="UAC114" s="82" t="str">
        <f t="shared" si="298"/>
        <v/>
      </c>
      <c r="UAD114" s="82" t="str">
        <f t="shared" si="298"/>
        <v/>
      </c>
      <c r="UAE114" s="82" t="str">
        <f t="shared" si="298"/>
        <v/>
      </c>
      <c r="UAF114" s="82" t="str">
        <f t="shared" si="298"/>
        <v/>
      </c>
      <c r="UAG114" s="82" t="str">
        <f t="shared" si="298"/>
        <v/>
      </c>
      <c r="UAH114" s="82" t="str">
        <f t="shared" si="298"/>
        <v/>
      </c>
      <c r="UAI114" s="82" t="str">
        <f t="shared" si="298"/>
        <v/>
      </c>
      <c r="UAJ114" s="82" t="str">
        <f t="shared" si="298"/>
        <v/>
      </c>
      <c r="UAK114" s="82" t="str">
        <f t="shared" si="298"/>
        <v/>
      </c>
      <c r="UAL114" s="82" t="str">
        <f t="shared" si="298"/>
        <v/>
      </c>
      <c r="UAM114" s="82" t="str">
        <f t="shared" si="298"/>
        <v/>
      </c>
      <c r="UAN114" s="82" t="str">
        <f t="shared" si="298"/>
        <v/>
      </c>
      <c r="UAO114" s="82" t="str">
        <f t="shared" si="298"/>
        <v/>
      </c>
      <c r="UAP114" s="82" t="str">
        <f t="shared" si="298"/>
        <v/>
      </c>
      <c r="UAQ114" s="82" t="str">
        <f t="shared" si="298"/>
        <v/>
      </c>
      <c r="UAR114" s="82" t="str">
        <f t="shared" si="298"/>
        <v/>
      </c>
      <c r="UAS114" s="82" t="str">
        <f t="shared" si="298"/>
        <v/>
      </c>
      <c r="UAT114" s="82" t="str">
        <f t="shared" si="298"/>
        <v/>
      </c>
      <c r="UAU114" s="82" t="str">
        <f t="shared" si="298"/>
        <v/>
      </c>
      <c r="UAV114" s="82" t="str">
        <f t="shared" si="298"/>
        <v/>
      </c>
      <c r="UAW114" s="82" t="str">
        <f t="shared" si="298"/>
        <v/>
      </c>
      <c r="UAX114" s="82" t="str">
        <f t="shared" si="298"/>
        <v/>
      </c>
      <c r="UAY114" s="82" t="str">
        <f t="shared" ref="UAY114:UDJ114" si="299">IF(ISNUMBER(outYear),UAY65+UAY71+UAY77+UAY111,"")</f>
        <v/>
      </c>
      <c r="UAZ114" s="82" t="str">
        <f t="shared" si="299"/>
        <v/>
      </c>
      <c r="UBA114" s="82" t="str">
        <f t="shared" si="299"/>
        <v/>
      </c>
      <c r="UBB114" s="82" t="str">
        <f t="shared" si="299"/>
        <v/>
      </c>
      <c r="UBC114" s="82" t="str">
        <f t="shared" si="299"/>
        <v/>
      </c>
      <c r="UBD114" s="82" t="str">
        <f t="shared" si="299"/>
        <v/>
      </c>
      <c r="UBE114" s="82" t="str">
        <f t="shared" si="299"/>
        <v/>
      </c>
      <c r="UBF114" s="82" t="str">
        <f t="shared" si="299"/>
        <v/>
      </c>
      <c r="UBG114" s="82" t="str">
        <f t="shared" si="299"/>
        <v/>
      </c>
      <c r="UBH114" s="82" t="str">
        <f t="shared" si="299"/>
        <v/>
      </c>
      <c r="UBI114" s="82" t="str">
        <f t="shared" si="299"/>
        <v/>
      </c>
      <c r="UBJ114" s="82" t="str">
        <f t="shared" si="299"/>
        <v/>
      </c>
      <c r="UBK114" s="82" t="str">
        <f t="shared" si="299"/>
        <v/>
      </c>
      <c r="UBL114" s="82" t="str">
        <f t="shared" si="299"/>
        <v/>
      </c>
      <c r="UBM114" s="82" t="str">
        <f t="shared" si="299"/>
        <v/>
      </c>
      <c r="UBN114" s="82" t="str">
        <f t="shared" si="299"/>
        <v/>
      </c>
      <c r="UBO114" s="82" t="str">
        <f t="shared" si="299"/>
        <v/>
      </c>
      <c r="UBP114" s="82" t="str">
        <f t="shared" si="299"/>
        <v/>
      </c>
      <c r="UBQ114" s="82" t="str">
        <f t="shared" si="299"/>
        <v/>
      </c>
      <c r="UBR114" s="82" t="str">
        <f t="shared" si="299"/>
        <v/>
      </c>
      <c r="UBS114" s="82" t="str">
        <f t="shared" si="299"/>
        <v/>
      </c>
      <c r="UBT114" s="82" t="str">
        <f t="shared" si="299"/>
        <v/>
      </c>
      <c r="UBU114" s="82" t="str">
        <f t="shared" si="299"/>
        <v/>
      </c>
      <c r="UBV114" s="82" t="str">
        <f t="shared" si="299"/>
        <v/>
      </c>
      <c r="UBW114" s="82" t="str">
        <f t="shared" si="299"/>
        <v/>
      </c>
      <c r="UBX114" s="82" t="str">
        <f t="shared" si="299"/>
        <v/>
      </c>
      <c r="UBY114" s="82" t="str">
        <f t="shared" si="299"/>
        <v/>
      </c>
      <c r="UBZ114" s="82" t="str">
        <f t="shared" si="299"/>
        <v/>
      </c>
      <c r="UCA114" s="82" t="str">
        <f t="shared" si="299"/>
        <v/>
      </c>
      <c r="UCB114" s="82" t="str">
        <f t="shared" si="299"/>
        <v/>
      </c>
      <c r="UCC114" s="82" t="str">
        <f t="shared" si="299"/>
        <v/>
      </c>
      <c r="UCD114" s="82" t="str">
        <f t="shared" si="299"/>
        <v/>
      </c>
      <c r="UCE114" s="82" t="str">
        <f t="shared" si="299"/>
        <v/>
      </c>
      <c r="UCF114" s="82" t="str">
        <f t="shared" si="299"/>
        <v/>
      </c>
      <c r="UCG114" s="82" t="str">
        <f t="shared" si="299"/>
        <v/>
      </c>
      <c r="UCH114" s="82" t="str">
        <f t="shared" si="299"/>
        <v/>
      </c>
      <c r="UCI114" s="82" t="str">
        <f t="shared" si="299"/>
        <v/>
      </c>
      <c r="UCJ114" s="82" t="str">
        <f t="shared" si="299"/>
        <v/>
      </c>
      <c r="UCK114" s="82" t="str">
        <f t="shared" si="299"/>
        <v/>
      </c>
      <c r="UCL114" s="82" t="str">
        <f t="shared" si="299"/>
        <v/>
      </c>
      <c r="UCM114" s="82" t="str">
        <f t="shared" si="299"/>
        <v/>
      </c>
      <c r="UCN114" s="82" t="str">
        <f t="shared" si="299"/>
        <v/>
      </c>
      <c r="UCO114" s="82" t="str">
        <f t="shared" si="299"/>
        <v/>
      </c>
      <c r="UCP114" s="82" t="str">
        <f t="shared" si="299"/>
        <v/>
      </c>
      <c r="UCQ114" s="82" t="str">
        <f t="shared" si="299"/>
        <v/>
      </c>
      <c r="UCR114" s="82" t="str">
        <f t="shared" si="299"/>
        <v/>
      </c>
      <c r="UCS114" s="82" t="str">
        <f t="shared" si="299"/>
        <v/>
      </c>
      <c r="UCT114" s="82" t="str">
        <f t="shared" si="299"/>
        <v/>
      </c>
      <c r="UCU114" s="82" t="str">
        <f t="shared" si="299"/>
        <v/>
      </c>
      <c r="UCV114" s="82" t="str">
        <f t="shared" si="299"/>
        <v/>
      </c>
      <c r="UCW114" s="82" t="str">
        <f t="shared" si="299"/>
        <v/>
      </c>
      <c r="UCX114" s="82" t="str">
        <f t="shared" si="299"/>
        <v/>
      </c>
      <c r="UCY114" s="82" t="str">
        <f t="shared" si="299"/>
        <v/>
      </c>
      <c r="UCZ114" s="82" t="str">
        <f t="shared" si="299"/>
        <v/>
      </c>
      <c r="UDA114" s="82" t="str">
        <f t="shared" si="299"/>
        <v/>
      </c>
      <c r="UDB114" s="82" t="str">
        <f t="shared" si="299"/>
        <v/>
      </c>
      <c r="UDC114" s="82" t="str">
        <f t="shared" si="299"/>
        <v/>
      </c>
      <c r="UDD114" s="82" t="str">
        <f t="shared" si="299"/>
        <v/>
      </c>
      <c r="UDE114" s="82" t="str">
        <f t="shared" si="299"/>
        <v/>
      </c>
      <c r="UDF114" s="82" t="str">
        <f t="shared" si="299"/>
        <v/>
      </c>
      <c r="UDG114" s="82" t="str">
        <f t="shared" si="299"/>
        <v/>
      </c>
      <c r="UDH114" s="82" t="str">
        <f t="shared" si="299"/>
        <v/>
      </c>
      <c r="UDI114" s="82" t="str">
        <f t="shared" si="299"/>
        <v/>
      </c>
      <c r="UDJ114" s="82" t="str">
        <f t="shared" si="299"/>
        <v/>
      </c>
      <c r="UDK114" s="82" t="str">
        <f t="shared" ref="UDK114:UFV114" si="300">IF(ISNUMBER(outYear),UDK65+UDK71+UDK77+UDK111,"")</f>
        <v/>
      </c>
      <c r="UDL114" s="82" t="str">
        <f t="shared" si="300"/>
        <v/>
      </c>
      <c r="UDM114" s="82" t="str">
        <f t="shared" si="300"/>
        <v/>
      </c>
      <c r="UDN114" s="82" t="str">
        <f t="shared" si="300"/>
        <v/>
      </c>
      <c r="UDO114" s="82" t="str">
        <f t="shared" si="300"/>
        <v/>
      </c>
      <c r="UDP114" s="82" t="str">
        <f t="shared" si="300"/>
        <v/>
      </c>
      <c r="UDQ114" s="82" t="str">
        <f t="shared" si="300"/>
        <v/>
      </c>
      <c r="UDR114" s="82" t="str">
        <f t="shared" si="300"/>
        <v/>
      </c>
      <c r="UDS114" s="82" t="str">
        <f t="shared" si="300"/>
        <v/>
      </c>
      <c r="UDT114" s="82" t="str">
        <f t="shared" si="300"/>
        <v/>
      </c>
      <c r="UDU114" s="82" t="str">
        <f t="shared" si="300"/>
        <v/>
      </c>
      <c r="UDV114" s="82" t="str">
        <f t="shared" si="300"/>
        <v/>
      </c>
      <c r="UDW114" s="82" t="str">
        <f t="shared" si="300"/>
        <v/>
      </c>
      <c r="UDX114" s="82" t="str">
        <f t="shared" si="300"/>
        <v/>
      </c>
      <c r="UDY114" s="82" t="str">
        <f t="shared" si="300"/>
        <v/>
      </c>
      <c r="UDZ114" s="82" t="str">
        <f t="shared" si="300"/>
        <v/>
      </c>
      <c r="UEA114" s="82" t="str">
        <f t="shared" si="300"/>
        <v/>
      </c>
      <c r="UEB114" s="82" t="str">
        <f t="shared" si="300"/>
        <v/>
      </c>
      <c r="UEC114" s="82" t="str">
        <f t="shared" si="300"/>
        <v/>
      </c>
      <c r="UED114" s="82" t="str">
        <f t="shared" si="300"/>
        <v/>
      </c>
      <c r="UEE114" s="82" t="str">
        <f t="shared" si="300"/>
        <v/>
      </c>
      <c r="UEF114" s="82" t="str">
        <f t="shared" si="300"/>
        <v/>
      </c>
      <c r="UEG114" s="82" t="str">
        <f t="shared" si="300"/>
        <v/>
      </c>
      <c r="UEH114" s="82" t="str">
        <f t="shared" si="300"/>
        <v/>
      </c>
      <c r="UEI114" s="82" t="str">
        <f t="shared" si="300"/>
        <v/>
      </c>
      <c r="UEJ114" s="82" t="str">
        <f t="shared" si="300"/>
        <v/>
      </c>
      <c r="UEK114" s="82" t="str">
        <f t="shared" si="300"/>
        <v/>
      </c>
      <c r="UEL114" s="82" t="str">
        <f t="shared" si="300"/>
        <v/>
      </c>
      <c r="UEM114" s="82" t="str">
        <f t="shared" si="300"/>
        <v/>
      </c>
      <c r="UEN114" s="82" t="str">
        <f t="shared" si="300"/>
        <v/>
      </c>
      <c r="UEO114" s="82" t="str">
        <f t="shared" si="300"/>
        <v/>
      </c>
      <c r="UEP114" s="82" t="str">
        <f t="shared" si="300"/>
        <v/>
      </c>
      <c r="UEQ114" s="82" t="str">
        <f t="shared" si="300"/>
        <v/>
      </c>
      <c r="UER114" s="82" t="str">
        <f t="shared" si="300"/>
        <v/>
      </c>
      <c r="UES114" s="82" t="str">
        <f t="shared" si="300"/>
        <v/>
      </c>
      <c r="UET114" s="82" t="str">
        <f t="shared" si="300"/>
        <v/>
      </c>
      <c r="UEU114" s="82" t="str">
        <f t="shared" si="300"/>
        <v/>
      </c>
      <c r="UEV114" s="82" t="str">
        <f t="shared" si="300"/>
        <v/>
      </c>
      <c r="UEW114" s="82" t="str">
        <f t="shared" si="300"/>
        <v/>
      </c>
      <c r="UEX114" s="82" t="str">
        <f t="shared" si="300"/>
        <v/>
      </c>
      <c r="UEY114" s="82" t="str">
        <f t="shared" si="300"/>
        <v/>
      </c>
      <c r="UEZ114" s="82" t="str">
        <f t="shared" si="300"/>
        <v/>
      </c>
      <c r="UFA114" s="82" t="str">
        <f t="shared" si="300"/>
        <v/>
      </c>
      <c r="UFB114" s="82" t="str">
        <f t="shared" si="300"/>
        <v/>
      </c>
      <c r="UFC114" s="82" t="str">
        <f t="shared" si="300"/>
        <v/>
      </c>
      <c r="UFD114" s="82" t="str">
        <f t="shared" si="300"/>
        <v/>
      </c>
      <c r="UFE114" s="82" t="str">
        <f t="shared" si="300"/>
        <v/>
      </c>
      <c r="UFF114" s="82" t="str">
        <f t="shared" si="300"/>
        <v/>
      </c>
      <c r="UFG114" s="82" t="str">
        <f t="shared" si="300"/>
        <v/>
      </c>
      <c r="UFH114" s="82" t="str">
        <f t="shared" si="300"/>
        <v/>
      </c>
      <c r="UFI114" s="82" t="str">
        <f t="shared" si="300"/>
        <v/>
      </c>
      <c r="UFJ114" s="82" t="str">
        <f t="shared" si="300"/>
        <v/>
      </c>
      <c r="UFK114" s="82" t="str">
        <f t="shared" si="300"/>
        <v/>
      </c>
      <c r="UFL114" s="82" t="str">
        <f t="shared" si="300"/>
        <v/>
      </c>
      <c r="UFM114" s="82" t="str">
        <f t="shared" si="300"/>
        <v/>
      </c>
      <c r="UFN114" s="82" t="str">
        <f t="shared" si="300"/>
        <v/>
      </c>
      <c r="UFO114" s="82" t="str">
        <f t="shared" si="300"/>
        <v/>
      </c>
      <c r="UFP114" s="82" t="str">
        <f t="shared" si="300"/>
        <v/>
      </c>
      <c r="UFQ114" s="82" t="str">
        <f t="shared" si="300"/>
        <v/>
      </c>
      <c r="UFR114" s="82" t="str">
        <f t="shared" si="300"/>
        <v/>
      </c>
      <c r="UFS114" s="82" t="str">
        <f t="shared" si="300"/>
        <v/>
      </c>
      <c r="UFT114" s="82" t="str">
        <f t="shared" si="300"/>
        <v/>
      </c>
      <c r="UFU114" s="82" t="str">
        <f t="shared" si="300"/>
        <v/>
      </c>
      <c r="UFV114" s="82" t="str">
        <f t="shared" si="300"/>
        <v/>
      </c>
      <c r="UFW114" s="82" t="str">
        <f t="shared" ref="UFW114:UIH114" si="301">IF(ISNUMBER(outYear),UFW65+UFW71+UFW77+UFW111,"")</f>
        <v/>
      </c>
      <c r="UFX114" s="82" t="str">
        <f t="shared" si="301"/>
        <v/>
      </c>
      <c r="UFY114" s="82" t="str">
        <f t="shared" si="301"/>
        <v/>
      </c>
      <c r="UFZ114" s="82" t="str">
        <f t="shared" si="301"/>
        <v/>
      </c>
      <c r="UGA114" s="82" t="str">
        <f t="shared" si="301"/>
        <v/>
      </c>
      <c r="UGB114" s="82" t="str">
        <f t="shared" si="301"/>
        <v/>
      </c>
      <c r="UGC114" s="82" t="str">
        <f t="shared" si="301"/>
        <v/>
      </c>
      <c r="UGD114" s="82" t="str">
        <f t="shared" si="301"/>
        <v/>
      </c>
      <c r="UGE114" s="82" t="str">
        <f t="shared" si="301"/>
        <v/>
      </c>
      <c r="UGF114" s="82" t="str">
        <f t="shared" si="301"/>
        <v/>
      </c>
      <c r="UGG114" s="82" t="str">
        <f t="shared" si="301"/>
        <v/>
      </c>
      <c r="UGH114" s="82" t="str">
        <f t="shared" si="301"/>
        <v/>
      </c>
      <c r="UGI114" s="82" t="str">
        <f t="shared" si="301"/>
        <v/>
      </c>
      <c r="UGJ114" s="82" t="str">
        <f t="shared" si="301"/>
        <v/>
      </c>
      <c r="UGK114" s="82" t="str">
        <f t="shared" si="301"/>
        <v/>
      </c>
      <c r="UGL114" s="82" t="str">
        <f t="shared" si="301"/>
        <v/>
      </c>
      <c r="UGM114" s="82" t="str">
        <f t="shared" si="301"/>
        <v/>
      </c>
      <c r="UGN114" s="82" t="str">
        <f t="shared" si="301"/>
        <v/>
      </c>
      <c r="UGO114" s="82" t="str">
        <f t="shared" si="301"/>
        <v/>
      </c>
      <c r="UGP114" s="82" t="str">
        <f t="shared" si="301"/>
        <v/>
      </c>
      <c r="UGQ114" s="82" t="str">
        <f t="shared" si="301"/>
        <v/>
      </c>
      <c r="UGR114" s="82" t="str">
        <f t="shared" si="301"/>
        <v/>
      </c>
      <c r="UGS114" s="82" t="str">
        <f t="shared" si="301"/>
        <v/>
      </c>
      <c r="UGT114" s="82" t="str">
        <f t="shared" si="301"/>
        <v/>
      </c>
      <c r="UGU114" s="82" t="str">
        <f t="shared" si="301"/>
        <v/>
      </c>
      <c r="UGV114" s="82" t="str">
        <f t="shared" si="301"/>
        <v/>
      </c>
      <c r="UGW114" s="82" t="str">
        <f t="shared" si="301"/>
        <v/>
      </c>
      <c r="UGX114" s="82" t="str">
        <f t="shared" si="301"/>
        <v/>
      </c>
      <c r="UGY114" s="82" t="str">
        <f t="shared" si="301"/>
        <v/>
      </c>
      <c r="UGZ114" s="82" t="str">
        <f t="shared" si="301"/>
        <v/>
      </c>
      <c r="UHA114" s="82" t="str">
        <f t="shared" si="301"/>
        <v/>
      </c>
      <c r="UHB114" s="82" t="str">
        <f t="shared" si="301"/>
        <v/>
      </c>
      <c r="UHC114" s="82" t="str">
        <f t="shared" si="301"/>
        <v/>
      </c>
      <c r="UHD114" s="82" t="str">
        <f t="shared" si="301"/>
        <v/>
      </c>
      <c r="UHE114" s="82" t="str">
        <f t="shared" si="301"/>
        <v/>
      </c>
      <c r="UHF114" s="82" t="str">
        <f t="shared" si="301"/>
        <v/>
      </c>
      <c r="UHG114" s="82" t="str">
        <f t="shared" si="301"/>
        <v/>
      </c>
      <c r="UHH114" s="82" t="str">
        <f t="shared" si="301"/>
        <v/>
      </c>
      <c r="UHI114" s="82" t="str">
        <f t="shared" si="301"/>
        <v/>
      </c>
      <c r="UHJ114" s="82" t="str">
        <f t="shared" si="301"/>
        <v/>
      </c>
      <c r="UHK114" s="82" t="str">
        <f t="shared" si="301"/>
        <v/>
      </c>
      <c r="UHL114" s="82" t="str">
        <f t="shared" si="301"/>
        <v/>
      </c>
      <c r="UHM114" s="82" t="str">
        <f t="shared" si="301"/>
        <v/>
      </c>
      <c r="UHN114" s="82" t="str">
        <f t="shared" si="301"/>
        <v/>
      </c>
      <c r="UHO114" s="82" t="str">
        <f t="shared" si="301"/>
        <v/>
      </c>
      <c r="UHP114" s="82" t="str">
        <f t="shared" si="301"/>
        <v/>
      </c>
      <c r="UHQ114" s="82" t="str">
        <f t="shared" si="301"/>
        <v/>
      </c>
      <c r="UHR114" s="82" t="str">
        <f t="shared" si="301"/>
        <v/>
      </c>
      <c r="UHS114" s="82" t="str">
        <f t="shared" si="301"/>
        <v/>
      </c>
      <c r="UHT114" s="82" t="str">
        <f t="shared" si="301"/>
        <v/>
      </c>
      <c r="UHU114" s="82" t="str">
        <f t="shared" si="301"/>
        <v/>
      </c>
      <c r="UHV114" s="82" t="str">
        <f t="shared" si="301"/>
        <v/>
      </c>
      <c r="UHW114" s="82" t="str">
        <f t="shared" si="301"/>
        <v/>
      </c>
      <c r="UHX114" s="82" t="str">
        <f t="shared" si="301"/>
        <v/>
      </c>
      <c r="UHY114" s="82" t="str">
        <f t="shared" si="301"/>
        <v/>
      </c>
      <c r="UHZ114" s="82" t="str">
        <f t="shared" si="301"/>
        <v/>
      </c>
      <c r="UIA114" s="82" t="str">
        <f t="shared" si="301"/>
        <v/>
      </c>
      <c r="UIB114" s="82" t="str">
        <f t="shared" si="301"/>
        <v/>
      </c>
      <c r="UIC114" s="82" t="str">
        <f t="shared" si="301"/>
        <v/>
      </c>
      <c r="UID114" s="82" t="str">
        <f t="shared" si="301"/>
        <v/>
      </c>
      <c r="UIE114" s="82" t="str">
        <f t="shared" si="301"/>
        <v/>
      </c>
      <c r="UIF114" s="82" t="str">
        <f t="shared" si="301"/>
        <v/>
      </c>
      <c r="UIG114" s="82" t="str">
        <f t="shared" si="301"/>
        <v/>
      </c>
      <c r="UIH114" s="82" t="str">
        <f t="shared" si="301"/>
        <v/>
      </c>
      <c r="UII114" s="82" t="str">
        <f t="shared" ref="UII114:UKT114" si="302">IF(ISNUMBER(outYear),UII65+UII71+UII77+UII111,"")</f>
        <v/>
      </c>
      <c r="UIJ114" s="82" t="str">
        <f t="shared" si="302"/>
        <v/>
      </c>
      <c r="UIK114" s="82" t="str">
        <f t="shared" si="302"/>
        <v/>
      </c>
      <c r="UIL114" s="82" t="str">
        <f t="shared" si="302"/>
        <v/>
      </c>
      <c r="UIM114" s="82" t="str">
        <f t="shared" si="302"/>
        <v/>
      </c>
      <c r="UIN114" s="82" t="str">
        <f t="shared" si="302"/>
        <v/>
      </c>
      <c r="UIO114" s="82" t="str">
        <f t="shared" si="302"/>
        <v/>
      </c>
      <c r="UIP114" s="82" t="str">
        <f t="shared" si="302"/>
        <v/>
      </c>
      <c r="UIQ114" s="82" t="str">
        <f t="shared" si="302"/>
        <v/>
      </c>
      <c r="UIR114" s="82" t="str">
        <f t="shared" si="302"/>
        <v/>
      </c>
      <c r="UIS114" s="82" t="str">
        <f t="shared" si="302"/>
        <v/>
      </c>
      <c r="UIT114" s="82" t="str">
        <f t="shared" si="302"/>
        <v/>
      </c>
      <c r="UIU114" s="82" t="str">
        <f t="shared" si="302"/>
        <v/>
      </c>
      <c r="UIV114" s="82" t="str">
        <f t="shared" si="302"/>
        <v/>
      </c>
      <c r="UIW114" s="82" t="str">
        <f t="shared" si="302"/>
        <v/>
      </c>
      <c r="UIX114" s="82" t="str">
        <f t="shared" si="302"/>
        <v/>
      </c>
      <c r="UIY114" s="82" t="str">
        <f t="shared" si="302"/>
        <v/>
      </c>
      <c r="UIZ114" s="82" t="str">
        <f t="shared" si="302"/>
        <v/>
      </c>
      <c r="UJA114" s="82" t="str">
        <f t="shared" si="302"/>
        <v/>
      </c>
      <c r="UJB114" s="82" t="str">
        <f t="shared" si="302"/>
        <v/>
      </c>
      <c r="UJC114" s="82" t="str">
        <f t="shared" si="302"/>
        <v/>
      </c>
      <c r="UJD114" s="82" t="str">
        <f t="shared" si="302"/>
        <v/>
      </c>
      <c r="UJE114" s="82" t="str">
        <f t="shared" si="302"/>
        <v/>
      </c>
      <c r="UJF114" s="82" t="str">
        <f t="shared" si="302"/>
        <v/>
      </c>
      <c r="UJG114" s="82" t="str">
        <f t="shared" si="302"/>
        <v/>
      </c>
      <c r="UJH114" s="82" t="str">
        <f t="shared" si="302"/>
        <v/>
      </c>
      <c r="UJI114" s="82" t="str">
        <f t="shared" si="302"/>
        <v/>
      </c>
      <c r="UJJ114" s="82" t="str">
        <f t="shared" si="302"/>
        <v/>
      </c>
      <c r="UJK114" s="82" t="str">
        <f t="shared" si="302"/>
        <v/>
      </c>
      <c r="UJL114" s="82" t="str">
        <f t="shared" si="302"/>
        <v/>
      </c>
      <c r="UJM114" s="82" t="str">
        <f t="shared" si="302"/>
        <v/>
      </c>
      <c r="UJN114" s="82" t="str">
        <f t="shared" si="302"/>
        <v/>
      </c>
      <c r="UJO114" s="82" t="str">
        <f t="shared" si="302"/>
        <v/>
      </c>
      <c r="UJP114" s="82" t="str">
        <f t="shared" si="302"/>
        <v/>
      </c>
      <c r="UJQ114" s="82" t="str">
        <f t="shared" si="302"/>
        <v/>
      </c>
      <c r="UJR114" s="82" t="str">
        <f t="shared" si="302"/>
        <v/>
      </c>
      <c r="UJS114" s="82" t="str">
        <f t="shared" si="302"/>
        <v/>
      </c>
      <c r="UJT114" s="82" t="str">
        <f t="shared" si="302"/>
        <v/>
      </c>
      <c r="UJU114" s="82" t="str">
        <f t="shared" si="302"/>
        <v/>
      </c>
      <c r="UJV114" s="82" t="str">
        <f t="shared" si="302"/>
        <v/>
      </c>
      <c r="UJW114" s="82" t="str">
        <f t="shared" si="302"/>
        <v/>
      </c>
      <c r="UJX114" s="82" t="str">
        <f t="shared" si="302"/>
        <v/>
      </c>
      <c r="UJY114" s="82" t="str">
        <f t="shared" si="302"/>
        <v/>
      </c>
      <c r="UJZ114" s="82" t="str">
        <f t="shared" si="302"/>
        <v/>
      </c>
      <c r="UKA114" s="82" t="str">
        <f t="shared" si="302"/>
        <v/>
      </c>
      <c r="UKB114" s="82" t="str">
        <f t="shared" si="302"/>
        <v/>
      </c>
      <c r="UKC114" s="82" t="str">
        <f t="shared" si="302"/>
        <v/>
      </c>
      <c r="UKD114" s="82" t="str">
        <f t="shared" si="302"/>
        <v/>
      </c>
      <c r="UKE114" s="82" t="str">
        <f t="shared" si="302"/>
        <v/>
      </c>
      <c r="UKF114" s="82" t="str">
        <f t="shared" si="302"/>
        <v/>
      </c>
      <c r="UKG114" s="82" t="str">
        <f t="shared" si="302"/>
        <v/>
      </c>
      <c r="UKH114" s="82" t="str">
        <f t="shared" si="302"/>
        <v/>
      </c>
      <c r="UKI114" s="82" t="str">
        <f t="shared" si="302"/>
        <v/>
      </c>
      <c r="UKJ114" s="82" t="str">
        <f t="shared" si="302"/>
        <v/>
      </c>
      <c r="UKK114" s="82" t="str">
        <f t="shared" si="302"/>
        <v/>
      </c>
      <c r="UKL114" s="82" t="str">
        <f t="shared" si="302"/>
        <v/>
      </c>
      <c r="UKM114" s="82" t="str">
        <f t="shared" si="302"/>
        <v/>
      </c>
      <c r="UKN114" s="82" t="str">
        <f t="shared" si="302"/>
        <v/>
      </c>
      <c r="UKO114" s="82" t="str">
        <f t="shared" si="302"/>
        <v/>
      </c>
      <c r="UKP114" s="82" t="str">
        <f t="shared" si="302"/>
        <v/>
      </c>
      <c r="UKQ114" s="82" t="str">
        <f t="shared" si="302"/>
        <v/>
      </c>
      <c r="UKR114" s="82" t="str">
        <f t="shared" si="302"/>
        <v/>
      </c>
      <c r="UKS114" s="82" t="str">
        <f t="shared" si="302"/>
        <v/>
      </c>
      <c r="UKT114" s="82" t="str">
        <f t="shared" si="302"/>
        <v/>
      </c>
      <c r="UKU114" s="82" t="str">
        <f t="shared" ref="UKU114:UNF114" si="303">IF(ISNUMBER(outYear),UKU65+UKU71+UKU77+UKU111,"")</f>
        <v/>
      </c>
      <c r="UKV114" s="82" t="str">
        <f t="shared" si="303"/>
        <v/>
      </c>
      <c r="UKW114" s="82" t="str">
        <f t="shared" si="303"/>
        <v/>
      </c>
      <c r="UKX114" s="82" t="str">
        <f t="shared" si="303"/>
        <v/>
      </c>
      <c r="UKY114" s="82" t="str">
        <f t="shared" si="303"/>
        <v/>
      </c>
      <c r="UKZ114" s="82" t="str">
        <f t="shared" si="303"/>
        <v/>
      </c>
      <c r="ULA114" s="82" t="str">
        <f t="shared" si="303"/>
        <v/>
      </c>
      <c r="ULB114" s="82" t="str">
        <f t="shared" si="303"/>
        <v/>
      </c>
      <c r="ULC114" s="82" t="str">
        <f t="shared" si="303"/>
        <v/>
      </c>
      <c r="ULD114" s="82" t="str">
        <f t="shared" si="303"/>
        <v/>
      </c>
      <c r="ULE114" s="82" t="str">
        <f t="shared" si="303"/>
        <v/>
      </c>
      <c r="ULF114" s="82" t="str">
        <f t="shared" si="303"/>
        <v/>
      </c>
      <c r="ULG114" s="82" t="str">
        <f t="shared" si="303"/>
        <v/>
      </c>
      <c r="ULH114" s="82" t="str">
        <f t="shared" si="303"/>
        <v/>
      </c>
      <c r="ULI114" s="82" t="str">
        <f t="shared" si="303"/>
        <v/>
      </c>
      <c r="ULJ114" s="82" t="str">
        <f t="shared" si="303"/>
        <v/>
      </c>
      <c r="ULK114" s="82" t="str">
        <f t="shared" si="303"/>
        <v/>
      </c>
      <c r="ULL114" s="82" t="str">
        <f t="shared" si="303"/>
        <v/>
      </c>
      <c r="ULM114" s="82" t="str">
        <f t="shared" si="303"/>
        <v/>
      </c>
      <c r="ULN114" s="82" t="str">
        <f t="shared" si="303"/>
        <v/>
      </c>
      <c r="ULO114" s="82" t="str">
        <f t="shared" si="303"/>
        <v/>
      </c>
      <c r="ULP114" s="82" t="str">
        <f t="shared" si="303"/>
        <v/>
      </c>
      <c r="ULQ114" s="82" t="str">
        <f t="shared" si="303"/>
        <v/>
      </c>
      <c r="ULR114" s="82" t="str">
        <f t="shared" si="303"/>
        <v/>
      </c>
      <c r="ULS114" s="82" t="str">
        <f t="shared" si="303"/>
        <v/>
      </c>
      <c r="ULT114" s="82" t="str">
        <f t="shared" si="303"/>
        <v/>
      </c>
      <c r="ULU114" s="82" t="str">
        <f t="shared" si="303"/>
        <v/>
      </c>
      <c r="ULV114" s="82" t="str">
        <f t="shared" si="303"/>
        <v/>
      </c>
      <c r="ULW114" s="82" t="str">
        <f t="shared" si="303"/>
        <v/>
      </c>
      <c r="ULX114" s="82" t="str">
        <f t="shared" si="303"/>
        <v/>
      </c>
      <c r="ULY114" s="82" t="str">
        <f t="shared" si="303"/>
        <v/>
      </c>
      <c r="ULZ114" s="82" t="str">
        <f t="shared" si="303"/>
        <v/>
      </c>
      <c r="UMA114" s="82" t="str">
        <f t="shared" si="303"/>
        <v/>
      </c>
      <c r="UMB114" s="82" t="str">
        <f t="shared" si="303"/>
        <v/>
      </c>
      <c r="UMC114" s="82" t="str">
        <f t="shared" si="303"/>
        <v/>
      </c>
      <c r="UMD114" s="82" t="str">
        <f t="shared" si="303"/>
        <v/>
      </c>
      <c r="UME114" s="82" t="str">
        <f t="shared" si="303"/>
        <v/>
      </c>
      <c r="UMF114" s="82" t="str">
        <f t="shared" si="303"/>
        <v/>
      </c>
      <c r="UMG114" s="82" t="str">
        <f t="shared" si="303"/>
        <v/>
      </c>
      <c r="UMH114" s="82" t="str">
        <f t="shared" si="303"/>
        <v/>
      </c>
      <c r="UMI114" s="82" t="str">
        <f t="shared" si="303"/>
        <v/>
      </c>
      <c r="UMJ114" s="82" t="str">
        <f t="shared" si="303"/>
        <v/>
      </c>
      <c r="UMK114" s="82" t="str">
        <f t="shared" si="303"/>
        <v/>
      </c>
      <c r="UML114" s="82" t="str">
        <f t="shared" si="303"/>
        <v/>
      </c>
      <c r="UMM114" s="82" t="str">
        <f t="shared" si="303"/>
        <v/>
      </c>
      <c r="UMN114" s="82" t="str">
        <f t="shared" si="303"/>
        <v/>
      </c>
      <c r="UMO114" s="82" t="str">
        <f t="shared" si="303"/>
        <v/>
      </c>
      <c r="UMP114" s="82" t="str">
        <f t="shared" si="303"/>
        <v/>
      </c>
      <c r="UMQ114" s="82" t="str">
        <f t="shared" si="303"/>
        <v/>
      </c>
      <c r="UMR114" s="82" t="str">
        <f t="shared" si="303"/>
        <v/>
      </c>
      <c r="UMS114" s="82" t="str">
        <f t="shared" si="303"/>
        <v/>
      </c>
      <c r="UMT114" s="82" t="str">
        <f t="shared" si="303"/>
        <v/>
      </c>
      <c r="UMU114" s="82" t="str">
        <f t="shared" si="303"/>
        <v/>
      </c>
      <c r="UMV114" s="82" t="str">
        <f t="shared" si="303"/>
        <v/>
      </c>
      <c r="UMW114" s="82" t="str">
        <f t="shared" si="303"/>
        <v/>
      </c>
      <c r="UMX114" s="82" t="str">
        <f t="shared" si="303"/>
        <v/>
      </c>
      <c r="UMY114" s="82" t="str">
        <f t="shared" si="303"/>
        <v/>
      </c>
      <c r="UMZ114" s="82" t="str">
        <f t="shared" si="303"/>
        <v/>
      </c>
      <c r="UNA114" s="82" t="str">
        <f t="shared" si="303"/>
        <v/>
      </c>
      <c r="UNB114" s="82" t="str">
        <f t="shared" si="303"/>
        <v/>
      </c>
      <c r="UNC114" s="82" t="str">
        <f t="shared" si="303"/>
        <v/>
      </c>
      <c r="UND114" s="82" t="str">
        <f t="shared" si="303"/>
        <v/>
      </c>
      <c r="UNE114" s="82" t="str">
        <f t="shared" si="303"/>
        <v/>
      </c>
      <c r="UNF114" s="82" t="str">
        <f t="shared" si="303"/>
        <v/>
      </c>
      <c r="UNG114" s="82" t="str">
        <f t="shared" ref="UNG114:UPR114" si="304">IF(ISNUMBER(outYear),UNG65+UNG71+UNG77+UNG111,"")</f>
        <v/>
      </c>
      <c r="UNH114" s="82" t="str">
        <f t="shared" si="304"/>
        <v/>
      </c>
      <c r="UNI114" s="82" t="str">
        <f t="shared" si="304"/>
        <v/>
      </c>
      <c r="UNJ114" s="82" t="str">
        <f t="shared" si="304"/>
        <v/>
      </c>
      <c r="UNK114" s="82" t="str">
        <f t="shared" si="304"/>
        <v/>
      </c>
      <c r="UNL114" s="82" t="str">
        <f t="shared" si="304"/>
        <v/>
      </c>
      <c r="UNM114" s="82" t="str">
        <f t="shared" si="304"/>
        <v/>
      </c>
      <c r="UNN114" s="82" t="str">
        <f t="shared" si="304"/>
        <v/>
      </c>
      <c r="UNO114" s="82" t="str">
        <f t="shared" si="304"/>
        <v/>
      </c>
      <c r="UNP114" s="82" t="str">
        <f t="shared" si="304"/>
        <v/>
      </c>
      <c r="UNQ114" s="82" t="str">
        <f t="shared" si="304"/>
        <v/>
      </c>
      <c r="UNR114" s="82" t="str">
        <f t="shared" si="304"/>
        <v/>
      </c>
      <c r="UNS114" s="82" t="str">
        <f t="shared" si="304"/>
        <v/>
      </c>
      <c r="UNT114" s="82" t="str">
        <f t="shared" si="304"/>
        <v/>
      </c>
      <c r="UNU114" s="82" t="str">
        <f t="shared" si="304"/>
        <v/>
      </c>
      <c r="UNV114" s="82" t="str">
        <f t="shared" si="304"/>
        <v/>
      </c>
      <c r="UNW114" s="82" t="str">
        <f t="shared" si="304"/>
        <v/>
      </c>
      <c r="UNX114" s="82" t="str">
        <f t="shared" si="304"/>
        <v/>
      </c>
      <c r="UNY114" s="82" t="str">
        <f t="shared" si="304"/>
        <v/>
      </c>
      <c r="UNZ114" s="82" t="str">
        <f t="shared" si="304"/>
        <v/>
      </c>
      <c r="UOA114" s="82" t="str">
        <f t="shared" si="304"/>
        <v/>
      </c>
      <c r="UOB114" s="82" t="str">
        <f t="shared" si="304"/>
        <v/>
      </c>
      <c r="UOC114" s="82" t="str">
        <f t="shared" si="304"/>
        <v/>
      </c>
      <c r="UOD114" s="82" t="str">
        <f t="shared" si="304"/>
        <v/>
      </c>
      <c r="UOE114" s="82" t="str">
        <f t="shared" si="304"/>
        <v/>
      </c>
      <c r="UOF114" s="82" t="str">
        <f t="shared" si="304"/>
        <v/>
      </c>
      <c r="UOG114" s="82" t="str">
        <f t="shared" si="304"/>
        <v/>
      </c>
      <c r="UOH114" s="82" t="str">
        <f t="shared" si="304"/>
        <v/>
      </c>
      <c r="UOI114" s="82" t="str">
        <f t="shared" si="304"/>
        <v/>
      </c>
      <c r="UOJ114" s="82" t="str">
        <f t="shared" si="304"/>
        <v/>
      </c>
      <c r="UOK114" s="82" t="str">
        <f t="shared" si="304"/>
        <v/>
      </c>
      <c r="UOL114" s="82" t="str">
        <f t="shared" si="304"/>
        <v/>
      </c>
      <c r="UOM114" s="82" t="str">
        <f t="shared" si="304"/>
        <v/>
      </c>
      <c r="UON114" s="82" t="str">
        <f t="shared" si="304"/>
        <v/>
      </c>
      <c r="UOO114" s="82" t="str">
        <f t="shared" si="304"/>
        <v/>
      </c>
      <c r="UOP114" s="82" t="str">
        <f t="shared" si="304"/>
        <v/>
      </c>
      <c r="UOQ114" s="82" t="str">
        <f t="shared" si="304"/>
        <v/>
      </c>
      <c r="UOR114" s="82" t="str">
        <f t="shared" si="304"/>
        <v/>
      </c>
      <c r="UOS114" s="82" t="str">
        <f t="shared" si="304"/>
        <v/>
      </c>
      <c r="UOT114" s="82" t="str">
        <f t="shared" si="304"/>
        <v/>
      </c>
      <c r="UOU114" s="82" t="str">
        <f t="shared" si="304"/>
        <v/>
      </c>
      <c r="UOV114" s="82" t="str">
        <f t="shared" si="304"/>
        <v/>
      </c>
      <c r="UOW114" s="82" t="str">
        <f t="shared" si="304"/>
        <v/>
      </c>
      <c r="UOX114" s="82" t="str">
        <f t="shared" si="304"/>
        <v/>
      </c>
      <c r="UOY114" s="82" t="str">
        <f t="shared" si="304"/>
        <v/>
      </c>
      <c r="UOZ114" s="82" t="str">
        <f t="shared" si="304"/>
        <v/>
      </c>
      <c r="UPA114" s="82" t="str">
        <f t="shared" si="304"/>
        <v/>
      </c>
      <c r="UPB114" s="82" t="str">
        <f t="shared" si="304"/>
        <v/>
      </c>
      <c r="UPC114" s="82" t="str">
        <f t="shared" si="304"/>
        <v/>
      </c>
      <c r="UPD114" s="82" t="str">
        <f t="shared" si="304"/>
        <v/>
      </c>
      <c r="UPE114" s="82" t="str">
        <f t="shared" si="304"/>
        <v/>
      </c>
      <c r="UPF114" s="82" t="str">
        <f t="shared" si="304"/>
        <v/>
      </c>
      <c r="UPG114" s="82" t="str">
        <f t="shared" si="304"/>
        <v/>
      </c>
      <c r="UPH114" s="82" t="str">
        <f t="shared" si="304"/>
        <v/>
      </c>
      <c r="UPI114" s="82" t="str">
        <f t="shared" si="304"/>
        <v/>
      </c>
      <c r="UPJ114" s="82" t="str">
        <f t="shared" si="304"/>
        <v/>
      </c>
      <c r="UPK114" s="82" t="str">
        <f t="shared" si="304"/>
        <v/>
      </c>
      <c r="UPL114" s="82" t="str">
        <f t="shared" si="304"/>
        <v/>
      </c>
      <c r="UPM114" s="82" t="str">
        <f t="shared" si="304"/>
        <v/>
      </c>
      <c r="UPN114" s="82" t="str">
        <f t="shared" si="304"/>
        <v/>
      </c>
      <c r="UPO114" s="82" t="str">
        <f t="shared" si="304"/>
        <v/>
      </c>
      <c r="UPP114" s="82" t="str">
        <f t="shared" si="304"/>
        <v/>
      </c>
      <c r="UPQ114" s="82" t="str">
        <f t="shared" si="304"/>
        <v/>
      </c>
      <c r="UPR114" s="82" t="str">
        <f t="shared" si="304"/>
        <v/>
      </c>
      <c r="UPS114" s="82" t="str">
        <f t="shared" ref="UPS114:USD114" si="305">IF(ISNUMBER(outYear),UPS65+UPS71+UPS77+UPS111,"")</f>
        <v/>
      </c>
      <c r="UPT114" s="82" t="str">
        <f t="shared" si="305"/>
        <v/>
      </c>
      <c r="UPU114" s="82" t="str">
        <f t="shared" si="305"/>
        <v/>
      </c>
      <c r="UPV114" s="82" t="str">
        <f t="shared" si="305"/>
        <v/>
      </c>
      <c r="UPW114" s="82" t="str">
        <f t="shared" si="305"/>
        <v/>
      </c>
      <c r="UPX114" s="82" t="str">
        <f t="shared" si="305"/>
        <v/>
      </c>
      <c r="UPY114" s="82" t="str">
        <f t="shared" si="305"/>
        <v/>
      </c>
      <c r="UPZ114" s="82" t="str">
        <f t="shared" si="305"/>
        <v/>
      </c>
      <c r="UQA114" s="82" t="str">
        <f t="shared" si="305"/>
        <v/>
      </c>
      <c r="UQB114" s="82" t="str">
        <f t="shared" si="305"/>
        <v/>
      </c>
      <c r="UQC114" s="82" t="str">
        <f t="shared" si="305"/>
        <v/>
      </c>
      <c r="UQD114" s="82" t="str">
        <f t="shared" si="305"/>
        <v/>
      </c>
      <c r="UQE114" s="82" t="str">
        <f t="shared" si="305"/>
        <v/>
      </c>
      <c r="UQF114" s="82" t="str">
        <f t="shared" si="305"/>
        <v/>
      </c>
      <c r="UQG114" s="82" t="str">
        <f t="shared" si="305"/>
        <v/>
      </c>
      <c r="UQH114" s="82" t="str">
        <f t="shared" si="305"/>
        <v/>
      </c>
      <c r="UQI114" s="82" t="str">
        <f t="shared" si="305"/>
        <v/>
      </c>
      <c r="UQJ114" s="82" t="str">
        <f t="shared" si="305"/>
        <v/>
      </c>
      <c r="UQK114" s="82" t="str">
        <f t="shared" si="305"/>
        <v/>
      </c>
      <c r="UQL114" s="82" t="str">
        <f t="shared" si="305"/>
        <v/>
      </c>
      <c r="UQM114" s="82" t="str">
        <f t="shared" si="305"/>
        <v/>
      </c>
      <c r="UQN114" s="82" t="str">
        <f t="shared" si="305"/>
        <v/>
      </c>
      <c r="UQO114" s="82" t="str">
        <f t="shared" si="305"/>
        <v/>
      </c>
      <c r="UQP114" s="82" t="str">
        <f t="shared" si="305"/>
        <v/>
      </c>
      <c r="UQQ114" s="82" t="str">
        <f t="shared" si="305"/>
        <v/>
      </c>
      <c r="UQR114" s="82" t="str">
        <f t="shared" si="305"/>
        <v/>
      </c>
      <c r="UQS114" s="82" t="str">
        <f t="shared" si="305"/>
        <v/>
      </c>
      <c r="UQT114" s="82" t="str">
        <f t="shared" si="305"/>
        <v/>
      </c>
      <c r="UQU114" s="82" t="str">
        <f t="shared" si="305"/>
        <v/>
      </c>
      <c r="UQV114" s="82" t="str">
        <f t="shared" si="305"/>
        <v/>
      </c>
      <c r="UQW114" s="82" t="str">
        <f t="shared" si="305"/>
        <v/>
      </c>
      <c r="UQX114" s="82" t="str">
        <f t="shared" si="305"/>
        <v/>
      </c>
      <c r="UQY114" s="82" t="str">
        <f t="shared" si="305"/>
        <v/>
      </c>
      <c r="UQZ114" s="82" t="str">
        <f t="shared" si="305"/>
        <v/>
      </c>
      <c r="URA114" s="82" t="str">
        <f t="shared" si="305"/>
        <v/>
      </c>
      <c r="URB114" s="82" t="str">
        <f t="shared" si="305"/>
        <v/>
      </c>
      <c r="URC114" s="82" t="str">
        <f t="shared" si="305"/>
        <v/>
      </c>
      <c r="URD114" s="82" t="str">
        <f t="shared" si="305"/>
        <v/>
      </c>
      <c r="URE114" s="82" t="str">
        <f t="shared" si="305"/>
        <v/>
      </c>
      <c r="URF114" s="82" t="str">
        <f t="shared" si="305"/>
        <v/>
      </c>
      <c r="URG114" s="82" t="str">
        <f t="shared" si="305"/>
        <v/>
      </c>
      <c r="URH114" s="82" t="str">
        <f t="shared" si="305"/>
        <v/>
      </c>
      <c r="URI114" s="82" t="str">
        <f t="shared" si="305"/>
        <v/>
      </c>
      <c r="URJ114" s="82" t="str">
        <f t="shared" si="305"/>
        <v/>
      </c>
      <c r="URK114" s="82" t="str">
        <f t="shared" si="305"/>
        <v/>
      </c>
      <c r="URL114" s="82" t="str">
        <f t="shared" si="305"/>
        <v/>
      </c>
      <c r="URM114" s="82" t="str">
        <f t="shared" si="305"/>
        <v/>
      </c>
      <c r="URN114" s="82" t="str">
        <f t="shared" si="305"/>
        <v/>
      </c>
      <c r="URO114" s="82" t="str">
        <f t="shared" si="305"/>
        <v/>
      </c>
      <c r="URP114" s="82" t="str">
        <f t="shared" si="305"/>
        <v/>
      </c>
      <c r="URQ114" s="82" t="str">
        <f t="shared" si="305"/>
        <v/>
      </c>
      <c r="URR114" s="82" t="str">
        <f t="shared" si="305"/>
        <v/>
      </c>
      <c r="URS114" s="82" t="str">
        <f t="shared" si="305"/>
        <v/>
      </c>
      <c r="URT114" s="82" t="str">
        <f t="shared" si="305"/>
        <v/>
      </c>
      <c r="URU114" s="82" t="str">
        <f t="shared" si="305"/>
        <v/>
      </c>
      <c r="URV114" s="82" t="str">
        <f t="shared" si="305"/>
        <v/>
      </c>
      <c r="URW114" s="82" t="str">
        <f t="shared" si="305"/>
        <v/>
      </c>
      <c r="URX114" s="82" t="str">
        <f t="shared" si="305"/>
        <v/>
      </c>
      <c r="URY114" s="82" t="str">
        <f t="shared" si="305"/>
        <v/>
      </c>
      <c r="URZ114" s="82" t="str">
        <f t="shared" si="305"/>
        <v/>
      </c>
      <c r="USA114" s="82" t="str">
        <f t="shared" si="305"/>
        <v/>
      </c>
      <c r="USB114" s="82" t="str">
        <f t="shared" si="305"/>
        <v/>
      </c>
      <c r="USC114" s="82" t="str">
        <f t="shared" si="305"/>
        <v/>
      </c>
      <c r="USD114" s="82" t="str">
        <f t="shared" si="305"/>
        <v/>
      </c>
      <c r="USE114" s="82" t="str">
        <f t="shared" ref="USE114:UUP114" si="306">IF(ISNUMBER(outYear),USE65+USE71+USE77+USE111,"")</f>
        <v/>
      </c>
      <c r="USF114" s="82" t="str">
        <f t="shared" si="306"/>
        <v/>
      </c>
      <c r="USG114" s="82" t="str">
        <f t="shared" si="306"/>
        <v/>
      </c>
      <c r="USH114" s="82" t="str">
        <f t="shared" si="306"/>
        <v/>
      </c>
      <c r="USI114" s="82" t="str">
        <f t="shared" si="306"/>
        <v/>
      </c>
      <c r="USJ114" s="82" t="str">
        <f t="shared" si="306"/>
        <v/>
      </c>
      <c r="USK114" s="82" t="str">
        <f t="shared" si="306"/>
        <v/>
      </c>
      <c r="USL114" s="82" t="str">
        <f t="shared" si="306"/>
        <v/>
      </c>
      <c r="USM114" s="82" t="str">
        <f t="shared" si="306"/>
        <v/>
      </c>
      <c r="USN114" s="82" t="str">
        <f t="shared" si="306"/>
        <v/>
      </c>
      <c r="USO114" s="82" t="str">
        <f t="shared" si="306"/>
        <v/>
      </c>
      <c r="USP114" s="82" t="str">
        <f t="shared" si="306"/>
        <v/>
      </c>
      <c r="USQ114" s="82" t="str">
        <f t="shared" si="306"/>
        <v/>
      </c>
      <c r="USR114" s="82" t="str">
        <f t="shared" si="306"/>
        <v/>
      </c>
      <c r="USS114" s="82" t="str">
        <f t="shared" si="306"/>
        <v/>
      </c>
      <c r="UST114" s="82" t="str">
        <f t="shared" si="306"/>
        <v/>
      </c>
      <c r="USU114" s="82" t="str">
        <f t="shared" si="306"/>
        <v/>
      </c>
      <c r="USV114" s="82" t="str">
        <f t="shared" si="306"/>
        <v/>
      </c>
      <c r="USW114" s="82" t="str">
        <f t="shared" si="306"/>
        <v/>
      </c>
      <c r="USX114" s="82" t="str">
        <f t="shared" si="306"/>
        <v/>
      </c>
      <c r="USY114" s="82" t="str">
        <f t="shared" si="306"/>
        <v/>
      </c>
      <c r="USZ114" s="82" t="str">
        <f t="shared" si="306"/>
        <v/>
      </c>
      <c r="UTA114" s="82" t="str">
        <f t="shared" si="306"/>
        <v/>
      </c>
      <c r="UTB114" s="82" t="str">
        <f t="shared" si="306"/>
        <v/>
      </c>
      <c r="UTC114" s="82" t="str">
        <f t="shared" si="306"/>
        <v/>
      </c>
      <c r="UTD114" s="82" t="str">
        <f t="shared" si="306"/>
        <v/>
      </c>
      <c r="UTE114" s="82" t="str">
        <f t="shared" si="306"/>
        <v/>
      </c>
      <c r="UTF114" s="82" t="str">
        <f t="shared" si="306"/>
        <v/>
      </c>
      <c r="UTG114" s="82" t="str">
        <f t="shared" si="306"/>
        <v/>
      </c>
      <c r="UTH114" s="82" t="str">
        <f t="shared" si="306"/>
        <v/>
      </c>
      <c r="UTI114" s="82" t="str">
        <f t="shared" si="306"/>
        <v/>
      </c>
      <c r="UTJ114" s="82" t="str">
        <f t="shared" si="306"/>
        <v/>
      </c>
      <c r="UTK114" s="82" t="str">
        <f t="shared" si="306"/>
        <v/>
      </c>
      <c r="UTL114" s="82" t="str">
        <f t="shared" si="306"/>
        <v/>
      </c>
      <c r="UTM114" s="82" t="str">
        <f t="shared" si="306"/>
        <v/>
      </c>
      <c r="UTN114" s="82" t="str">
        <f t="shared" si="306"/>
        <v/>
      </c>
      <c r="UTO114" s="82" t="str">
        <f t="shared" si="306"/>
        <v/>
      </c>
      <c r="UTP114" s="82" t="str">
        <f t="shared" si="306"/>
        <v/>
      </c>
      <c r="UTQ114" s="82" t="str">
        <f t="shared" si="306"/>
        <v/>
      </c>
      <c r="UTR114" s="82" t="str">
        <f t="shared" si="306"/>
        <v/>
      </c>
      <c r="UTS114" s="82" t="str">
        <f t="shared" si="306"/>
        <v/>
      </c>
      <c r="UTT114" s="82" t="str">
        <f t="shared" si="306"/>
        <v/>
      </c>
      <c r="UTU114" s="82" t="str">
        <f t="shared" si="306"/>
        <v/>
      </c>
      <c r="UTV114" s="82" t="str">
        <f t="shared" si="306"/>
        <v/>
      </c>
      <c r="UTW114" s="82" t="str">
        <f t="shared" si="306"/>
        <v/>
      </c>
      <c r="UTX114" s="82" t="str">
        <f t="shared" si="306"/>
        <v/>
      </c>
      <c r="UTY114" s="82" t="str">
        <f t="shared" si="306"/>
        <v/>
      </c>
      <c r="UTZ114" s="82" t="str">
        <f t="shared" si="306"/>
        <v/>
      </c>
      <c r="UUA114" s="82" t="str">
        <f t="shared" si="306"/>
        <v/>
      </c>
      <c r="UUB114" s="82" t="str">
        <f t="shared" si="306"/>
        <v/>
      </c>
      <c r="UUC114" s="82" t="str">
        <f t="shared" si="306"/>
        <v/>
      </c>
      <c r="UUD114" s="82" t="str">
        <f t="shared" si="306"/>
        <v/>
      </c>
      <c r="UUE114" s="82" t="str">
        <f t="shared" si="306"/>
        <v/>
      </c>
      <c r="UUF114" s="82" t="str">
        <f t="shared" si="306"/>
        <v/>
      </c>
      <c r="UUG114" s="82" t="str">
        <f t="shared" si="306"/>
        <v/>
      </c>
      <c r="UUH114" s="82" t="str">
        <f t="shared" si="306"/>
        <v/>
      </c>
      <c r="UUI114" s="82" t="str">
        <f t="shared" si="306"/>
        <v/>
      </c>
      <c r="UUJ114" s="82" t="str">
        <f t="shared" si="306"/>
        <v/>
      </c>
      <c r="UUK114" s="82" t="str">
        <f t="shared" si="306"/>
        <v/>
      </c>
      <c r="UUL114" s="82" t="str">
        <f t="shared" si="306"/>
        <v/>
      </c>
      <c r="UUM114" s="82" t="str">
        <f t="shared" si="306"/>
        <v/>
      </c>
      <c r="UUN114" s="82" t="str">
        <f t="shared" si="306"/>
        <v/>
      </c>
      <c r="UUO114" s="82" t="str">
        <f t="shared" si="306"/>
        <v/>
      </c>
      <c r="UUP114" s="82" t="str">
        <f t="shared" si="306"/>
        <v/>
      </c>
      <c r="UUQ114" s="82" t="str">
        <f t="shared" ref="UUQ114:UXB114" si="307">IF(ISNUMBER(outYear),UUQ65+UUQ71+UUQ77+UUQ111,"")</f>
        <v/>
      </c>
      <c r="UUR114" s="82" t="str">
        <f t="shared" si="307"/>
        <v/>
      </c>
      <c r="UUS114" s="82" t="str">
        <f t="shared" si="307"/>
        <v/>
      </c>
      <c r="UUT114" s="82" t="str">
        <f t="shared" si="307"/>
        <v/>
      </c>
      <c r="UUU114" s="82" t="str">
        <f t="shared" si="307"/>
        <v/>
      </c>
      <c r="UUV114" s="82" t="str">
        <f t="shared" si="307"/>
        <v/>
      </c>
      <c r="UUW114" s="82" t="str">
        <f t="shared" si="307"/>
        <v/>
      </c>
      <c r="UUX114" s="82" t="str">
        <f t="shared" si="307"/>
        <v/>
      </c>
      <c r="UUY114" s="82" t="str">
        <f t="shared" si="307"/>
        <v/>
      </c>
      <c r="UUZ114" s="82" t="str">
        <f t="shared" si="307"/>
        <v/>
      </c>
      <c r="UVA114" s="82" t="str">
        <f t="shared" si="307"/>
        <v/>
      </c>
      <c r="UVB114" s="82" t="str">
        <f t="shared" si="307"/>
        <v/>
      </c>
      <c r="UVC114" s="82" t="str">
        <f t="shared" si="307"/>
        <v/>
      </c>
      <c r="UVD114" s="82" t="str">
        <f t="shared" si="307"/>
        <v/>
      </c>
      <c r="UVE114" s="82" t="str">
        <f t="shared" si="307"/>
        <v/>
      </c>
      <c r="UVF114" s="82" t="str">
        <f t="shared" si="307"/>
        <v/>
      </c>
      <c r="UVG114" s="82" t="str">
        <f t="shared" si="307"/>
        <v/>
      </c>
      <c r="UVH114" s="82" t="str">
        <f t="shared" si="307"/>
        <v/>
      </c>
      <c r="UVI114" s="82" t="str">
        <f t="shared" si="307"/>
        <v/>
      </c>
      <c r="UVJ114" s="82" t="str">
        <f t="shared" si="307"/>
        <v/>
      </c>
      <c r="UVK114" s="82" t="str">
        <f t="shared" si="307"/>
        <v/>
      </c>
      <c r="UVL114" s="82" t="str">
        <f t="shared" si="307"/>
        <v/>
      </c>
      <c r="UVM114" s="82" t="str">
        <f t="shared" si="307"/>
        <v/>
      </c>
      <c r="UVN114" s="82" t="str">
        <f t="shared" si="307"/>
        <v/>
      </c>
      <c r="UVO114" s="82" t="str">
        <f t="shared" si="307"/>
        <v/>
      </c>
      <c r="UVP114" s="82" t="str">
        <f t="shared" si="307"/>
        <v/>
      </c>
      <c r="UVQ114" s="82" t="str">
        <f t="shared" si="307"/>
        <v/>
      </c>
      <c r="UVR114" s="82" t="str">
        <f t="shared" si="307"/>
        <v/>
      </c>
      <c r="UVS114" s="82" t="str">
        <f t="shared" si="307"/>
        <v/>
      </c>
      <c r="UVT114" s="82" t="str">
        <f t="shared" si="307"/>
        <v/>
      </c>
      <c r="UVU114" s="82" t="str">
        <f t="shared" si="307"/>
        <v/>
      </c>
      <c r="UVV114" s="82" t="str">
        <f t="shared" si="307"/>
        <v/>
      </c>
      <c r="UVW114" s="82" t="str">
        <f t="shared" si="307"/>
        <v/>
      </c>
      <c r="UVX114" s="82" t="str">
        <f t="shared" si="307"/>
        <v/>
      </c>
      <c r="UVY114" s="82" t="str">
        <f t="shared" si="307"/>
        <v/>
      </c>
      <c r="UVZ114" s="82" t="str">
        <f t="shared" si="307"/>
        <v/>
      </c>
      <c r="UWA114" s="82" t="str">
        <f t="shared" si="307"/>
        <v/>
      </c>
      <c r="UWB114" s="82" t="str">
        <f t="shared" si="307"/>
        <v/>
      </c>
      <c r="UWC114" s="82" t="str">
        <f t="shared" si="307"/>
        <v/>
      </c>
      <c r="UWD114" s="82" t="str">
        <f t="shared" si="307"/>
        <v/>
      </c>
      <c r="UWE114" s="82" t="str">
        <f t="shared" si="307"/>
        <v/>
      </c>
      <c r="UWF114" s="82" t="str">
        <f t="shared" si="307"/>
        <v/>
      </c>
      <c r="UWG114" s="82" t="str">
        <f t="shared" si="307"/>
        <v/>
      </c>
      <c r="UWH114" s="82" t="str">
        <f t="shared" si="307"/>
        <v/>
      </c>
      <c r="UWI114" s="82" t="str">
        <f t="shared" si="307"/>
        <v/>
      </c>
      <c r="UWJ114" s="82" t="str">
        <f t="shared" si="307"/>
        <v/>
      </c>
      <c r="UWK114" s="82" t="str">
        <f t="shared" si="307"/>
        <v/>
      </c>
      <c r="UWL114" s="82" t="str">
        <f t="shared" si="307"/>
        <v/>
      </c>
      <c r="UWM114" s="82" t="str">
        <f t="shared" si="307"/>
        <v/>
      </c>
      <c r="UWN114" s="82" t="str">
        <f t="shared" si="307"/>
        <v/>
      </c>
      <c r="UWO114" s="82" t="str">
        <f t="shared" si="307"/>
        <v/>
      </c>
      <c r="UWP114" s="82" t="str">
        <f t="shared" si="307"/>
        <v/>
      </c>
      <c r="UWQ114" s="82" t="str">
        <f t="shared" si="307"/>
        <v/>
      </c>
      <c r="UWR114" s="82" t="str">
        <f t="shared" si="307"/>
        <v/>
      </c>
      <c r="UWS114" s="82" t="str">
        <f t="shared" si="307"/>
        <v/>
      </c>
      <c r="UWT114" s="82" t="str">
        <f t="shared" si="307"/>
        <v/>
      </c>
      <c r="UWU114" s="82" t="str">
        <f t="shared" si="307"/>
        <v/>
      </c>
      <c r="UWV114" s="82" t="str">
        <f t="shared" si="307"/>
        <v/>
      </c>
      <c r="UWW114" s="82" t="str">
        <f t="shared" si="307"/>
        <v/>
      </c>
      <c r="UWX114" s="82" t="str">
        <f t="shared" si="307"/>
        <v/>
      </c>
      <c r="UWY114" s="82" t="str">
        <f t="shared" si="307"/>
        <v/>
      </c>
      <c r="UWZ114" s="82" t="str">
        <f t="shared" si="307"/>
        <v/>
      </c>
      <c r="UXA114" s="82" t="str">
        <f t="shared" si="307"/>
        <v/>
      </c>
      <c r="UXB114" s="82" t="str">
        <f t="shared" si="307"/>
        <v/>
      </c>
      <c r="UXC114" s="82" t="str">
        <f t="shared" ref="UXC114:UZN114" si="308">IF(ISNUMBER(outYear),UXC65+UXC71+UXC77+UXC111,"")</f>
        <v/>
      </c>
      <c r="UXD114" s="82" t="str">
        <f t="shared" si="308"/>
        <v/>
      </c>
      <c r="UXE114" s="82" t="str">
        <f t="shared" si="308"/>
        <v/>
      </c>
      <c r="UXF114" s="82" t="str">
        <f t="shared" si="308"/>
        <v/>
      </c>
      <c r="UXG114" s="82" t="str">
        <f t="shared" si="308"/>
        <v/>
      </c>
      <c r="UXH114" s="82" t="str">
        <f t="shared" si="308"/>
        <v/>
      </c>
      <c r="UXI114" s="82" t="str">
        <f t="shared" si="308"/>
        <v/>
      </c>
      <c r="UXJ114" s="82" t="str">
        <f t="shared" si="308"/>
        <v/>
      </c>
      <c r="UXK114" s="82" t="str">
        <f t="shared" si="308"/>
        <v/>
      </c>
      <c r="UXL114" s="82" t="str">
        <f t="shared" si="308"/>
        <v/>
      </c>
      <c r="UXM114" s="82" t="str">
        <f t="shared" si="308"/>
        <v/>
      </c>
      <c r="UXN114" s="82" t="str">
        <f t="shared" si="308"/>
        <v/>
      </c>
      <c r="UXO114" s="82" t="str">
        <f t="shared" si="308"/>
        <v/>
      </c>
      <c r="UXP114" s="82" t="str">
        <f t="shared" si="308"/>
        <v/>
      </c>
      <c r="UXQ114" s="82" t="str">
        <f t="shared" si="308"/>
        <v/>
      </c>
      <c r="UXR114" s="82" t="str">
        <f t="shared" si="308"/>
        <v/>
      </c>
      <c r="UXS114" s="82" t="str">
        <f t="shared" si="308"/>
        <v/>
      </c>
      <c r="UXT114" s="82" t="str">
        <f t="shared" si="308"/>
        <v/>
      </c>
      <c r="UXU114" s="82" t="str">
        <f t="shared" si="308"/>
        <v/>
      </c>
      <c r="UXV114" s="82" t="str">
        <f t="shared" si="308"/>
        <v/>
      </c>
      <c r="UXW114" s="82" t="str">
        <f t="shared" si="308"/>
        <v/>
      </c>
      <c r="UXX114" s="82" t="str">
        <f t="shared" si="308"/>
        <v/>
      </c>
      <c r="UXY114" s="82" t="str">
        <f t="shared" si="308"/>
        <v/>
      </c>
      <c r="UXZ114" s="82" t="str">
        <f t="shared" si="308"/>
        <v/>
      </c>
      <c r="UYA114" s="82" t="str">
        <f t="shared" si="308"/>
        <v/>
      </c>
      <c r="UYB114" s="82" t="str">
        <f t="shared" si="308"/>
        <v/>
      </c>
      <c r="UYC114" s="82" t="str">
        <f t="shared" si="308"/>
        <v/>
      </c>
      <c r="UYD114" s="82" t="str">
        <f t="shared" si="308"/>
        <v/>
      </c>
      <c r="UYE114" s="82" t="str">
        <f t="shared" si="308"/>
        <v/>
      </c>
      <c r="UYF114" s="82" t="str">
        <f t="shared" si="308"/>
        <v/>
      </c>
      <c r="UYG114" s="82" t="str">
        <f t="shared" si="308"/>
        <v/>
      </c>
      <c r="UYH114" s="82" t="str">
        <f t="shared" si="308"/>
        <v/>
      </c>
      <c r="UYI114" s="82" t="str">
        <f t="shared" si="308"/>
        <v/>
      </c>
      <c r="UYJ114" s="82" t="str">
        <f t="shared" si="308"/>
        <v/>
      </c>
      <c r="UYK114" s="82" t="str">
        <f t="shared" si="308"/>
        <v/>
      </c>
      <c r="UYL114" s="82" t="str">
        <f t="shared" si="308"/>
        <v/>
      </c>
      <c r="UYM114" s="82" t="str">
        <f t="shared" si="308"/>
        <v/>
      </c>
      <c r="UYN114" s="82" t="str">
        <f t="shared" si="308"/>
        <v/>
      </c>
      <c r="UYO114" s="82" t="str">
        <f t="shared" si="308"/>
        <v/>
      </c>
      <c r="UYP114" s="82" t="str">
        <f t="shared" si="308"/>
        <v/>
      </c>
      <c r="UYQ114" s="82" t="str">
        <f t="shared" si="308"/>
        <v/>
      </c>
      <c r="UYR114" s="82" t="str">
        <f t="shared" si="308"/>
        <v/>
      </c>
      <c r="UYS114" s="82" t="str">
        <f t="shared" si="308"/>
        <v/>
      </c>
      <c r="UYT114" s="82" t="str">
        <f t="shared" si="308"/>
        <v/>
      </c>
      <c r="UYU114" s="82" t="str">
        <f t="shared" si="308"/>
        <v/>
      </c>
      <c r="UYV114" s="82" t="str">
        <f t="shared" si="308"/>
        <v/>
      </c>
      <c r="UYW114" s="82" t="str">
        <f t="shared" si="308"/>
        <v/>
      </c>
      <c r="UYX114" s="82" t="str">
        <f t="shared" si="308"/>
        <v/>
      </c>
      <c r="UYY114" s="82" t="str">
        <f t="shared" si="308"/>
        <v/>
      </c>
      <c r="UYZ114" s="82" t="str">
        <f t="shared" si="308"/>
        <v/>
      </c>
      <c r="UZA114" s="82" t="str">
        <f t="shared" si="308"/>
        <v/>
      </c>
      <c r="UZB114" s="82" t="str">
        <f t="shared" si="308"/>
        <v/>
      </c>
      <c r="UZC114" s="82" t="str">
        <f t="shared" si="308"/>
        <v/>
      </c>
      <c r="UZD114" s="82" t="str">
        <f t="shared" si="308"/>
        <v/>
      </c>
      <c r="UZE114" s="82" t="str">
        <f t="shared" si="308"/>
        <v/>
      </c>
      <c r="UZF114" s="82" t="str">
        <f t="shared" si="308"/>
        <v/>
      </c>
      <c r="UZG114" s="82" t="str">
        <f t="shared" si="308"/>
        <v/>
      </c>
      <c r="UZH114" s="82" t="str">
        <f t="shared" si="308"/>
        <v/>
      </c>
      <c r="UZI114" s="82" t="str">
        <f t="shared" si="308"/>
        <v/>
      </c>
      <c r="UZJ114" s="82" t="str">
        <f t="shared" si="308"/>
        <v/>
      </c>
      <c r="UZK114" s="82" t="str">
        <f t="shared" si="308"/>
        <v/>
      </c>
      <c r="UZL114" s="82" t="str">
        <f t="shared" si="308"/>
        <v/>
      </c>
      <c r="UZM114" s="82" t="str">
        <f t="shared" si="308"/>
        <v/>
      </c>
      <c r="UZN114" s="82" t="str">
        <f t="shared" si="308"/>
        <v/>
      </c>
      <c r="UZO114" s="82" t="str">
        <f t="shared" ref="UZO114:VBZ114" si="309">IF(ISNUMBER(outYear),UZO65+UZO71+UZO77+UZO111,"")</f>
        <v/>
      </c>
      <c r="UZP114" s="82" t="str">
        <f t="shared" si="309"/>
        <v/>
      </c>
      <c r="UZQ114" s="82" t="str">
        <f t="shared" si="309"/>
        <v/>
      </c>
      <c r="UZR114" s="82" t="str">
        <f t="shared" si="309"/>
        <v/>
      </c>
      <c r="UZS114" s="82" t="str">
        <f t="shared" si="309"/>
        <v/>
      </c>
      <c r="UZT114" s="82" t="str">
        <f t="shared" si="309"/>
        <v/>
      </c>
      <c r="UZU114" s="82" t="str">
        <f t="shared" si="309"/>
        <v/>
      </c>
      <c r="UZV114" s="82" t="str">
        <f t="shared" si="309"/>
        <v/>
      </c>
      <c r="UZW114" s="82" t="str">
        <f t="shared" si="309"/>
        <v/>
      </c>
      <c r="UZX114" s="82" t="str">
        <f t="shared" si="309"/>
        <v/>
      </c>
      <c r="UZY114" s="82" t="str">
        <f t="shared" si="309"/>
        <v/>
      </c>
      <c r="UZZ114" s="82" t="str">
        <f t="shared" si="309"/>
        <v/>
      </c>
      <c r="VAA114" s="82" t="str">
        <f t="shared" si="309"/>
        <v/>
      </c>
      <c r="VAB114" s="82" t="str">
        <f t="shared" si="309"/>
        <v/>
      </c>
      <c r="VAC114" s="82" t="str">
        <f t="shared" si="309"/>
        <v/>
      </c>
      <c r="VAD114" s="82" t="str">
        <f t="shared" si="309"/>
        <v/>
      </c>
      <c r="VAE114" s="82" t="str">
        <f t="shared" si="309"/>
        <v/>
      </c>
      <c r="VAF114" s="82" t="str">
        <f t="shared" si="309"/>
        <v/>
      </c>
      <c r="VAG114" s="82" t="str">
        <f t="shared" si="309"/>
        <v/>
      </c>
      <c r="VAH114" s="82" t="str">
        <f t="shared" si="309"/>
        <v/>
      </c>
      <c r="VAI114" s="82" t="str">
        <f t="shared" si="309"/>
        <v/>
      </c>
      <c r="VAJ114" s="82" t="str">
        <f t="shared" si="309"/>
        <v/>
      </c>
      <c r="VAK114" s="82" t="str">
        <f t="shared" si="309"/>
        <v/>
      </c>
      <c r="VAL114" s="82" t="str">
        <f t="shared" si="309"/>
        <v/>
      </c>
      <c r="VAM114" s="82" t="str">
        <f t="shared" si="309"/>
        <v/>
      </c>
      <c r="VAN114" s="82" t="str">
        <f t="shared" si="309"/>
        <v/>
      </c>
      <c r="VAO114" s="82" t="str">
        <f t="shared" si="309"/>
        <v/>
      </c>
      <c r="VAP114" s="82" t="str">
        <f t="shared" si="309"/>
        <v/>
      </c>
      <c r="VAQ114" s="82" t="str">
        <f t="shared" si="309"/>
        <v/>
      </c>
      <c r="VAR114" s="82" t="str">
        <f t="shared" si="309"/>
        <v/>
      </c>
      <c r="VAS114" s="82" t="str">
        <f t="shared" si="309"/>
        <v/>
      </c>
      <c r="VAT114" s="82" t="str">
        <f t="shared" si="309"/>
        <v/>
      </c>
      <c r="VAU114" s="82" t="str">
        <f t="shared" si="309"/>
        <v/>
      </c>
      <c r="VAV114" s="82" t="str">
        <f t="shared" si="309"/>
        <v/>
      </c>
      <c r="VAW114" s="82" t="str">
        <f t="shared" si="309"/>
        <v/>
      </c>
      <c r="VAX114" s="82" t="str">
        <f t="shared" si="309"/>
        <v/>
      </c>
      <c r="VAY114" s="82" t="str">
        <f t="shared" si="309"/>
        <v/>
      </c>
      <c r="VAZ114" s="82" t="str">
        <f t="shared" si="309"/>
        <v/>
      </c>
      <c r="VBA114" s="82" t="str">
        <f t="shared" si="309"/>
        <v/>
      </c>
      <c r="VBB114" s="82" t="str">
        <f t="shared" si="309"/>
        <v/>
      </c>
      <c r="VBC114" s="82" t="str">
        <f t="shared" si="309"/>
        <v/>
      </c>
      <c r="VBD114" s="82" t="str">
        <f t="shared" si="309"/>
        <v/>
      </c>
      <c r="VBE114" s="82" t="str">
        <f t="shared" si="309"/>
        <v/>
      </c>
      <c r="VBF114" s="82" t="str">
        <f t="shared" si="309"/>
        <v/>
      </c>
      <c r="VBG114" s="82" t="str">
        <f t="shared" si="309"/>
        <v/>
      </c>
      <c r="VBH114" s="82" t="str">
        <f t="shared" si="309"/>
        <v/>
      </c>
      <c r="VBI114" s="82" t="str">
        <f t="shared" si="309"/>
        <v/>
      </c>
      <c r="VBJ114" s="82" t="str">
        <f t="shared" si="309"/>
        <v/>
      </c>
      <c r="VBK114" s="82" t="str">
        <f t="shared" si="309"/>
        <v/>
      </c>
      <c r="VBL114" s="82" t="str">
        <f t="shared" si="309"/>
        <v/>
      </c>
      <c r="VBM114" s="82" t="str">
        <f t="shared" si="309"/>
        <v/>
      </c>
      <c r="VBN114" s="82" t="str">
        <f t="shared" si="309"/>
        <v/>
      </c>
      <c r="VBO114" s="82" t="str">
        <f t="shared" si="309"/>
        <v/>
      </c>
      <c r="VBP114" s="82" t="str">
        <f t="shared" si="309"/>
        <v/>
      </c>
      <c r="VBQ114" s="82" t="str">
        <f t="shared" si="309"/>
        <v/>
      </c>
      <c r="VBR114" s="82" t="str">
        <f t="shared" si="309"/>
        <v/>
      </c>
      <c r="VBS114" s="82" t="str">
        <f t="shared" si="309"/>
        <v/>
      </c>
      <c r="VBT114" s="82" t="str">
        <f t="shared" si="309"/>
        <v/>
      </c>
      <c r="VBU114" s="82" t="str">
        <f t="shared" si="309"/>
        <v/>
      </c>
      <c r="VBV114" s="82" t="str">
        <f t="shared" si="309"/>
        <v/>
      </c>
      <c r="VBW114" s="82" t="str">
        <f t="shared" si="309"/>
        <v/>
      </c>
      <c r="VBX114" s="82" t="str">
        <f t="shared" si="309"/>
        <v/>
      </c>
      <c r="VBY114" s="82" t="str">
        <f t="shared" si="309"/>
        <v/>
      </c>
      <c r="VBZ114" s="82" t="str">
        <f t="shared" si="309"/>
        <v/>
      </c>
      <c r="VCA114" s="82" t="str">
        <f t="shared" ref="VCA114:VEL114" si="310">IF(ISNUMBER(outYear),VCA65+VCA71+VCA77+VCA111,"")</f>
        <v/>
      </c>
      <c r="VCB114" s="82" t="str">
        <f t="shared" si="310"/>
        <v/>
      </c>
      <c r="VCC114" s="82" t="str">
        <f t="shared" si="310"/>
        <v/>
      </c>
      <c r="VCD114" s="82" t="str">
        <f t="shared" si="310"/>
        <v/>
      </c>
      <c r="VCE114" s="82" t="str">
        <f t="shared" si="310"/>
        <v/>
      </c>
      <c r="VCF114" s="82" t="str">
        <f t="shared" si="310"/>
        <v/>
      </c>
      <c r="VCG114" s="82" t="str">
        <f t="shared" si="310"/>
        <v/>
      </c>
      <c r="VCH114" s="82" t="str">
        <f t="shared" si="310"/>
        <v/>
      </c>
      <c r="VCI114" s="82" t="str">
        <f t="shared" si="310"/>
        <v/>
      </c>
      <c r="VCJ114" s="82" t="str">
        <f t="shared" si="310"/>
        <v/>
      </c>
      <c r="VCK114" s="82" t="str">
        <f t="shared" si="310"/>
        <v/>
      </c>
      <c r="VCL114" s="82" t="str">
        <f t="shared" si="310"/>
        <v/>
      </c>
      <c r="VCM114" s="82" t="str">
        <f t="shared" si="310"/>
        <v/>
      </c>
      <c r="VCN114" s="82" t="str">
        <f t="shared" si="310"/>
        <v/>
      </c>
      <c r="VCO114" s="82" t="str">
        <f t="shared" si="310"/>
        <v/>
      </c>
      <c r="VCP114" s="82" t="str">
        <f t="shared" si="310"/>
        <v/>
      </c>
      <c r="VCQ114" s="82" t="str">
        <f t="shared" si="310"/>
        <v/>
      </c>
      <c r="VCR114" s="82" t="str">
        <f t="shared" si="310"/>
        <v/>
      </c>
      <c r="VCS114" s="82" t="str">
        <f t="shared" si="310"/>
        <v/>
      </c>
      <c r="VCT114" s="82" t="str">
        <f t="shared" si="310"/>
        <v/>
      </c>
      <c r="VCU114" s="82" t="str">
        <f t="shared" si="310"/>
        <v/>
      </c>
      <c r="VCV114" s="82" t="str">
        <f t="shared" si="310"/>
        <v/>
      </c>
      <c r="VCW114" s="82" t="str">
        <f t="shared" si="310"/>
        <v/>
      </c>
      <c r="VCX114" s="82" t="str">
        <f t="shared" si="310"/>
        <v/>
      </c>
      <c r="VCY114" s="82" t="str">
        <f t="shared" si="310"/>
        <v/>
      </c>
      <c r="VCZ114" s="82" t="str">
        <f t="shared" si="310"/>
        <v/>
      </c>
      <c r="VDA114" s="82" t="str">
        <f t="shared" si="310"/>
        <v/>
      </c>
      <c r="VDB114" s="82" t="str">
        <f t="shared" si="310"/>
        <v/>
      </c>
      <c r="VDC114" s="82" t="str">
        <f t="shared" si="310"/>
        <v/>
      </c>
      <c r="VDD114" s="82" t="str">
        <f t="shared" si="310"/>
        <v/>
      </c>
      <c r="VDE114" s="82" t="str">
        <f t="shared" si="310"/>
        <v/>
      </c>
      <c r="VDF114" s="82" t="str">
        <f t="shared" si="310"/>
        <v/>
      </c>
      <c r="VDG114" s="82" t="str">
        <f t="shared" si="310"/>
        <v/>
      </c>
      <c r="VDH114" s="82" t="str">
        <f t="shared" si="310"/>
        <v/>
      </c>
      <c r="VDI114" s="82" t="str">
        <f t="shared" si="310"/>
        <v/>
      </c>
      <c r="VDJ114" s="82" t="str">
        <f t="shared" si="310"/>
        <v/>
      </c>
      <c r="VDK114" s="82" t="str">
        <f t="shared" si="310"/>
        <v/>
      </c>
      <c r="VDL114" s="82" t="str">
        <f t="shared" si="310"/>
        <v/>
      </c>
      <c r="VDM114" s="82" t="str">
        <f t="shared" si="310"/>
        <v/>
      </c>
      <c r="VDN114" s="82" t="str">
        <f t="shared" si="310"/>
        <v/>
      </c>
      <c r="VDO114" s="82" t="str">
        <f t="shared" si="310"/>
        <v/>
      </c>
      <c r="VDP114" s="82" t="str">
        <f t="shared" si="310"/>
        <v/>
      </c>
      <c r="VDQ114" s="82" t="str">
        <f t="shared" si="310"/>
        <v/>
      </c>
      <c r="VDR114" s="82" t="str">
        <f t="shared" si="310"/>
        <v/>
      </c>
      <c r="VDS114" s="82" t="str">
        <f t="shared" si="310"/>
        <v/>
      </c>
      <c r="VDT114" s="82" t="str">
        <f t="shared" si="310"/>
        <v/>
      </c>
      <c r="VDU114" s="82" t="str">
        <f t="shared" si="310"/>
        <v/>
      </c>
      <c r="VDV114" s="82" t="str">
        <f t="shared" si="310"/>
        <v/>
      </c>
      <c r="VDW114" s="82" t="str">
        <f t="shared" si="310"/>
        <v/>
      </c>
      <c r="VDX114" s="82" t="str">
        <f t="shared" si="310"/>
        <v/>
      </c>
      <c r="VDY114" s="82" t="str">
        <f t="shared" si="310"/>
        <v/>
      </c>
      <c r="VDZ114" s="82" t="str">
        <f t="shared" si="310"/>
        <v/>
      </c>
      <c r="VEA114" s="82" t="str">
        <f t="shared" si="310"/>
        <v/>
      </c>
      <c r="VEB114" s="82" t="str">
        <f t="shared" si="310"/>
        <v/>
      </c>
      <c r="VEC114" s="82" t="str">
        <f t="shared" si="310"/>
        <v/>
      </c>
      <c r="VED114" s="82" t="str">
        <f t="shared" si="310"/>
        <v/>
      </c>
      <c r="VEE114" s="82" t="str">
        <f t="shared" si="310"/>
        <v/>
      </c>
      <c r="VEF114" s="82" t="str">
        <f t="shared" si="310"/>
        <v/>
      </c>
      <c r="VEG114" s="82" t="str">
        <f t="shared" si="310"/>
        <v/>
      </c>
      <c r="VEH114" s="82" t="str">
        <f t="shared" si="310"/>
        <v/>
      </c>
      <c r="VEI114" s="82" t="str">
        <f t="shared" si="310"/>
        <v/>
      </c>
      <c r="VEJ114" s="82" t="str">
        <f t="shared" si="310"/>
        <v/>
      </c>
      <c r="VEK114" s="82" t="str">
        <f t="shared" si="310"/>
        <v/>
      </c>
      <c r="VEL114" s="82" t="str">
        <f t="shared" si="310"/>
        <v/>
      </c>
      <c r="VEM114" s="82" t="str">
        <f t="shared" ref="VEM114:VGX114" si="311">IF(ISNUMBER(outYear),VEM65+VEM71+VEM77+VEM111,"")</f>
        <v/>
      </c>
      <c r="VEN114" s="82" t="str">
        <f t="shared" si="311"/>
        <v/>
      </c>
      <c r="VEO114" s="82" t="str">
        <f t="shared" si="311"/>
        <v/>
      </c>
      <c r="VEP114" s="82" t="str">
        <f t="shared" si="311"/>
        <v/>
      </c>
      <c r="VEQ114" s="82" t="str">
        <f t="shared" si="311"/>
        <v/>
      </c>
      <c r="VER114" s="82" t="str">
        <f t="shared" si="311"/>
        <v/>
      </c>
      <c r="VES114" s="82" t="str">
        <f t="shared" si="311"/>
        <v/>
      </c>
      <c r="VET114" s="82" t="str">
        <f t="shared" si="311"/>
        <v/>
      </c>
      <c r="VEU114" s="82" t="str">
        <f t="shared" si="311"/>
        <v/>
      </c>
      <c r="VEV114" s="82" t="str">
        <f t="shared" si="311"/>
        <v/>
      </c>
      <c r="VEW114" s="82" t="str">
        <f t="shared" si="311"/>
        <v/>
      </c>
      <c r="VEX114" s="82" t="str">
        <f t="shared" si="311"/>
        <v/>
      </c>
      <c r="VEY114" s="82" t="str">
        <f t="shared" si="311"/>
        <v/>
      </c>
      <c r="VEZ114" s="82" t="str">
        <f t="shared" si="311"/>
        <v/>
      </c>
      <c r="VFA114" s="82" t="str">
        <f t="shared" si="311"/>
        <v/>
      </c>
      <c r="VFB114" s="82" t="str">
        <f t="shared" si="311"/>
        <v/>
      </c>
      <c r="VFC114" s="82" t="str">
        <f t="shared" si="311"/>
        <v/>
      </c>
      <c r="VFD114" s="82" t="str">
        <f t="shared" si="311"/>
        <v/>
      </c>
      <c r="VFE114" s="82" t="str">
        <f t="shared" si="311"/>
        <v/>
      </c>
      <c r="VFF114" s="82" t="str">
        <f t="shared" si="311"/>
        <v/>
      </c>
      <c r="VFG114" s="82" t="str">
        <f t="shared" si="311"/>
        <v/>
      </c>
      <c r="VFH114" s="82" t="str">
        <f t="shared" si="311"/>
        <v/>
      </c>
      <c r="VFI114" s="82" t="str">
        <f t="shared" si="311"/>
        <v/>
      </c>
      <c r="VFJ114" s="82" t="str">
        <f t="shared" si="311"/>
        <v/>
      </c>
      <c r="VFK114" s="82" t="str">
        <f t="shared" si="311"/>
        <v/>
      </c>
      <c r="VFL114" s="82" t="str">
        <f t="shared" si="311"/>
        <v/>
      </c>
      <c r="VFM114" s="82" t="str">
        <f t="shared" si="311"/>
        <v/>
      </c>
      <c r="VFN114" s="82" t="str">
        <f t="shared" si="311"/>
        <v/>
      </c>
      <c r="VFO114" s="82" t="str">
        <f t="shared" si="311"/>
        <v/>
      </c>
      <c r="VFP114" s="82" t="str">
        <f t="shared" si="311"/>
        <v/>
      </c>
      <c r="VFQ114" s="82" t="str">
        <f t="shared" si="311"/>
        <v/>
      </c>
      <c r="VFR114" s="82" t="str">
        <f t="shared" si="311"/>
        <v/>
      </c>
      <c r="VFS114" s="82" t="str">
        <f t="shared" si="311"/>
        <v/>
      </c>
      <c r="VFT114" s="82" t="str">
        <f t="shared" si="311"/>
        <v/>
      </c>
      <c r="VFU114" s="82" t="str">
        <f t="shared" si="311"/>
        <v/>
      </c>
      <c r="VFV114" s="82" t="str">
        <f t="shared" si="311"/>
        <v/>
      </c>
      <c r="VFW114" s="82" t="str">
        <f t="shared" si="311"/>
        <v/>
      </c>
      <c r="VFX114" s="82" t="str">
        <f t="shared" si="311"/>
        <v/>
      </c>
      <c r="VFY114" s="82" t="str">
        <f t="shared" si="311"/>
        <v/>
      </c>
      <c r="VFZ114" s="82" t="str">
        <f t="shared" si="311"/>
        <v/>
      </c>
      <c r="VGA114" s="82" t="str">
        <f t="shared" si="311"/>
        <v/>
      </c>
      <c r="VGB114" s="82" t="str">
        <f t="shared" si="311"/>
        <v/>
      </c>
      <c r="VGC114" s="82" t="str">
        <f t="shared" si="311"/>
        <v/>
      </c>
      <c r="VGD114" s="82" t="str">
        <f t="shared" si="311"/>
        <v/>
      </c>
      <c r="VGE114" s="82" t="str">
        <f t="shared" si="311"/>
        <v/>
      </c>
      <c r="VGF114" s="82" t="str">
        <f t="shared" si="311"/>
        <v/>
      </c>
      <c r="VGG114" s="82" t="str">
        <f t="shared" si="311"/>
        <v/>
      </c>
      <c r="VGH114" s="82" t="str">
        <f t="shared" si="311"/>
        <v/>
      </c>
      <c r="VGI114" s="82" t="str">
        <f t="shared" si="311"/>
        <v/>
      </c>
      <c r="VGJ114" s="82" t="str">
        <f t="shared" si="311"/>
        <v/>
      </c>
      <c r="VGK114" s="82" t="str">
        <f t="shared" si="311"/>
        <v/>
      </c>
      <c r="VGL114" s="82" t="str">
        <f t="shared" si="311"/>
        <v/>
      </c>
      <c r="VGM114" s="82" t="str">
        <f t="shared" si="311"/>
        <v/>
      </c>
      <c r="VGN114" s="82" t="str">
        <f t="shared" si="311"/>
        <v/>
      </c>
      <c r="VGO114" s="82" t="str">
        <f t="shared" si="311"/>
        <v/>
      </c>
      <c r="VGP114" s="82" t="str">
        <f t="shared" si="311"/>
        <v/>
      </c>
      <c r="VGQ114" s="82" t="str">
        <f t="shared" si="311"/>
        <v/>
      </c>
      <c r="VGR114" s="82" t="str">
        <f t="shared" si="311"/>
        <v/>
      </c>
      <c r="VGS114" s="82" t="str">
        <f t="shared" si="311"/>
        <v/>
      </c>
      <c r="VGT114" s="82" t="str">
        <f t="shared" si="311"/>
        <v/>
      </c>
      <c r="VGU114" s="82" t="str">
        <f t="shared" si="311"/>
        <v/>
      </c>
      <c r="VGV114" s="82" t="str">
        <f t="shared" si="311"/>
        <v/>
      </c>
      <c r="VGW114" s="82" t="str">
        <f t="shared" si="311"/>
        <v/>
      </c>
      <c r="VGX114" s="82" t="str">
        <f t="shared" si="311"/>
        <v/>
      </c>
      <c r="VGY114" s="82" t="str">
        <f t="shared" ref="VGY114:VJJ114" si="312">IF(ISNUMBER(outYear),VGY65+VGY71+VGY77+VGY111,"")</f>
        <v/>
      </c>
      <c r="VGZ114" s="82" t="str">
        <f t="shared" si="312"/>
        <v/>
      </c>
      <c r="VHA114" s="82" t="str">
        <f t="shared" si="312"/>
        <v/>
      </c>
      <c r="VHB114" s="82" t="str">
        <f t="shared" si="312"/>
        <v/>
      </c>
      <c r="VHC114" s="82" t="str">
        <f t="shared" si="312"/>
        <v/>
      </c>
      <c r="VHD114" s="82" t="str">
        <f t="shared" si="312"/>
        <v/>
      </c>
      <c r="VHE114" s="82" t="str">
        <f t="shared" si="312"/>
        <v/>
      </c>
      <c r="VHF114" s="82" t="str">
        <f t="shared" si="312"/>
        <v/>
      </c>
      <c r="VHG114" s="82" t="str">
        <f t="shared" si="312"/>
        <v/>
      </c>
      <c r="VHH114" s="82" t="str">
        <f t="shared" si="312"/>
        <v/>
      </c>
      <c r="VHI114" s="82" t="str">
        <f t="shared" si="312"/>
        <v/>
      </c>
      <c r="VHJ114" s="82" t="str">
        <f t="shared" si="312"/>
        <v/>
      </c>
      <c r="VHK114" s="82" t="str">
        <f t="shared" si="312"/>
        <v/>
      </c>
      <c r="VHL114" s="82" t="str">
        <f t="shared" si="312"/>
        <v/>
      </c>
      <c r="VHM114" s="82" t="str">
        <f t="shared" si="312"/>
        <v/>
      </c>
      <c r="VHN114" s="82" t="str">
        <f t="shared" si="312"/>
        <v/>
      </c>
      <c r="VHO114" s="82" t="str">
        <f t="shared" si="312"/>
        <v/>
      </c>
      <c r="VHP114" s="82" t="str">
        <f t="shared" si="312"/>
        <v/>
      </c>
      <c r="VHQ114" s="82" t="str">
        <f t="shared" si="312"/>
        <v/>
      </c>
      <c r="VHR114" s="82" t="str">
        <f t="shared" si="312"/>
        <v/>
      </c>
      <c r="VHS114" s="82" t="str">
        <f t="shared" si="312"/>
        <v/>
      </c>
      <c r="VHT114" s="82" t="str">
        <f t="shared" si="312"/>
        <v/>
      </c>
      <c r="VHU114" s="82" t="str">
        <f t="shared" si="312"/>
        <v/>
      </c>
      <c r="VHV114" s="82" t="str">
        <f t="shared" si="312"/>
        <v/>
      </c>
      <c r="VHW114" s="82" t="str">
        <f t="shared" si="312"/>
        <v/>
      </c>
      <c r="VHX114" s="82" t="str">
        <f t="shared" si="312"/>
        <v/>
      </c>
      <c r="VHY114" s="82" t="str">
        <f t="shared" si="312"/>
        <v/>
      </c>
      <c r="VHZ114" s="82" t="str">
        <f t="shared" si="312"/>
        <v/>
      </c>
      <c r="VIA114" s="82" t="str">
        <f t="shared" si="312"/>
        <v/>
      </c>
      <c r="VIB114" s="82" t="str">
        <f t="shared" si="312"/>
        <v/>
      </c>
      <c r="VIC114" s="82" t="str">
        <f t="shared" si="312"/>
        <v/>
      </c>
      <c r="VID114" s="82" t="str">
        <f t="shared" si="312"/>
        <v/>
      </c>
      <c r="VIE114" s="82" t="str">
        <f t="shared" si="312"/>
        <v/>
      </c>
      <c r="VIF114" s="82" t="str">
        <f t="shared" si="312"/>
        <v/>
      </c>
      <c r="VIG114" s="82" t="str">
        <f t="shared" si="312"/>
        <v/>
      </c>
      <c r="VIH114" s="82" t="str">
        <f t="shared" si="312"/>
        <v/>
      </c>
      <c r="VII114" s="82" t="str">
        <f t="shared" si="312"/>
        <v/>
      </c>
      <c r="VIJ114" s="82" t="str">
        <f t="shared" si="312"/>
        <v/>
      </c>
      <c r="VIK114" s="82" t="str">
        <f t="shared" si="312"/>
        <v/>
      </c>
      <c r="VIL114" s="82" t="str">
        <f t="shared" si="312"/>
        <v/>
      </c>
      <c r="VIM114" s="82" t="str">
        <f t="shared" si="312"/>
        <v/>
      </c>
      <c r="VIN114" s="82" t="str">
        <f t="shared" si="312"/>
        <v/>
      </c>
      <c r="VIO114" s="82" t="str">
        <f t="shared" si="312"/>
        <v/>
      </c>
      <c r="VIP114" s="82" t="str">
        <f t="shared" si="312"/>
        <v/>
      </c>
      <c r="VIQ114" s="82" t="str">
        <f t="shared" si="312"/>
        <v/>
      </c>
      <c r="VIR114" s="82" t="str">
        <f t="shared" si="312"/>
        <v/>
      </c>
      <c r="VIS114" s="82" t="str">
        <f t="shared" si="312"/>
        <v/>
      </c>
      <c r="VIT114" s="82" t="str">
        <f t="shared" si="312"/>
        <v/>
      </c>
      <c r="VIU114" s="82" t="str">
        <f t="shared" si="312"/>
        <v/>
      </c>
      <c r="VIV114" s="82" t="str">
        <f t="shared" si="312"/>
        <v/>
      </c>
      <c r="VIW114" s="82" t="str">
        <f t="shared" si="312"/>
        <v/>
      </c>
      <c r="VIX114" s="82" t="str">
        <f t="shared" si="312"/>
        <v/>
      </c>
      <c r="VIY114" s="82" t="str">
        <f t="shared" si="312"/>
        <v/>
      </c>
      <c r="VIZ114" s="82" t="str">
        <f t="shared" si="312"/>
        <v/>
      </c>
      <c r="VJA114" s="82" t="str">
        <f t="shared" si="312"/>
        <v/>
      </c>
      <c r="VJB114" s="82" t="str">
        <f t="shared" si="312"/>
        <v/>
      </c>
      <c r="VJC114" s="82" t="str">
        <f t="shared" si="312"/>
        <v/>
      </c>
      <c r="VJD114" s="82" t="str">
        <f t="shared" si="312"/>
        <v/>
      </c>
      <c r="VJE114" s="82" t="str">
        <f t="shared" si="312"/>
        <v/>
      </c>
      <c r="VJF114" s="82" t="str">
        <f t="shared" si="312"/>
        <v/>
      </c>
      <c r="VJG114" s="82" t="str">
        <f t="shared" si="312"/>
        <v/>
      </c>
      <c r="VJH114" s="82" t="str">
        <f t="shared" si="312"/>
        <v/>
      </c>
      <c r="VJI114" s="82" t="str">
        <f t="shared" si="312"/>
        <v/>
      </c>
      <c r="VJJ114" s="82" t="str">
        <f t="shared" si="312"/>
        <v/>
      </c>
      <c r="VJK114" s="82" t="str">
        <f t="shared" ref="VJK114:VLV114" si="313">IF(ISNUMBER(outYear),VJK65+VJK71+VJK77+VJK111,"")</f>
        <v/>
      </c>
      <c r="VJL114" s="82" t="str">
        <f t="shared" si="313"/>
        <v/>
      </c>
      <c r="VJM114" s="82" t="str">
        <f t="shared" si="313"/>
        <v/>
      </c>
      <c r="VJN114" s="82" t="str">
        <f t="shared" si="313"/>
        <v/>
      </c>
      <c r="VJO114" s="82" t="str">
        <f t="shared" si="313"/>
        <v/>
      </c>
      <c r="VJP114" s="82" t="str">
        <f t="shared" si="313"/>
        <v/>
      </c>
      <c r="VJQ114" s="82" t="str">
        <f t="shared" si="313"/>
        <v/>
      </c>
      <c r="VJR114" s="82" t="str">
        <f t="shared" si="313"/>
        <v/>
      </c>
      <c r="VJS114" s="82" t="str">
        <f t="shared" si="313"/>
        <v/>
      </c>
      <c r="VJT114" s="82" t="str">
        <f t="shared" si="313"/>
        <v/>
      </c>
      <c r="VJU114" s="82" t="str">
        <f t="shared" si="313"/>
        <v/>
      </c>
      <c r="VJV114" s="82" t="str">
        <f t="shared" si="313"/>
        <v/>
      </c>
      <c r="VJW114" s="82" t="str">
        <f t="shared" si="313"/>
        <v/>
      </c>
      <c r="VJX114" s="82" t="str">
        <f t="shared" si="313"/>
        <v/>
      </c>
      <c r="VJY114" s="82" t="str">
        <f t="shared" si="313"/>
        <v/>
      </c>
      <c r="VJZ114" s="82" t="str">
        <f t="shared" si="313"/>
        <v/>
      </c>
      <c r="VKA114" s="82" t="str">
        <f t="shared" si="313"/>
        <v/>
      </c>
      <c r="VKB114" s="82" t="str">
        <f t="shared" si="313"/>
        <v/>
      </c>
      <c r="VKC114" s="82" t="str">
        <f t="shared" si="313"/>
        <v/>
      </c>
      <c r="VKD114" s="82" t="str">
        <f t="shared" si="313"/>
        <v/>
      </c>
      <c r="VKE114" s="82" t="str">
        <f t="shared" si="313"/>
        <v/>
      </c>
      <c r="VKF114" s="82" t="str">
        <f t="shared" si="313"/>
        <v/>
      </c>
      <c r="VKG114" s="82" t="str">
        <f t="shared" si="313"/>
        <v/>
      </c>
      <c r="VKH114" s="82" t="str">
        <f t="shared" si="313"/>
        <v/>
      </c>
      <c r="VKI114" s="82" t="str">
        <f t="shared" si="313"/>
        <v/>
      </c>
      <c r="VKJ114" s="82" t="str">
        <f t="shared" si="313"/>
        <v/>
      </c>
      <c r="VKK114" s="82" t="str">
        <f t="shared" si="313"/>
        <v/>
      </c>
      <c r="VKL114" s="82" t="str">
        <f t="shared" si="313"/>
        <v/>
      </c>
      <c r="VKM114" s="82" t="str">
        <f t="shared" si="313"/>
        <v/>
      </c>
      <c r="VKN114" s="82" t="str">
        <f t="shared" si="313"/>
        <v/>
      </c>
      <c r="VKO114" s="82" t="str">
        <f t="shared" si="313"/>
        <v/>
      </c>
      <c r="VKP114" s="82" t="str">
        <f t="shared" si="313"/>
        <v/>
      </c>
      <c r="VKQ114" s="82" t="str">
        <f t="shared" si="313"/>
        <v/>
      </c>
      <c r="VKR114" s="82" t="str">
        <f t="shared" si="313"/>
        <v/>
      </c>
      <c r="VKS114" s="82" t="str">
        <f t="shared" si="313"/>
        <v/>
      </c>
      <c r="VKT114" s="82" t="str">
        <f t="shared" si="313"/>
        <v/>
      </c>
      <c r="VKU114" s="82" t="str">
        <f t="shared" si="313"/>
        <v/>
      </c>
      <c r="VKV114" s="82" t="str">
        <f t="shared" si="313"/>
        <v/>
      </c>
      <c r="VKW114" s="82" t="str">
        <f t="shared" si="313"/>
        <v/>
      </c>
      <c r="VKX114" s="82" t="str">
        <f t="shared" si="313"/>
        <v/>
      </c>
      <c r="VKY114" s="82" t="str">
        <f t="shared" si="313"/>
        <v/>
      </c>
      <c r="VKZ114" s="82" t="str">
        <f t="shared" si="313"/>
        <v/>
      </c>
      <c r="VLA114" s="82" t="str">
        <f t="shared" si="313"/>
        <v/>
      </c>
      <c r="VLB114" s="82" t="str">
        <f t="shared" si="313"/>
        <v/>
      </c>
      <c r="VLC114" s="82" t="str">
        <f t="shared" si="313"/>
        <v/>
      </c>
      <c r="VLD114" s="82" t="str">
        <f t="shared" si="313"/>
        <v/>
      </c>
      <c r="VLE114" s="82" t="str">
        <f t="shared" si="313"/>
        <v/>
      </c>
      <c r="VLF114" s="82" t="str">
        <f t="shared" si="313"/>
        <v/>
      </c>
      <c r="VLG114" s="82" t="str">
        <f t="shared" si="313"/>
        <v/>
      </c>
      <c r="VLH114" s="82" t="str">
        <f t="shared" si="313"/>
        <v/>
      </c>
      <c r="VLI114" s="82" t="str">
        <f t="shared" si="313"/>
        <v/>
      </c>
      <c r="VLJ114" s="82" t="str">
        <f t="shared" si="313"/>
        <v/>
      </c>
      <c r="VLK114" s="82" t="str">
        <f t="shared" si="313"/>
        <v/>
      </c>
      <c r="VLL114" s="82" t="str">
        <f t="shared" si="313"/>
        <v/>
      </c>
      <c r="VLM114" s="82" t="str">
        <f t="shared" si="313"/>
        <v/>
      </c>
      <c r="VLN114" s="82" t="str">
        <f t="shared" si="313"/>
        <v/>
      </c>
      <c r="VLO114" s="82" t="str">
        <f t="shared" si="313"/>
        <v/>
      </c>
      <c r="VLP114" s="82" t="str">
        <f t="shared" si="313"/>
        <v/>
      </c>
      <c r="VLQ114" s="82" t="str">
        <f t="shared" si="313"/>
        <v/>
      </c>
      <c r="VLR114" s="82" t="str">
        <f t="shared" si="313"/>
        <v/>
      </c>
      <c r="VLS114" s="82" t="str">
        <f t="shared" si="313"/>
        <v/>
      </c>
      <c r="VLT114" s="82" t="str">
        <f t="shared" si="313"/>
        <v/>
      </c>
      <c r="VLU114" s="82" t="str">
        <f t="shared" si="313"/>
        <v/>
      </c>
      <c r="VLV114" s="82" t="str">
        <f t="shared" si="313"/>
        <v/>
      </c>
      <c r="VLW114" s="82" t="str">
        <f t="shared" ref="VLW114:VOH114" si="314">IF(ISNUMBER(outYear),VLW65+VLW71+VLW77+VLW111,"")</f>
        <v/>
      </c>
      <c r="VLX114" s="82" t="str">
        <f t="shared" si="314"/>
        <v/>
      </c>
      <c r="VLY114" s="82" t="str">
        <f t="shared" si="314"/>
        <v/>
      </c>
      <c r="VLZ114" s="82" t="str">
        <f t="shared" si="314"/>
        <v/>
      </c>
      <c r="VMA114" s="82" t="str">
        <f t="shared" si="314"/>
        <v/>
      </c>
      <c r="VMB114" s="82" t="str">
        <f t="shared" si="314"/>
        <v/>
      </c>
      <c r="VMC114" s="82" t="str">
        <f t="shared" si="314"/>
        <v/>
      </c>
      <c r="VMD114" s="82" t="str">
        <f t="shared" si="314"/>
        <v/>
      </c>
      <c r="VME114" s="82" t="str">
        <f t="shared" si="314"/>
        <v/>
      </c>
      <c r="VMF114" s="82" t="str">
        <f t="shared" si="314"/>
        <v/>
      </c>
      <c r="VMG114" s="82" t="str">
        <f t="shared" si="314"/>
        <v/>
      </c>
      <c r="VMH114" s="82" t="str">
        <f t="shared" si="314"/>
        <v/>
      </c>
      <c r="VMI114" s="82" t="str">
        <f t="shared" si="314"/>
        <v/>
      </c>
      <c r="VMJ114" s="82" t="str">
        <f t="shared" si="314"/>
        <v/>
      </c>
      <c r="VMK114" s="82" t="str">
        <f t="shared" si="314"/>
        <v/>
      </c>
      <c r="VML114" s="82" t="str">
        <f t="shared" si="314"/>
        <v/>
      </c>
      <c r="VMM114" s="82" t="str">
        <f t="shared" si="314"/>
        <v/>
      </c>
      <c r="VMN114" s="82" t="str">
        <f t="shared" si="314"/>
        <v/>
      </c>
      <c r="VMO114" s="82" t="str">
        <f t="shared" si="314"/>
        <v/>
      </c>
      <c r="VMP114" s="82" t="str">
        <f t="shared" si="314"/>
        <v/>
      </c>
      <c r="VMQ114" s="82" t="str">
        <f t="shared" si="314"/>
        <v/>
      </c>
      <c r="VMR114" s="82" t="str">
        <f t="shared" si="314"/>
        <v/>
      </c>
      <c r="VMS114" s="82" t="str">
        <f t="shared" si="314"/>
        <v/>
      </c>
      <c r="VMT114" s="82" t="str">
        <f t="shared" si="314"/>
        <v/>
      </c>
      <c r="VMU114" s="82" t="str">
        <f t="shared" si="314"/>
        <v/>
      </c>
      <c r="VMV114" s="82" t="str">
        <f t="shared" si="314"/>
        <v/>
      </c>
      <c r="VMW114" s="82" t="str">
        <f t="shared" si="314"/>
        <v/>
      </c>
      <c r="VMX114" s="82" t="str">
        <f t="shared" si="314"/>
        <v/>
      </c>
      <c r="VMY114" s="82" t="str">
        <f t="shared" si="314"/>
        <v/>
      </c>
      <c r="VMZ114" s="82" t="str">
        <f t="shared" si="314"/>
        <v/>
      </c>
      <c r="VNA114" s="82" t="str">
        <f t="shared" si="314"/>
        <v/>
      </c>
      <c r="VNB114" s="82" t="str">
        <f t="shared" si="314"/>
        <v/>
      </c>
      <c r="VNC114" s="82" t="str">
        <f t="shared" si="314"/>
        <v/>
      </c>
      <c r="VND114" s="82" t="str">
        <f t="shared" si="314"/>
        <v/>
      </c>
      <c r="VNE114" s="82" t="str">
        <f t="shared" si="314"/>
        <v/>
      </c>
      <c r="VNF114" s="82" t="str">
        <f t="shared" si="314"/>
        <v/>
      </c>
      <c r="VNG114" s="82" t="str">
        <f t="shared" si="314"/>
        <v/>
      </c>
      <c r="VNH114" s="82" t="str">
        <f t="shared" si="314"/>
        <v/>
      </c>
      <c r="VNI114" s="82" t="str">
        <f t="shared" si="314"/>
        <v/>
      </c>
      <c r="VNJ114" s="82" t="str">
        <f t="shared" si="314"/>
        <v/>
      </c>
      <c r="VNK114" s="82" t="str">
        <f t="shared" si="314"/>
        <v/>
      </c>
      <c r="VNL114" s="82" t="str">
        <f t="shared" si="314"/>
        <v/>
      </c>
      <c r="VNM114" s="82" t="str">
        <f t="shared" si="314"/>
        <v/>
      </c>
      <c r="VNN114" s="82" t="str">
        <f t="shared" si="314"/>
        <v/>
      </c>
      <c r="VNO114" s="82" t="str">
        <f t="shared" si="314"/>
        <v/>
      </c>
      <c r="VNP114" s="82" t="str">
        <f t="shared" si="314"/>
        <v/>
      </c>
      <c r="VNQ114" s="82" t="str">
        <f t="shared" si="314"/>
        <v/>
      </c>
      <c r="VNR114" s="82" t="str">
        <f t="shared" si="314"/>
        <v/>
      </c>
      <c r="VNS114" s="82" t="str">
        <f t="shared" si="314"/>
        <v/>
      </c>
      <c r="VNT114" s="82" t="str">
        <f t="shared" si="314"/>
        <v/>
      </c>
      <c r="VNU114" s="82" t="str">
        <f t="shared" si="314"/>
        <v/>
      </c>
      <c r="VNV114" s="82" t="str">
        <f t="shared" si="314"/>
        <v/>
      </c>
      <c r="VNW114" s="82" t="str">
        <f t="shared" si="314"/>
        <v/>
      </c>
      <c r="VNX114" s="82" t="str">
        <f t="shared" si="314"/>
        <v/>
      </c>
      <c r="VNY114" s="82" t="str">
        <f t="shared" si="314"/>
        <v/>
      </c>
      <c r="VNZ114" s="82" t="str">
        <f t="shared" si="314"/>
        <v/>
      </c>
      <c r="VOA114" s="82" t="str">
        <f t="shared" si="314"/>
        <v/>
      </c>
      <c r="VOB114" s="82" t="str">
        <f t="shared" si="314"/>
        <v/>
      </c>
      <c r="VOC114" s="82" t="str">
        <f t="shared" si="314"/>
        <v/>
      </c>
      <c r="VOD114" s="82" t="str">
        <f t="shared" si="314"/>
        <v/>
      </c>
      <c r="VOE114" s="82" t="str">
        <f t="shared" si="314"/>
        <v/>
      </c>
      <c r="VOF114" s="82" t="str">
        <f t="shared" si="314"/>
        <v/>
      </c>
      <c r="VOG114" s="82" t="str">
        <f t="shared" si="314"/>
        <v/>
      </c>
      <c r="VOH114" s="82" t="str">
        <f t="shared" si="314"/>
        <v/>
      </c>
      <c r="VOI114" s="82" t="str">
        <f t="shared" ref="VOI114:VQT114" si="315">IF(ISNUMBER(outYear),VOI65+VOI71+VOI77+VOI111,"")</f>
        <v/>
      </c>
      <c r="VOJ114" s="82" t="str">
        <f t="shared" si="315"/>
        <v/>
      </c>
      <c r="VOK114" s="82" t="str">
        <f t="shared" si="315"/>
        <v/>
      </c>
      <c r="VOL114" s="82" t="str">
        <f t="shared" si="315"/>
        <v/>
      </c>
      <c r="VOM114" s="82" t="str">
        <f t="shared" si="315"/>
        <v/>
      </c>
      <c r="VON114" s="82" t="str">
        <f t="shared" si="315"/>
        <v/>
      </c>
      <c r="VOO114" s="82" t="str">
        <f t="shared" si="315"/>
        <v/>
      </c>
      <c r="VOP114" s="82" t="str">
        <f t="shared" si="315"/>
        <v/>
      </c>
      <c r="VOQ114" s="82" t="str">
        <f t="shared" si="315"/>
        <v/>
      </c>
      <c r="VOR114" s="82" t="str">
        <f t="shared" si="315"/>
        <v/>
      </c>
      <c r="VOS114" s="82" t="str">
        <f t="shared" si="315"/>
        <v/>
      </c>
      <c r="VOT114" s="82" t="str">
        <f t="shared" si="315"/>
        <v/>
      </c>
      <c r="VOU114" s="82" t="str">
        <f t="shared" si="315"/>
        <v/>
      </c>
      <c r="VOV114" s="82" t="str">
        <f t="shared" si="315"/>
        <v/>
      </c>
      <c r="VOW114" s="82" t="str">
        <f t="shared" si="315"/>
        <v/>
      </c>
      <c r="VOX114" s="82" t="str">
        <f t="shared" si="315"/>
        <v/>
      </c>
      <c r="VOY114" s="82" t="str">
        <f t="shared" si="315"/>
        <v/>
      </c>
      <c r="VOZ114" s="82" t="str">
        <f t="shared" si="315"/>
        <v/>
      </c>
      <c r="VPA114" s="82" t="str">
        <f t="shared" si="315"/>
        <v/>
      </c>
      <c r="VPB114" s="82" t="str">
        <f t="shared" si="315"/>
        <v/>
      </c>
      <c r="VPC114" s="82" t="str">
        <f t="shared" si="315"/>
        <v/>
      </c>
      <c r="VPD114" s="82" t="str">
        <f t="shared" si="315"/>
        <v/>
      </c>
      <c r="VPE114" s="82" t="str">
        <f t="shared" si="315"/>
        <v/>
      </c>
      <c r="VPF114" s="82" t="str">
        <f t="shared" si="315"/>
        <v/>
      </c>
      <c r="VPG114" s="82" t="str">
        <f t="shared" si="315"/>
        <v/>
      </c>
      <c r="VPH114" s="82" t="str">
        <f t="shared" si="315"/>
        <v/>
      </c>
      <c r="VPI114" s="82" t="str">
        <f t="shared" si="315"/>
        <v/>
      </c>
      <c r="VPJ114" s="82" t="str">
        <f t="shared" si="315"/>
        <v/>
      </c>
      <c r="VPK114" s="82" t="str">
        <f t="shared" si="315"/>
        <v/>
      </c>
      <c r="VPL114" s="82" t="str">
        <f t="shared" si="315"/>
        <v/>
      </c>
      <c r="VPM114" s="82" t="str">
        <f t="shared" si="315"/>
        <v/>
      </c>
      <c r="VPN114" s="82" t="str">
        <f t="shared" si="315"/>
        <v/>
      </c>
      <c r="VPO114" s="82" t="str">
        <f t="shared" si="315"/>
        <v/>
      </c>
      <c r="VPP114" s="82" t="str">
        <f t="shared" si="315"/>
        <v/>
      </c>
      <c r="VPQ114" s="82" t="str">
        <f t="shared" si="315"/>
        <v/>
      </c>
      <c r="VPR114" s="82" t="str">
        <f t="shared" si="315"/>
        <v/>
      </c>
      <c r="VPS114" s="82" t="str">
        <f t="shared" si="315"/>
        <v/>
      </c>
      <c r="VPT114" s="82" t="str">
        <f t="shared" si="315"/>
        <v/>
      </c>
      <c r="VPU114" s="82" t="str">
        <f t="shared" si="315"/>
        <v/>
      </c>
      <c r="VPV114" s="82" t="str">
        <f t="shared" si="315"/>
        <v/>
      </c>
      <c r="VPW114" s="82" t="str">
        <f t="shared" si="315"/>
        <v/>
      </c>
      <c r="VPX114" s="82" t="str">
        <f t="shared" si="315"/>
        <v/>
      </c>
      <c r="VPY114" s="82" t="str">
        <f t="shared" si="315"/>
        <v/>
      </c>
      <c r="VPZ114" s="82" t="str">
        <f t="shared" si="315"/>
        <v/>
      </c>
      <c r="VQA114" s="82" t="str">
        <f t="shared" si="315"/>
        <v/>
      </c>
      <c r="VQB114" s="82" t="str">
        <f t="shared" si="315"/>
        <v/>
      </c>
      <c r="VQC114" s="82" t="str">
        <f t="shared" si="315"/>
        <v/>
      </c>
      <c r="VQD114" s="82" t="str">
        <f t="shared" si="315"/>
        <v/>
      </c>
      <c r="VQE114" s="82" t="str">
        <f t="shared" si="315"/>
        <v/>
      </c>
      <c r="VQF114" s="82" t="str">
        <f t="shared" si="315"/>
        <v/>
      </c>
      <c r="VQG114" s="82" t="str">
        <f t="shared" si="315"/>
        <v/>
      </c>
      <c r="VQH114" s="82" t="str">
        <f t="shared" si="315"/>
        <v/>
      </c>
      <c r="VQI114" s="82" t="str">
        <f t="shared" si="315"/>
        <v/>
      </c>
      <c r="VQJ114" s="82" t="str">
        <f t="shared" si="315"/>
        <v/>
      </c>
      <c r="VQK114" s="82" t="str">
        <f t="shared" si="315"/>
        <v/>
      </c>
      <c r="VQL114" s="82" t="str">
        <f t="shared" si="315"/>
        <v/>
      </c>
      <c r="VQM114" s="82" t="str">
        <f t="shared" si="315"/>
        <v/>
      </c>
      <c r="VQN114" s="82" t="str">
        <f t="shared" si="315"/>
        <v/>
      </c>
      <c r="VQO114" s="82" t="str">
        <f t="shared" si="315"/>
        <v/>
      </c>
      <c r="VQP114" s="82" t="str">
        <f t="shared" si="315"/>
        <v/>
      </c>
      <c r="VQQ114" s="82" t="str">
        <f t="shared" si="315"/>
        <v/>
      </c>
      <c r="VQR114" s="82" t="str">
        <f t="shared" si="315"/>
        <v/>
      </c>
      <c r="VQS114" s="82" t="str">
        <f t="shared" si="315"/>
        <v/>
      </c>
      <c r="VQT114" s="82" t="str">
        <f t="shared" si="315"/>
        <v/>
      </c>
      <c r="VQU114" s="82" t="str">
        <f t="shared" ref="VQU114:VTF114" si="316">IF(ISNUMBER(outYear),VQU65+VQU71+VQU77+VQU111,"")</f>
        <v/>
      </c>
      <c r="VQV114" s="82" t="str">
        <f t="shared" si="316"/>
        <v/>
      </c>
      <c r="VQW114" s="82" t="str">
        <f t="shared" si="316"/>
        <v/>
      </c>
      <c r="VQX114" s="82" t="str">
        <f t="shared" si="316"/>
        <v/>
      </c>
      <c r="VQY114" s="82" t="str">
        <f t="shared" si="316"/>
        <v/>
      </c>
      <c r="VQZ114" s="82" t="str">
        <f t="shared" si="316"/>
        <v/>
      </c>
      <c r="VRA114" s="82" t="str">
        <f t="shared" si="316"/>
        <v/>
      </c>
      <c r="VRB114" s="82" t="str">
        <f t="shared" si="316"/>
        <v/>
      </c>
      <c r="VRC114" s="82" t="str">
        <f t="shared" si="316"/>
        <v/>
      </c>
      <c r="VRD114" s="82" t="str">
        <f t="shared" si="316"/>
        <v/>
      </c>
      <c r="VRE114" s="82" t="str">
        <f t="shared" si="316"/>
        <v/>
      </c>
      <c r="VRF114" s="82" t="str">
        <f t="shared" si="316"/>
        <v/>
      </c>
      <c r="VRG114" s="82" t="str">
        <f t="shared" si="316"/>
        <v/>
      </c>
      <c r="VRH114" s="82" t="str">
        <f t="shared" si="316"/>
        <v/>
      </c>
      <c r="VRI114" s="82" t="str">
        <f t="shared" si="316"/>
        <v/>
      </c>
      <c r="VRJ114" s="82" t="str">
        <f t="shared" si="316"/>
        <v/>
      </c>
      <c r="VRK114" s="82" t="str">
        <f t="shared" si="316"/>
        <v/>
      </c>
      <c r="VRL114" s="82" t="str">
        <f t="shared" si="316"/>
        <v/>
      </c>
      <c r="VRM114" s="82" t="str">
        <f t="shared" si="316"/>
        <v/>
      </c>
      <c r="VRN114" s="82" t="str">
        <f t="shared" si="316"/>
        <v/>
      </c>
      <c r="VRO114" s="82" t="str">
        <f t="shared" si="316"/>
        <v/>
      </c>
      <c r="VRP114" s="82" t="str">
        <f t="shared" si="316"/>
        <v/>
      </c>
      <c r="VRQ114" s="82" t="str">
        <f t="shared" si="316"/>
        <v/>
      </c>
      <c r="VRR114" s="82" t="str">
        <f t="shared" si="316"/>
        <v/>
      </c>
      <c r="VRS114" s="82" t="str">
        <f t="shared" si="316"/>
        <v/>
      </c>
      <c r="VRT114" s="82" t="str">
        <f t="shared" si="316"/>
        <v/>
      </c>
      <c r="VRU114" s="82" t="str">
        <f t="shared" si="316"/>
        <v/>
      </c>
      <c r="VRV114" s="82" t="str">
        <f t="shared" si="316"/>
        <v/>
      </c>
      <c r="VRW114" s="82" t="str">
        <f t="shared" si="316"/>
        <v/>
      </c>
      <c r="VRX114" s="82" t="str">
        <f t="shared" si="316"/>
        <v/>
      </c>
      <c r="VRY114" s="82" t="str">
        <f t="shared" si="316"/>
        <v/>
      </c>
      <c r="VRZ114" s="82" t="str">
        <f t="shared" si="316"/>
        <v/>
      </c>
      <c r="VSA114" s="82" t="str">
        <f t="shared" si="316"/>
        <v/>
      </c>
      <c r="VSB114" s="82" t="str">
        <f t="shared" si="316"/>
        <v/>
      </c>
      <c r="VSC114" s="82" t="str">
        <f t="shared" si="316"/>
        <v/>
      </c>
      <c r="VSD114" s="82" t="str">
        <f t="shared" si="316"/>
        <v/>
      </c>
      <c r="VSE114" s="82" t="str">
        <f t="shared" si="316"/>
        <v/>
      </c>
      <c r="VSF114" s="82" t="str">
        <f t="shared" si="316"/>
        <v/>
      </c>
      <c r="VSG114" s="82" t="str">
        <f t="shared" si="316"/>
        <v/>
      </c>
      <c r="VSH114" s="82" t="str">
        <f t="shared" si="316"/>
        <v/>
      </c>
      <c r="VSI114" s="82" t="str">
        <f t="shared" si="316"/>
        <v/>
      </c>
      <c r="VSJ114" s="82" t="str">
        <f t="shared" si="316"/>
        <v/>
      </c>
      <c r="VSK114" s="82" t="str">
        <f t="shared" si="316"/>
        <v/>
      </c>
      <c r="VSL114" s="82" t="str">
        <f t="shared" si="316"/>
        <v/>
      </c>
      <c r="VSM114" s="82" t="str">
        <f t="shared" si="316"/>
        <v/>
      </c>
      <c r="VSN114" s="82" t="str">
        <f t="shared" si="316"/>
        <v/>
      </c>
      <c r="VSO114" s="82" t="str">
        <f t="shared" si="316"/>
        <v/>
      </c>
      <c r="VSP114" s="82" t="str">
        <f t="shared" si="316"/>
        <v/>
      </c>
      <c r="VSQ114" s="82" t="str">
        <f t="shared" si="316"/>
        <v/>
      </c>
      <c r="VSR114" s="82" t="str">
        <f t="shared" si="316"/>
        <v/>
      </c>
      <c r="VSS114" s="82" t="str">
        <f t="shared" si="316"/>
        <v/>
      </c>
      <c r="VST114" s="82" t="str">
        <f t="shared" si="316"/>
        <v/>
      </c>
      <c r="VSU114" s="82" t="str">
        <f t="shared" si="316"/>
        <v/>
      </c>
      <c r="VSV114" s="82" t="str">
        <f t="shared" si="316"/>
        <v/>
      </c>
      <c r="VSW114" s="82" t="str">
        <f t="shared" si="316"/>
        <v/>
      </c>
      <c r="VSX114" s="82" t="str">
        <f t="shared" si="316"/>
        <v/>
      </c>
      <c r="VSY114" s="82" t="str">
        <f t="shared" si="316"/>
        <v/>
      </c>
      <c r="VSZ114" s="82" t="str">
        <f t="shared" si="316"/>
        <v/>
      </c>
      <c r="VTA114" s="82" t="str">
        <f t="shared" si="316"/>
        <v/>
      </c>
      <c r="VTB114" s="82" t="str">
        <f t="shared" si="316"/>
        <v/>
      </c>
      <c r="VTC114" s="82" t="str">
        <f t="shared" si="316"/>
        <v/>
      </c>
      <c r="VTD114" s="82" t="str">
        <f t="shared" si="316"/>
        <v/>
      </c>
      <c r="VTE114" s="82" t="str">
        <f t="shared" si="316"/>
        <v/>
      </c>
      <c r="VTF114" s="82" t="str">
        <f t="shared" si="316"/>
        <v/>
      </c>
      <c r="VTG114" s="82" t="str">
        <f t="shared" ref="VTG114:VVR114" si="317">IF(ISNUMBER(outYear),VTG65+VTG71+VTG77+VTG111,"")</f>
        <v/>
      </c>
      <c r="VTH114" s="82" t="str">
        <f t="shared" si="317"/>
        <v/>
      </c>
      <c r="VTI114" s="82" t="str">
        <f t="shared" si="317"/>
        <v/>
      </c>
      <c r="VTJ114" s="82" t="str">
        <f t="shared" si="317"/>
        <v/>
      </c>
      <c r="VTK114" s="82" t="str">
        <f t="shared" si="317"/>
        <v/>
      </c>
      <c r="VTL114" s="82" t="str">
        <f t="shared" si="317"/>
        <v/>
      </c>
      <c r="VTM114" s="82" t="str">
        <f t="shared" si="317"/>
        <v/>
      </c>
      <c r="VTN114" s="82" t="str">
        <f t="shared" si="317"/>
        <v/>
      </c>
      <c r="VTO114" s="82" t="str">
        <f t="shared" si="317"/>
        <v/>
      </c>
      <c r="VTP114" s="82" t="str">
        <f t="shared" si="317"/>
        <v/>
      </c>
      <c r="VTQ114" s="82" t="str">
        <f t="shared" si="317"/>
        <v/>
      </c>
      <c r="VTR114" s="82" t="str">
        <f t="shared" si="317"/>
        <v/>
      </c>
      <c r="VTS114" s="82" t="str">
        <f t="shared" si="317"/>
        <v/>
      </c>
      <c r="VTT114" s="82" t="str">
        <f t="shared" si="317"/>
        <v/>
      </c>
      <c r="VTU114" s="82" t="str">
        <f t="shared" si="317"/>
        <v/>
      </c>
      <c r="VTV114" s="82" t="str">
        <f t="shared" si="317"/>
        <v/>
      </c>
      <c r="VTW114" s="82" t="str">
        <f t="shared" si="317"/>
        <v/>
      </c>
      <c r="VTX114" s="82" t="str">
        <f t="shared" si="317"/>
        <v/>
      </c>
      <c r="VTY114" s="82" t="str">
        <f t="shared" si="317"/>
        <v/>
      </c>
      <c r="VTZ114" s="82" t="str">
        <f t="shared" si="317"/>
        <v/>
      </c>
      <c r="VUA114" s="82" t="str">
        <f t="shared" si="317"/>
        <v/>
      </c>
      <c r="VUB114" s="82" t="str">
        <f t="shared" si="317"/>
        <v/>
      </c>
      <c r="VUC114" s="82" t="str">
        <f t="shared" si="317"/>
        <v/>
      </c>
      <c r="VUD114" s="82" t="str">
        <f t="shared" si="317"/>
        <v/>
      </c>
      <c r="VUE114" s="82" t="str">
        <f t="shared" si="317"/>
        <v/>
      </c>
      <c r="VUF114" s="82" t="str">
        <f t="shared" si="317"/>
        <v/>
      </c>
      <c r="VUG114" s="82" t="str">
        <f t="shared" si="317"/>
        <v/>
      </c>
      <c r="VUH114" s="82" t="str">
        <f t="shared" si="317"/>
        <v/>
      </c>
      <c r="VUI114" s="82" t="str">
        <f t="shared" si="317"/>
        <v/>
      </c>
      <c r="VUJ114" s="82" t="str">
        <f t="shared" si="317"/>
        <v/>
      </c>
      <c r="VUK114" s="82" t="str">
        <f t="shared" si="317"/>
        <v/>
      </c>
      <c r="VUL114" s="82" t="str">
        <f t="shared" si="317"/>
        <v/>
      </c>
      <c r="VUM114" s="82" t="str">
        <f t="shared" si="317"/>
        <v/>
      </c>
      <c r="VUN114" s="82" t="str">
        <f t="shared" si="317"/>
        <v/>
      </c>
      <c r="VUO114" s="82" t="str">
        <f t="shared" si="317"/>
        <v/>
      </c>
      <c r="VUP114" s="82" t="str">
        <f t="shared" si="317"/>
        <v/>
      </c>
      <c r="VUQ114" s="82" t="str">
        <f t="shared" si="317"/>
        <v/>
      </c>
      <c r="VUR114" s="82" t="str">
        <f t="shared" si="317"/>
        <v/>
      </c>
      <c r="VUS114" s="82" t="str">
        <f t="shared" si="317"/>
        <v/>
      </c>
      <c r="VUT114" s="82" t="str">
        <f t="shared" si="317"/>
        <v/>
      </c>
      <c r="VUU114" s="82" t="str">
        <f t="shared" si="317"/>
        <v/>
      </c>
      <c r="VUV114" s="82" t="str">
        <f t="shared" si="317"/>
        <v/>
      </c>
      <c r="VUW114" s="82" t="str">
        <f t="shared" si="317"/>
        <v/>
      </c>
      <c r="VUX114" s="82" t="str">
        <f t="shared" si="317"/>
        <v/>
      </c>
      <c r="VUY114" s="82" t="str">
        <f t="shared" si="317"/>
        <v/>
      </c>
      <c r="VUZ114" s="82" t="str">
        <f t="shared" si="317"/>
        <v/>
      </c>
      <c r="VVA114" s="82" t="str">
        <f t="shared" si="317"/>
        <v/>
      </c>
      <c r="VVB114" s="82" t="str">
        <f t="shared" si="317"/>
        <v/>
      </c>
      <c r="VVC114" s="82" t="str">
        <f t="shared" si="317"/>
        <v/>
      </c>
      <c r="VVD114" s="82" t="str">
        <f t="shared" si="317"/>
        <v/>
      </c>
      <c r="VVE114" s="82" t="str">
        <f t="shared" si="317"/>
        <v/>
      </c>
      <c r="VVF114" s="82" t="str">
        <f t="shared" si="317"/>
        <v/>
      </c>
      <c r="VVG114" s="82" t="str">
        <f t="shared" si="317"/>
        <v/>
      </c>
      <c r="VVH114" s="82" t="str">
        <f t="shared" si="317"/>
        <v/>
      </c>
      <c r="VVI114" s="82" t="str">
        <f t="shared" si="317"/>
        <v/>
      </c>
      <c r="VVJ114" s="82" t="str">
        <f t="shared" si="317"/>
        <v/>
      </c>
      <c r="VVK114" s="82" t="str">
        <f t="shared" si="317"/>
        <v/>
      </c>
      <c r="VVL114" s="82" t="str">
        <f t="shared" si="317"/>
        <v/>
      </c>
      <c r="VVM114" s="82" t="str">
        <f t="shared" si="317"/>
        <v/>
      </c>
      <c r="VVN114" s="82" t="str">
        <f t="shared" si="317"/>
        <v/>
      </c>
      <c r="VVO114" s="82" t="str">
        <f t="shared" si="317"/>
        <v/>
      </c>
      <c r="VVP114" s="82" t="str">
        <f t="shared" si="317"/>
        <v/>
      </c>
      <c r="VVQ114" s="82" t="str">
        <f t="shared" si="317"/>
        <v/>
      </c>
      <c r="VVR114" s="82" t="str">
        <f t="shared" si="317"/>
        <v/>
      </c>
      <c r="VVS114" s="82" t="str">
        <f t="shared" ref="VVS114:VYD114" si="318">IF(ISNUMBER(outYear),VVS65+VVS71+VVS77+VVS111,"")</f>
        <v/>
      </c>
      <c r="VVT114" s="82" t="str">
        <f t="shared" si="318"/>
        <v/>
      </c>
      <c r="VVU114" s="82" t="str">
        <f t="shared" si="318"/>
        <v/>
      </c>
      <c r="VVV114" s="82" t="str">
        <f t="shared" si="318"/>
        <v/>
      </c>
      <c r="VVW114" s="82" t="str">
        <f t="shared" si="318"/>
        <v/>
      </c>
      <c r="VVX114" s="82" t="str">
        <f t="shared" si="318"/>
        <v/>
      </c>
      <c r="VVY114" s="82" t="str">
        <f t="shared" si="318"/>
        <v/>
      </c>
      <c r="VVZ114" s="82" t="str">
        <f t="shared" si="318"/>
        <v/>
      </c>
      <c r="VWA114" s="82" t="str">
        <f t="shared" si="318"/>
        <v/>
      </c>
      <c r="VWB114" s="82" t="str">
        <f t="shared" si="318"/>
        <v/>
      </c>
      <c r="VWC114" s="82" t="str">
        <f t="shared" si="318"/>
        <v/>
      </c>
      <c r="VWD114" s="82" t="str">
        <f t="shared" si="318"/>
        <v/>
      </c>
      <c r="VWE114" s="82" t="str">
        <f t="shared" si="318"/>
        <v/>
      </c>
      <c r="VWF114" s="82" t="str">
        <f t="shared" si="318"/>
        <v/>
      </c>
      <c r="VWG114" s="82" t="str">
        <f t="shared" si="318"/>
        <v/>
      </c>
      <c r="VWH114" s="82" t="str">
        <f t="shared" si="318"/>
        <v/>
      </c>
      <c r="VWI114" s="82" t="str">
        <f t="shared" si="318"/>
        <v/>
      </c>
      <c r="VWJ114" s="82" t="str">
        <f t="shared" si="318"/>
        <v/>
      </c>
      <c r="VWK114" s="82" t="str">
        <f t="shared" si="318"/>
        <v/>
      </c>
      <c r="VWL114" s="82" t="str">
        <f t="shared" si="318"/>
        <v/>
      </c>
      <c r="VWM114" s="82" t="str">
        <f t="shared" si="318"/>
        <v/>
      </c>
      <c r="VWN114" s="82" t="str">
        <f t="shared" si="318"/>
        <v/>
      </c>
      <c r="VWO114" s="82" t="str">
        <f t="shared" si="318"/>
        <v/>
      </c>
      <c r="VWP114" s="82" t="str">
        <f t="shared" si="318"/>
        <v/>
      </c>
      <c r="VWQ114" s="82" t="str">
        <f t="shared" si="318"/>
        <v/>
      </c>
      <c r="VWR114" s="82" t="str">
        <f t="shared" si="318"/>
        <v/>
      </c>
      <c r="VWS114" s="82" t="str">
        <f t="shared" si="318"/>
        <v/>
      </c>
      <c r="VWT114" s="82" t="str">
        <f t="shared" si="318"/>
        <v/>
      </c>
      <c r="VWU114" s="82" t="str">
        <f t="shared" si="318"/>
        <v/>
      </c>
      <c r="VWV114" s="82" t="str">
        <f t="shared" si="318"/>
        <v/>
      </c>
      <c r="VWW114" s="82" t="str">
        <f t="shared" si="318"/>
        <v/>
      </c>
      <c r="VWX114" s="82" t="str">
        <f t="shared" si="318"/>
        <v/>
      </c>
      <c r="VWY114" s="82" t="str">
        <f t="shared" si="318"/>
        <v/>
      </c>
      <c r="VWZ114" s="82" t="str">
        <f t="shared" si="318"/>
        <v/>
      </c>
      <c r="VXA114" s="82" t="str">
        <f t="shared" si="318"/>
        <v/>
      </c>
      <c r="VXB114" s="82" t="str">
        <f t="shared" si="318"/>
        <v/>
      </c>
      <c r="VXC114" s="82" t="str">
        <f t="shared" si="318"/>
        <v/>
      </c>
      <c r="VXD114" s="82" t="str">
        <f t="shared" si="318"/>
        <v/>
      </c>
      <c r="VXE114" s="82" t="str">
        <f t="shared" si="318"/>
        <v/>
      </c>
      <c r="VXF114" s="82" t="str">
        <f t="shared" si="318"/>
        <v/>
      </c>
      <c r="VXG114" s="82" t="str">
        <f t="shared" si="318"/>
        <v/>
      </c>
      <c r="VXH114" s="82" t="str">
        <f t="shared" si="318"/>
        <v/>
      </c>
      <c r="VXI114" s="82" t="str">
        <f t="shared" si="318"/>
        <v/>
      </c>
      <c r="VXJ114" s="82" t="str">
        <f t="shared" si="318"/>
        <v/>
      </c>
      <c r="VXK114" s="82" t="str">
        <f t="shared" si="318"/>
        <v/>
      </c>
      <c r="VXL114" s="82" t="str">
        <f t="shared" si="318"/>
        <v/>
      </c>
      <c r="VXM114" s="82" t="str">
        <f t="shared" si="318"/>
        <v/>
      </c>
      <c r="VXN114" s="82" t="str">
        <f t="shared" si="318"/>
        <v/>
      </c>
      <c r="VXO114" s="82" t="str">
        <f t="shared" si="318"/>
        <v/>
      </c>
      <c r="VXP114" s="82" t="str">
        <f t="shared" si="318"/>
        <v/>
      </c>
      <c r="VXQ114" s="82" t="str">
        <f t="shared" si="318"/>
        <v/>
      </c>
      <c r="VXR114" s="82" t="str">
        <f t="shared" si="318"/>
        <v/>
      </c>
      <c r="VXS114" s="82" t="str">
        <f t="shared" si="318"/>
        <v/>
      </c>
      <c r="VXT114" s="82" t="str">
        <f t="shared" si="318"/>
        <v/>
      </c>
      <c r="VXU114" s="82" t="str">
        <f t="shared" si="318"/>
        <v/>
      </c>
      <c r="VXV114" s="82" t="str">
        <f t="shared" si="318"/>
        <v/>
      </c>
      <c r="VXW114" s="82" t="str">
        <f t="shared" si="318"/>
        <v/>
      </c>
      <c r="VXX114" s="82" t="str">
        <f t="shared" si="318"/>
        <v/>
      </c>
      <c r="VXY114" s="82" t="str">
        <f t="shared" si="318"/>
        <v/>
      </c>
      <c r="VXZ114" s="82" t="str">
        <f t="shared" si="318"/>
        <v/>
      </c>
      <c r="VYA114" s="82" t="str">
        <f t="shared" si="318"/>
        <v/>
      </c>
      <c r="VYB114" s="82" t="str">
        <f t="shared" si="318"/>
        <v/>
      </c>
      <c r="VYC114" s="82" t="str">
        <f t="shared" si="318"/>
        <v/>
      </c>
      <c r="VYD114" s="82" t="str">
        <f t="shared" si="318"/>
        <v/>
      </c>
      <c r="VYE114" s="82" t="str">
        <f t="shared" ref="VYE114:WAP114" si="319">IF(ISNUMBER(outYear),VYE65+VYE71+VYE77+VYE111,"")</f>
        <v/>
      </c>
      <c r="VYF114" s="82" t="str">
        <f t="shared" si="319"/>
        <v/>
      </c>
      <c r="VYG114" s="82" t="str">
        <f t="shared" si="319"/>
        <v/>
      </c>
      <c r="VYH114" s="82" t="str">
        <f t="shared" si="319"/>
        <v/>
      </c>
      <c r="VYI114" s="82" t="str">
        <f t="shared" si="319"/>
        <v/>
      </c>
      <c r="VYJ114" s="82" t="str">
        <f t="shared" si="319"/>
        <v/>
      </c>
      <c r="VYK114" s="82" t="str">
        <f t="shared" si="319"/>
        <v/>
      </c>
      <c r="VYL114" s="82" t="str">
        <f t="shared" si="319"/>
        <v/>
      </c>
      <c r="VYM114" s="82" t="str">
        <f t="shared" si="319"/>
        <v/>
      </c>
      <c r="VYN114" s="82" t="str">
        <f t="shared" si="319"/>
        <v/>
      </c>
      <c r="VYO114" s="82" t="str">
        <f t="shared" si="319"/>
        <v/>
      </c>
      <c r="VYP114" s="82" t="str">
        <f t="shared" si="319"/>
        <v/>
      </c>
      <c r="VYQ114" s="82" t="str">
        <f t="shared" si="319"/>
        <v/>
      </c>
      <c r="VYR114" s="82" t="str">
        <f t="shared" si="319"/>
        <v/>
      </c>
      <c r="VYS114" s="82" t="str">
        <f t="shared" si="319"/>
        <v/>
      </c>
      <c r="VYT114" s="82" t="str">
        <f t="shared" si="319"/>
        <v/>
      </c>
      <c r="VYU114" s="82" t="str">
        <f t="shared" si="319"/>
        <v/>
      </c>
      <c r="VYV114" s="82" t="str">
        <f t="shared" si="319"/>
        <v/>
      </c>
      <c r="VYW114" s="82" t="str">
        <f t="shared" si="319"/>
        <v/>
      </c>
      <c r="VYX114" s="82" t="str">
        <f t="shared" si="319"/>
        <v/>
      </c>
      <c r="VYY114" s="82" t="str">
        <f t="shared" si="319"/>
        <v/>
      </c>
      <c r="VYZ114" s="82" t="str">
        <f t="shared" si="319"/>
        <v/>
      </c>
      <c r="VZA114" s="82" t="str">
        <f t="shared" si="319"/>
        <v/>
      </c>
      <c r="VZB114" s="82" t="str">
        <f t="shared" si="319"/>
        <v/>
      </c>
      <c r="VZC114" s="82" t="str">
        <f t="shared" si="319"/>
        <v/>
      </c>
      <c r="VZD114" s="82" t="str">
        <f t="shared" si="319"/>
        <v/>
      </c>
      <c r="VZE114" s="82" t="str">
        <f t="shared" si="319"/>
        <v/>
      </c>
      <c r="VZF114" s="82" t="str">
        <f t="shared" si="319"/>
        <v/>
      </c>
      <c r="VZG114" s="82" t="str">
        <f t="shared" si="319"/>
        <v/>
      </c>
      <c r="VZH114" s="82" t="str">
        <f t="shared" si="319"/>
        <v/>
      </c>
      <c r="VZI114" s="82" t="str">
        <f t="shared" si="319"/>
        <v/>
      </c>
      <c r="VZJ114" s="82" t="str">
        <f t="shared" si="319"/>
        <v/>
      </c>
      <c r="VZK114" s="82" t="str">
        <f t="shared" si="319"/>
        <v/>
      </c>
      <c r="VZL114" s="82" t="str">
        <f t="shared" si="319"/>
        <v/>
      </c>
      <c r="VZM114" s="82" t="str">
        <f t="shared" si="319"/>
        <v/>
      </c>
      <c r="VZN114" s="82" t="str">
        <f t="shared" si="319"/>
        <v/>
      </c>
      <c r="VZO114" s="82" t="str">
        <f t="shared" si="319"/>
        <v/>
      </c>
      <c r="VZP114" s="82" t="str">
        <f t="shared" si="319"/>
        <v/>
      </c>
      <c r="VZQ114" s="82" t="str">
        <f t="shared" si="319"/>
        <v/>
      </c>
      <c r="VZR114" s="82" t="str">
        <f t="shared" si="319"/>
        <v/>
      </c>
      <c r="VZS114" s="82" t="str">
        <f t="shared" si="319"/>
        <v/>
      </c>
      <c r="VZT114" s="82" t="str">
        <f t="shared" si="319"/>
        <v/>
      </c>
      <c r="VZU114" s="82" t="str">
        <f t="shared" si="319"/>
        <v/>
      </c>
      <c r="VZV114" s="82" t="str">
        <f t="shared" si="319"/>
        <v/>
      </c>
      <c r="VZW114" s="82" t="str">
        <f t="shared" si="319"/>
        <v/>
      </c>
      <c r="VZX114" s="82" t="str">
        <f t="shared" si="319"/>
        <v/>
      </c>
      <c r="VZY114" s="82" t="str">
        <f t="shared" si="319"/>
        <v/>
      </c>
      <c r="VZZ114" s="82" t="str">
        <f t="shared" si="319"/>
        <v/>
      </c>
      <c r="WAA114" s="82" t="str">
        <f t="shared" si="319"/>
        <v/>
      </c>
      <c r="WAB114" s="82" t="str">
        <f t="shared" si="319"/>
        <v/>
      </c>
      <c r="WAC114" s="82" t="str">
        <f t="shared" si="319"/>
        <v/>
      </c>
      <c r="WAD114" s="82" t="str">
        <f t="shared" si="319"/>
        <v/>
      </c>
      <c r="WAE114" s="82" t="str">
        <f t="shared" si="319"/>
        <v/>
      </c>
      <c r="WAF114" s="82" t="str">
        <f t="shared" si="319"/>
        <v/>
      </c>
      <c r="WAG114" s="82" t="str">
        <f t="shared" si="319"/>
        <v/>
      </c>
      <c r="WAH114" s="82" t="str">
        <f t="shared" si="319"/>
        <v/>
      </c>
      <c r="WAI114" s="82" t="str">
        <f t="shared" si="319"/>
        <v/>
      </c>
      <c r="WAJ114" s="82" t="str">
        <f t="shared" si="319"/>
        <v/>
      </c>
      <c r="WAK114" s="82" t="str">
        <f t="shared" si="319"/>
        <v/>
      </c>
      <c r="WAL114" s="82" t="str">
        <f t="shared" si="319"/>
        <v/>
      </c>
      <c r="WAM114" s="82" t="str">
        <f t="shared" si="319"/>
        <v/>
      </c>
      <c r="WAN114" s="82" t="str">
        <f t="shared" si="319"/>
        <v/>
      </c>
      <c r="WAO114" s="82" t="str">
        <f t="shared" si="319"/>
        <v/>
      </c>
      <c r="WAP114" s="82" t="str">
        <f t="shared" si="319"/>
        <v/>
      </c>
      <c r="WAQ114" s="82" t="str">
        <f t="shared" ref="WAQ114:WDB114" si="320">IF(ISNUMBER(outYear),WAQ65+WAQ71+WAQ77+WAQ111,"")</f>
        <v/>
      </c>
      <c r="WAR114" s="82" t="str">
        <f t="shared" si="320"/>
        <v/>
      </c>
      <c r="WAS114" s="82" t="str">
        <f t="shared" si="320"/>
        <v/>
      </c>
      <c r="WAT114" s="82" t="str">
        <f t="shared" si="320"/>
        <v/>
      </c>
      <c r="WAU114" s="82" t="str">
        <f t="shared" si="320"/>
        <v/>
      </c>
      <c r="WAV114" s="82" t="str">
        <f t="shared" si="320"/>
        <v/>
      </c>
      <c r="WAW114" s="82" t="str">
        <f t="shared" si="320"/>
        <v/>
      </c>
      <c r="WAX114" s="82" t="str">
        <f t="shared" si="320"/>
        <v/>
      </c>
      <c r="WAY114" s="82" t="str">
        <f t="shared" si="320"/>
        <v/>
      </c>
      <c r="WAZ114" s="82" t="str">
        <f t="shared" si="320"/>
        <v/>
      </c>
      <c r="WBA114" s="82" t="str">
        <f t="shared" si="320"/>
        <v/>
      </c>
      <c r="WBB114" s="82" t="str">
        <f t="shared" si="320"/>
        <v/>
      </c>
      <c r="WBC114" s="82" t="str">
        <f t="shared" si="320"/>
        <v/>
      </c>
      <c r="WBD114" s="82" t="str">
        <f t="shared" si="320"/>
        <v/>
      </c>
      <c r="WBE114" s="82" t="str">
        <f t="shared" si="320"/>
        <v/>
      </c>
      <c r="WBF114" s="82" t="str">
        <f t="shared" si="320"/>
        <v/>
      </c>
      <c r="WBG114" s="82" t="str">
        <f t="shared" si="320"/>
        <v/>
      </c>
      <c r="WBH114" s="82" t="str">
        <f t="shared" si="320"/>
        <v/>
      </c>
      <c r="WBI114" s="82" t="str">
        <f t="shared" si="320"/>
        <v/>
      </c>
      <c r="WBJ114" s="82" t="str">
        <f t="shared" si="320"/>
        <v/>
      </c>
      <c r="WBK114" s="82" t="str">
        <f t="shared" si="320"/>
        <v/>
      </c>
      <c r="WBL114" s="82" t="str">
        <f t="shared" si="320"/>
        <v/>
      </c>
      <c r="WBM114" s="82" t="str">
        <f t="shared" si="320"/>
        <v/>
      </c>
      <c r="WBN114" s="82" t="str">
        <f t="shared" si="320"/>
        <v/>
      </c>
      <c r="WBO114" s="82" t="str">
        <f t="shared" si="320"/>
        <v/>
      </c>
      <c r="WBP114" s="82" t="str">
        <f t="shared" si="320"/>
        <v/>
      </c>
      <c r="WBQ114" s="82" t="str">
        <f t="shared" si="320"/>
        <v/>
      </c>
      <c r="WBR114" s="82" t="str">
        <f t="shared" si="320"/>
        <v/>
      </c>
      <c r="WBS114" s="82" t="str">
        <f t="shared" si="320"/>
        <v/>
      </c>
      <c r="WBT114" s="82" t="str">
        <f t="shared" si="320"/>
        <v/>
      </c>
      <c r="WBU114" s="82" t="str">
        <f t="shared" si="320"/>
        <v/>
      </c>
      <c r="WBV114" s="82" t="str">
        <f t="shared" si="320"/>
        <v/>
      </c>
      <c r="WBW114" s="82" t="str">
        <f t="shared" si="320"/>
        <v/>
      </c>
      <c r="WBX114" s="82" t="str">
        <f t="shared" si="320"/>
        <v/>
      </c>
      <c r="WBY114" s="82" t="str">
        <f t="shared" si="320"/>
        <v/>
      </c>
      <c r="WBZ114" s="82" t="str">
        <f t="shared" si="320"/>
        <v/>
      </c>
      <c r="WCA114" s="82" t="str">
        <f t="shared" si="320"/>
        <v/>
      </c>
      <c r="WCB114" s="82" t="str">
        <f t="shared" si="320"/>
        <v/>
      </c>
      <c r="WCC114" s="82" t="str">
        <f t="shared" si="320"/>
        <v/>
      </c>
      <c r="WCD114" s="82" t="str">
        <f t="shared" si="320"/>
        <v/>
      </c>
      <c r="WCE114" s="82" t="str">
        <f t="shared" si="320"/>
        <v/>
      </c>
      <c r="WCF114" s="82" t="str">
        <f t="shared" si="320"/>
        <v/>
      </c>
      <c r="WCG114" s="82" t="str">
        <f t="shared" si="320"/>
        <v/>
      </c>
      <c r="WCH114" s="82" t="str">
        <f t="shared" si="320"/>
        <v/>
      </c>
      <c r="WCI114" s="82" t="str">
        <f t="shared" si="320"/>
        <v/>
      </c>
      <c r="WCJ114" s="82" t="str">
        <f t="shared" si="320"/>
        <v/>
      </c>
      <c r="WCK114" s="82" t="str">
        <f t="shared" si="320"/>
        <v/>
      </c>
      <c r="WCL114" s="82" t="str">
        <f t="shared" si="320"/>
        <v/>
      </c>
      <c r="WCM114" s="82" t="str">
        <f t="shared" si="320"/>
        <v/>
      </c>
      <c r="WCN114" s="82" t="str">
        <f t="shared" si="320"/>
        <v/>
      </c>
      <c r="WCO114" s="82" t="str">
        <f t="shared" si="320"/>
        <v/>
      </c>
      <c r="WCP114" s="82" t="str">
        <f t="shared" si="320"/>
        <v/>
      </c>
      <c r="WCQ114" s="82" t="str">
        <f t="shared" si="320"/>
        <v/>
      </c>
      <c r="WCR114" s="82" t="str">
        <f t="shared" si="320"/>
        <v/>
      </c>
      <c r="WCS114" s="82" t="str">
        <f t="shared" si="320"/>
        <v/>
      </c>
      <c r="WCT114" s="82" t="str">
        <f t="shared" si="320"/>
        <v/>
      </c>
      <c r="WCU114" s="82" t="str">
        <f t="shared" si="320"/>
        <v/>
      </c>
      <c r="WCV114" s="82" t="str">
        <f t="shared" si="320"/>
        <v/>
      </c>
      <c r="WCW114" s="82" t="str">
        <f t="shared" si="320"/>
        <v/>
      </c>
      <c r="WCX114" s="82" t="str">
        <f t="shared" si="320"/>
        <v/>
      </c>
      <c r="WCY114" s="82" t="str">
        <f t="shared" si="320"/>
        <v/>
      </c>
      <c r="WCZ114" s="82" t="str">
        <f t="shared" si="320"/>
        <v/>
      </c>
      <c r="WDA114" s="82" t="str">
        <f t="shared" si="320"/>
        <v/>
      </c>
      <c r="WDB114" s="82" t="str">
        <f t="shared" si="320"/>
        <v/>
      </c>
      <c r="WDC114" s="82" t="str">
        <f t="shared" ref="WDC114:WFN114" si="321">IF(ISNUMBER(outYear),WDC65+WDC71+WDC77+WDC111,"")</f>
        <v/>
      </c>
      <c r="WDD114" s="82" t="str">
        <f t="shared" si="321"/>
        <v/>
      </c>
      <c r="WDE114" s="82" t="str">
        <f t="shared" si="321"/>
        <v/>
      </c>
      <c r="WDF114" s="82" t="str">
        <f t="shared" si="321"/>
        <v/>
      </c>
      <c r="WDG114" s="82" t="str">
        <f t="shared" si="321"/>
        <v/>
      </c>
      <c r="WDH114" s="82" t="str">
        <f t="shared" si="321"/>
        <v/>
      </c>
      <c r="WDI114" s="82" t="str">
        <f t="shared" si="321"/>
        <v/>
      </c>
      <c r="WDJ114" s="82" t="str">
        <f t="shared" si="321"/>
        <v/>
      </c>
      <c r="WDK114" s="82" t="str">
        <f t="shared" si="321"/>
        <v/>
      </c>
      <c r="WDL114" s="82" t="str">
        <f t="shared" si="321"/>
        <v/>
      </c>
      <c r="WDM114" s="82" t="str">
        <f t="shared" si="321"/>
        <v/>
      </c>
      <c r="WDN114" s="82" t="str">
        <f t="shared" si="321"/>
        <v/>
      </c>
      <c r="WDO114" s="82" t="str">
        <f t="shared" si="321"/>
        <v/>
      </c>
      <c r="WDP114" s="82" t="str">
        <f t="shared" si="321"/>
        <v/>
      </c>
      <c r="WDQ114" s="82" t="str">
        <f t="shared" si="321"/>
        <v/>
      </c>
      <c r="WDR114" s="82" t="str">
        <f t="shared" si="321"/>
        <v/>
      </c>
      <c r="WDS114" s="82" t="str">
        <f t="shared" si="321"/>
        <v/>
      </c>
      <c r="WDT114" s="82" t="str">
        <f t="shared" si="321"/>
        <v/>
      </c>
      <c r="WDU114" s="82" t="str">
        <f t="shared" si="321"/>
        <v/>
      </c>
      <c r="WDV114" s="82" t="str">
        <f t="shared" si="321"/>
        <v/>
      </c>
      <c r="WDW114" s="82" t="str">
        <f t="shared" si="321"/>
        <v/>
      </c>
      <c r="WDX114" s="82" t="str">
        <f t="shared" si="321"/>
        <v/>
      </c>
      <c r="WDY114" s="82" t="str">
        <f t="shared" si="321"/>
        <v/>
      </c>
      <c r="WDZ114" s="82" t="str">
        <f t="shared" si="321"/>
        <v/>
      </c>
      <c r="WEA114" s="82" t="str">
        <f t="shared" si="321"/>
        <v/>
      </c>
      <c r="WEB114" s="82" t="str">
        <f t="shared" si="321"/>
        <v/>
      </c>
      <c r="WEC114" s="82" t="str">
        <f t="shared" si="321"/>
        <v/>
      </c>
      <c r="WED114" s="82" t="str">
        <f t="shared" si="321"/>
        <v/>
      </c>
      <c r="WEE114" s="82" t="str">
        <f t="shared" si="321"/>
        <v/>
      </c>
      <c r="WEF114" s="82" t="str">
        <f t="shared" si="321"/>
        <v/>
      </c>
      <c r="WEG114" s="82" t="str">
        <f t="shared" si="321"/>
        <v/>
      </c>
      <c r="WEH114" s="82" t="str">
        <f t="shared" si="321"/>
        <v/>
      </c>
      <c r="WEI114" s="82" t="str">
        <f t="shared" si="321"/>
        <v/>
      </c>
      <c r="WEJ114" s="82" t="str">
        <f t="shared" si="321"/>
        <v/>
      </c>
      <c r="WEK114" s="82" t="str">
        <f t="shared" si="321"/>
        <v/>
      </c>
      <c r="WEL114" s="82" t="str">
        <f t="shared" si="321"/>
        <v/>
      </c>
      <c r="WEM114" s="82" t="str">
        <f t="shared" si="321"/>
        <v/>
      </c>
      <c r="WEN114" s="82" t="str">
        <f t="shared" si="321"/>
        <v/>
      </c>
      <c r="WEO114" s="82" t="str">
        <f t="shared" si="321"/>
        <v/>
      </c>
      <c r="WEP114" s="82" t="str">
        <f t="shared" si="321"/>
        <v/>
      </c>
      <c r="WEQ114" s="82" t="str">
        <f t="shared" si="321"/>
        <v/>
      </c>
      <c r="WER114" s="82" t="str">
        <f t="shared" si="321"/>
        <v/>
      </c>
      <c r="WES114" s="82" t="str">
        <f t="shared" si="321"/>
        <v/>
      </c>
      <c r="WET114" s="82" t="str">
        <f t="shared" si="321"/>
        <v/>
      </c>
      <c r="WEU114" s="82" t="str">
        <f t="shared" si="321"/>
        <v/>
      </c>
      <c r="WEV114" s="82" t="str">
        <f t="shared" si="321"/>
        <v/>
      </c>
      <c r="WEW114" s="82" t="str">
        <f t="shared" si="321"/>
        <v/>
      </c>
      <c r="WEX114" s="82" t="str">
        <f t="shared" si="321"/>
        <v/>
      </c>
      <c r="WEY114" s="82" t="str">
        <f t="shared" si="321"/>
        <v/>
      </c>
      <c r="WEZ114" s="82" t="str">
        <f t="shared" si="321"/>
        <v/>
      </c>
      <c r="WFA114" s="82" t="str">
        <f t="shared" si="321"/>
        <v/>
      </c>
      <c r="WFB114" s="82" t="str">
        <f t="shared" si="321"/>
        <v/>
      </c>
      <c r="WFC114" s="82" t="str">
        <f t="shared" si="321"/>
        <v/>
      </c>
      <c r="WFD114" s="82" t="str">
        <f t="shared" si="321"/>
        <v/>
      </c>
      <c r="WFE114" s="82" t="str">
        <f t="shared" si="321"/>
        <v/>
      </c>
      <c r="WFF114" s="82" t="str">
        <f t="shared" si="321"/>
        <v/>
      </c>
      <c r="WFG114" s="82" t="str">
        <f t="shared" si="321"/>
        <v/>
      </c>
      <c r="WFH114" s="82" t="str">
        <f t="shared" si="321"/>
        <v/>
      </c>
      <c r="WFI114" s="82" t="str">
        <f t="shared" si="321"/>
        <v/>
      </c>
      <c r="WFJ114" s="82" t="str">
        <f t="shared" si="321"/>
        <v/>
      </c>
      <c r="WFK114" s="82" t="str">
        <f t="shared" si="321"/>
        <v/>
      </c>
      <c r="WFL114" s="82" t="str">
        <f t="shared" si="321"/>
        <v/>
      </c>
      <c r="WFM114" s="82" t="str">
        <f t="shared" si="321"/>
        <v/>
      </c>
      <c r="WFN114" s="82" t="str">
        <f t="shared" si="321"/>
        <v/>
      </c>
      <c r="WFO114" s="82" t="str">
        <f t="shared" ref="WFO114:WHZ114" si="322">IF(ISNUMBER(outYear),WFO65+WFO71+WFO77+WFO111,"")</f>
        <v/>
      </c>
      <c r="WFP114" s="82" t="str">
        <f t="shared" si="322"/>
        <v/>
      </c>
      <c r="WFQ114" s="82" t="str">
        <f t="shared" si="322"/>
        <v/>
      </c>
      <c r="WFR114" s="82" t="str">
        <f t="shared" si="322"/>
        <v/>
      </c>
      <c r="WFS114" s="82" t="str">
        <f t="shared" si="322"/>
        <v/>
      </c>
      <c r="WFT114" s="82" t="str">
        <f t="shared" si="322"/>
        <v/>
      </c>
      <c r="WFU114" s="82" t="str">
        <f t="shared" si="322"/>
        <v/>
      </c>
      <c r="WFV114" s="82" t="str">
        <f t="shared" si="322"/>
        <v/>
      </c>
      <c r="WFW114" s="82" t="str">
        <f t="shared" si="322"/>
        <v/>
      </c>
      <c r="WFX114" s="82" t="str">
        <f t="shared" si="322"/>
        <v/>
      </c>
      <c r="WFY114" s="82" t="str">
        <f t="shared" si="322"/>
        <v/>
      </c>
      <c r="WFZ114" s="82" t="str">
        <f t="shared" si="322"/>
        <v/>
      </c>
      <c r="WGA114" s="82" t="str">
        <f t="shared" si="322"/>
        <v/>
      </c>
      <c r="WGB114" s="82" t="str">
        <f t="shared" si="322"/>
        <v/>
      </c>
      <c r="WGC114" s="82" t="str">
        <f t="shared" si="322"/>
        <v/>
      </c>
      <c r="WGD114" s="82" t="str">
        <f t="shared" si="322"/>
        <v/>
      </c>
      <c r="WGE114" s="82" t="str">
        <f t="shared" si="322"/>
        <v/>
      </c>
      <c r="WGF114" s="82" t="str">
        <f t="shared" si="322"/>
        <v/>
      </c>
      <c r="WGG114" s="82" t="str">
        <f t="shared" si="322"/>
        <v/>
      </c>
      <c r="WGH114" s="82" t="str">
        <f t="shared" si="322"/>
        <v/>
      </c>
      <c r="WGI114" s="82" t="str">
        <f t="shared" si="322"/>
        <v/>
      </c>
      <c r="WGJ114" s="82" t="str">
        <f t="shared" si="322"/>
        <v/>
      </c>
      <c r="WGK114" s="82" t="str">
        <f t="shared" si="322"/>
        <v/>
      </c>
      <c r="WGL114" s="82" t="str">
        <f t="shared" si="322"/>
        <v/>
      </c>
      <c r="WGM114" s="82" t="str">
        <f t="shared" si="322"/>
        <v/>
      </c>
      <c r="WGN114" s="82" t="str">
        <f t="shared" si="322"/>
        <v/>
      </c>
      <c r="WGO114" s="82" t="str">
        <f t="shared" si="322"/>
        <v/>
      </c>
      <c r="WGP114" s="82" t="str">
        <f t="shared" si="322"/>
        <v/>
      </c>
      <c r="WGQ114" s="82" t="str">
        <f t="shared" si="322"/>
        <v/>
      </c>
      <c r="WGR114" s="82" t="str">
        <f t="shared" si="322"/>
        <v/>
      </c>
      <c r="WGS114" s="82" t="str">
        <f t="shared" si="322"/>
        <v/>
      </c>
      <c r="WGT114" s="82" t="str">
        <f t="shared" si="322"/>
        <v/>
      </c>
      <c r="WGU114" s="82" t="str">
        <f t="shared" si="322"/>
        <v/>
      </c>
      <c r="WGV114" s="82" t="str">
        <f t="shared" si="322"/>
        <v/>
      </c>
      <c r="WGW114" s="82" t="str">
        <f t="shared" si="322"/>
        <v/>
      </c>
      <c r="WGX114" s="82" t="str">
        <f t="shared" si="322"/>
        <v/>
      </c>
      <c r="WGY114" s="82" t="str">
        <f t="shared" si="322"/>
        <v/>
      </c>
      <c r="WGZ114" s="82" t="str">
        <f t="shared" si="322"/>
        <v/>
      </c>
      <c r="WHA114" s="82" t="str">
        <f t="shared" si="322"/>
        <v/>
      </c>
      <c r="WHB114" s="82" t="str">
        <f t="shared" si="322"/>
        <v/>
      </c>
      <c r="WHC114" s="82" t="str">
        <f t="shared" si="322"/>
        <v/>
      </c>
      <c r="WHD114" s="82" t="str">
        <f t="shared" si="322"/>
        <v/>
      </c>
      <c r="WHE114" s="82" t="str">
        <f t="shared" si="322"/>
        <v/>
      </c>
      <c r="WHF114" s="82" t="str">
        <f t="shared" si="322"/>
        <v/>
      </c>
      <c r="WHG114" s="82" t="str">
        <f t="shared" si="322"/>
        <v/>
      </c>
      <c r="WHH114" s="82" t="str">
        <f t="shared" si="322"/>
        <v/>
      </c>
      <c r="WHI114" s="82" t="str">
        <f t="shared" si="322"/>
        <v/>
      </c>
      <c r="WHJ114" s="82" t="str">
        <f t="shared" si="322"/>
        <v/>
      </c>
      <c r="WHK114" s="82" t="str">
        <f t="shared" si="322"/>
        <v/>
      </c>
      <c r="WHL114" s="82" t="str">
        <f t="shared" si="322"/>
        <v/>
      </c>
      <c r="WHM114" s="82" t="str">
        <f t="shared" si="322"/>
        <v/>
      </c>
      <c r="WHN114" s="82" t="str">
        <f t="shared" si="322"/>
        <v/>
      </c>
      <c r="WHO114" s="82" t="str">
        <f t="shared" si="322"/>
        <v/>
      </c>
      <c r="WHP114" s="82" t="str">
        <f t="shared" si="322"/>
        <v/>
      </c>
      <c r="WHQ114" s="82" t="str">
        <f t="shared" si="322"/>
        <v/>
      </c>
      <c r="WHR114" s="82" t="str">
        <f t="shared" si="322"/>
        <v/>
      </c>
      <c r="WHS114" s="82" t="str">
        <f t="shared" si="322"/>
        <v/>
      </c>
      <c r="WHT114" s="82" t="str">
        <f t="shared" si="322"/>
        <v/>
      </c>
      <c r="WHU114" s="82" t="str">
        <f t="shared" si="322"/>
        <v/>
      </c>
      <c r="WHV114" s="82" t="str">
        <f t="shared" si="322"/>
        <v/>
      </c>
      <c r="WHW114" s="82" t="str">
        <f t="shared" si="322"/>
        <v/>
      </c>
      <c r="WHX114" s="82" t="str">
        <f t="shared" si="322"/>
        <v/>
      </c>
      <c r="WHY114" s="82" t="str">
        <f t="shared" si="322"/>
        <v/>
      </c>
      <c r="WHZ114" s="82" t="str">
        <f t="shared" si="322"/>
        <v/>
      </c>
      <c r="WIA114" s="82" t="str">
        <f t="shared" ref="WIA114:WKL114" si="323">IF(ISNUMBER(outYear),WIA65+WIA71+WIA77+WIA111,"")</f>
        <v/>
      </c>
      <c r="WIB114" s="82" t="str">
        <f t="shared" si="323"/>
        <v/>
      </c>
      <c r="WIC114" s="82" t="str">
        <f t="shared" si="323"/>
        <v/>
      </c>
      <c r="WID114" s="82" t="str">
        <f t="shared" si="323"/>
        <v/>
      </c>
      <c r="WIE114" s="82" t="str">
        <f t="shared" si="323"/>
        <v/>
      </c>
      <c r="WIF114" s="82" t="str">
        <f t="shared" si="323"/>
        <v/>
      </c>
      <c r="WIG114" s="82" t="str">
        <f t="shared" si="323"/>
        <v/>
      </c>
      <c r="WIH114" s="82" t="str">
        <f t="shared" si="323"/>
        <v/>
      </c>
      <c r="WII114" s="82" t="str">
        <f t="shared" si="323"/>
        <v/>
      </c>
      <c r="WIJ114" s="82" t="str">
        <f t="shared" si="323"/>
        <v/>
      </c>
      <c r="WIK114" s="82" t="str">
        <f t="shared" si="323"/>
        <v/>
      </c>
      <c r="WIL114" s="82" t="str">
        <f t="shared" si="323"/>
        <v/>
      </c>
      <c r="WIM114" s="82" t="str">
        <f t="shared" si="323"/>
        <v/>
      </c>
      <c r="WIN114" s="82" t="str">
        <f t="shared" si="323"/>
        <v/>
      </c>
      <c r="WIO114" s="82" t="str">
        <f t="shared" si="323"/>
        <v/>
      </c>
      <c r="WIP114" s="82" t="str">
        <f t="shared" si="323"/>
        <v/>
      </c>
      <c r="WIQ114" s="82" t="str">
        <f t="shared" si="323"/>
        <v/>
      </c>
      <c r="WIR114" s="82" t="str">
        <f t="shared" si="323"/>
        <v/>
      </c>
      <c r="WIS114" s="82" t="str">
        <f t="shared" si="323"/>
        <v/>
      </c>
      <c r="WIT114" s="82" t="str">
        <f t="shared" si="323"/>
        <v/>
      </c>
      <c r="WIU114" s="82" t="str">
        <f t="shared" si="323"/>
        <v/>
      </c>
      <c r="WIV114" s="82" t="str">
        <f t="shared" si="323"/>
        <v/>
      </c>
      <c r="WIW114" s="82" t="str">
        <f t="shared" si="323"/>
        <v/>
      </c>
      <c r="WIX114" s="82" t="str">
        <f t="shared" si="323"/>
        <v/>
      </c>
      <c r="WIY114" s="82" t="str">
        <f t="shared" si="323"/>
        <v/>
      </c>
      <c r="WIZ114" s="82" t="str">
        <f t="shared" si="323"/>
        <v/>
      </c>
      <c r="WJA114" s="82" t="str">
        <f t="shared" si="323"/>
        <v/>
      </c>
      <c r="WJB114" s="82" t="str">
        <f t="shared" si="323"/>
        <v/>
      </c>
      <c r="WJC114" s="82" t="str">
        <f t="shared" si="323"/>
        <v/>
      </c>
      <c r="WJD114" s="82" t="str">
        <f t="shared" si="323"/>
        <v/>
      </c>
      <c r="WJE114" s="82" t="str">
        <f t="shared" si="323"/>
        <v/>
      </c>
      <c r="WJF114" s="82" t="str">
        <f t="shared" si="323"/>
        <v/>
      </c>
      <c r="WJG114" s="82" t="str">
        <f t="shared" si="323"/>
        <v/>
      </c>
      <c r="WJH114" s="82" t="str">
        <f t="shared" si="323"/>
        <v/>
      </c>
      <c r="WJI114" s="82" t="str">
        <f t="shared" si="323"/>
        <v/>
      </c>
      <c r="WJJ114" s="82" t="str">
        <f t="shared" si="323"/>
        <v/>
      </c>
      <c r="WJK114" s="82" t="str">
        <f t="shared" si="323"/>
        <v/>
      </c>
      <c r="WJL114" s="82" t="str">
        <f t="shared" si="323"/>
        <v/>
      </c>
      <c r="WJM114" s="82" t="str">
        <f t="shared" si="323"/>
        <v/>
      </c>
      <c r="WJN114" s="82" t="str">
        <f t="shared" si="323"/>
        <v/>
      </c>
      <c r="WJO114" s="82" t="str">
        <f t="shared" si="323"/>
        <v/>
      </c>
      <c r="WJP114" s="82" t="str">
        <f t="shared" si="323"/>
        <v/>
      </c>
      <c r="WJQ114" s="82" t="str">
        <f t="shared" si="323"/>
        <v/>
      </c>
      <c r="WJR114" s="82" t="str">
        <f t="shared" si="323"/>
        <v/>
      </c>
      <c r="WJS114" s="82" t="str">
        <f t="shared" si="323"/>
        <v/>
      </c>
      <c r="WJT114" s="82" t="str">
        <f t="shared" si="323"/>
        <v/>
      </c>
      <c r="WJU114" s="82" t="str">
        <f t="shared" si="323"/>
        <v/>
      </c>
      <c r="WJV114" s="82" t="str">
        <f t="shared" si="323"/>
        <v/>
      </c>
      <c r="WJW114" s="82" t="str">
        <f t="shared" si="323"/>
        <v/>
      </c>
      <c r="WJX114" s="82" t="str">
        <f t="shared" si="323"/>
        <v/>
      </c>
      <c r="WJY114" s="82" t="str">
        <f t="shared" si="323"/>
        <v/>
      </c>
      <c r="WJZ114" s="82" t="str">
        <f t="shared" si="323"/>
        <v/>
      </c>
      <c r="WKA114" s="82" t="str">
        <f t="shared" si="323"/>
        <v/>
      </c>
      <c r="WKB114" s="82" t="str">
        <f t="shared" si="323"/>
        <v/>
      </c>
      <c r="WKC114" s="82" t="str">
        <f t="shared" si="323"/>
        <v/>
      </c>
      <c r="WKD114" s="82" t="str">
        <f t="shared" si="323"/>
        <v/>
      </c>
      <c r="WKE114" s="82" t="str">
        <f t="shared" si="323"/>
        <v/>
      </c>
      <c r="WKF114" s="82" t="str">
        <f t="shared" si="323"/>
        <v/>
      </c>
      <c r="WKG114" s="82" t="str">
        <f t="shared" si="323"/>
        <v/>
      </c>
      <c r="WKH114" s="82" t="str">
        <f t="shared" si="323"/>
        <v/>
      </c>
      <c r="WKI114" s="82" t="str">
        <f t="shared" si="323"/>
        <v/>
      </c>
      <c r="WKJ114" s="82" t="str">
        <f t="shared" si="323"/>
        <v/>
      </c>
      <c r="WKK114" s="82" t="str">
        <f t="shared" si="323"/>
        <v/>
      </c>
      <c r="WKL114" s="82" t="str">
        <f t="shared" si="323"/>
        <v/>
      </c>
      <c r="WKM114" s="82" t="str">
        <f t="shared" ref="WKM114:WMX114" si="324">IF(ISNUMBER(outYear),WKM65+WKM71+WKM77+WKM111,"")</f>
        <v/>
      </c>
      <c r="WKN114" s="82" t="str">
        <f t="shared" si="324"/>
        <v/>
      </c>
      <c r="WKO114" s="82" t="str">
        <f t="shared" si="324"/>
        <v/>
      </c>
      <c r="WKP114" s="82" t="str">
        <f t="shared" si="324"/>
        <v/>
      </c>
      <c r="WKQ114" s="82" t="str">
        <f t="shared" si="324"/>
        <v/>
      </c>
      <c r="WKR114" s="82" t="str">
        <f t="shared" si="324"/>
        <v/>
      </c>
      <c r="WKS114" s="82" t="str">
        <f t="shared" si="324"/>
        <v/>
      </c>
      <c r="WKT114" s="82" t="str">
        <f t="shared" si="324"/>
        <v/>
      </c>
      <c r="WKU114" s="82" t="str">
        <f t="shared" si="324"/>
        <v/>
      </c>
      <c r="WKV114" s="82" t="str">
        <f t="shared" si="324"/>
        <v/>
      </c>
      <c r="WKW114" s="82" t="str">
        <f t="shared" si="324"/>
        <v/>
      </c>
      <c r="WKX114" s="82" t="str">
        <f t="shared" si="324"/>
        <v/>
      </c>
      <c r="WKY114" s="82" t="str">
        <f t="shared" si="324"/>
        <v/>
      </c>
      <c r="WKZ114" s="82" t="str">
        <f t="shared" si="324"/>
        <v/>
      </c>
      <c r="WLA114" s="82" t="str">
        <f t="shared" si="324"/>
        <v/>
      </c>
      <c r="WLB114" s="82" t="str">
        <f t="shared" si="324"/>
        <v/>
      </c>
      <c r="WLC114" s="82" t="str">
        <f t="shared" si="324"/>
        <v/>
      </c>
      <c r="WLD114" s="82" t="str">
        <f t="shared" si="324"/>
        <v/>
      </c>
      <c r="WLE114" s="82" t="str">
        <f t="shared" si="324"/>
        <v/>
      </c>
      <c r="WLF114" s="82" t="str">
        <f t="shared" si="324"/>
        <v/>
      </c>
      <c r="WLG114" s="82" t="str">
        <f t="shared" si="324"/>
        <v/>
      </c>
      <c r="WLH114" s="82" t="str">
        <f t="shared" si="324"/>
        <v/>
      </c>
      <c r="WLI114" s="82" t="str">
        <f t="shared" si="324"/>
        <v/>
      </c>
      <c r="WLJ114" s="82" t="str">
        <f t="shared" si="324"/>
        <v/>
      </c>
      <c r="WLK114" s="82" t="str">
        <f t="shared" si="324"/>
        <v/>
      </c>
      <c r="WLL114" s="82" t="str">
        <f t="shared" si="324"/>
        <v/>
      </c>
      <c r="WLM114" s="82" t="str">
        <f t="shared" si="324"/>
        <v/>
      </c>
      <c r="WLN114" s="82" t="str">
        <f t="shared" si="324"/>
        <v/>
      </c>
      <c r="WLO114" s="82" t="str">
        <f t="shared" si="324"/>
        <v/>
      </c>
      <c r="WLP114" s="82" t="str">
        <f t="shared" si="324"/>
        <v/>
      </c>
      <c r="WLQ114" s="82" t="str">
        <f t="shared" si="324"/>
        <v/>
      </c>
      <c r="WLR114" s="82" t="str">
        <f t="shared" si="324"/>
        <v/>
      </c>
      <c r="WLS114" s="82" t="str">
        <f t="shared" si="324"/>
        <v/>
      </c>
      <c r="WLT114" s="82" t="str">
        <f t="shared" si="324"/>
        <v/>
      </c>
      <c r="WLU114" s="82" t="str">
        <f t="shared" si="324"/>
        <v/>
      </c>
      <c r="WLV114" s="82" t="str">
        <f t="shared" si="324"/>
        <v/>
      </c>
      <c r="WLW114" s="82" t="str">
        <f t="shared" si="324"/>
        <v/>
      </c>
      <c r="WLX114" s="82" t="str">
        <f t="shared" si="324"/>
        <v/>
      </c>
      <c r="WLY114" s="82" t="str">
        <f t="shared" si="324"/>
        <v/>
      </c>
      <c r="WLZ114" s="82" t="str">
        <f t="shared" si="324"/>
        <v/>
      </c>
      <c r="WMA114" s="82" t="str">
        <f t="shared" si="324"/>
        <v/>
      </c>
      <c r="WMB114" s="82" t="str">
        <f t="shared" si="324"/>
        <v/>
      </c>
      <c r="WMC114" s="82" t="str">
        <f t="shared" si="324"/>
        <v/>
      </c>
      <c r="WMD114" s="82" t="str">
        <f t="shared" si="324"/>
        <v/>
      </c>
      <c r="WME114" s="82" t="str">
        <f t="shared" si="324"/>
        <v/>
      </c>
      <c r="WMF114" s="82" t="str">
        <f t="shared" si="324"/>
        <v/>
      </c>
      <c r="WMG114" s="82" t="str">
        <f t="shared" si="324"/>
        <v/>
      </c>
      <c r="WMH114" s="82" t="str">
        <f t="shared" si="324"/>
        <v/>
      </c>
      <c r="WMI114" s="82" t="str">
        <f t="shared" si="324"/>
        <v/>
      </c>
      <c r="WMJ114" s="82" t="str">
        <f t="shared" si="324"/>
        <v/>
      </c>
      <c r="WMK114" s="82" t="str">
        <f t="shared" si="324"/>
        <v/>
      </c>
      <c r="WML114" s="82" t="str">
        <f t="shared" si="324"/>
        <v/>
      </c>
      <c r="WMM114" s="82" t="str">
        <f t="shared" si="324"/>
        <v/>
      </c>
      <c r="WMN114" s="82" t="str">
        <f t="shared" si="324"/>
        <v/>
      </c>
      <c r="WMO114" s="82" t="str">
        <f t="shared" si="324"/>
        <v/>
      </c>
      <c r="WMP114" s="82" t="str">
        <f t="shared" si="324"/>
        <v/>
      </c>
      <c r="WMQ114" s="82" t="str">
        <f t="shared" si="324"/>
        <v/>
      </c>
      <c r="WMR114" s="82" t="str">
        <f t="shared" si="324"/>
        <v/>
      </c>
      <c r="WMS114" s="82" t="str">
        <f t="shared" si="324"/>
        <v/>
      </c>
      <c r="WMT114" s="82" t="str">
        <f t="shared" si="324"/>
        <v/>
      </c>
      <c r="WMU114" s="82" t="str">
        <f t="shared" si="324"/>
        <v/>
      </c>
      <c r="WMV114" s="82" t="str">
        <f t="shared" si="324"/>
        <v/>
      </c>
      <c r="WMW114" s="82" t="str">
        <f t="shared" si="324"/>
        <v/>
      </c>
      <c r="WMX114" s="82" t="str">
        <f t="shared" si="324"/>
        <v/>
      </c>
      <c r="WMY114" s="82" t="str">
        <f t="shared" ref="WMY114:WPJ114" si="325">IF(ISNUMBER(outYear),WMY65+WMY71+WMY77+WMY111,"")</f>
        <v/>
      </c>
      <c r="WMZ114" s="82" t="str">
        <f t="shared" si="325"/>
        <v/>
      </c>
      <c r="WNA114" s="82" t="str">
        <f t="shared" si="325"/>
        <v/>
      </c>
      <c r="WNB114" s="82" t="str">
        <f t="shared" si="325"/>
        <v/>
      </c>
      <c r="WNC114" s="82" t="str">
        <f t="shared" si="325"/>
        <v/>
      </c>
      <c r="WND114" s="82" t="str">
        <f t="shared" si="325"/>
        <v/>
      </c>
      <c r="WNE114" s="82" t="str">
        <f t="shared" si="325"/>
        <v/>
      </c>
      <c r="WNF114" s="82" t="str">
        <f t="shared" si="325"/>
        <v/>
      </c>
      <c r="WNG114" s="82" t="str">
        <f t="shared" si="325"/>
        <v/>
      </c>
      <c r="WNH114" s="82" t="str">
        <f t="shared" si="325"/>
        <v/>
      </c>
      <c r="WNI114" s="82" t="str">
        <f t="shared" si="325"/>
        <v/>
      </c>
      <c r="WNJ114" s="82" t="str">
        <f t="shared" si="325"/>
        <v/>
      </c>
      <c r="WNK114" s="82" t="str">
        <f t="shared" si="325"/>
        <v/>
      </c>
      <c r="WNL114" s="82" t="str">
        <f t="shared" si="325"/>
        <v/>
      </c>
      <c r="WNM114" s="82" t="str">
        <f t="shared" si="325"/>
        <v/>
      </c>
      <c r="WNN114" s="82" t="str">
        <f t="shared" si="325"/>
        <v/>
      </c>
      <c r="WNO114" s="82" t="str">
        <f t="shared" si="325"/>
        <v/>
      </c>
      <c r="WNP114" s="82" t="str">
        <f t="shared" si="325"/>
        <v/>
      </c>
      <c r="WNQ114" s="82" t="str">
        <f t="shared" si="325"/>
        <v/>
      </c>
      <c r="WNR114" s="82" t="str">
        <f t="shared" si="325"/>
        <v/>
      </c>
      <c r="WNS114" s="82" t="str">
        <f t="shared" si="325"/>
        <v/>
      </c>
      <c r="WNT114" s="82" t="str">
        <f t="shared" si="325"/>
        <v/>
      </c>
      <c r="WNU114" s="82" t="str">
        <f t="shared" si="325"/>
        <v/>
      </c>
      <c r="WNV114" s="82" t="str">
        <f t="shared" si="325"/>
        <v/>
      </c>
      <c r="WNW114" s="82" t="str">
        <f t="shared" si="325"/>
        <v/>
      </c>
      <c r="WNX114" s="82" t="str">
        <f t="shared" si="325"/>
        <v/>
      </c>
      <c r="WNY114" s="82" t="str">
        <f t="shared" si="325"/>
        <v/>
      </c>
      <c r="WNZ114" s="82" t="str">
        <f t="shared" si="325"/>
        <v/>
      </c>
      <c r="WOA114" s="82" t="str">
        <f t="shared" si="325"/>
        <v/>
      </c>
      <c r="WOB114" s="82" t="str">
        <f t="shared" si="325"/>
        <v/>
      </c>
      <c r="WOC114" s="82" t="str">
        <f t="shared" si="325"/>
        <v/>
      </c>
      <c r="WOD114" s="82" t="str">
        <f t="shared" si="325"/>
        <v/>
      </c>
      <c r="WOE114" s="82" t="str">
        <f t="shared" si="325"/>
        <v/>
      </c>
      <c r="WOF114" s="82" t="str">
        <f t="shared" si="325"/>
        <v/>
      </c>
      <c r="WOG114" s="82" t="str">
        <f t="shared" si="325"/>
        <v/>
      </c>
      <c r="WOH114" s="82" t="str">
        <f t="shared" si="325"/>
        <v/>
      </c>
      <c r="WOI114" s="82" t="str">
        <f t="shared" si="325"/>
        <v/>
      </c>
      <c r="WOJ114" s="82" t="str">
        <f t="shared" si="325"/>
        <v/>
      </c>
      <c r="WOK114" s="82" t="str">
        <f t="shared" si="325"/>
        <v/>
      </c>
      <c r="WOL114" s="82" t="str">
        <f t="shared" si="325"/>
        <v/>
      </c>
      <c r="WOM114" s="82" t="str">
        <f t="shared" si="325"/>
        <v/>
      </c>
      <c r="WON114" s="82" t="str">
        <f t="shared" si="325"/>
        <v/>
      </c>
      <c r="WOO114" s="82" t="str">
        <f t="shared" si="325"/>
        <v/>
      </c>
      <c r="WOP114" s="82" t="str">
        <f t="shared" si="325"/>
        <v/>
      </c>
      <c r="WOQ114" s="82" t="str">
        <f t="shared" si="325"/>
        <v/>
      </c>
      <c r="WOR114" s="82" t="str">
        <f t="shared" si="325"/>
        <v/>
      </c>
      <c r="WOS114" s="82" t="str">
        <f t="shared" si="325"/>
        <v/>
      </c>
      <c r="WOT114" s="82" t="str">
        <f t="shared" si="325"/>
        <v/>
      </c>
      <c r="WOU114" s="82" t="str">
        <f t="shared" si="325"/>
        <v/>
      </c>
      <c r="WOV114" s="82" t="str">
        <f t="shared" si="325"/>
        <v/>
      </c>
      <c r="WOW114" s="82" t="str">
        <f t="shared" si="325"/>
        <v/>
      </c>
      <c r="WOX114" s="82" t="str">
        <f t="shared" si="325"/>
        <v/>
      </c>
      <c r="WOY114" s="82" t="str">
        <f t="shared" si="325"/>
        <v/>
      </c>
      <c r="WOZ114" s="82" t="str">
        <f t="shared" si="325"/>
        <v/>
      </c>
      <c r="WPA114" s="82" t="str">
        <f t="shared" si="325"/>
        <v/>
      </c>
      <c r="WPB114" s="82" t="str">
        <f t="shared" si="325"/>
        <v/>
      </c>
      <c r="WPC114" s="82" t="str">
        <f t="shared" si="325"/>
        <v/>
      </c>
      <c r="WPD114" s="82" t="str">
        <f t="shared" si="325"/>
        <v/>
      </c>
      <c r="WPE114" s="82" t="str">
        <f t="shared" si="325"/>
        <v/>
      </c>
      <c r="WPF114" s="82" t="str">
        <f t="shared" si="325"/>
        <v/>
      </c>
      <c r="WPG114" s="82" t="str">
        <f t="shared" si="325"/>
        <v/>
      </c>
      <c r="WPH114" s="82" t="str">
        <f t="shared" si="325"/>
        <v/>
      </c>
      <c r="WPI114" s="82" t="str">
        <f t="shared" si="325"/>
        <v/>
      </c>
      <c r="WPJ114" s="82" t="str">
        <f t="shared" si="325"/>
        <v/>
      </c>
      <c r="WPK114" s="82" t="str">
        <f t="shared" ref="WPK114:WRV114" si="326">IF(ISNUMBER(outYear),WPK65+WPK71+WPK77+WPK111,"")</f>
        <v/>
      </c>
      <c r="WPL114" s="82" t="str">
        <f t="shared" si="326"/>
        <v/>
      </c>
      <c r="WPM114" s="82" t="str">
        <f t="shared" si="326"/>
        <v/>
      </c>
      <c r="WPN114" s="82" t="str">
        <f t="shared" si="326"/>
        <v/>
      </c>
      <c r="WPO114" s="82" t="str">
        <f t="shared" si="326"/>
        <v/>
      </c>
      <c r="WPP114" s="82" t="str">
        <f t="shared" si="326"/>
        <v/>
      </c>
      <c r="WPQ114" s="82" t="str">
        <f t="shared" si="326"/>
        <v/>
      </c>
      <c r="WPR114" s="82" t="str">
        <f t="shared" si="326"/>
        <v/>
      </c>
      <c r="WPS114" s="82" t="str">
        <f t="shared" si="326"/>
        <v/>
      </c>
      <c r="WPT114" s="82" t="str">
        <f t="shared" si="326"/>
        <v/>
      </c>
      <c r="WPU114" s="82" t="str">
        <f t="shared" si="326"/>
        <v/>
      </c>
      <c r="WPV114" s="82" t="str">
        <f t="shared" si="326"/>
        <v/>
      </c>
      <c r="WPW114" s="82" t="str">
        <f t="shared" si="326"/>
        <v/>
      </c>
      <c r="WPX114" s="82" t="str">
        <f t="shared" si="326"/>
        <v/>
      </c>
      <c r="WPY114" s="82" t="str">
        <f t="shared" si="326"/>
        <v/>
      </c>
      <c r="WPZ114" s="82" t="str">
        <f t="shared" si="326"/>
        <v/>
      </c>
      <c r="WQA114" s="82" t="str">
        <f t="shared" si="326"/>
        <v/>
      </c>
      <c r="WQB114" s="82" t="str">
        <f t="shared" si="326"/>
        <v/>
      </c>
      <c r="WQC114" s="82" t="str">
        <f t="shared" si="326"/>
        <v/>
      </c>
      <c r="WQD114" s="82" t="str">
        <f t="shared" si="326"/>
        <v/>
      </c>
      <c r="WQE114" s="82" t="str">
        <f t="shared" si="326"/>
        <v/>
      </c>
      <c r="WQF114" s="82" t="str">
        <f t="shared" si="326"/>
        <v/>
      </c>
      <c r="WQG114" s="82" t="str">
        <f t="shared" si="326"/>
        <v/>
      </c>
      <c r="WQH114" s="82" t="str">
        <f t="shared" si="326"/>
        <v/>
      </c>
      <c r="WQI114" s="82" t="str">
        <f t="shared" si="326"/>
        <v/>
      </c>
      <c r="WQJ114" s="82" t="str">
        <f t="shared" si="326"/>
        <v/>
      </c>
      <c r="WQK114" s="82" t="str">
        <f t="shared" si="326"/>
        <v/>
      </c>
      <c r="WQL114" s="82" t="str">
        <f t="shared" si="326"/>
        <v/>
      </c>
      <c r="WQM114" s="82" t="str">
        <f t="shared" si="326"/>
        <v/>
      </c>
      <c r="WQN114" s="82" t="str">
        <f t="shared" si="326"/>
        <v/>
      </c>
      <c r="WQO114" s="82" t="str">
        <f t="shared" si="326"/>
        <v/>
      </c>
      <c r="WQP114" s="82" t="str">
        <f t="shared" si="326"/>
        <v/>
      </c>
      <c r="WQQ114" s="82" t="str">
        <f t="shared" si="326"/>
        <v/>
      </c>
      <c r="WQR114" s="82" t="str">
        <f t="shared" si="326"/>
        <v/>
      </c>
      <c r="WQS114" s="82" t="str">
        <f t="shared" si="326"/>
        <v/>
      </c>
      <c r="WQT114" s="82" t="str">
        <f t="shared" si="326"/>
        <v/>
      </c>
      <c r="WQU114" s="82" t="str">
        <f t="shared" si="326"/>
        <v/>
      </c>
      <c r="WQV114" s="82" t="str">
        <f t="shared" si="326"/>
        <v/>
      </c>
      <c r="WQW114" s="82" t="str">
        <f t="shared" si="326"/>
        <v/>
      </c>
      <c r="WQX114" s="82" t="str">
        <f t="shared" si="326"/>
        <v/>
      </c>
      <c r="WQY114" s="82" t="str">
        <f t="shared" si="326"/>
        <v/>
      </c>
      <c r="WQZ114" s="82" t="str">
        <f t="shared" si="326"/>
        <v/>
      </c>
      <c r="WRA114" s="82" t="str">
        <f t="shared" si="326"/>
        <v/>
      </c>
      <c r="WRB114" s="82" t="str">
        <f t="shared" si="326"/>
        <v/>
      </c>
      <c r="WRC114" s="82" t="str">
        <f t="shared" si="326"/>
        <v/>
      </c>
      <c r="WRD114" s="82" t="str">
        <f t="shared" si="326"/>
        <v/>
      </c>
      <c r="WRE114" s="82" t="str">
        <f t="shared" si="326"/>
        <v/>
      </c>
      <c r="WRF114" s="82" t="str">
        <f t="shared" si="326"/>
        <v/>
      </c>
      <c r="WRG114" s="82" t="str">
        <f t="shared" si="326"/>
        <v/>
      </c>
      <c r="WRH114" s="82" t="str">
        <f t="shared" si="326"/>
        <v/>
      </c>
      <c r="WRI114" s="82" t="str">
        <f t="shared" si="326"/>
        <v/>
      </c>
      <c r="WRJ114" s="82" t="str">
        <f t="shared" si="326"/>
        <v/>
      </c>
      <c r="WRK114" s="82" t="str">
        <f t="shared" si="326"/>
        <v/>
      </c>
      <c r="WRL114" s="82" t="str">
        <f t="shared" si="326"/>
        <v/>
      </c>
      <c r="WRM114" s="82" t="str">
        <f t="shared" si="326"/>
        <v/>
      </c>
      <c r="WRN114" s="82" t="str">
        <f t="shared" si="326"/>
        <v/>
      </c>
      <c r="WRO114" s="82" t="str">
        <f t="shared" si="326"/>
        <v/>
      </c>
      <c r="WRP114" s="82" t="str">
        <f t="shared" si="326"/>
        <v/>
      </c>
      <c r="WRQ114" s="82" t="str">
        <f t="shared" si="326"/>
        <v/>
      </c>
      <c r="WRR114" s="82" t="str">
        <f t="shared" si="326"/>
        <v/>
      </c>
      <c r="WRS114" s="82" t="str">
        <f t="shared" si="326"/>
        <v/>
      </c>
      <c r="WRT114" s="82" t="str">
        <f t="shared" si="326"/>
        <v/>
      </c>
      <c r="WRU114" s="82" t="str">
        <f t="shared" si="326"/>
        <v/>
      </c>
      <c r="WRV114" s="82" t="str">
        <f t="shared" si="326"/>
        <v/>
      </c>
      <c r="WRW114" s="82" t="str">
        <f t="shared" ref="WRW114:WUH114" si="327">IF(ISNUMBER(outYear),WRW65+WRW71+WRW77+WRW111,"")</f>
        <v/>
      </c>
      <c r="WRX114" s="82" t="str">
        <f t="shared" si="327"/>
        <v/>
      </c>
      <c r="WRY114" s="82" t="str">
        <f t="shared" si="327"/>
        <v/>
      </c>
      <c r="WRZ114" s="82" t="str">
        <f t="shared" si="327"/>
        <v/>
      </c>
      <c r="WSA114" s="82" t="str">
        <f t="shared" si="327"/>
        <v/>
      </c>
      <c r="WSB114" s="82" t="str">
        <f t="shared" si="327"/>
        <v/>
      </c>
      <c r="WSC114" s="82" t="str">
        <f t="shared" si="327"/>
        <v/>
      </c>
      <c r="WSD114" s="82" t="str">
        <f t="shared" si="327"/>
        <v/>
      </c>
      <c r="WSE114" s="82" t="str">
        <f t="shared" si="327"/>
        <v/>
      </c>
      <c r="WSF114" s="82" t="str">
        <f t="shared" si="327"/>
        <v/>
      </c>
      <c r="WSG114" s="82" t="str">
        <f t="shared" si="327"/>
        <v/>
      </c>
      <c r="WSH114" s="82" t="str">
        <f t="shared" si="327"/>
        <v/>
      </c>
      <c r="WSI114" s="82" t="str">
        <f t="shared" si="327"/>
        <v/>
      </c>
      <c r="WSJ114" s="82" t="str">
        <f t="shared" si="327"/>
        <v/>
      </c>
      <c r="WSK114" s="82" t="str">
        <f t="shared" si="327"/>
        <v/>
      </c>
      <c r="WSL114" s="82" t="str">
        <f t="shared" si="327"/>
        <v/>
      </c>
      <c r="WSM114" s="82" t="str">
        <f t="shared" si="327"/>
        <v/>
      </c>
      <c r="WSN114" s="82" t="str">
        <f t="shared" si="327"/>
        <v/>
      </c>
      <c r="WSO114" s="82" t="str">
        <f t="shared" si="327"/>
        <v/>
      </c>
      <c r="WSP114" s="82" t="str">
        <f t="shared" si="327"/>
        <v/>
      </c>
      <c r="WSQ114" s="82" t="str">
        <f t="shared" si="327"/>
        <v/>
      </c>
      <c r="WSR114" s="82" t="str">
        <f t="shared" si="327"/>
        <v/>
      </c>
      <c r="WSS114" s="82" t="str">
        <f t="shared" si="327"/>
        <v/>
      </c>
      <c r="WST114" s="82" t="str">
        <f t="shared" si="327"/>
        <v/>
      </c>
      <c r="WSU114" s="82" t="str">
        <f t="shared" si="327"/>
        <v/>
      </c>
      <c r="WSV114" s="82" t="str">
        <f t="shared" si="327"/>
        <v/>
      </c>
      <c r="WSW114" s="82" t="str">
        <f t="shared" si="327"/>
        <v/>
      </c>
      <c r="WSX114" s="82" t="str">
        <f t="shared" si="327"/>
        <v/>
      </c>
      <c r="WSY114" s="82" t="str">
        <f t="shared" si="327"/>
        <v/>
      </c>
      <c r="WSZ114" s="82" t="str">
        <f t="shared" si="327"/>
        <v/>
      </c>
      <c r="WTA114" s="82" t="str">
        <f t="shared" si="327"/>
        <v/>
      </c>
      <c r="WTB114" s="82" t="str">
        <f t="shared" si="327"/>
        <v/>
      </c>
      <c r="WTC114" s="82" t="str">
        <f t="shared" si="327"/>
        <v/>
      </c>
      <c r="WTD114" s="82" t="str">
        <f t="shared" si="327"/>
        <v/>
      </c>
      <c r="WTE114" s="82" t="str">
        <f t="shared" si="327"/>
        <v/>
      </c>
      <c r="WTF114" s="82" t="str">
        <f t="shared" si="327"/>
        <v/>
      </c>
      <c r="WTG114" s="82" t="str">
        <f t="shared" si="327"/>
        <v/>
      </c>
      <c r="WTH114" s="82" t="str">
        <f t="shared" si="327"/>
        <v/>
      </c>
      <c r="WTI114" s="82" t="str">
        <f t="shared" si="327"/>
        <v/>
      </c>
      <c r="WTJ114" s="82" t="str">
        <f t="shared" si="327"/>
        <v/>
      </c>
      <c r="WTK114" s="82" t="str">
        <f t="shared" si="327"/>
        <v/>
      </c>
      <c r="WTL114" s="82" t="str">
        <f t="shared" si="327"/>
        <v/>
      </c>
      <c r="WTM114" s="82" t="str">
        <f t="shared" si="327"/>
        <v/>
      </c>
      <c r="WTN114" s="82" t="str">
        <f t="shared" si="327"/>
        <v/>
      </c>
      <c r="WTO114" s="82" t="str">
        <f t="shared" si="327"/>
        <v/>
      </c>
      <c r="WTP114" s="82" t="str">
        <f t="shared" si="327"/>
        <v/>
      </c>
      <c r="WTQ114" s="82" t="str">
        <f t="shared" si="327"/>
        <v/>
      </c>
      <c r="WTR114" s="82" t="str">
        <f t="shared" si="327"/>
        <v/>
      </c>
      <c r="WTS114" s="82" t="str">
        <f t="shared" si="327"/>
        <v/>
      </c>
      <c r="WTT114" s="82" t="str">
        <f t="shared" si="327"/>
        <v/>
      </c>
      <c r="WTU114" s="82" t="str">
        <f t="shared" si="327"/>
        <v/>
      </c>
      <c r="WTV114" s="82" t="str">
        <f t="shared" si="327"/>
        <v/>
      </c>
      <c r="WTW114" s="82" t="str">
        <f t="shared" si="327"/>
        <v/>
      </c>
      <c r="WTX114" s="82" t="str">
        <f t="shared" si="327"/>
        <v/>
      </c>
      <c r="WTY114" s="82" t="str">
        <f t="shared" si="327"/>
        <v/>
      </c>
      <c r="WTZ114" s="82" t="str">
        <f t="shared" si="327"/>
        <v/>
      </c>
      <c r="WUA114" s="82" t="str">
        <f t="shared" si="327"/>
        <v/>
      </c>
      <c r="WUB114" s="82" t="str">
        <f t="shared" si="327"/>
        <v/>
      </c>
      <c r="WUC114" s="82" t="str">
        <f t="shared" si="327"/>
        <v/>
      </c>
      <c r="WUD114" s="82" t="str">
        <f t="shared" si="327"/>
        <v/>
      </c>
      <c r="WUE114" s="82" t="str">
        <f t="shared" si="327"/>
        <v/>
      </c>
      <c r="WUF114" s="82" t="str">
        <f t="shared" si="327"/>
        <v/>
      </c>
      <c r="WUG114" s="82" t="str">
        <f t="shared" si="327"/>
        <v/>
      </c>
      <c r="WUH114" s="82" t="str">
        <f t="shared" si="327"/>
        <v/>
      </c>
      <c r="WUI114" s="82" t="str">
        <f t="shared" ref="WUI114:WWT114" si="328">IF(ISNUMBER(outYear),WUI65+WUI71+WUI77+WUI111,"")</f>
        <v/>
      </c>
      <c r="WUJ114" s="82" t="str">
        <f t="shared" si="328"/>
        <v/>
      </c>
      <c r="WUK114" s="82" t="str">
        <f t="shared" si="328"/>
        <v/>
      </c>
      <c r="WUL114" s="82" t="str">
        <f t="shared" si="328"/>
        <v/>
      </c>
      <c r="WUM114" s="82" t="str">
        <f t="shared" si="328"/>
        <v/>
      </c>
      <c r="WUN114" s="82" t="str">
        <f t="shared" si="328"/>
        <v/>
      </c>
      <c r="WUO114" s="82" t="str">
        <f t="shared" si="328"/>
        <v/>
      </c>
      <c r="WUP114" s="82" t="str">
        <f t="shared" si="328"/>
        <v/>
      </c>
      <c r="WUQ114" s="82" t="str">
        <f t="shared" si="328"/>
        <v/>
      </c>
      <c r="WUR114" s="82" t="str">
        <f t="shared" si="328"/>
        <v/>
      </c>
      <c r="WUS114" s="82" t="str">
        <f t="shared" si="328"/>
        <v/>
      </c>
      <c r="WUT114" s="82" t="str">
        <f t="shared" si="328"/>
        <v/>
      </c>
      <c r="WUU114" s="82" t="str">
        <f t="shared" si="328"/>
        <v/>
      </c>
      <c r="WUV114" s="82" t="str">
        <f t="shared" si="328"/>
        <v/>
      </c>
      <c r="WUW114" s="82" t="str">
        <f t="shared" si="328"/>
        <v/>
      </c>
      <c r="WUX114" s="82" t="str">
        <f t="shared" si="328"/>
        <v/>
      </c>
      <c r="WUY114" s="82" t="str">
        <f t="shared" si="328"/>
        <v/>
      </c>
      <c r="WUZ114" s="82" t="str">
        <f t="shared" si="328"/>
        <v/>
      </c>
      <c r="WVA114" s="82" t="str">
        <f t="shared" si="328"/>
        <v/>
      </c>
      <c r="WVB114" s="82" t="str">
        <f t="shared" si="328"/>
        <v/>
      </c>
      <c r="WVC114" s="82" t="str">
        <f t="shared" si="328"/>
        <v/>
      </c>
      <c r="WVD114" s="82" t="str">
        <f t="shared" si="328"/>
        <v/>
      </c>
      <c r="WVE114" s="82" t="str">
        <f t="shared" si="328"/>
        <v/>
      </c>
      <c r="WVF114" s="82" t="str">
        <f t="shared" si="328"/>
        <v/>
      </c>
      <c r="WVG114" s="82" t="str">
        <f t="shared" si="328"/>
        <v/>
      </c>
      <c r="WVH114" s="82" t="str">
        <f t="shared" si="328"/>
        <v/>
      </c>
      <c r="WVI114" s="82" t="str">
        <f t="shared" si="328"/>
        <v/>
      </c>
      <c r="WVJ114" s="82" t="str">
        <f t="shared" si="328"/>
        <v/>
      </c>
      <c r="WVK114" s="82" t="str">
        <f t="shared" si="328"/>
        <v/>
      </c>
      <c r="WVL114" s="82" t="str">
        <f t="shared" si="328"/>
        <v/>
      </c>
      <c r="WVM114" s="82" t="str">
        <f t="shared" si="328"/>
        <v/>
      </c>
      <c r="WVN114" s="82" t="str">
        <f t="shared" si="328"/>
        <v/>
      </c>
      <c r="WVO114" s="82" t="str">
        <f t="shared" si="328"/>
        <v/>
      </c>
      <c r="WVP114" s="82" t="str">
        <f t="shared" si="328"/>
        <v/>
      </c>
      <c r="WVQ114" s="82" t="str">
        <f t="shared" si="328"/>
        <v/>
      </c>
      <c r="WVR114" s="82" t="str">
        <f t="shared" si="328"/>
        <v/>
      </c>
      <c r="WVS114" s="82" t="str">
        <f t="shared" si="328"/>
        <v/>
      </c>
      <c r="WVT114" s="82" t="str">
        <f t="shared" si="328"/>
        <v/>
      </c>
      <c r="WVU114" s="82" t="str">
        <f t="shared" si="328"/>
        <v/>
      </c>
      <c r="WVV114" s="82" t="str">
        <f t="shared" si="328"/>
        <v/>
      </c>
      <c r="WVW114" s="82" t="str">
        <f t="shared" si="328"/>
        <v/>
      </c>
      <c r="WVX114" s="82" t="str">
        <f t="shared" si="328"/>
        <v/>
      </c>
      <c r="WVY114" s="82" t="str">
        <f t="shared" si="328"/>
        <v/>
      </c>
      <c r="WVZ114" s="82" t="str">
        <f t="shared" si="328"/>
        <v/>
      </c>
      <c r="WWA114" s="82" t="str">
        <f t="shared" si="328"/>
        <v/>
      </c>
      <c r="WWB114" s="82" t="str">
        <f t="shared" si="328"/>
        <v/>
      </c>
      <c r="WWC114" s="82" t="str">
        <f t="shared" si="328"/>
        <v/>
      </c>
      <c r="WWD114" s="82" t="str">
        <f t="shared" si="328"/>
        <v/>
      </c>
      <c r="WWE114" s="82" t="str">
        <f t="shared" si="328"/>
        <v/>
      </c>
      <c r="WWF114" s="82" t="str">
        <f t="shared" si="328"/>
        <v/>
      </c>
      <c r="WWG114" s="82" t="str">
        <f t="shared" si="328"/>
        <v/>
      </c>
      <c r="WWH114" s="82" t="str">
        <f t="shared" si="328"/>
        <v/>
      </c>
      <c r="WWI114" s="82" t="str">
        <f t="shared" si="328"/>
        <v/>
      </c>
      <c r="WWJ114" s="82" t="str">
        <f t="shared" si="328"/>
        <v/>
      </c>
      <c r="WWK114" s="82" t="str">
        <f t="shared" si="328"/>
        <v/>
      </c>
      <c r="WWL114" s="82" t="str">
        <f t="shared" si="328"/>
        <v/>
      </c>
      <c r="WWM114" s="82" t="str">
        <f t="shared" si="328"/>
        <v/>
      </c>
      <c r="WWN114" s="82" t="str">
        <f t="shared" si="328"/>
        <v/>
      </c>
      <c r="WWO114" s="82" t="str">
        <f t="shared" si="328"/>
        <v/>
      </c>
      <c r="WWP114" s="82" t="str">
        <f t="shared" si="328"/>
        <v/>
      </c>
      <c r="WWQ114" s="82" t="str">
        <f t="shared" si="328"/>
        <v/>
      </c>
      <c r="WWR114" s="82" t="str">
        <f t="shared" si="328"/>
        <v/>
      </c>
      <c r="WWS114" s="82" t="str">
        <f t="shared" si="328"/>
        <v/>
      </c>
      <c r="WWT114" s="82" t="str">
        <f t="shared" si="328"/>
        <v/>
      </c>
      <c r="WWU114" s="82" t="str">
        <f t="shared" ref="WWU114:WZF114" si="329">IF(ISNUMBER(outYear),WWU65+WWU71+WWU77+WWU111,"")</f>
        <v/>
      </c>
      <c r="WWV114" s="82" t="str">
        <f t="shared" si="329"/>
        <v/>
      </c>
      <c r="WWW114" s="82" t="str">
        <f t="shared" si="329"/>
        <v/>
      </c>
      <c r="WWX114" s="82" t="str">
        <f t="shared" si="329"/>
        <v/>
      </c>
      <c r="WWY114" s="82" t="str">
        <f t="shared" si="329"/>
        <v/>
      </c>
      <c r="WWZ114" s="82" t="str">
        <f t="shared" si="329"/>
        <v/>
      </c>
      <c r="WXA114" s="82" t="str">
        <f t="shared" si="329"/>
        <v/>
      </c>
      <c r="WXB114" s="82" t="str">
        <f t="shared" si="329"/>
        <v/>
      </c>
      <c r="WXC114" s="82" t="str">
        <f t="shared" si="329"/>
        <v/>
      </c>
      <c r="WXD114" s="82" t="str">
        <f t="shared" si="329"/>
        <v/>
      </c>
      <c r="WXE114" s="82" t="str">
        <f t="shared" si="329"/>
        <v/>
      </c>
      <c r="WXF114" s="82" t="str">
        <f t="shared" si="329"/>
        <v/>
      </c>
      <c r="WXG114" s="82" t="str">
        <f t="shared" si="329"/>
        <v/>
      </c>
      <c r="WXH114" s="82" t="str">
        <f t="shared" si="329"/>
        <v/>
      </c>
      <c r="WXI114" s="82" t="str">
        <f t="shared" si="329"/>
        <v/>
      </c>
      <c r="WXJ114" s="82" t="str">
        <f t="shared" si="329"/>
        <v/>
      </c>
      <c r="WXK114" s="82" t="str">
        <f t="shared" si="329"/>
        <v/>
      </c>
      <c r="WXL114" s="82" t="str">
        <f t="shared" si="329"/>
        <v/>
      </c>
      <c r="WXM114" s="82" t="str">
        <f t="shared" si="329"/>
        <v/>
      </c>
      <c r="WXN114" s="82" t="str">
        <f t="shared" si="329"/>
        <v/>
      </c>
      <c r="WXO114" s="82" t="str">
        <f t="shared" si="329"/>
        <v/>
      </c>
      <c r="WXP114" s="82" t="str">
        <f t="shared" si="329"/>
        <v/>
      </c>
      <c r="WXQ114" s="82" t="str">
        <f t="shared" si="329"/>
        <v/>
      </c>
      <c r="WXR114" s="82" t="str">
        <f t="shared" si="329"/>
        <v/>
      </c>
      <c r="WXS114" s="82" t="str">
        <f t="shared" si="329"/>
        <v/>
      </c>
      <c r="WXT114" s="82" t="str">
        <f t="shared" si="329"/>
        <v/>
      </c>
      <c r="WXU114" s="82" t="str">
        <f t="shared" si="329"/>
        <v/>
      </c>
      <c r="WXV114" s="82" t="str">
        <f t="shared" si="329"/>
        <v/>
      </c>
      <c r="WXW114" s="82" t="str">
        <f t="shared" si="329"/>
        <v/>
      </c>
      <c r="WXX114" s="82" t="str">
        <f t="shared" si="329"/>
        <v/>
      </c>
      <c r="WXY114" s="82" t="str">
        <f t="shared" si="329"/>
        <v/>
      </c>
      <c r="WXZ114" s="82" t="str">
        <f t="shared" si="329"/>
        <v/>
      </c>
      <c r="WYA114" s="82" t="str">
        <f t="shared" si="329"/>
        <v/>
      </c>
      <c r="WYB114" s="82" t="str">
        <f t="shared" si="329"/>
        <v/>
      </c>
      <c r="WYC114" s="82" t="str">
        <f t="shared" si="329"/>
        <v/>
      </c>
      <c r="WYD114" s="82" t="str">
        <f t="shared" si="329"/>
        <v/>
      </c>
      <c r="WYE114" s="82" t="str">
        <f t="shared" si="329"/>
        <v/>
      </c>
      <c r="WYF114" s="82" t="str">
        <f t="shared" si="329"/>
        <v/>
      </c>
      <c r="WYG114" s="82" t="str">
        <f t="shared" si="329"/>
        <v/>
      </c>
      <c r="WYH114" s="82" t="str">
        <f t="shared" si="329"/>
        <v/>
      </c>
      <c r="WYI114" s="82" t="str">
        <f t="shared" si="329"/>
        <v/>
      </c>
      <c r="WYJ114" s="82" t="str">
        <f t="shared" si="329"/>
        <v/>
      </c>
      <c r="WYK114" s="82" t="str">
        <f t="shared" si="329"/>
        <v/>
      </c>
      <c r="WYL114" s="82" t="str">
        <f t="shared" si="329"/>
        <v/>
      </c>
      <c r="WYM114" s="82" t="str">
        <f t="shared" si="329"/>
        <v/>
      </c>
      <c r="WYN114" s="82" t="str">
        <f t="shared" si="329"/>
        <v/>
      </c>
      <c r="WYO114" s="82" t="str">
        <f t="shared" si="329"/>
        <v/>
      </c>
      <c r="WYP114" s="82" t="str">
        <f t="shared" si="329"/>
        <v/>
      </c>
      <c r="WYQ114" s="82" t="str">
        <f t="shared" si="329"/>
        <v/>
      </c>
      <c r="WYR114" s="82" t="str">
        <f t="shared" si="329"/>
        <v/>
      </c>
      <c r="WYS114" s="82" t="str">
        <f t="shared" si="329"/>
        <v/>
      </c>
      <c r="WYT114" s="82" t="str">
        <f t="shared" si="329"/>
        <v/>
      </c>
      <c r="WYU114" s="82" t="str">
        <f t="shared" si="329"/>
        <v/>
      </c>
      <c r="WYV114" s="82" t="str">
        <f t="shared" si="329"/>
        <v/>
      </c>
      <c r="WYW114" s="82" t="str">
        <f t="shared" si="329"/>
        <v/>
      </c>
      <c r="WYX114" s="82" t="str">
        <f t="shared" si="329"/>
        <v/>
      </c>
      <c r="WYY114" s="82" t="str">
        <f t="shared" si="329"/>
        <v/>
      </c>
      <c r="WYZ114" s="82" t="str">
        <f t="shared" si="329"/>
        <v/>
      </c>
      <c r="WZA114" s="82" t="str">
        <f t="shared" si="329"/>
        <v/>
      </c>
      <c r="WZB114" s="82" t="str">
        <f t="shared" si="329"/>
        <v/>
      </c>
      <c r="WZC114" s="82" t="str">
        <f t="shared" si="329"/>
        <v/>
      </c>
      <c r="WZD114" s="82" t="str">
        <f t="shared" si="329"/>
        <v/>
      </c>
      <c r="WZE114" s="82" t="str">
        <f t="shared" si="329"/>
        <v/>
      </c>
      <c r="WZF114" s="82" t="str">
        <f t="shared" si="329"/>
        <v/>
      </c>
      <c r="WZG114" s="82" t="str">
        <f t="shared" ref="WZG114:XBR114" si="330">IF(ISNUMBER(outYear),WZG65+WZG71+WZG77+WZG111,"")</f>
        <v/>
      </c>
      <c r="WZH114" s="82" t="str">
        <f t="shared" si="330"/>
        <v/>
      </c>
      <c r="WZI114" s="82" t="str">
        <f t="shared" si="330"/>
        <v/>
      </c>
      <c r="WZJ114" s="82" t="str">
        <f t="shared" si="330"/>
        <v/>
      </c>
      <c r="WZK114" s="82" t="str">
        <f t="shared" si="330"/>
        <v/>
      </c>
      <c r="WZL114" s="82" t="str">
        <f t="shared" si="330"/>
        <v/>
      </c>
      <c r="WZM114" s="82" t="str">
        <f t="shared" si="330"/>
        <v/>
      </c>
      <c r="WZN114" s="82" t="str">
        <f t="shared" si="330"/>
        <v/>
      </c>
      <c r="WZO114" s="82" t="str">
        <f t="shared" si="330"/>
        <v/>
      </c>
      <c r="WZP114" s="82" t="str">
        <f t="shared" si="330"/>
        <v/>
      </c>
      <c r="WZQ114" s="82" t="str">
        <f t="shared" si="330"/>
        <v/>
      </c>
      <c r="WZR114" s="82" t="str">
        <f t="shared" si="330"/>
        <v/>
      </c>
      <c r="WZS114" s="82" t="str">
        <f t="shared" si="330"/>
        <v/>
      </c>
      <c r="WZT114" s="82" t="str">
        <f t="shared" si="330"/>
        <v/>
      </c>
      <c r="WZU114" s="82" t="str">
        <f t="shared" si="330"/>
        <v/>
      </c>
      <c r="WZV114" s="82" t="str">
        <f t="shared" si="330"/>
        <v/>
      </c>
      <c r="WZW114" s="82" t="str">
        <f t="shared" si="330"/>
        <v/>
      </c>
      <c r="WZX114" s="82" t="str">
        <f t="shared" si="330"/>
        <v/>
      </c>
      <c r="WZY114" s="82" t="str">
        <f t="shared" si="330"/>
        <v/>
      </c>
      <c r="WZZ114" s="82" t="str">
        <f t="shared" si="330"/>
        <v/>
      </c>
      <c r="XAA114" s="82" t="str">
        <f t="shared" si="330"/>
        <v/>
      </c>
      <c r="XAB114" s="82" t="str">
        <f t="shared" si="330"/>
        <v/>
      </c>
      <c r="XAC114" s="82" t="str">
        <f t="shared" si="330"/>
        <v/>
      </c>
      <c r="XAD114" s="82" t="str">
        <f t="shared" si="330"/>
        <v/>
      </c>
      <c r="XAE114" s="82" t="str">
        <f t="shared" si="330"/>
        <v/>
      </c>
      <c r="XAF114" s="82" t="str">
        <f t="shared" si="330"/>
        <v/>
      </c>
      <c r="XAG114" s="82" t="str">
        <f t="shared" si="330"/>
        <v/>
      </c>
      <c r="XAH114" s="82" t="str">
        <f t="shared" si="330"/>
        <v/>
      </c>
      <c r="XAI114" s="82" t="str">
        <f t="shared" si="330"/>
        <v/>
      </c>
      <c r="XAJ114" s="82" t="str">
        <f t="shared" si="330"/>
        <v/>
      </c>
      <c r="XAK114" s="82" t="str">
        <f t="shared" si="330"/>
        <v/>
      </c>
      <c r="XAL114" s="82" t="str">
        <f t="shared" si="330"/>
        <v/>
      </c>
      <c r="XAM114" s="82" t="str">
        <f t="shared" si="330"/>
        <v/>
      </c>
      <c r="XAN114" s="82" t="str">
        <f t="shared" si="330"/>
        <v/>
      </c>
      <c r="XAO114" s="82" t="str">
        <f t="shared" si="330"/>
        <v/>
      </c>
      <c r="XAP114" s="82" t="str">
        <f t="shared" si="330"/>
        <v/>
      </c>
      <c r="XAQ114" s="82" t="str">
        <f t="shared" si="330"/>
        <v/>
      </c>
      <c r="XAR114" s="82" t="str">
        <f t="shared" si="330"/>
        <v/>
      </c>
      <c r="XAS114" s="82" t="str">
        <f t="shared" si="330"/>
        <v/>
      </c>
      <c r="XAT114" s="82" t="str">
        <f t="shared" si="330"/>
        <v/>
      </c>
      <c r="XAU114" s="82" t="str">
        <f t="shared" si="330"/>
        <v/>
      </c>
      <c r="XAV114" s="82" t="str">
        <f t="shared" si="330"/>
        <v/>
      </c>
      <c r="XAW114" s="82" t="str">
        <f t="shared" si="330"/>
        <v/>
      </c>
      <c r="XAX114" s="82" t="str">
        <f t="shared" si="330"/>
        <v/>
      </c>
      <c r="XAY114" s="82" t="str">
        <f t="shared" si="330"/>
        <v/>
      </c>
      <c r="XAZ114" s="82" t="str">
        <f t="shared" si="330"/>
        <v/>
      </c>
      <c r="XBA114" s="82" t="str">
        <f t="shared" si="330"/>
        <v/>
      </c>
      <c r="XBB114" s="82" t="str">
        <f t="shared" si="330"/>
        <v/>
      </c>
      <c r="XBC114" s="82" t="str">
        <f t="shared" si="330"/>
        <v/>
      </c>
      <c r="XBD114" s="82" t="str">
        <f t="shared" si="330"/>
        <v/>
      </c>
      <c r="XBE114" s="82" t="str">
        <f t="shared" si="330"/>
        <v/>
      </c>
      <c r="XBF114" s="82" t="str">
        <f t="shared" si="330"/>
        <v/>
      </c>
      <c r="XBG114" s="82" t="str">
        <f t="shared" si="330"/>
        <v/>
      </c>
      <c r="XBH114" s="82" t="str">
        <f t="shared" si="330"/>
        <v/>
      </c>
      <c r="XBI114" s="82" t="str">
        <f t="shared" si="330"/>
        <v/>
      </c>
      <c r="XBJ114" s="82" t="str">
        <f t="shared" si="330"/>
        <v/>
      </c>
      <c r="XBK114" s="82" t="str">
        <f t="shared" si="330"/>
        <v/>
      </c>
      <c r="XBL114" s="82" t="str">
        <f t="shared" si="330"/>
        <v/>
      </c>
      <c r="XBM114" s="82" t="str">
        <f t="shared" si="330"/>
        <v/>
      </c>
      <c r="XBN114" s="82" t="str">
        <f t="shared" si="330"/>
        <v/>
      </c>
      <c r="XBO114" s="82" t="str">
        <f t="shared" si="330"/>
        <v/>
      </c>
      <c r="XBP114" s="82" t="str">
        <f t="shared" si="330"/>
        <v/>
      </c>
      <c r="XBQ114" s="82" t="str">
        <f t="shared" si="330"/>
        <v/>
      </c>
      <c r="XBR114" s="82" t="str">
        <f t="shared" si="330"/>
        <v/>
      </c>
      <c r="XBS114" s="82" t="str">
        <f t="shared" ref="XBS114:XED114" si="331">IF(ISNUMBER(outYear),XBS65+XBS71+XBS77+XBS111,"")</f>
        <v/>
      </c>
      <c r="XBT114" s="82" t="str">
        <f t="shared" si="331"/>
        <v/>
      </c>
      <c r="XBU114" s="82" t="str">
        <f t="shared" si="331"/>
        <v/>
      </c>
      <c r="XBV114" s="82" t="str">
        <f t="shared" si="331"/>
        <v/>
      </c>
      <c r="XBW114" s="82" t="str">
        <f t="shared" si="331"/>
        <v/>
      </c>
      <c r="XBX114" s="82" t="str">
        <f t="shared" si="331"/>
        <v/>
      </c>
      <c r="XBY114" s="82" t="str">
        <f t="shared" si="331"/>
        <v/>
      </c>
      <c r="XBZ114" s="82" t="str">
        <f t="shared" si="331"/>
        <v/>
      </c>
      <c r="XCA114" s="82" t="str">
        <f t="shared" si="331"/>
        <v/>
      </c>
      <c r="XCB114" s="82" t="str">
        <f t="shared" si="331"/>
        <v/>
      </c>
      <c r="XCC114" s="82" t="str">
        <f t="shared" si="331"/>
        <v/>
      </c>
      <c r="XCD114" s="82" t="str">
        <f t="shared" si="331"/>
        <v/>
      </c>
      <c r="XCE114" s="82" t="str">
        <f t="shared" si="331"/>
        <v/>
      </c>
      <c r="XCF114" s="82" t="str">
        <f t="shared" si="331"/>
        <v/>
      </c>
      <c r="XCG114" s="82" t="str">
        <f t="shared" si="331"/>
        <v/>
      </c>
      <c r="XCH114" s="82" t="str">
        <f t="shared" si="331"/>
        <v/>
      </c>
      <c r="XCI114" s="82" t="str">
        <f t="shared" si="331"/>
        <v/>
      </c>
      <c r="XCJ114" s="82" t="str">
        <f t="shared" si="331"/>
        <v/>
      </c>
      <c r="XCK114" s="82" t="str">
        <f t="shared" si="331"/>
        <v/>
      </c>
      <c r="XCL114" s="82" t="str">
        <f t="shared" si="331"/>
        <v/>
      </c>
      <c r="XCM114" s="82" t="str">
        <f t="shared" si="331"/>
        <v/>
      </c>
      <c r="XCN114" s="82" t="str">
        <f t="shared" si="331"/>
        <v/>
      </c>
      <c r="XCO114" s="82" t="str">
        <f t="shared" si="331"/>
        <v/>
      </c>
      <c r="XCP114" s="82" t="str">
        <f t="shared" si="331"/>
        <v/>
      </c>
      <c r="XCQ114" s="82" t="str">
        <f t="shared" si="331"/>
        <v/>
      </c>
      <c r="XCR114" s="82" t="str">
        <f t="shared" si="331"/>
        <v/>
      </c>
      <c r="XCS114" s="82" t="str">
        <f t="shared" si="331"/>
        <v/>
      </c>
      <c r="XCT114" s="82" t="str">
        <f t="shared" si="331"/>
        <v/>
      </c>
      <c r="XCU114" s="82" t="str">
        <f t="shared" si="331"/>
        <v/>
      </c>
      <c r="XCV114" s="82" t="str">
        <f t="shared" si="331"/>
        <v/>
      </c>
      <c r="XCW114" s="82" t="str">
        <f t="shared" si="331"/>
        <v/>
      </c>
      <c r="XCX114" s="82" t="str">
        <f t="shared" si="331"/>
        <v/>
      </c>
      <c r="XCY114" s="82" t="str">
        <f t="shared" si="331"/>
        <v/>
      </c>
      <c r="XCZ114" s="82" t="str">
        <f t="shared" si="331"/>
        <v/>
      </c>
      <c r="XDA114" s="82" t="str">
        <f t="shared" si="331"/>
        <v/>
      </c>
      <c r="XDB114" s="82" t="str">
        <f t="shared" si="331"/>
        <v/>
      </c>
      <c r="XDC114" s="82" t="str">
        <f t="shared" si="331"/>
        <v/>
      </c>
      <c r="XDD114" s="82" t="str">
        <f t="shared" si="331"/>
        <v/>
      </c>
      <c r="XDE114" s="82" t="str">
        <f t="shared" si="331"/>
        <v/>
      </c>
      <c r="XDF114" s="82" t="str">
        <f t="shared" si="331"/>
        <v/>
      </c>
      <c r="XDG114" s="82" t="str">
        <f t="shared" si="331"/>
        <v/>
      </c>
      <c r="XDH114" s="82" t="str">
        <f t="shared" si="331"/>
        <v/>
      </c>
      <c r="XDI114" s="82" t="str">
        <f t="shared" si="331"/>
        <v/>
      </c>
      <c r="XDJ114" s="82" t="str">
        <f t="shared" si="331"/>
        <v/>
      </c>
      <c r="XDK114" s="82" t="str">
        <f t="shared" si="331"/>
        <v/>
      </c>
      <c r="XDL114" s="82" t="str">
        <f t="shared" si="331"/>
        <v/>
      </c>
      <c r="XDM114" s="82" t="str">
        <f t="shared" si="331"/>
        <v/>
      </c>
      <c r="XDN114" s="82" t="str">
        <f t="shared" si="331"/>
        <v/>
      </c>
      <c r="XDO114" s="82" t="str">
        <f t="shared" si="331"/>
        <v/>
      </c>
      <c r="XDP114" s="82" t="str">
        <f t="shared" si="331"/>
        <v/>
      </c>
      <c r="XDQ114" s="82" t="str">
        <f t="shared" si="331"/>
        <v/>
      </c>
      <c r="XDR114" s="82" t="str">
        <f t="shared" si="331"/>
        <v/>
      </c>
      <c r="XDS114" s="82" t="str">
        <f t="shared" si="331"/>
        <v/>
      </c>
      <c r="XDT114" s="82" t="str">
        <f t="shared" si="331"/>
        <v/>
      </c>
      <c r="XDU114" s="82" t="str">
        <f t="shared" si="331"/>
        <v/>
      </c>
      <c r="XDV114" s="82" t="str">
        <f t="shared" si="331"/>
        <v/>
      </c>
      <c r="XDW114" s="82" t="str">
        <f t="shared" si="331"/>
        <v/>
      </c>
      <c r="XDX114" s="82" t="str">
        <f t="shared" si="331"/>
        <v/>
      </c>
      <c r="XDY114" s="82" t="str">
        <f t="shared" si="331"/>
        <v/>
      </c>
      <c r="XDZ114" s="82" t="str">
        <f t="shared" si="331"/>
        <v/>
      </c>
      <c r="XEA114" s="82" t="str">
        <f t="shared" si="331"/>
        <v/>
      </c>
      <c r="XEB114" s="82" t="str">
        <f t="shared" si="331"/>
        <v/>
      </c>
      <c r="XEC114" s="82" t="str">
        <f t="shared" si="331"/>
        <v/>
      </c>
      <c r="XED114" s="82" t="str">
        <f t="shared" si="331"/>
        <v/>
      </c>
      <c r="XEE114" s="82" t="str">
        <f t="shared" ref="XEE114:XFD114" si="332">IF(ISNUMBER(outYear),XEE65+XEE71+XEE77+XEE111,"")</f>
        <v/>
      </c>
      <c r="XEF114" s="82" t="str">
        <f t="shared" si="332"/>
        <v/>
      </c>
      <c r="XEG114" s="82" t="str">
        <f t="shared" si="332"/>
        <v/>
      </c>
      <c r="XEH114" s="82" t="str">
        <f t="shared" si="332"/>
        <v/>
      </c>
      <c r="XEI114" s="82" t="str">
        <f t="shared" si="332"/>
        <v/>
      </c>
      <c r="XEJ114" s="82" t="str">
        <f t="shared" si="332"/>
        <v/>
      </c>
      <c r="XEK114" s="82" t="str">
        <f t="shared" si="332"/>
        <v/>
      </c>
      <c r="XEL114" s="82" t="str">
        <f t="shared" si="332"/>
        <v/>
      </c>
      <c r="XEM114" s="82" t="str">
        <f t="shared" si="332"/>
        <v/>
      </c>
      <c r="XEN114" s="82" t="str">
        <f t="shared" si="332"/>
        <v/>
      </c>
      <c r="XEO114" s="82" t="str">
        <f t="shared" si="332"/>
        <v/>
      </c>
      <c r="XEP114" s="82" t="str">
        <f t="shared" si="332"/>
        <v/>
      </c>
      <c r="XEQ114" s="82" t="str">
        <f t="shared" si="332"/>
        <v/>
      </c>
      <c r="XER114" s="82" t="str">
        <f t="shared" si="332"/>
        <v/>
      </c>
      <c r="XES114" s="82" t="str">
        <f t="shared" si="332"/>
        <v/>
      </c>
      <c r="XET114" s="82" t="str">
        <f t="shared" si="332"/>
        <v/>
      </c>
      <c r="XEU114" s="82" t="str">
        <f t="shared" si="332"/>
        <v/>
      </c>
      <c r="XEV114" s="82" t="str">
        <f t="shared" si="332"/>
        <v/>
      </c>
      <c r="XEW114" s="82" t="str">
        <f t="shared" si="332"/>
        <v/>
      </c>
      <c r="XEX114" s="82" t="str">
        <f t="shared" si="332"/>
        <v/>
      </c>
      <c r="XEY114" s="82" t="str">
        <f t="shared" si="332"/>
        <v/>
      </c>
      <c r="XEZ114" s="82" t="str">
        <f t="shared" si="332"/>
        <v/>
      </c>
      <c r="XFA114" s="82" t="str">
        <f t="shared" si="332"/>
        <v/>
      </c>
      <c r="XFB114" s="82" t="str">
        <f t="shared" si="332"/>
        <v/>
      </c>
      <c r="XFC114" s="82" t="str">
        <f t="shared" si="332"/>
        <v/>
      </c>
      <c r="XFD114" s="82" t="str">
        <f t="shared" si="332"/>
        <v/>
      </c>
    </row>
    <row r="115" spans="1:16384" s="74" customFormat="1" x14ac:dyDescent="0.2">
      <c r="A115" s="54" t="s">
        <v>68</v>
      </c>
      <c r="B115" s="81"/>
      <c r="C115" s="82"/>
      <c r="D115" s="82"/>
      <c r="E115" s="82"/>
      <c r="F115" s="82"/>
      <c r="G115" s="82"/>
      <c r="H115" s="82"/>
      <c r="I115" s="82"/>
      <c r="J115" s="82"/>
      <c r="K115" s="82"/>
      <c r="L115" s="82"/>
      <c r="M115" s="82"/>
      <c r="N115" s="82"/>
      <c r="O115" s="82"/>
      <c r="P115" s="82"/>
      <c r="Q115" s="82"/>
      <c r="R115" s="82"/>
      <c r="S115" s="82"/>
      <c r="T115" s="82"/>
      <c r="U115" s="82"/>
      <c r="V115" s="82"/>
      <c r="W115" s="82"/>
      <c r="X115" s="82"/>
      <c r="Y115" s="82"/>
      <c r="Z115" s="82"/>
      <c r="AA115" s="82"/>
      <c r="AB115" s="82"/>
      <c r="AC115" s="82"/>
      <c r="AD115" s="82"/>
      <c r="AE115" s="82"/>
      <c r="AF115" s="82"/>
      <c r="AG115" s="82"/>
      <c r="AH115" s="82"/>
      <c r="AI115" s="82"/>
      <c r="AJ115" s="82"/>
      <c r="AK115" s="82"/>
      <c r="AL115" s="82"/>
      <c r="AM115" s="82"/>
      <c r="AN115" s="82"/>
      <c r="AO115" s="82"/>
      <c r="AP115" s="82"/>
      <c r="AQ115" s="82"/>
      <c r="AR115" s="82"/>
      <c r="AS115" s="82"/>
      <c r="AT115" s="82"/>
      <c r="AU115" s="82"/>
      <c r="AV115" s="82"/>
      <c r="AW115" s="82"/>
      <c r="AX115" s="82"/>
      <c r="AY115" s="82"/>
      <c r="AZ115" s="82"/>
      <c r="BA115" s="82"/>
      <c r="BB115" s="82"/>
      <c r="BC115" s="82"/>
      <c r="BD115" s="82"/>
      <c r="BE115" s="82"/>
      <c r="BF115" s="82"/>
      <c r="BG115" s="82"/>
      <c r="BH115" s="82"/>
      <c r="BI115" s="82"/>
      <c r="BJ115" s="82"/>
      <c r="BK115" s="82"/>
      <c r="BL115" s="82"/>
      <c r="BM115" s="82"/>
      <c r="BN115" s="82"/>
      <c r="BO115" s="82"/>
      <c r="BP115" s="82"/>
      <c r="BQ115" s="82"/>
      <c r="BR115" s="82"/>
      <c r="BS115" s="82"/>
      <c r="BT115" s="82"/>
      <c r="BU115" s="82"/>
      <c r="BV115" s="82"/>
      <c r="BW115" s="82"/>
      <c r="BX115" s="82"/>
      <c r="BY115" s="82"/>
      <c r="BZ115" s="82"/>
      <c r="CA115" s="82"/>
      <c r="CB115" s="82"/>
      <c r="CC115" s="82"/>
      <c r="CD115" s="82"/>
      <c r="CE115" s="82"/>
      <c r="CF115" s="82"/>
      <c r="CG115" s="82"/>
      <c r="CH115" s="82"/>
      <c r="CI115" s="82"/>
      <c r="CJ115" s="82"/>
      <c r="CK115" s="82"/>
      <c r="CL115" s="82"/>
      <c r="CM115" s="82"/>
      <c r="CN115" s="82"/>
      <c r="CO115" s="82"/>
      <c r="CP115" s="82"/>
      <c r="CQ115" s="82"/>
      <c r="CR115" s="82"/>
      <c r="CS115" s="82"/>
      <c r="CT115" s="82"/>
      <c r="CU115" s="82"/>
      <c r="CV115" s="82"/>
      <c r="CW115" s="82"/>
      <c r="CX115" s="82"/>
    </row>
    <row r="116" spans="1:16384" s="74" customFormat="1" x14ac:dyDescent="0.2">
      <c r="A116" s="60" t="s">
        <v>72</v>
      </c>
      <c r="B116" s="81"/>
      <c r="C116" s="82" t="str">
        <f t="shared" ref="C116:AH116" si="333">C44</f>
        <v/>
      </c>
      <c r="D116" s="82" t="str">
        <f t="shared" si="333"/>
        <v/>
      </c>
      <c r="E116" s="82" t="str">
        <f t="shared" si="333"/>
        <v/>
      </c>
      <c r="F116" s="82" t="str">
        <f t="shared" si="333"/>
        <v/>
      </c>
      <c r="G116" s="82" t="str">
        <f t="shared" si="333"/>
        <v/>
      </c>
      <c r="H116" s="82" t="str">
        <f t="shared" si="333"/>
        <v/>
      </c>
      <c r="I116" s="82" t="str">
        <f t="shared" si="333"/>
        <v/>
      </c>
      <c r="J116" s="82" t="str">
        <f t="shared" si="333"/>
        <v/>
      </c>
      <c r="K116" s="82" t="str">
        <f t="shared" si="333"/>
        <v/>
      </c>
      <c r="L116" s="82" t="str">
        <f t="shared" si="333"/>
        <v/>
      </c>
      <c r="M116" s="82" t="str">
        <f t="shared" si="333"/>
        <v/>
      </c>
      <c r="N116" s="82" t="str">
        <f t="shared" si="333"/>
        <v/>
      </c>
      <c r="O116" s="82" t="str">
        <f t="shared" si="333"/>
        <v/>
      </c>
      <c r="P116" s="82" t="str">
        <f t="shared" si="333"/>
        <v/>
      </c>
      <c r="Q116" s="82" t="str">
        <f t="shared" si="333"/>
        <v/>
      </c>
      <c r="R116" s="82" t="str">
        <f t="shared" si="333"/>
        <v/>
      </c>
      <c r="S116" s="82" t="str">
        <f t="shared" si="333"/>
        <v/>
      </c>
      <c r="T116" s="82" t="str">
        <f t="shared" si="333"/>
        <v/>
      </c>
      <c r="U116" s="82" t="str">
        <f t="shared" si="333"/>
        <v/>
      </c>
      <c r="V116" s="82" t="str">
        <f t="shared" si="333"/>
        <v/>
      </c>
      <c r="W116" s="82" t="str">
        <f t="shared" si="333"/>
        <v/>
      </c>
      <c r="X116" s="82" t="str">
        <f t="shared" si="333"/>
        <v/>
      </c>
      <c r="Y116" s="82" t="str">
        <f t="shared" si="333"/>
        <v/>
      </c>
      <c r="Z116" s="82" t="str">
        <f t="shared" si="333"/>
        <v/>
      </c>
      <c r="AA116" s="82" t="str">
        <f t="shared" si="333"/>
        <v/>
      </c>
      <c r="AB116" s="82" t="str">
        <f t="shared" si="333"/>
        <v/>
      </c>
      <c r="AC116" s="82" t="str">
        <f t="shared" si="333"/>
        <v/>
      </c>
      <c r="AD116" s="82" t="str">
        <f t="shared" si="333"/>
        <v/>
      </c>
      <c r="AE116" s="82" t="str">
        <f t="shared" si="333"/>
        <v/>
      </c>
      <c r="AF116" s="82" t="str">
        <f t="shared" si="333"/>
        <v/>
      </c>
      <c r="AG116" s="82" t="str">
        <f t="shared" si="333"/>
        <v/>
      </c>
      <c r="AH116" s="82" t="str">
        <f t="shared" si="333"/>
        <v/>
      </c>
      <c r="AI116" s="82" t="str">
        <f t="shared" ref="AI116:BN116" si="334">AI44</f>
        <v/>
      </c>
      <c r="AJ116" s="82" t="str">
        <f t="shared" si="334"/>
        <v/>
      </c>
      <c r="AK116" s="82" t="str">
        <f t="shared" si="334"/>
        <v/>
      </c>
      <c r="AL116" s="82" t="str">
        <f t="shared" si="334"/>
        <v/>
      </c>
      <c r="AM116" s="82" t="str">
        <f t="shared" si="334"/>
        <v/>
      </c>
      <c r="AN116" s="82" t="str">
        <f t="shared" si="334"/>
        <v/>
      </c>
      <c r="AO116" s="82" t="str">
        <f t="shared" si="334"/>
        <v/>
      </c>
      <c r="AP116" s="82" t="str">
        <f t="shared" si="334"/>
        <v/>
      </c>
      <c r="AQ116" s="82" t="str">
        <f t="shared" si="334"/>
        <v/>
      </c>
      <c r="AR116" s="82" t="str">
        <f t="shared" si="334"/>
        <v/>
      </c>
      <c r="AS116" s="82" t="str">
        <f t="shared" si="334"/>
        <v/>
      </c>
      <c r="AT116" s="82" t="str">
        <f t="shared" si="334"/>
        <v/>
      </c>
      <c r="AU116" s="82" t="str">
        <f t="shared" si="334"/>
        <v/>
      </c>
      <c r="AV116" s="82" t="str">
        <f t="shared" si="334"/>
        <v/>
      </c>
      <c r="AW116" s="82" t="str">
        <f t="shared" si="334"/>
        <v/>
      </c>
      <c r="AX116" s="82" t="str">
        <f t="shared" si="334"/>
        <v/>
      </c>
      <c r="AY116" s="82" t="str">
        <f t="shared" si="334"/>
        <v/>
      </c>
      <c r="AZ116" s="82" t="str">
        <f t="shared" si="334"/>
        <v/>
      </c>
      <c r="BA116" s="82" t="str">
        <f t="shared" si="334"/>
        <v/>
      </c>
      <c r="BB116" s="82" t="str">
        <f t="shared" si="334"/>
        <v/>
      </c>
      <c r="BC116" s="82" t="str">
        <f t="shared" si="334"/>
        <v/>
      </c>
      <c r="BD116" s="82" t="str">
        <f t="shared" si="334"/>
        <v/>
      </c>
      <c r="BE116" s="82" t="str">
        <f t="shared" si="334"/>
        <v/>
      </c>
      <c r="BF116" s="82" t="str">
        <f t="shared" si="334"/>
        <v/>
      </c>
      <c r="BG116" s="82" t="str">
        <f t="shared" si="334"/>
        <v/>
      </c>
      <c r="BH116" s="82" t="str">
        <f t="shared" si="334"/>
        <v/>
      </c>
      <c r="BI116" s="82" t="str">
        <f t="shared" si="334"/>
        <v/>
      </c>
      <c r="BJ116" s="82" t="str">
        <f t="shared" si="334"/>
        <v/>
      </c>
      <c r="BK116" s="82" t="str">
        <f t="shared" si="334"/>
        <v/>
      </c>
      <c r="BL116" s="82" t="str">
        <f t="shared" si="334"/>
        <v/>
      </c>
      <c r="BM116" s="82" t="str">
        <f t="shared" si="334"/>
        <v/>
      </c>
      <c r="BN116" s="82" t="str">
        <f t="shared" si="334"/>
        <v/>
      </c>
      <c r="BO116" s="82" t="str">
        <f t="shared" ref="BO116:CX116" si="335">BO44</f>
        <v/>
      </c>
      <c r="BP116" s="82" t="str">
        <f t="shared" si="335"/>
        <v/>
      </c>
      <c r="BQ116" s="82" t="str">
        <f t="shared" si="335"/>
        <v/>
      </c>
      <c r="BR116" s="82" t="str">
        <f t="shared" si="335"/>
        <v/>
      </c>
      <c r="BS116" s="82" t="str">
        <f t="shared" si="335"/>
        <v/>
      </c>
      <c r="BT116" s="82" t="str">
        <f t="shared" si="335"/>
        <v/>
      </c>
      <c r="BU116" s="82" t="str">
        <f t="shared" si="335"/>
        <v/>
      </c>
      <c r="BV116" s="82" t="str">
        <f t="shared" si="335"/>
        <v/>
      </c>
      <c r="BW116" s="82" t="str">
        <f t="shared" si="335"/>
        <v/>
      </c>
      <c r="BX116" s="82" t="str">
        <f t="shared" si="335"/>
        <v/>
      </c>
      <c r="BY116" s="82" t="str">
        <f t="shared" si="335"/>
        <v/>
      </c>
      <c r="BZ116" s="82" t="str">
        <f t="shared" si="335"/>
        <v/>
      </c>
      <c r="CA116" s="82" t="str">
        <f t="shared" si="335"/>
        <v/>
      </c>
      <c r="CB116" s="82" t="str">
        <f t="shared" si="335"/>
        <v/>
      </c>
      <c r="CC116" s="82" t="str">
        <f t="shared" si="335"/>
        <v/>
      </c>
      <c r="CD116" s="82" t="str">
        <f t="shared" si="335"/>
        <v/>
      </c>
      <c r="CE116" s="82" t="str">
        <f t="shared" si="335"/>
        <v/>
      </c>
      <c r="CF116" s="82" t="str">
        <f t="shared" si="335"/>
        <v/>
      </c>
      <c r="CG116" s="82" t="str">
        <f t="shared" si="335"/>
        <v/>
      </c>
      <c r="CH116" s="82" t="str">
        <f t="shared" si="335"/>
        <v/>
      </c>
      <c r="CI116" s="82" t="str">
        <f t="shared" si="335"/>
        <v/>
      </c>
      <c r="CJ116" s="82" t="str">
        <f t="shared" si="335"/>
        <v/>
      </c>
      <c r="CK116" s="82" t="str">
        <f t="shared" si="335"/>
        <v/>
      </c>
      <c r="CL116" s="82" t="str">
        <f t="shared" si="335"/>
        <v/>
      </c>
      <c r="CM116" s="82" t="str">
        <f t="shared" si="335"/>
        <v/>
      </c>
      <c r="CN116" s="82" t="str">
        <f t="shared" si="335"/>
        <v/>
      </c>
      <c r="CO116" s="82" t="str">
        <f t="shared" si="335"/>
        <v/>
      </c>
      <c r="CP116" s="82" t="str">
        <f t="shared" si="335"/>
        <v/>
      </c>
      <c r="CQ116" s="82" t="str">
        <f t="shared" si="335"/>
        <v/>
      </c>
      <c r="CR116" s="82" t="str">
        <f t="shared" si="335"/>
        <v/>
      </c>
      <c r="CS116" s="82" t="str">
        <f t="shared" si="335"/>
        <v/>
      </c>
      <c r="CT116" s="82" t="str">
        <f t="shared" si="335"/>
        <v/>
      </c>
      <c r="CU116" s="82" t="str">
        <f t="shared" si="335"/>
        <v/>
      </c>
      <c r="CV116" s="82" t="str">
        <f t="shared" si="335"/>
        <v/>
      </c>
      <c r="CW116" s="82" t="str">
        <f t="shared" si="335"/>
        <v/>
      </c>
      <c r="CX116" s="82" t="str">
        <f t="shared" si="335"/>
        <v/>
      </c>
    </row>
    <row r="117" spans="1:16384" s="74" customFormat="1" x14ac:dyDescent="0.2">
      <c r="A117" s="60" t="s">
        <v>52</v>
      </c>
      <c r="B117" s="81"/>
      <c r="C117" s="82"/>
      <c r="D117" s="82"/>
      <c r="E117" s="82"/>
      <c r="F117" s="82"/>
      <c r="G117" s="82"/>
      <c r="H117" s="82"/>
      <c r="I117" s="82"/>
      <c r="J117" s="82"/>
      <c r="K117" s="82"/>
      <c r="L117" s="82"/>
      <c r="M117" s="82"/>
      <c r="N117" s="82"/>
      <c r="O117" s="82"/>
      <c r="P117" s="82"/>
      <c r="Q117" s="82"/>
      <c r="R117" s="82"/>
      <c r="S117" s="82"/>
      <c r="T117" s="82"/>
      <c r="U117" s="82"/>
      <c r="V117" s="82"/>
      <c r="W117" s="82"/>
      <c r="X117" s="82"/>
      <c r="Y117" s="82"/>
      <c r="Z117" s="82"/>
      <c r="AA117" s="82"/>
      <c r="AB117" s="82"/>
      <c r="AC117" s="82"/>
      <c r="AD117" s="82"/>
      <c r="AE117" s="82"/>
      <c r="AF117" s="82"/>
      <c r="AG117" s="82"/>
      <c r="AH117" s="82"/>
      <c r="AI117" s="82"/>
      <c r="AJ117" s="82"/>
      <c r="AK117" s="82"/>
      <c r="AL117" s="82"/>
      <c r="AM117" s="82"/>
      <c r="AN117" s="82"/>
      <c r="AO117" s="82"/>
      <c r="AP117" s="82"/>
      <c r="AQ117" s="82"/>
      <c r="AR117" s="82"/>
      <c r="AS117" s="82"/>
      <c r="AT117" s="82"/>
      <c r="AU117" s="82"/>
      <c r="AV117" s="82"/>
      <c r="AW117" s="82"/>
      <c r="AX117" s="82"/>
      <c r="AY117" s="82"/>
      <c r="AZ117" s="82"/>
      <c r="BA117" s="82"/>
      <c r="BB117" s="82"/>
      <c r="BC117" s="82"/>
      <c r="BD117" s="82"/>
      <c r="BE117" s="82"/>
      <c r="BF117" s="82"/>
      <c r="BG117" s="82"/>
      <c r="BH117" s="82"/>
      <c r="BI117" s="82"/>
      <c r="BJ117" s="82"/>
      <c r="BK117" s="82"/>
      <c r="BL117" s="82"/>
      <c r="BM117" s="82"/>
      <c r="BN117" s="82"/>
      <c r="BO117" s="82"/>
      <c r="BP117" s="82"/>
      <c r="BQ117" s="82"/>
      <c r="BR117" s="82"/>
      <c r="BS117" s="82"/>
      <c r="BT117" s="82"/>
      <c r="BU117" s="82"/>
      <c r="BV117" s="82"/>
      <c r="BW117" s="82"/>
      <c r="BX117" s="82"/>
      <c r="BY117" s="82"/>
      <c r="BZ117" s="82"/>
      <c r="CA117" s="82"/>
      <c r="CB117" s="82"/>
      <c r="CC117" s="82"/>
      <c r="CD117" s="82"/>
      <c r="CE117" s="82"/>
      <c r="CF117" s="82"/>
      <c r="CG117" s="82"/>
      <c r="CH117" s="82"/>
      <c r="CI117" s="82"/>
      <c r="CJ117" s="82"/>
      <c r="CK117" s="82"/>
      <c r="CL117" s="82"/>
      <c r="CM117" s="82"/>
      <c r="CN117" s="82"/>
      <c r="CO117" s="82"/>
      <c r="CP117" s="82"/>
      <c r="CQ117" s="82"/>
      <c r="CR117" s="82"/>
      <c r="CS117" s="82"/>
      <c r="CT117" s="82"/>
      <c r="CU117" s="82"/>
      <c r="CV117" s="82"/>
      <c r="CW117" s="82"/>
      <c r="CX117" s="82"/>
    </row>
    <row r="118" spans="1:16384" s="74" customFormat="1" x14ac:dyDescent="0.2">
      <c r="A118" s="61" t="s">
        <v>83</v>
      </c>
      <c r="B118" s="81"/>
      <c r="C118" s="75">
        <f t="array" ref="C118:CX118">'Inputs and Outputs'!C100:CX100</f>
        <v>0</v>
      </c>
      <c r="D118" s="75">
        <v>0</v>
      </c>
      <c r="E118" s="75">
        <v>0</v>
      </c>
      <c r="F118" s="75">
        <v>0</v>
      </c>
      <c r="G118" s="75">
        <v>0</v>
      </c>
      <c r="H118" s="75">
        <v>0</v>
      </c>
      <c r="I118" s="75">
        <v>0</v>
      </c>
      <c r="J118" s="75">
        <v>0</v>
      </c>
      <c r="K118" s="75">
        <v>0</v>
      </c>
      <c r="L118" s="75">
        <v>0</v>
      </c>
      <c r="M118" s="75">
        <v>0</v>
      </c>
      <c r="N118" s="75">
        <v>0</v>
      </c>
      <c r="O118" s="75">
        <v>0</v>
      </c>
      <c r="P118" s="75">
        <v>0</v>
      </c>
      <c r="Q118" s="75">
        <v>0</v>
      </c>
      <c r="R118" s="75">
        <v>0</v>
      </c>
      <c r="S118" s="75">
        <v>0</v>
      </c>
      <c r="T118" s="75">
        <v>0</v>
      </c>
      <c r="U118" s="75">
        <v>0</v>
      </c>
      <c r="V118" s="75">
        <v>0</v>
      </c>
      <c r="W118" s="75">
        <v>0</v>
      </c>
      <c r="X118" s="75">
        <v>0</v>
      </c>
      <c r="Y118" s="75">
        <v>0</v>
      </c>
      <c r="Z118" s="75">
        <v>0</v>
      </c>
      <c r="AA118" s="75">
        <v>0</v>
      </c>
      <c r="AB118" s="75">
        <v>0</v>
      </c>
      <c r="AC118" s="75">
        <v>0</v>
      </c>
      <c r="AD118" s="75">
        <v>0</v>
      </c>
      <c r="AE118" s="75">
        <v>0</v>
      </c>
      <c r="AF118" s="75">
        <v>0</v>
      </c>
      <c r="AG118" s="75">
        <v>0</v>
      </c>
      <c r="AH118" s="75">
        <v>0</v>
      </c>
      <c r="AI118" s="75">
        <v>0</v>
      </c>
      <c r="AJ118" s="75">
        <v>0</v>
      </c>
      <c r="AK118" s="75">
        <v>0</v>
      </c>
      <c r="AL118" s="75">
        <v>0</v>
      </c>
      <c r="AM118" s="75">
        <v>0</v>
      </c>
      <c r="AN118" s="75">
        <v>0</v>
      </c>
      <c r="AO118" s="75">
        <v>0</v>
      </c>
      <c r="AP118" s="75">
        <v>0</v>
      </c>
      <c r="AQ118" s="75">
        <v>0</v>
      </c>
      <c r="AR118" s="75">
        <v>0</v>
      </c>
      <c r="AS118" s="75">
        <v>0</v>
      </c>
      <c r="AT118" s="75">
        <v>0</v>
      </c>
      <c r="AU118" s="75">
        <v>0</v>
      </c>
      <c r="AV118" s="75">
        <v>0</v>
      </c>
      <c r="AW118" s="75">
        <v>0</v>
      </c>
      <c r="AX118" s="75">
        <v>0</v>
      </c>
      <c r="AY118" s="75">
        <v>0</v>
      </c>
      <c r="AZ118" s="75">
        <v>0</v>
      </c>
      <c r="BA118" s="75">
        <v>0</v>
      </c>
      <c r="BB118" s="75">
        <v>0</v>
      </c>
      <c r="BC118" s="75">
        <v>0</v>
      </c>
      <c r="BD118" s="75">
        <v>0</v>
      </c>
      <c r="BE118" s="75">
        <v>0</v>
      </c>
      <c r="BF118" s="75">
        <v>0</v>
      </c>
      <c r="BG118" s="75">
        <v>0</v>
      </c>
      <c r="BH118" s="75">
        <v>0</v>
      </c>
      <c r="BI118" s="75">
        <v>0</v>
      </c>
      <c r="BJ118" s="75">
        <v>0</v>
      </c>
      <c r="BK118" s="75">
        <v>0</v>
      </c>
      <c r="BL118" s="75">
        <v>0</v>
      </c>
      <c r="BM118" s="75">
        <v>0</v>
      </c>
      <c r="BN118" s="75">
        <v>0</v>
      </c>
      <c r="BO118" s="75">
        <v>0</v>
      </c>
      <c r="BP118" s="75">
        <v>0</v>
      </c>
      <c r="BQ118" s="75">
        <v>0</v>
      </c>
      <c r="BR118" s="75">
        <v>0</v>
      </c>
      <c r="BS118" s="75">
        <v>0</v>
      </c>
      <c r="BT118" s="75">
        <v>0</v>
      </c>
      <c r="BU118" s="75">
        <v>0</v>
      </c>
      <c r="BV118" s="75">
        <v>0</v>
      </c>
      <c r="BW118" s="75">
        <v>0</v>
      </c>
      <c r="BX118" s="75">
        <v>0</v>
      </c>
      <c r="BY118" s="75">
        <v>0</v>
      </c>
      <c r="BZ118" s="75">
        <v>0</v>
      </c>
      <c r="CA118" s="75">
        <v>0</v>
      </c>
      <c r="CB118" s="75">
        <v>0</v>
      </c>
      <c r="CC118" s="75">
        <v>0</v>
      </c>
      <c r="CD118" s="75">
        <v>0</v>
      </c>
      <c r="CE118" s="75">
        <v>0</v>
      </c>
      <c r="CF118" s="75">
        <v>0</v>
      </c>
      <c r="CG118" s="75">
        <v>0</v>
      </c>
      <c r="CH118" s="75">
        <v>0</v>
      </c>
      <c r="CI118" s="75">
        <v>0</v>
      </c>
      <c r="CJ118" s="75">
        <v>0</v>
      </c>
      <c r="CK118" s="75">
        <v>0</v>
      </c>
      <c r="CL118" s="75">
        <v>0</v>
      </c>
      <c r="CM118" s="75">
        <v>0</v>
      </c>
      <c r="CN118" s="75">
        <v>0</v>
      </c>
      <c r="CO118" s="75">
        <v>0</v>
      </c>
      <c r="CP118" s="75">
        <v>0</v>
      </c>
      <c r="CQ118" s="75">
        <v>0</v>
      </c>
      <c r="CR118" s="75">
        <v>0</v>
      </c>
      <c r="CS118" s="75">
        <v>0</v>
      </c>
      <c r="CT118" s="75">
        <v>0</v>
      </c>
      <c r="CU118" s="75">
        <v>0</v>
      </c>
      <c r="CV118" s="75">
        <v>0</v>
      </c>
      <c r="CW118" s="75">
        <v>0</v>
      </c>
      <c r="CX118" s="75">
        <v>0</v>
      </c>
    </row>
    <row r="119" spans="1:16384" s="74" customFormat="1" x14ac:dyDescent="0.2">
      <c r="A119" s="61" t="s">
        <v>84</v>
      </c>
      <c r="B119" s="82">
        <f>IF(ISNUMBER(outYear),IF(FederalDepreciation="N/A",0,($B$90-IF(itc_fed_amount_deprbas_fed="Yes",0.5*itc_fed_amount,0)-IF(itc_fed_percent_deprbas_fed="Yes",0.5*MIN(itc_fed_percent/100*$B$90,itc_fed_percent_maxvalue),0)-IF(itc_sta_amount_deprbas_fed="Yes",0.5*itc_sta_amount,0)-IF(itc_sta_percent_deprbas_fed="Yes",0.5*MIN(itc_sta_percent/100*$B$83,itc_sta_percent_maxvalue),0))),"")</f>
        <v>0</v>
      </c>
      <c r="C119" s="75"/>
      <c r="D119" s="75"/>
      <c r="E119" s="75"/>
      <c r="F119" s="75"/>
      <c r="G119" s="75"/>
      <c r="H119" s="75"/>
      <c r="I119" s="75"/>
      <c r="J119" s="75"/>
      <c r="K119" s="75"/>
      <c r="L119" s="75"/>
      <c r="M119" s="75"/>
      <c r="N119" s="75"/>
      <c r="O119" s="75"/>
      <c r="P119" s="75"/>
      <c r="Q119" s="75"/>
      <c r="R119" s="75"/>
      <c r="S119" s="75"/>
      <c r="T119" s="75"/>
      <c r="U119" s="75"/>
      <c r="V119" s="75"/>
      <c r="W119" s="75"/>
      <c r="X119" s="75"/>
      <c r="Y119" s="75"/>
      <c r="Z119" s="75"/>
      <c r="AA119" s="75"/>
      <c r="AB119" s="75"/>
      <c r="AC119" s="75"/>
      <c r="AD119" s="75"/>
      <c r="AE119" s="75"/>
      <c r="AF119" s="75"/>
      <c r="AG119" s="75"/>
      <c r="AH119" s="75"/>
      <c r="AI119" s="75"/>
      <c r="AJ119" s="75"/>
      <c r="AK119" s="75"/>
      <c r="AL119" s="75"/>
      <c r="AM119" s="75"/>
      <c r="AN119" s="75"/>
      <c r="AO119" s="75"/>
      <c r="AP119" s="75"/>
      <c r="AQ119" s="75"/>
      <c r="AR119" s="75"/>
      <c r="AS119" s="75"/>
      <c r="AT119" s="75"/>
      <c r="AU119" s="75"/>
      <c r="AV119" s="75"/>
      <c r="AW119" s="75"/>
      <c r="AX119" s="75"/>
      <c r="AY119" s="75"/>
      <c r="AZ119" s="75"/>
      <c r="BA119" s="75"/>
      <c r="BB119" s="75"/>
      <c r="BC119" s="75"/>
      <c r="BD119" s="75"/>
      <c r="BE119" s="75"/>
      <c r="BF119" s="75"/>
      <c r="BG119" s="75"/>
      <c r="BH119" s="75"/>
      <c r="BI119" s="75"/>
      <c r="BJ119" s="75"/>
      <c r="BK119" s="75"/>
      <c r="BL119" s="75"/>
      <c r="BM119" s="75"/>
      <c r="BN119" s="75"/>
      <c r="BO119" s="75"/>
      <c r="BP119" s="75"/>
      <c r="BQ119" s="75"/>
      <c r="BR119" s="75"/>
      <c r="BS119" s="75"/>
      <c r="BT119" s="75"/>
      <c r="BU119" s="75"/>
      <c r="BV119" s="75"/>
      <c r="BW119" s="75"/>
      <c r="BX119" s="75"/>
      <c r="BY119" s="75"/>
      <c r="BZ119" s="75"/>
      <c r="CA119" s="75"/>
      <c r="CB119" s="75"/>
      <c r="CC119" s="75"/>
      <c r="CD119" s="75"/>
      <c r="CE119" s="75"/>
      <c r="CF119" s="75"/>
      <c r="CG119" s="75"/>
      <c r="CH119" s="75"/>
      <c r="CI119" s="75"/>
      <c r="CJ119" s="75"/>
      <c r="CK119" s="75"/>
      <c r="CL119" s="75"/>
      <c r="CM119" s="75"/>
      <c r="CN119" s="75"/>
      <c r="CO119" s="75"/>
      <c r="CP119" s="75"/>
      <c r="CQ119" s="75"/>
      <c r="CR119" s="75"/>
      <c r="CS119" s="75"/>
      <c r="CT119" s="75"/>
      <c r="CU119" s="75"/>
      <c r="CV119" s="75"/>
      <c r="CW119" s="75"/>
      <c r="CX119" s="75"/>
    </row>
    <row r="120" spans="1:16384" s="74" customFormat="1" x14ac:dyDescent="0.2">
      <c r="A120" s="61" t="s">
        <v>1</v>
      </c>
      <c r="B120" s="81"/>
      <c r="C120" s="82" t="str">
        <f>IF(ISNUMBER(outYear),$B$119*C118,"")</f>
        <v/>
      </c>
      <c r="D120" s="82" t="str">
        <f t="shared" ref="D120:AH120" si="336">IF(ISNUMBER(outYear),$B$119*D118,"")</f>
        <v/>
      </c>
      <c r="E120" s="82" t="str">
        <f t="shared" si="336"/>
        <v/>
      </c>
      <c r="F120" s="82" t="str">
        <f t="shared" si="336"/>
        <v/>
      </c>
      <c r="G120" s="82" t="str">
        <f t="shared" si="336"/>
        <v/>
      </c>
      <c r="H120" s="82" t="str">
        <f t="shared" si="336"/>
        <v/>
      </c>
      <c r="I120" s="82" t="str">
        <f t="shared" si="336"/>
        <v/>
      </c>
      <c r="J120" s="82" t="str">
        <f t="shared" si="336"/>
        <v/>
      </c>
      <c r="K120" s="82" t="str">
        <f t="shared" si="336"/>
        <v/>
      </c>
      <c r="L120" s="82" t="str">
        <f t="shared" si="336"/>
        <v/>
      </c>
      <c r="M120" s="82" t="str">
        <f t="shared" si="336"/>
        <v/>
      </c>
      <c r="N120" s="82" t="str">
        <f t="shared" si="336"/>
        <v/>
      </c>
      <c r="O120" s="82" t="str">
        <f t="shared" si="336"/>
        <v/>
      </c>
      <c r="P120" s="82" t="str">
        <f t="shared" si="336"/>
        <v/>
      </c>
      <c r="Q120" s="82" t="str">
        <f t="shared" si="336"/>
        <v/>
      </c>
      <c r="R120" s="82" t="str">
        <f t="shared" si="336"/>
        <v/>
      </c>
      <c r="S120" s="82" t="str">
        <f t="shared" si="336"/>
        <v/>
      </c>
      <c r="T120" s="82" t="str">
        <f t="shared" si="336"/>
        <v/>
      </c>
      <c r="U120" s="82" t="str">
        <f t="shared" si="336"/>
        <v/>
      </c>
      <c r="V120" s="82" t="str">
        <f t="shared" si="336"/>
        <v/>
      </c>
      <c r="W120" s="82" t="str">
        <f t="shared" si="336"/>
        <v/>
      </c>
      <c r="X120" s="82" t="str">
        <f t="shared" si="336"/>
        <v/>
      </c>
      <c r="Y120" s="82" t="str">
        <f t="shared" si="336"/>
        <v/>
      </c>
      <c r="Z120" s="82" t="str">
        <f t="shared" si="336"/>
        <v/>
      </c>
      <c r="AA120" s="82" t="str">
        <f t="shared" si="336"/>
        <v/>
      </c>
      <c r="AB120" s="82" t="str">
        <f t="shared" si="336"/>
        <v/>
      </c>
      <c r="AC120" s="82" t="str">
        <f t="shared" si="336"/>
        <v/>
      </c>
      <c r="AD120" s="82" t="str">
        <f t="shared" si="336"/>
        <v/>
      </c>
      <c r="AE120" s="82" t="str">
        <f t="shared" si="336"/>
        <v/>
      </c>
      <c r="AF120" s="82" t="str">
        <f t="shared" si="336"/>
        <v/>
      </c>
      <c r="AG120" s="82" t="str">
        <f t="shared" si="336"/>
        <v/>
      </c>
      <c r="AH120" s="82" t="str">
        <f t="shared" si="336"/>
        <v/>
      </c>
      <c r="AI120" s="82" t="str">
        <f t="shared" ref="AI120:BN120" si="337">IF(ISNUMBER(outYear),$B$119*AI118,"")</f>
        <v/>
      </c>
      <c r="AJ120" s="82" t="str">
        <f t="shared" si="337"/>
        <v/>
      </c>
      <c r="AK120" s="82" t="str">
        <f t="shared" si="337"/>
        <v/>
      </c>
      <c r="AL120" s="82" t="str">
        <f t="shared" si="337"/>
        <v/>
      </c>
      <c r="AM120" s="82" t="str">
        <f t="shared" si="337"/>
        <v/>
      </c>
      <c r="AN120" s="82" t="str">
        <f t="shared" si="337"/>
        <v/>
      </c>
      <c r="AO120" s="82" t="str">
        <f t="shared" si="337"/>
        <v/>
      </c>
      <c r="AP120" s="82" t="str">
        <f t="shared" si="337"/>
        <v/>
      </c>
      <c r="AQ120" s="82" t="str">
        <f t="shared" si="337"/>
        <v/>
      </c>
      <c r="AR120" s="82" t="str">
        <f t="shared" si="337"/>
        <v/>
      </c>
      <c r="AS120" s="82" t="str">
        <f t="shared" si="337"/>
        <v/>
      </c>
      <c r="AT120" s="82" t="str">
        <f t="shared" si="337"/>
        <v/>
      </c>
      <c r="AU120" s="82" t="str">
        <f t="shared" si="337"/>
        <v/>
      </c>
      <c r="AV120" s="82" t="str">
        <f t="shared" si="337"/>
        <v/>
      </c>
      <c r="AW120" s="82" t="str">
        <f t="shared" si="337"/>
        <v/>
      </c>
      <c r="AX120" s="82" t="str">
        <f t="shared" si="337"/>
        <v/>
      </c>
      <c r="AY120" s="82" t="str">
        <f t="shared" si="337"/>
        <v/>
      </c>
      <c r="AZ120" s="82" t="str">
        <f t="shared" si="337"/>
        <v/>
      </c>
      <c r="BA120" s="82" t="str">
        <f t="shared" si="337"/>
        <v/>
      </c>
      <c r="BB120" s="82" t="str">
        <f t="shared" si="337"/>
        <v/>
      </c>
      <c r="BC120" s="82" t="str">
        <f t="shared" si="337"/>
        <v/>
      </c>
      <c r="BD120" s="82" t="str">
        <f t="shared" si="337"/>
        <v/>
      </c>
      <c r="BE120" s="82" t="str">
        <f t="shared" si="337"/>
        <v/>
      </c>
      <c r="BF120" s="82" t="str">
        <f t="shared" si="337"/>
        <v/>
      </c>
      <c r="BG120" s="82" t="str">
        <f t="shared" si="337"/>
        <v/>
      </c>
      <c r="BH120" s="82" t="str">
        <f t="shared" si="337"/>
        <v/>
      </c>
      <c r="BI120" s="82" t="str">
        <f t="shared" si="337"/>
        <v/>
      </c>
      <c r="BJ120" s="82" t="str">
        <f t="shared" si="337"/>
        <v/>
      </c>
      <c r="BK120" s="82" t="str">
        <f t="shared" si="337"/>
        <v/>
      </c>
      <c r="BL120" s="82" t="str">
        <f t="shared" si="337"/>
        <v/>
      </c>
      <c r="BM120" s="82" t="str">
        <f t="shared" si="337"/>
        <v/>
      </c>
      <c r="BN120" s="82" t="str">
        <f t="shared" si="337"/>
        <v/>
      </c>
      <c r="BO120" s="82" t="str">
        <f t="shared" ref="BO120:CX120" si="338">IF(ISNUMBER(outYear),$B$119*BO118,"")</f>
        <v/>
      </c>
      <c r="BP120" s="82" t="str">
        <f t="shared" si="338"/>
        <v/>
      </c>
      <c r="BQ120" s="82" t="str">
        <f t="shared" si="338"/>
        <v/>
      </c>
      <c r="BR120" s="82" t="str">
        <f t="shared" si="338"/>
        <v/>
      </c>
      <c r="BS120" s="82" t="str">
        <f t="shared" si="338"/>
        <v/>
      </c>
      <c r="BT120" s="82" t="str">
        <f t="shared" si="338"/>
        <v/>
      </c>
      <c r="BU120" s="82" t="str">
        <f t="shared" si="338"/>
        <v/>
      </c>
      <c r="BV120" s="82" t="str">
        <f t="shared" si="338"/>
        <v/>
      </c>
      <c r="BW120" s="82" t="str">
        <f t="shared" si="338"/>
        <v/>
      </c>
      <c r="BX120" s="82" t="str">
        <f t="shared" si="338"/>
        <v/>
      </c>
      <c r="BY120" s="82" t="str">
        <f t="shared" si="338"/>
        <v/>
      </c>
      <c r="BZ120" s="82" t="str">
        <f t="shared" si="338"/>
        <v/>
      </c>
      <c r="CA120" s="82" t="str">
        <f t="shared" si="338"/>
        <v/>
      </c>
      <c r="CB120" s="82" t="str">
        <f t="shared" si="338"/>
        <v/>
      </c>
      <c r="CC120" s="82" t="str">
        <f t="shared" si="338"/>
        <v/>
      </c>
      <c r="CD120" s="82" t="str">
        <f t="shared" si="338"/>
        <v/>
      </c>
      <c r="CE120" s="82" t="str">
        <f t="shared" si="338"/>
        <v/>
      </c>
      <c r="CF120" s="82" t="str">
        <f t="shared" si="338"/>
        <v/>
      </c>
      <c r="CG120" s="82" t="str">
        <f t="shared" si="338"/>
        <v/>
      </c>
      <c r="CH120" s="82" t="str">
        <f t="shared" si="338"/>
        <v/>
      </c>
      <c r="CI120" s="82" t="str">
        <f t="shared" si="338"/>
        <v/>
      </c>
      <c r="CJ120" s="82" t="str">
        <f t="shared" si="338"/>
        <v/>
      </c>
      <c r="CK120" s="82" t="str">
        <f t="shared" si="338"/>
        <v/>
      </c>
      <c r="CL120" s="82" t="str">
        <f t="shared" si="338"/>
        <v/>
      </c>
      <c r="CM120" s="82" t="str">
        <f t="shared" si="338"/>
        <v/>
      </c>
      <c r="CN120" s="82" t="str">
        <f t="shared" si="338"/>
        <v/>
      </c>
      <c r="CO120" s="82" t="str">
        <f t="shared" si="338"/>
        <v/>
      </c>
      <c r="CP120" s="82" t="str">
        <f t="shared" si="338"/>
        <v/>
      </c>
      <c r="CQ120" s="82" t="str">
        <f t="shared" si="338"/>
        <v/>
      </c>
      <c r="CR120" s="82" t="str">
        <f t="shared" si="338"/>
        <v/>
      </c>
      <c r="CS120" s="82" t="str">
        <f t="shared" si="338"/>
        <v/>
      </c>
      <c r="CT120" s="82" t="str">
        <f t="shared" si="338"/>
        <v/>
      </c>
      <c r="CU120" s="82" t="str">
        <f t="shared" si="338"/>
        <v/>
      </c>
      <c r="CV120" s="82" t="str">
        <f t="shared" si="338"/>
        <v/>
      </c>
      <c r="CW120" s="82" t="str">
        <f t="shared" si="338"/>
        <v/>
      </c>
      <c r="CX120" s="82" t="str">
        <f t="shared" si="338"/>
        <v/>
      </c>
    </row>
    <row r="121" spans="1:16384" s="74" customFormat="1" x14ac:dyDescent="0.2">
      <c r="A121" s="60" t="s">
        <v>73</v>
      </c>
      <c r="B121" s="81"/>
      <c r="C121" s="82" t="str">
        <f>IF(ISNUMBER(outYear),IF(UseTaxDeductibleInterest="Yes",'Cash Flow'!C53,0),"")</f>
        <v/>
      </c>
      <c r="D121" s="82" t="str">
        <f>IF(ISNUMBER(outYear),IF(UseTaxDeductibleInterest="Yes",'Cash Flow'!D53,0),"")</f>
        <v/>
      </c>
      <c r="E121" s="82" t="str">
        <f>IF(ISNUMBER(outYear),IF(UseTaxDeductibleInterest="Yes",'Cash Flow'!E53,0),"")</f>
        <v/>
      </c>
      <c r="F121" s="82" t="str">
        <f>IF(ISNUMBER(outYear),IF(UseTaxDeductibleInterest="Yes",'Cash Flow'!F53,0),"")</f>
        <v/>
      </c>
      <c r="G121" s="82" t="str">
        <f>IF(ISNUMBER(outYear),IF(UseTaxDeductibleInterest="Yes",'Cash Flow'!G53,0),"")</f>
        <v/>
      </c>
      <c r="H121" s="82" t="str">
        <f>IF(ISNUMBER(outYear),IF(UseTaxDeductibleInterest="Yes",'Cash Flow'!H53,0),"")</f>
        <v/>
      </c>
      <c r="I121" s="82" t="str">
        <f>IF(ISNUMBER(outYear),IF(UseTaxDeductibleInterest="Yes",'Cash Flow'!I53,0),"")</f>
        <v/>
      </c>
      <c r="J121" s="82" t="str">
        <f>IF(ISNUMBER(outYear),IF(UseTaxDeductibleInterest="Yes",'Cash Flow'!J53,0),"")</f>
        <v/>
      </c>
      <c r="K121" s="82" t="str">
        <f>IF(ISNUMBER(outYear),IF(UseTaxDeductibleInterest="Yes",'Cash Flow'!K53,0),"")</f>
        <v/>
      </c>
      <c r="L121" s="82" t="str">
        <f>IF(ISNUMBER(outYear),IF(UseTaxDeductibleInterest="Yes",'Cash Flow'!L53,0),"")</f>
        <v/>
      </c>
      <c r="M121" s="82" t="str">
        <f>IF(ISNUMBER(outYear),IF(UseTaxDeductibleInterest="Yes",'Cash Flow'!M53,0),"")</f>
        <v/>
      </c>
      <c r="N121" s="82" t="str">
        <f>IF(ISNUMBER(outYear),IF(UseTaxDeductibleInterest="Yes",'Cash Flow'!N53,0),"")</f>
        <v/>
      </c>
      <c r="O121" s="82" t="str">
        <f>IF(ISNUMBER(outYear),IF(UseTaxDeductibleInterest="Yes",'Cash Flow'!O53,0),"")</f>
        <v/>
      </c>
      <c r="P121" s="82" t="str">
        <f>IF(ISNUMBER(outYear),IF(UseTaxDeductibleInterest="Yes",'Cash Flow'!P53,0),"")</f>
        <v/>
      </c>
      <c r="Q121" s="82" t="str">
        <f>IF(ISNUMBER(outYear),IF(UseTaxDeductibleInterest="Yes",'Cash Flow'!Q53,0),"")</f>
        <v/>
      </c>
      <c r="R121" s="82" t="str">
        <f>IF(ISNUMBER(outYear),IF(UseTaxDeductibleInterest="Yes",'Cash Flow'!R53,0),"")</f>
        <v/>
      </c>
      <c r="S121" s="82" t="str">
        <f>IF(ISNUMBER(outYear),IF(UseTaxDeductibleInterest="Yes",'Cash Flow'!S53,0),"")</f>
        <v/>
      </c>
      <c r="T121" s="82" t="str">
        <f>IF(ISNUMBER(outYear),IF(UseTaxDeductibleInterest="Yes",'Cash Flow'!T53,0),"")</f>
        <v/>
      </c>
      <c r="U121" s="82" t="str">
        <f>IF(ISNUMBER(outYear),IF(UseTaxDeductibleInterest="Yes",'Cash Flow'!U53,0),"")</f>
        <v/>
      </c>
      <c r="V121" s="82" t="str">
        <f>IF(ISNUMBER(outYear),IF(UseTaxDeductibleInterest="Yes",'Cash Flow'!V53,0),"")</f>
        <v/>
      </c>
      <c r="W121" s="82" t="str">
        <f>IF(ISNUMBER(outYear),IF(UseTaxDeductibleInterest="Yes",'Cash Flow'!W53,0),"")</f>
        <v/>
      </c>
      <c r="X121" s="82" t="str">
        <f>IF(ISNUMBER(outYear),IF(UseTaxDeductibleInterest="Yes",'Cash Flow'!X53,0),"")</f>
        <v/>
      </c>
      <c r="Y121" s="82" t="str">
        <f>IF(ISNUMBER(outYear),IF(UseTaxDeductibleInterest="Yes",'Cash Flow'!Y53,0),"")</f>
        <v/>
      </c>
      <c r="Z121" s="82" t="str">
        <f>IF(ISNUMBER(outYear),IF(UseTaxDeductibleInterest="Yes",'Cash Flow'!Z53,0),"")</f>
        <v/>
      </c>
      <c r="AA121" s="82" t="str">
        <f>IF(ISNUMBER(outYear),IF(UseTaxDeductibleInterest="Yes",'Cash Flow'!AA53,0),"")</f>
        <v/>
      </c>
      <c r="AB121" s="82" t="str">
        <f>IF(ISNUMBER(outYear),IF(UseTaxDeductibleInterest="Yes",'Cash Flow'!AB53,0),"")</f>
        <v/>
      </c>
      <c r="AC121" s="82" t="str">
        <f>IF(ISNUMBER(outYear),IF(UseTaxDeductibleInterest="Yes",'Cash Flow'!AC53,0),"")</f>
        <v/>
      </c>
      <c r="AD121" s="82" t="str">
        <f>IF(ISNUMBER(outYear),IF(UseTaxDeductibleInterest="Yes",'Cash Flow'!AD53,0),"")</f>
        <v/>
      </c>
      <c r="AE121" s="82" t="str">
        <f>IF(ISNUMBER(outYear),IF(UseTaxDeductibleInterest="Yes",'Cash Flow'!AE53,0),"")</f>
        <v/>
      </c>
      <c r="AF121" s="82" t="str">
        <f>IF(ISNUMBER(outYear),IF(UseTaxDeductibleInterest="Yes",'Cash Flow'!AF53,0),"")</f>
        <v/>
      </c>
      <c r="AG121" s="82" t="str">
        <f>IF(ISNUMBER(outYear),IF(UseTaxDeductibleInterest="Yes",'Cash Flow'!AG53,0),"")</f>
        <v/>
      </c>
      <c r="AH121" s="82" t="str">
        <f>IF(ISNUMBER(outYear),IF(UseTaxDeductibleInterest="Yes",'Cash Flow'!AH53,0),"")</f>
        <v/>
      </c>
      <c r="AI121" s="82" t="str">
        <f>IF(ISNUMBER(outYear),IF(UseTaxDeductibleInterest="Yes",'Cash Flow'!AI53,0),"")</f>
        <v/>
      </c>
      <c r="AJ121" s="82" t="str">
        <f>IF(ISNUMBER(outYear),IF(UseTaxDeductibleInterest="Yes",'Cash Flow'!AJ53,0),"")</f>
        <v/>
      </c>
      <c r="AK121" s="82" t="str">
        <f>IF(ISNUMBER(outYear),IF(UseTaxDeductibleInterest="Yes",'Cash Flow'!AK53,0),"")</f>
        <v/>
      </c>
      <c r="AL121" s="82" t="str">
        <f>IF(ISNUMBER(outYear),IF(UseTaxDeductibleInterest="Yes",'Cash Flow'!AL53,0),"")</f>
        <v/>
      </c>
      <c r="AM121" s="82" t="str">
        <f>IF(ISNUMBER(outYear),IF(UseTaxDeductibleInterest="Yes",'Cash Flow'!AM53,0),"")</f>
        <v/>
      </c>
      <c r="AN121" s="82" t="str">
        <f>IF(ISNUMBER(outYear),IF(UseTaxDeductibleInterest="Yes",'Cash Flow'!AN53,0),"")</f>
        <v/>
      </c>
      <c r="AO121" s="82" t="str">
        <f>IF(ISNUMBER(outYear),IF(UseTaxDeductibleInterest="Yes",'Cash Flow'!AO53,0),"")</f>
        <v/>
      </c>
      <c r="AP121" s="82" t="str">
        <f>IF(ISNUMBER(outYear),IF(UseTaxDeductibleInterest="Yes",'Cash Flow'!AP53,0),"")</f>
        <v/>
      </c>
      <c r="AQ121" s="82" t="str">
        <f>IF(ISNUMBER(outYear),IF(UseTaxDeductibleInterest="Yes",'Cash Flow'!AQ53,0),"")</f>
        <v/>
      </c>
      <c r="AR121" s="82" t="str">
        <f>IF(ISNUMBER(outYear),IF(UseTaxDeductibleInterest="Yes",'Cash Flow'!AR53,0),"")</f>
        <v/>
      </c>
      <c r="AS121" s="82" t="str">
        <f>IF(ISNUMBER(outYear),IF(UseTaxDeductibleInterest="Yes",'Cash Flow'!AS53,0),"")</f>
        <v/>
      </c>
      <c r="AT121" s="82" t="str">
        <f>IF(ISNUMBER(outYear),IF(UseTaxDeductibleInterest="Yes",'Cash Flow'!AT53,0),"")</f>
        <v/>
      </c>
      <c r="AU121" s="82" t="str">
        <f>IF(ISNUMBER(outYear),IF(UseTaxDeductibleInterest="Yes",'Cash Flow'!AU53,0),"")</f>
        <v/>
      </c>
      <c r="AV121" s="82" t="str">
        <f>IF(ISNUMBER(outYear),IF(UseTaxDeductibleInterest="Yes",'Cash Flow'!AV53,0),"")</f>
        <v/>
      </c>
      <c r="AW121" s="82" t="str">
        <f>IF(ISNUMBER(outYear),IF(UseTaxDeductibleInterest="Yes",'Cash Flow'!AW53,0),"")</f>
        <v/>
      </c>
      <c r="AX121" s="82" t="str">
        <f>IF(ISNUMBER(outYear),IF(UseTaxDeductibleInterest="Yes",'Cash Flow'!AX53,0),"")</f>
        <v/>
      </c>
      <c r="AY121" s="82" t="str">
        <f>IF(ISNUMBER(outYear),IF(UseTaxDeductibleInterest="Yes",'Cash Flow'!AY53,0),"")</f>
        <v/>
      </c>
      <c r="AZ121" s="82" t="str">
        <f>IF(ISNUMBER(outYear),IF(UseTaxDeductibleInterest="Yes",'Cash Flow'!AZ53,0),"")</f>
        <v/>
      </c>
      <c r="BA121" s="82" t="str">
        <f>IF(ISNUMBER(outYear),IF(UseTaxDeductibleInterest="Yes",'Cash Flow'!BA53,0),"")</f>
        <v/>
      </c>
      <c r="BB121" s="82" t="str">
        <f>IF(ISNUMBER(outYear),IF(UseTaxDeductibleInterest="Yes",'Cash Flow'!BB53,0),"")</f>
        <v/>
      </c>
      <c r="BC121" s="82" t="str">
        <f>IF(ISNUMBER(outYear),IF(UseTaxDeductibleInterest="Yes",'Cash Flow'!BC53,0),"")</f>
        <v/>
      </c>
      <c r="BD121" s="82" t="str">
        <f>IF(ISNUMBER(outYear),IF(UseTaxDeductibleInterest="Yes",'Cash Flow'!BD53,0),"")</f>
        <v/>
      </c>
      <c r="BE121" s="82" t="str">
        <f>IF(ISNUMBER(outYear),IF(UseTaxDeductibleInterest="Yes",'Cash Flow'!BE53,0),"")</f>
        <v/>
      </c>
      <c r="BF121" s="82" t="str">
        <f>IF(ISNUMBER(outYear),IF(UseTaxDeductibleInterest="Yes",'Cash Flow'!BF53,0),"")</f>
        <v/>
      </c>
      <c r="BG121" s="82" t="str">
        <f>IF(ISNUMBER(outYear),IF(UseTaxDeductibleInterest="Yes",'Cash Flow'!BG53,0),"")</f>
        <v/>
      </c>
      <c r="BH121" s="82" t="str">
        <f>IF(ISNUMBER(outYear),IF(UseTaxDeductibleInterest="Yes",'Cash Flow'!BH53,0),"")</f>
        <v/>
      </c>
      <c r="BI121" s="82" t="str">
        <f>IF(ISNUMBER(outYear),IF(UseTaxDeductibleInterest="Yes",'Cash Flow'!BI53,0),"")</f>
        <v/>
      </c>
      <c r="BJ121" s="82" t="str">
        <f>IF(ISNUMBER(outYear),IF(UseTaxDeductibleInterest="Yes",'Cash Flow'!BJ53,0),"")</f>
        <v/>
      </c>
      <c r="BK121" s="82" t="str">
        <f>IF(ISNUMBER(outYear),IF(UseTaxDeductibleInterest="Yes",'Cash Flow'!BK53,0),"")</f>
        <v/>
      </c>
      <c r="BL121" s="82" t="str">
        <f>IF(ISNUMBER(outYear),IF(UseTaxDeductibleInterest="Yes",'Cash Flow'!BL53,0),"")</f>
        <v/>
      </c>
      <c r="BM121" s="82" t="str">
        <f>IF(ISNUMBER(outYear),IF(UseTaxDeductibleInterest="Yes",'Cash Flow'!BM53,0),"")</f>
        <v/>
      </c>
      <c r="BN121" s="82" t="str">
        <f>IF(ISNUMBER(outYear),IF(UseTaxDeductibleInterest="Yes",'Cash Flow'!BN53,0),"")</f>
        <v/>
      </c>
      <c r="BO121" s="82" t="str">
        <f>IF(ISNUMBER(outYear),IF(UseTaxDeductibleInterest="Yes",'Cash Flow'!BO53,0),"")</f>
        <v/>
      </c>
      <c r="BP121" s="82" t="str">
        <f>IF(ISNUMBER(outYear),IF(UseTaxDeductibleInterest="Yes",'Cash Flow'!BP53,0),"")</f>
        <v/>
      </c>
      <c r="BQ121" s="82" t="str">
        <f>IF(ISNUMBER(outYear),IF(UseTaxDeductibleInterest="Yes",'Cash Flow'!BQ53,0),"")</f>
        <v/>
      </c>
      <c r="BR121" s="82" t="str">
        <f>IF(ISNUMBER(outYear),IF(UseTaxDeductibleInterest="Yes",'Cash Flow'!BR53,0),"")</f>
        <v/>
      </c>
      <c r="BS121" s="82" t="str">
        <f>IF(ISNUMBER(outYear),IF(UseTaxDeductibleInterest="Yes",'Cash Flow'!BS53,0),"")</f>
        <v/>
      </c>
      <c r="BT121" s="82" t="str">
        <f>IF(ISNUMBER(outYear),IF(UseTaxDeductibleInterest="Yes",'Cash Flow'!BT53,0),"")</f>
        <v/>
      </c>
      <c r="BU121" s="82" t="str">
        <f>IF(ISNUMBER(outYear),IF(UseTaxDeductibleInterest="Yes",'Cash Flow'!BU53,0),"")</f>
        <v/>
      </c>
      <c r="BV121" s="82" t="str">
        <f>IF(ISNUMBER(outYear),IF(UseTaxDeductibleInterest="Yes",'Cash Flow'!BV53,0),"")</f>
        <v/>
      </c>
      <c r="BW121" s="82" t="str">
        <f>IF(ISNUMBER(outYear),IF(UseTaxDeductibleInterest="Yes",'Cash Flow'!BW53,0),"")</f>
        <v/>
      </c>
      <c r="BX121" s="82" t="str">
        <f>IF(ISNUMBER(outYear),IF(UseTaxDeductibleInterest="Yes",'Cash Flow'!BX53,0),"")</f>
        <v/>
      </c>
      <c r="BY121" s="82" t="str">
        <f>IF(ISNUMBER(outYear),IF(UseTaxDeductibleInterest="Yes",'Cash Flow'!BY53,0),"")</f>
        <v/>
      </c>
      <c r="BZ121" s="82" t="str">
        <f>IF(ISNUMBER(outYear),IF(UseTaxDeductibleInterest="Yes",'Cash Flow'!BZ53,0),"")</f>
        <v/>
      </c>
      <c r="CA121" s="82" t="str">
        <f>IF(ISNUMBER(outYear),IF(UseTaxDeductibleInterest="Yes",'Cash Flow'!CA53,0),"")</f>
        <v/>
      </c>
      <c r="CB121" s="82" t="str">
        <f>IF(ISNUMBER(outYear),IF(UseTaxDeductibleInterest="Yes",'Cash Flow'!CB53,0),"")</f>
        <v/>
      </c>
      <c r="CC121" s="82" t="str">
        <f>IF(ISNUMBER(outYear),IF(UseTaxDeductibleInterest="Yes",'Cash Flow'!CC53,0),"")</f>
        <v/>
      </c>
      <c r="CD121" s="82" t="str">
        <f>IF(ISNUMBER(outYear),IF(UseTaxDeductibleInterest="Yes",'Cash Flow'!CD53,0),"")</f>
        <v/>
      </c>
      <c r="CE121" s="82" t="str">
        <f>IF(ISNUMBER(outYear),IF(UseTaxDeductibleInterest="Yes",'Cash Flow'!CE53,0),"")</f>
        <v/>
      </c>
      <c r="CF121" s="82" t="str">
        <f>IF(ISNUMBER(outYear),IF(UseTaxDeductibleInterest="Yes",'Cash Flow'!CF53,0),"")</f>
        <v/>
      </c>
      <c r="CG121" s="82" t="str">
        <f>IF(ISNUMBER(outYear),IF(UseTaxDeductibleInterest="Yes",'Cash Flow'!CG53,0),"")</f>
        <v/>
      </c>
      <c r="CH121" s="82" t="str">
        <f>IF(ISNUMBER(outYear),IF(UseTaxDeductibleInterest="Yes",'Cash Flow'!CH53,0),"")</f>
        <v/>
      </c>
      <c r="CI121" s="82" t="str">
        <f>IF(ISNUMBER(outYear),IF(UseTaxDeductibleInterest="Yes",'Cash Flow'!CI53,0),"")</f>
        <v/>
      </c>
      <c r="CJ121" s="82" t="str">
        <f>IF(ISNUMBER(outYear),IF(UseTaxDeductibleInterest="Yes",'Cash Flow'!CJ53,0),"")</f>
        <v/>
      </c>
      <c r="CK121" s="82" t="str">
        <f>IF(ISNUMBER(outYear),IF(UseTaxDeductibleInterest="Yes",'Cash Flow'!CK53,0),"")</f>
        <v/>
      </c>
      <c r="CL121" s="82" t="str">
        <f>IF(ISNUMBER(outYear),IF(UseTaxDeductibleInterest="Yes",'Cash Flow'!CL53,0),"")</f>
        <v/>
      </c>
      <c r="CM121" s="82" t="str">
        <f>IF(ISNUMBER(outYear),IF(UseTaxDeductibleInterest="Yes",'Cash Flow'!CM53,0),"")</f>
        <v/>
      </c>
      <c r="CN121" s="82" t="str">
        <f>IF(ISNUMBER(outYear),IF(UseTaxDeductibleInterest="Yes",'Cash Flow'!CN53,0),"")</f>
        <v/>
      </c>
      <c r="CO121" s="82" t="str">
        <f>IF(ISNUMBER(outYear),IF(UseTaxDeductibleInterest="Yes",'Cash Flow'!CO53,0),"")</f>
        <v/>
      </c>
      <c r="CP121" s="82" t="str">
        <f>IF(ISNUMBER(outYear),IF(UseTaxDeductibleInterest="Yes",'Cash Flow'!CP53,0),"")</f>
        <v/>
      </c>
      <c r="CQ121" s="82" t="str">
        <f>IF(ISNUMBER(outYear),IF(UseTaxDeductibleInterest="Yes",'Cash Flow'!CQ53,0),"")</f>
        <v/>
      </c>
      <c r="CR121" s="82" t="str">
        <f>IF(ISNUMBER(outYear),IF(UseTaxDeductibleInterest="Yes",'Cash Flow'!CR53,0),"")</f>
        <v/>
      </c>
      <c r="CS121" s="82" t="str">
        <f>IF(ISNUMBER(outYear),IF(UseTaxDeductibleInterest="Yes",'Cash Flow'!CS53,0),"")</f>
        <v/>
      </c>
      <c r="CT121" s="82" t="str">
        <f>IF(ISNUMBER(outYear),IF(UseTaxDeductibleInterest="Yes",'Cash Flow'!CT53,0),"")</f>
        <v/>
      </c>
      <c r="CU121" s="82" t="str">
        <f>IF(ISNUMBER(outYear),IF(UseTaxDeductibleInterest="Yes",'Cash Flow'!CU53,0),"")</f>
        <v/>
      </c>
      <c r="CV121" s="82" t="str">
        <f>IF(ISNUMBER(outYear),IF(UseTaxDeductibleInterest="Yes",'Cash Flow'!CV53,0),"")</f>
        <v/>
      </c>
      <c r="CW121" s="82" t="str">
        <f>IF(ISNUMBER(outYear),IF(UseTaxDeductibleInterest="Yes",'Cash Flow'!CW53,0),"")</f>
        <v/>
      </c>
      <c r="CX121" s="82" t="str">
        <f>IF(ISNUMBER(outYear),IF(UseTaxDeductibleInterest="Yes",'Cash Flow'!CX53,0),"")</f>
        <v/>
      </c>
    </row>
    <row r="122" spans="1:16384" s="74" customFormat="1" x14ac:dyDescent="0.2">
      <c r="A122" s="60" t="s">
        <v>167</v>
      </c>
      <c r="B122" s="81"/>
      <c r="C122" s="87" t="str">
        <f t="shared" ref="C122:AH122" si="339">IF(ISNUMBER(outYear),-C111,"")</f>
        <v/>
      </c>
      <c r="D122" s="87" t="str">
        <f t="shared" si="339"/>
        <v/>
      </c>
      <c r="E122" s="87" t="str">
        <f t="shared" si="339"/>
        <v/>
      </c>
      <c r="F122" s="87" t="str">
        <f t="shared" si="339"/>
        <v/>
      </c>
      <c r="G122" s="87" t="str">
        <f t="shared" si="339"/>
        <v/>
      </c>
      <c r="H122" s="87" t="str">
        <f t="shared" si="339"/>
        <v/>
      </c>
      <c r="I122" s="87" t="str">
        <f t="shared" si="339"/>
        <v/>
      </c>
      <c r="J122" s="87" t="str">
        <f t="shared" si="339"/>
        <v/>
      </c>
      <c r="K122" s="87" t="str">
        <f t="shared" si="339"/>
        <v/>
      </c>
      <c r="L122" s="87" t="str">
        <f t="shared" si="339"/>
        <v/>
      </c>
      <c r="M122" s="87" t="str">
        <f t="shared" si="339"/>
        <v/>
      </c>
      <c r="N122" s="87" t="str">
        <f t="shared" si="339"/>
        <v/>
      </c>
      <c r="O122" s="87" t="str">
        <f t="shared" si="339"/>
        <v/>
      </c>
      <c r="P122" s="87" t="str">
        <f t="shared" si="339"/>
        <v/>
      </c>
      <c r="Q122" s="87" t="str">
        <f t="shared" si="339"/>
        <v/>
      </c>
      <c r="R122" s="87" t="str">
        <f t="shared" si="339"/>
        <v/>
      </c>
      <c r="S122" s="87" t="str">
        <f t="shared" si="339"/>
        <v/>
      </c>
      <c r="T122" s="87" t="str">
        <f t="shared" si="339"/>
        <v/>
      </c>
      <c r="U122" s="87" t="str">
        <f t="shared" si="339"/>
        <v/>
      </c>
      <c r="V122" s="87" t="str">
        <f t="shared" si="339"/>
        <v/>
      </c>
      <c r="W122" s="87" t="str">
        <f t="shared" si="339"/>
        <v/>
      </c>
      <c r="X122" s="87" t="str">
        <f t="shared" si="339"/>
        <v/>
      </c>
      <c r="Y122" s="87" t="str">
        <f t="shared" si="339"/>
        <v/>
      </c>
      <c r="Z122" s="87" t="str">
        <f t="shared" si="339"/>
        <v/>
      </c>
      <c r="AA122" s="87" t="str">
        <f t="shared" si="339"/>
        <v/>
      </c>
      <c r="AB122" s="87" t="str">
        <f t="shared" si="339"/>
        <v/>
      </c>
      <c r="AC122" s="87" t="str">
        <f t="shared" si="339"/>
        <v/>
      </c>
      <c r="AD122" s="87" t="str">
        <f t="shared" si="339"/>
        <v/>
      </c>
      <c r="AE122" s="87" t="str">
        <f t="shared" si="339"/>
        <v/>
      </c>
      <c r="AF122" s="87" t="str">
        <f t="shared" si="339"/>
        <v/>
      </c>
      <c r="AG122" s="87" t="str">
        <f t="shared" si="339"/>
        <v/>
      </c>
      <c r="AH122" s="87" t="str">
        <f t="shared" si="339"/>
        <v/>
      </c>
      <c r="AI122" s="87" t="str">
        <f t="shared" ref="AI122:BN122" si="340">IF(ISNUMBER(outYear),-AI111,"")</f>
        <v/>
      </c>
      <c r="AJ122" s="87" t="str">
        <f t="shared" si="340"/>
        <v/>
      </c>
      <c r="AK122" s="87" t="str">
        <f t="shared" si="340"/>
        <v/>
      </c>
      <c r="AL122" s="87" t="str">
        <f t="shared" si="340"/>
        <v/>
      </c>
      <c r="AM122" s="87" t="str">
        <f t="shared" si="340"/>
        <v/>
      </c>
      <c r="AN122" s="87" t="str">
        <f t="shared" si="340"/>
        <v/>
      </c>
      <c r="AO122" s="87" t="str">
        <f t="shared" si="340"/>
        <v/>
      </c>
      <c r="AP122" s="87" t="str">
        <f t="shared" si="340"/>
        <v/>
      </c>
      <c r="AQ122" s="87" t="str">
        <f t="shared" si="340"/>
        <v/>
      </c>
      <c r="AR122" s="87" t="str">
        <f t="shared" si="340"/>
        <v/>
      </c>
      <c r="AS122" s="87" t="str">
        <f t="shared" si="340"/>
        <v/>
      </c>
      <c r="AT122" s="87" t="str">
        <f t="shared" si="340"/>
        <v/>
      </c>
      <c r="AU122" s="87" t="str">
        <f t="shared" si="340"/>
        <v/>
      </c>
      <c r="AV122" s="87" t="str">
        <f t="shared" si="340"/>
        <v/>
      </c>
      <c r="AW122" s="87" t="str">
        <f t="shared" si="340"/>
        <v/>
      </c>
      <c r="AX122" s="87" t="str">
        <f t="shared" si="340"/>
        <v/>
      </c>
      <c r="AY122" s="87" t="str">
        <f t="shared" si="340"/>
        <v/>
      </c>
      <c r="AZ122" s="87" t="str">
        <f t="shared" si="340"/>
        <v/>
      </c>
      <c r="BA122" s="87" t="str">
        <f t="shared" si="340"/>
        <v/>
      </c>
      <c r="BB122" s="87" t="str">
        <f t="shared" si="340"/>
        <v/>
      </c>
      <c r="BC122" s="87" t="str">
        <f t="shared" si="340"/>
        <v/>
      </c>
      <c r="BD122" s="87" t="str">
        <f t="shared" si="340"/>
        <v/>
      </c>
      <c r="BE122" s="87" t="str">
        <f t="shared" si="340"/>
        <v/>
      </c>
      <c r="BF122" s="87" t="str">
        <f t="shared" si="340"/>
        <v/>
      </c>
      <c r="BG122" s="87" t="str">
        <f t="shared" si="340"/>
        <v/>
      </c>
      <c r="BH122" s="87" t="str">
        <f t="shared" si="340"/>
        <v/>
      </c>
      <c r="BI122" s="87" t="str">
        <f t="shared" si="340"/>
        <v/>
      </c>
      <c r="BJ122" s="87" t="str">
        <f t="shared" si="340"/>
        <v/>
      </c>
      <c r="BK122" s="87" t="str">
        <f t="shared" si="340"/>
        <v/>
      </c>
      <c r="BL122" s="87" t="str">
        <f t="shared" si="340"/>
        <v/>
      </c>
      <c r="BM122" s="87" t="str">
        <f t="shared" si="340"/>
        <v/>
      </c>
      <c r="BN122" s="87" t="str">
        <f t="shared" si="340"/>
        <v/>
      </c>
      <c r="BO122" s="87" t="str">
        <f t="shared" ref="BO122:CX122" si="341">IF(ISNUMBER(outYear),-BO111,"")</f>
        <v/>
      </c>
      <c r="BP122" s="87" t="str">
        <f t="shared" si="341"/>
        <v/>
      </c>
      <c r="BQ122" s="87" t="str">
        <f t="shared" si="341"/>
        <v/>
      </c>
      <c r="BR122" s="87" t="str">
        <f t="shared" si="341"/>
        <v/>
      </c>
      <c r="BS122" s="87" t="str">
        <f t="shared" si="341"/>
        <v/>
      </c>
      <c r="BT122" s="87" t="str">
        <f t="shared" si="341"/>
        <v/>
      </c>
      <c r="BU122" s="87" t="str">
        <f t="shared" si="341"/>
        <v/>
      </c>
      <c r="BV122" s="87" t="str">
        <f t="shared" si="341"/>
        <v/>
      </c>
      <c r="BW122" s="87" t="str">
        <f t="shared" si="341"/>
        <v/>
      </c>
      <c r="BX122" s="87" t="str">
        <f t="shared" si="341"/>
        <v/>
      </c>
      <c r="BY122" s="87" t="str">
        <f t="shared" si="341"/>
        <v/>
      </c>
      <c r="BZ122" s="87" t="str">
        <f t="shared" si="341"/>
        <v/>
      </c>
      <c r="CA122" s="87" t="str">
        <f t="shared" si="341"/>
        <v/>
      </c>
      <c r="CB122" s="87" t="str">
        <f t="shared" si="341"/>
        <v/>
      </c>
      <c r="CC122" s="87" t="str">
        <f t="shared" si="341"/>
        <v/>
      </c>
      <c r="CD122" s="87" t="str">
        <f t="shared" si="341"/>
        <v/>
      </c>
      <c r="CE122" s="87" t="str">
        <f t="shared" si="341"/>
        <v/>
      </c>
      <c r="CF122" s="87" t="str">
        <f t="shared" si="341"/>
        <v/>
      </c>
      <c r="CG122" s="87" t="str">
        <f t="shared" si="341"/>
        <v/>
      </c>
      <c r="CH122" s="87" t="str">
        <f t="shared" si="341"/>
        <v/>
      </c>
      <c r="CI122" s="87" t="str">
        <f t="shared" si="341"/>
        <v/>
      </c>
      <c r="CJ122" s="87" t="str">
        <f t="shared" si="341"/>
        <v/>
      </c>
      <c r="CK122" s="87" t="str">
        <f t="shared" si="341"/>
        <v/>
      </c>
      <c r="CL122" s="87" t="str">
        <f t="shared" si="341"/>
        <v/>
      </c>
      <c r="CM122" s="87" t="str">
        <f t="shared" si="341"/>
        <v/>
      </c>
      <c r="CN122" s="87" t="str">
        <f t="shared" si="341"/>
        <v/>
      </c>
      <c r="CO122" s="87" t="str">
        <f t="shared" si="341"/>
        <v/>
      </c>
      <c r="CP122" s="87" t="str">
        <f t="shared" si="341"/>
        <v/>
      </c>
      <c r="CQ122" s="87" t="str">
        <f t="shared" si="341"/>
        <v/>
      </c>
      <c r="CR122" s="87" t="str">
        <f t="shared" si="341"/>
        <v/>
      </c>
      <c r="CS122" s="87" t="str">
        <f t="shared" si="341"/>
        <v/>
      </c>
      <c r="CT122" s="87" t="str">
        <f t="shared" si="341"/>
        <v/>
      </c>
      <c r="CU122" s="87" t="str">
        <f t="shared" si="341"/>
        <v/>
      </c>
      <c r="CV122" s="87" t="str">
        <f t="shared" si="341"/>
        <v/>
      </c>
      <c r="CW122" s="87" t="str">
        <f t="shared" si="341"/>
        <v/>
      </c>
      <c r="CX122" s="87" t="str">
        <f t="shared" si="341"/>
        <v/>
      </c>
    </row>
    <row r="123" spans="1:16384" customFormat="1" x14ac:dyDescent="0.2">
      <c r="A123" s="60" t="s">
        <v>74</v>
      </c>
      <c r="B123" s="5"/>
      <c r="C123" s="82" t="str">
        <f t="shared" ref="C123:AH123" si="342">IF(ISNUMBER(outYear),SUM(C116,C120:C122),"")</f>
        <v/>
      </c>
      <c r="D123" s="82" t="str">
        <f>IF(ISNUMBER(outYear),SUM(D116,D120:D122),"")</f>
        <v/>
      </c>
      <c r="E123" s="82" t="str">
        <f t="shared" si="342"/>
        <v/>
      </c>
      <c r="F123" s="82" t="str">
        <f t="shared" si="342"/>
        <v/>
      </c>
      <c r="G123" s="82" t="str">
        <f t="shared" si="342"/>
        <v/>
      </c>
      <c r="H123" s="82" t="str">
        <f t="shared" si="342"/>
        <v/>
      </c>
      <c r="I123" s="82" t="str">
        <f t="shared" si="342"/>
        <v/>
      </c>
      <c r="J123" s="82" t="str">
        <f t="shared" si="342"/>
        <v/>
      </c>
      <c r="K123" s="82" t="str">
        <f t="shared" si="342"/>
        <v/>
      </c>
      <c r="L123" s="82" t="str">
        <f t="shared" si="342"/>
        <v/>
      </c>
      <c r="M123" s="82" t="str">
        <f t="shared" si="342"/>
        <v/>
      </c>
      <c r="N123" s="82" t="str">
        <f t="shared" si="342"/>
        <v/>
      </c>
      <c r="O123" s="82" t="str">
        <f t="shared" si="342"/>
        <v/>
      </c>
      <c r="P123" s="82" t="str">
        <f t="shared" si="342"/>
        <v/>
      </c>
      <c r="Q123" s="82" t="str">
        <f t="shared" si="342"/>
        <v/>
      </c>
      <c r="R123" s="82" t="str">
        <f t="shared" si="342"/>
        <v/>
      </c>
      <c r="S123" s="82" t="str">
        <f t="shared" si="342"/>
        <v/>
      </c>
      <c r="T123" s="82" t="str">
        <f t="shared" si="342"/>
        <v/>
      </c>
      <c r="U123" s="82" t="str">
        <f t="shared" si="342"/>
        <v/>
      </c>
      <c r="V123" s="82" t="str">
        <f t="shared" si="342"/>
        <v/>
      </c>
      <c r="W123" s="82" t="str">
        <f t="shared" si="342"/>
        <v/>
      </c>
      <c r="X123" s="82" t="str">
        <f t="shared" si="342"/>
        <v/>
      </c>
      <c r="Y123" s="82" t="str">
        <f t="shared" si="342"/>
        <v/>
      </c>
      <c r="Z123" s="82" t="str">
        <f t="shared" si="342"/>
        <v/>
      </c>
      <c r="AA123" s="82" t="str">
        <f t="shared" si="342"/>
        <v/>
      </c>
      <c r="AB123" s="82" t="str">
        <f t="shared" si="342"/>
        <v/>
      </c>
      <c r="AC123" s="82" t="str">
        <f t="shared" si="342"/>
        <v/>
      </c>
      <c r="AD123" s="82" t="str">
        <f t="shared" si="342"/>
        <v/>
      </c>
      <c r="AE123" s="82" t="str">
        <f t="shared" si="342"/>
        <v/>
      </c>
      <c r="AF123" s="82" t="str">
        <f t="shared" si="342"/>
        <v/>
      </c>
      <c r="AG123" s="82" t="str">
        <f t="shared" si="342"/>
        <v/>
      </c>
      <c r="AH123" s="82" t="str">
        <f t="shared" si="342"/>
        <v/>
      </c>
      <c r="AI123" s="82" t="str">
        <f t="shared" ref="AI123:BN123" si="343">IF(ISNUMBER(outYear),SUM(AI116,AI120:AI122),"")</f>
        <v/>
      </c>
      <c r="AJ123" s="82" t="str">
        <f t="shared" si="343"/>
        <v/>
      </c>
      <c r="AK123" s="82" t="str">
        <f t="shared" si="343"/>
        <v/>
      </c>
      <c r="AL123" s="82" t="str">
        <f t="shared" si="343"/>
        <v/>
      </c>
      <c r="AM123" s="82" t="str">
        <f t="shared" si="343"/>
        <v/>
      </c>
      <c r="AN123" s="82" t="str">
        <f t="shared" si="343"/>
        <v/>
      </c>
      <c r="AO123" s="82" t="str">
        <f t="shared" si="343"/>
        <v/>
      </c>
      <c r="AP123" s="82" t="str">
        <f t="shared" si="343"/>
        <v/>
      </c>
      <c r="AQ123" s="82" t="str">
        <f t="shared" si="343"/>
        <v/>
      </c>
      <c r="AR123" s="82" t="str">
        <f t="shared" si="343"/>
        <v/>
      </c>
      <c r="AS123" s="82" t="str">
        <f t="shared" si="343"/>
        <v/>
      </c>
      <c r="AT123" s="82" t="str">
        <f t="shared" si="343"/>
        <v/>
      </c>
      <c r="AU123" s="82" t="str">
        <f t="shared" si="343"/>
        <v/>
      </c>
      <c r="AV123" s="82" t="str">
        <f t="shared" si="343"/>
        <v/>
      </c>
      <c r="AW123" s="82" t="str">
        <f t="shared" si="343"/>
        <v/>
      </c>
      <c r="AX123" s="82" t="str">
        <f t="shared" si="343"/>
        <v/>
      </c>
      <c r="AY123" s="82" t="str">
        <f t="shared" si="343"/>
        <v/>
      </c>
      <c r="AZ123" s="82" t="str">
        <f t="shared" si="343"/>
        <v/>
      </c>
      <c r="BA123" s="82" t="str">
        <f t="shared" si="343"/>
        <v/>
      </c>
      <c r="BB123" s="82" t="str">
        <f t="shared" si="343"/>
        <v/>
      </c>
      <c r="BC123" s="82" t="str">
        <f t="shared" si="343"/>
        <v/>
      </c>
      <c r="BD123" s="82" t="str">
        <f t="shared" si="343"/>
        <v/>
      </c>
      <c r="BE123" s="82" t="str">
        <f t="shared" si="343"/>
        <v/>
      </c>
      <c r="BF123" s="82" t="str">
        <f t="shared" si="343"/>
        <v/>
      </c>
      <c r="BG123" s="82" t="str">
        <f t="shared" si="343"/>
        <v/>
      </c>
      <c r="BH123" s="82" t="str">
        <f t="shared" si="343"/>
        <v/>
      </c>
      <c r="BI123" s="82" t="str">
        <f t="shared" si="343"/>
        <v/>
      </c>
      <c r="BJ123" s="82" t="str">
        <f t="shared" si="343"/>
        <v/>
      </c>
      <c r="BK123" s="82" t="str">
        <f t="shared" si="343"/>
        <v/>
      </c>
      <c r="BL123" s="82" t="str">
        <f t="shared" si="343"/>
        <v/>
      </c>
      <c r="BM123" s="82" t="str">
        <f t="shared" si="343"/>
        <v/>
      </c>
      <c r="BN123" s="82" t="str">
        <f t="shared" si="343"/>
        <v/>
      </c>
      <c r="BO123" s="82" t="str">
        <f t="shared" ref="BO123:CT123" si="344">IF(ISNUMBER(outYear),SUM(BO116,BO120:BO122),"")</f>
        <v/>
      </c>
      <c r="BP123" s="82" t="str">
        <f t="shared" si="344"/>
        <v/>
      </c>
      <c r="BQ123" s="82" t="str">
        <f t="shared" si="344"/>
        <v/>
      </c>
      <c r="BR123" s="82" t="str">
        <f t="shared" si="344"/>
        <v/>
      </c>
      <c r="BS123" s="82" t="str">
        <f t="shared" si="344"/>
        <v/>
      </c>
      <c r="BT123" s="82" t="str">
        <f t="shared" si="344"/>
        <v/>
      </c>
      <c r="BU123" s="82" t="str">
        <f t="shared" si="344"/>
        <v/>
      </c>
      <c r="BV123" s="82" t="str">
        <f t="shared" si="344"/>
        <v/>
      </c>
      <c r="BW123" s="82" t="str">
        <f t="shared" si="344"/>
        <v/>
      </c>
      <c r="BX123" s="82" t="str">
        <f t="shared" si="344"/>
        <v/>
      </c>
      <c r="BY123" s="82" t="str">
        <f t="shared" si="344"/>
        <v/>
      </c>
      <c r="BZ123" s="82" t="str">
        <f t="shared" si="344"/>
        <v/>
      </c>
      <c r="CA123" s="82" t="str">
        <f t="shared" si="344"/>
        <v/>
      </c>
      <c r="CB123" s="82" t="str">
        <f t="shared" si="344"/>
        <v/>
      </c>
      <c r="CC123" s="82" t="str">
        <f t="shared" si="344"/>
        <v/>
      </c>
      <c r="CD123" s="82" t="str">
        <f t="shared" si="344"/>
        <v/>
      </c>
      <c r="CE123" s="82" t="str">
        <f t="shared" si="344"/>
        <v/>
      </c>
      <c r="CF123" s="82" t="str">
        <f t="shared" si="344"/>
        <v/>
      </c>
      <c r="CG123" s="82" t="str">
        <f t="shared" si="344"/>
        <v/>
      </c>
      <c r="CH123" s="82" t="str">
        <f t="shared" si="344"/>
        <v/>
      </c>
      <c r="CI123" s="82" t="str">
        <f t="shared" si="344"/>
        <v/>
      </c>
      <c r="CJ123" s="82" t="str">
        <f t="shared" si="344"/>
        <v/>
      </c>
      <c r="CK123" s="82" t="str">
        <f t="shared" si="344"/>
        <v/>
      </c>
      <c r="CL123" s="82" t="str">
        <f t="shared" si="344"/>
        <v/>
      </c>
      <c r="CM123" s="82" t="str">
        <f t="shared" si="344"/>
        <v/>
      </c>
      <c r="CN123" s="82" t="str">
        <f t="shared" si="344"/>
        <v/>
      </c>
      <c r="CO123" s="82" t="str">
        <f t="shared" si="344"/>
        <v/>
      </c>
      <c r="CP123" s="82" t="str">
        <f t="shared" si="344"/>
        <v/>
      </c>
      <c r="CQ123" s="82" t="str">
        <f t="shared" si="344"/>
        <v/>
      </c>
      <c r="CR123" s="82" t="str">
        <f t="shared" si="344"/>
        <v/>
      </c>
      <c r="CS123" s="82" t="str">
        <f t="shared" si="344"/>
        <v/>
      </c>
      <c r="CT123" s="82" t="str">
        <f t="shared" si="344"/>
        <v/>
      </c>
      <c r="CU123" s="82" t="str">
        <f t="shared" ref="CU123:CX123" si="345">IF(ISNUMBER(outYear),SUM(CU116,CU120:CU122),"")</f>
        <v/>
      </c>
      <c r="CV123" s="82" t="str">
        <f t="shared" si="345"/>
        <v/>
      </c>
      <c r="CW123" s="82" t="str">
        <f t="shared" si="345"/>
        <v/>
      </c>
      <c r="CX123" s="82" t="str">
        <f t="shared" si="345"/>
        <v/>
      </c>
    </row>
    <row r="124" spans="1:16384" customFormat="1" x14ac:dyDescent="0.2">
      <c r="A124" s="55" t="s">
        <v>166</v>
      </c>
      <c r="B124" s="5"/>
      <c r="C124" s="76" t="str">
        <f t="shared" ref="C124:AH124" si="346">IF(ISNUMBER(outYear),C114-C123,"")</f>
        <v/>
      </c>
      <c r="D124" s="76" t="str">
        <f>IF(ISNUMBER(outYear),D114-D123,"")</f>
        <v/>
      </c>
      <c r="E124" s="76" t="str">
        <f t="shared" si="346"/>
        <v/>
      </c>
      <c r="F124" s="76" t="str">
        <f t="shared" si="346"/>
        <v/>
      </c>
      <c r="G124" s="76" t="str">
        <f t="shared" si="346"/>
        <v/>
      </c>
      <c r="H124" s="76" t="str">
        <f t="shared" si="346"/>
        <v/>
      </c>
      <c r="I124" s="76" t="str">
        <f t="shared" si="346"/>
        <v/>
      </c>
      <c r="J124" s="76" t="str">
        <f t="shared" si="346"/>
        <v/>
      </c>
      <c r="K124" s="76" t="str">
        <f t="shared" si="346"/>
        <v/>
      </c>
      <c r="L124" s="76" t="str">
        <f t="shared" si="346"/>
        <v/>
      </c>
      <c r="M124" s="76" t="str">
        <f t="shared" si="346"/>
        <v/>
      </c>
      <c r="N124" s="76" t="str">
        <f t="shared" si="346"/>
        <v/>
      </c>
      <c r="O124" s="76" t="str">
        <f t="shared" si="346"/>
        <v/>
      </c>
      <c r="P124" s="76" t="str">
        <f t="shared" si="346"/>
        <v/>
      </c>
      <c r="Q124" s="76" t="str">
        <f t="shared" si="346"/>
        <v/>
      </c>
      <c r="R124" s="76" t="str">
        <f t="shared" si="346"/>
        <v/>
      </c>
      <c r="S124" s="76" t="str">
        <f t="shared" si="346"/>
        <v/>
      </c>
      <c r="T124" s="76" t="str">
        <f t="shared" si="346"/>
        <v/>
      </c>
      <c r="U124" s="76" t="str">
        <f t="shared" si="346"/>
        <v/>
      </c>
      <c r="V124" s="76" t="str">
        <f t="shared" si="346"/>
        <v/>
      </c>
      <c r="W124" s="76" t="str">
        <f t="shared" si="346"/>
        <v/>
      </c>
      <c r="X124" s="76" t="str">
        <f t="shared" si="346"/>
        <v/>
      </c>
      <c r="Y124" s="76" t="str">
        <f t="shared" si="346"/>
        <v/>
      </c>
      <c r="Z124" s="76" t="str">
        <f t="shared" si="346"/>
        <v/>
      </c>
      <c r="AA124" s="76" t="str">
        <f t="shared" si="346"/>
        <v/>
      </c>
      <c r="AB124" s="76" t="str">
        <f t="shared" si="346"/>
        <v/>
      </c>
      <c r="AC124" s="76" t="str">
        <f t="shared" si="346"/>
        <v/>
      </c>
      <c r="AD124" s="76" t="str">
        <f t="shared" si="346"/>
        <v/>
      </c>
      <c r="AE124" s="76" t="str">
        <f t="shared" si="346"/>
        <v/>
      </c>
      <c r="AF124" s="76" t="str">
        <f t="shared" si="346"/>
        <v/>
      </c>
      <c r="AG124" s="76" t="str">
        <f t="shared" si="346"/>
        <v/>
      </c>
      <c r="AH124" s="76" t="str">
        <f t="shared" si="346"/>
        <v/>
      </c>
      <c r="AI124" s="76" t="str">
        <f t="shared" ref="AI124:BN124" si="347">IF(ISNUMBER(outYear),AI114-AI123,"")</f>
        <v/>
      </c>
      <c r="AJ124" s="76" t="str">
        <f t="shared" si="347"/>
        <v/>
      </c>
      <c r="AK124" s="76" t="str">
        <f t="shared" si="347"/>
        <v/>
      </c>
      <c r="AL124" s="76" t="str">
        <f t="shared" si="347"/>
        <v/>
      </c>
      <c r="AM124" s="76" t="str">
        <f t="shared" si="347"/>
        <v/>
      </c>
      <c r="AN124" s="76" t="str">
        <f t="shared" si="347"/>
        <v/>
      </c>
      <c r="AO124" s="76" t="str">
        <f t="shared" si="347"/>
        <v/>
      </c>
      <c r="AP124" s="76" t="str">
        <f t="shared" si="347"/>
        <v/>
      </c>
      <c r="AQ124" s="76" t="str">
        <f t="shared" si="347"/>
        <v/>
      </c>
      <c r="AR124" s="76" t="str">
        <f t="shared" si="347"/>
        <v/>
      </c>
      <c r="AS124" s="76" t="str">
        <f t="shared" si="347"/>
        <v/>
      </c>
      <c r="AT124" s="76" t="str">
        <f t="shared" si="347"/>
        <v/>
      </c>
      <c r="AU124" s="76" t="str">
        <f t="shared" si="347"/>
        <v/>
      </c>
      <c r="AV124" s="76" t="str">
        <f t="shared" si="347"/>
        <v/>
      </c>
      <c r="AW124" s="76" t="str">
        <f t="shared" si="347"/>
        <v/>
      </c>
      <c r="AX124" s="76" t="str">
        <f t="shared" si="347"/>
        <v/>
      </c>
      <c r="AY124" s="76" t="str">
        <f t="shared" si="347"/>
        <v/>
      </c>
      <c r="AZ124" s="76" t="str">
        <f t="shared" si="347"/>
        <v/>
      </c>
      <c r="BA124" s="76" t="str">
        <f t="shared" si="347"/>
        <v/>
      </c>
      <c r="BB124" s="76" t="str">
        <f t="shared" si="347"/>
        <v/>
      </c>
      <c r="BC124" s="76" t="str">
        <f t="shared" si="347"/>
        <v/>
      </c>
      <c r="BD124" s="76" t="str">
        <f t="shared" si="347"/>
        <v/>
      </c>
      <c r="BE124" s="76" t="str">
        <f t="shared" si="347"/>
        <v/>
      </c>
      <c r="BF124" s="76" t="str">
        <f t="shared" si="347"/>
        <v/>
      </c>
      <c r="BG124" s="76" t="str">
        <f t="shared" si="347"/>
        <v/>
      </c>
      <c r="BH124" s="76" t="str">
        <f t="shared" si="347"/>
        <v/>
      </c>
      <c r="BI124" s="76" t="str">
        <f t="shared" si="347"/>
        <v/>
      </c>
      <c r="BJ124" s="76" t="str">
        <f t="shared" si="347"/>
        <v/>
      </c>
      <c r="BK124" s="76" t="str">
        <f t="shared" si="347"/>
        <v/>
      </c>
      <c r="BL124" s="76" t="str">
        <f t="shared" si="347"/>
        <v/>
      </c>
      <c r="BM124" s="76" t="str">
        <f t="shared" si="347"/>
        <v/>
      </c>
      <c r="BN124" s="76" t="str">
        <f t="shared" si="347"/>
        <v/>
      </c>
      <c r="BO124" s="76" t="str">
        <f t="shared" ref="BO124:CT124" si="348">IF(ISNUMBER(outYear),BO114-BO123,"")</f>
        <v/>
      </c>
      <c r="BP124" s="76" t="str">
        <f t="shared" si="348"/>
        <v/>
      </c>
      <c r="BQ124" s="76" t="str">
        <f t="shared" si="348"/>
        <v/>
      </c>
      <c r="BR124" s="76" t="str">
        <f t="shared" si="348"/>
        <v/>
      </c>
      <c r="BS124" s="76" t="str">
        <f t="shared" si="348"/>
        <v/>
      </c>
      <c r="BT124" s="76" t="str">
        <f t="shared" si="348"/>
        <v/>
      </c>
      <c r="BU124" s="76" t="str">
        <f t="shared" si="348"/>
        <v/>
      </c>
      <c r="BV124" s="76" t="str">
        <f t="shared" si="348"/>
        <v/>
      </c>
      <c r="BW124" s="76" t="str">
        <f t="shared" si="348"/>
        <v/>
      </c>
      <c r="BX124" s="76" t="str">
        <f t="shared" si="348"/>
        <v/>
      </c>
      <c r="BY124" s="76" t="str">
        <f t="shared" si="348"/>
        <v/>
      </c>
      <c r="BZ124" s="76" t="str">
        <f t="shared" si="348"/>
        <v/>
      </c>
      <c r="CA124" s="76" t="str">
        <f t="shared" si="348"/>
        <v/>
      </c>
      <c r="CB124" s="76" t="str">
        <f t="shared" si="348"/>
        <v/>
      </c>
      <c r="CC124" s="76" t="str">
        <f t="shared" si="348"/>
        <v/>
      </c>
      <c r="CD124" s="76" t="str">
        <f t="shared" si="348"/>
        <v/>
      </c>
      <c r="CE124" s="76" t="str">
        <f t="shared" si="348"/>
        <v/>
      </c>
      <c r="CF124" s="76" t="str">
        <f t="shared" si="348"/>
        <v/>
      </c>
      <c r="CG124" s="76" t="str">
        <f t="shared" si="348"/>
        <v/>
      </c>
      <c r="CH124" s="76" t="str">
        <f t="shared" si="348"/>
        <v/>
      </c>
      <c r="CI124" s="76" t="str">
        <f t="shared" si="348"/>
        <v/>
      </c>
      <c r="CJ124" s="76" t="str">
        <f t="shared" si="348"/>
        <v/>
      </c>
      <c r="CK124" s="76" t="str">
        <f t="shared" si="348"/>
        <v/>
      </c>
      <c r="CL124" s="76" t="str">
        <f t="shared" si="348"/>
        <v/>
      </c>
      <c r="CM124" s="76" t="str">
        <f t="shared" si="348"/>
        <v/>
      </c>
      <c r="CN124" s="76" t="str">
        <f t="shared" si="348"/>
        <v/>
      </c>
      <c r="CO124" s="76" t="str">
        <f t="shared" si="348"/>
        <v/>
      </c>
      <c r="CP124" s="76" t="str">
        <f t="shared" si="348"/>
        <v/>
      </c>
      <c r="CQ124" s="76" t="str">
        <f t="shared" si="348"/>
        <v/>
      </c>
      <c r="CR124" s="76" t="str">
        <f t="shared" si="348"/>
        <v/>
      </c>
      <c r="CS124" s="76" t="str">
        <f t="shared" si="348"/>
        <v/>
      </c>
      <c r="CT124" s="76" t="str">
        <f t="shared" si="348"/>
        <v/>
      </c>
      <c r="CU124" s="76" t="str">
        <f t="shared" ref="CU124:CX124" si="349">IF(ISNUMBER(outYear),CU114-CU123,"")</f>
        <v/>
      </c>
      <c r="CV124" s="76" t="str">
        <f t="shared" si="349"/>
        <v/>
      </c>
      <c r="CW124" s="76" t="str">
        <f t="shared" si="349"/>
        <v/>
      </c>
      <c r="CX124" s="76" t="str">
        <f t="shared" si="349"/>
        <v/>
      </c>
    </row>
    <row r="125" spans="1:16384" customFormat="1" x14ac:dyDescent="0.2">
      <c r="A125" s="55" t="s">
        <v>195</v>
      </c>
      <c r="B125" s="5"/>
      <c r="C125" s="76">
        <f t="array" ref="C125:CX125">'Inputs and Outputs'!C103:CX103</f>
        <v>0</v>
      </c>
      <c r="D125" s="76">
        <v>0</v>
      </c>
      <c r="E125" s="76">
        <v>0</v>
      </c>
      <c r="F125" s="76">
        <v>0</v>
      </c>
      <c r="G125" s="76">
        <v>0</v>
      </c>
      <c r="H125" s="76">
        <v>0</v>
      </c>
      <c r="I125" s="76">
        <v>0</v>
      </c>
      <c r="J125" s="76">
        <v>0</v>
      </c>
      <c r="K125" s="76">
        <v>0</v>
      </c>
      <c r="L125" s="76">
        <v>0</v>
      </c>
      <c r="M125" s="76">
        <v>0</v>
      </c>
      <c r="N125" s="76">
        <v>0</v>
      </c>
      <c r="O125" s="76">
        <v>0</v>
      </c>
      <c r="P125" s="76">
        <v>0</v>
      </c>
      <c r="Q125" s="76">
        <v>0</v>
      </c>
      <c r="R125" s="76">
        <v>0</v>
      </c>
      <c r="S125" s="76">
        <v>0</v>
      </c>
      <c r="T125" s="76">
        <v>0</v>
      </c>
      <c r="U125" s="76">
        <v>0</v>
      </c>
      <c r="V125" s="76">
        <v>0</v>
      </c>
      <c r="W125" s="76">
        <v>0</v>
      </c>
      <c r="X125" s="76">
        <v>0</v>
      </c>
      <c r="Y125" s="76">
        <v>0</v>
      </c>
      <c r="Z125" s="76">
        <v>0</v>
      </c>
      <c r="AA125" s="76">
        <v>0</v>
      </c>
      <c r="AB125" s="76">
        <v>0</v>
      </c>
      <c r="AC125" s="76">
        <v>0</v>
      </c>
      <c r="AD125" s="76">
        <v>0</v>
      </c>
      <c r="AE125" s="76">
        <v>0</v>
      </c>
      <c r="AF125" s="76">
        <v>0</v>
      </c>
      <c r="AG125" s="76">
        <v>0</v>
      </c>
      <c r="AH125" s="76">
        <v>0</v>
      </c>
      <c r="AI125" s="76">
        <v>0</v>
      </c>
      <c r="AJ125" s="76">
        <v>0</v>
      </c>
      <c r="AK125" s="76">
        <v>0</v>
      </c>
      <c r="AL125" s="76">
        <v>0</v>
      </c>
      <c r="AM125" s="76">
        <v>0</v>
      </c>
      <c r="AN125" s="76">
        <v>0</v>
      </c>
      <c r="AO125" s="76">
        <v>0</v>
      </c>
      <c r="AP125" s="76">
        <v>0</v>
      </c>
      <c r="AQ125" s="76">
        <v>0</v>
      </c>
      <c r="AR125" s="76">
        <v>0</v>
      </c>
      <c r="AS125" s="76">
        <v>0</v>
      </c>
      <c r="AT125" s="76">
        <v>0</v>
      </c>
      <c r="AU125" s="76">
        <v>0</v>
      </c>
      <c r="AV125" s="76">
        <v>0</v>
      </c>
      <c r="AW125" s="76">
        <v>0</v>
      </c>
      <c r="AX125" s="76">
        <v>0</v>
      </c>
      <c r="AY125" s="76">
        <v>0</v>
      </c>
      <c r="AZ125" s="76">
        <v>0</v>
      </c>
      <c r="BA125" s="76">
        <v>0</v>
      </c>
      <c r="BB125" s="76">
        <v>0</v>
      </c>
      <c r="BC125" s="76">
        <v>0</v>
      </c>
      <c r="BD125" s="76">
        <v>0</v>
      </c>
      <c r="BE125" s="76">
        <v>0</v>
      </c>
      <c r="BF125" s="76">
        <v>0</v>
      </c>
      <c r="BG125" s="76">
        <v>0</v>
      </c>
      <c r="BH125" s="76">
        <v>0</v>
      </c>
      <c r="BI125" s="76">
        <v>0</v>
      </c>
      <c r="BJ125" s="76">
        <v>0</v>
      </c>
      <c r="BK125" s="76">
        <v>0</v>
      </c>
      <c r="BL125" s="76">
        <v>0</v>
      </c>
      <c r="BM125" s="76">
        <v>0</v>
      </c>
      <c r="BN125" s="76">
        <v>0</v>
      </c>
      <c r="BO125" s="76">
        <v>0</v>
      </c>
      <c r="BP125" s="76">
        <v>0</v>
      </c>
      <c r="BQ125" s="76">
        <v>0</v>
      </c>
      <c r="BR125" s="76">
        <v>0</v>
      </c>
      <c r="BS125" s="76">
        <v>0</v>
      </c>
      <c r="BT125" s="76">
        <v>0</v>
      </c>
      <c r="BU125" s="76">
        <v>0</v>
      </c>
      <c r="BV125" s="76">
        <v>0</v>
      </c>
      <c r="BW125" s="76">
        <v>0</v>
      </c>
      <c r="BX125" s="76">
        <v>0</v>
      </c>
      <c r="BY125" s="76">
        <v>0</v>
      </c>
      <c r="BZ125" s="76">
        <v>0</v>
      </c>
      <c r="CA125" s="76">
        <v>0</v>
      </c>
      <c r="CB125" s="76">
        <v>0</v>
      </c>
      <c r="CC125" s="76">
        <v>0</v>
      </c>
      <c r="CD125" s="76">
        <v>0</v>
      </c>
      <c r="CE125" s="76">
        <v>0</v>
      </c>
      <c r="CF125" s="76">
        <v>0</v>
      </c>
      <c r="CG125" s="76">
        <v>0</v>
      </c>
      <c r="CH125" s="76">
        <v>0</v>
      </c>
      <c r="CI125" s="76">
        <v>0</v>
      </c>
      <c r="CJ125" s="76">
        <v>0</v>
      </c>
      <c r="CK125" s="76">
        <v>0</v>
      </c>
      <c r="CL125" s="76">
        <v>0</v>
      </c>
      <c r="CM125" s="76">
        <v>0</v>
      </c>
      <c r="CN125" s="76">
        <v>0</v>
      </c>
      <c r="CO125" s="76">
        <v>0</v>
      </c>
      <c r="CP125" s="76">
        <v>0</v>
      </c>
      <c r="CQ125" s="76">
        <v>0</v>
      </c>
      <c r="CR125" s="76">
        <v>0</v>
      </c>
      <c r="CS125" s="76">
        <v>0</v>
      </c>
      <c r="CT125" s="76">
        <v>0</v>
      </c>
      <c r="CU125" s="76">
        <v>0</v>
      </c>
      <c r="CV125" s="76">
        <v>0</v>
      </c>
      <c r="CW125" s="76">
        <v>0</v>
      </c>
      <c r="CX125" s="76">
        <v>0</v>
      </c>
    </row>
    <row r="126" spans="1:16384" customFormat="1" x14ac:dyDescent="0.2">
      <c r="A126" s="63" t="s">
        <v>11</v>
      </c>
      <c r="B126" s="5"/>
      <c r="C126" s="76" t="str">
        <f t="shared" ref="C126:AH126" si="350">IF(ISNUMBER(outYear),+C125*C124/100,"")</f>
        <v/>
      </c>
      <c r="D126" s="76" t="str">
        <f t="shared" si="350"/>
        <v/>
      </c>
      <c r="E126" s="76" t="str">
        <f t="shared" si="350"/>
        <v/>
      </c>
      <c r="F126" s="76" t="str">
        <f t="shared" si="350"/>
        <v/>
      </c>
      <c r="G126" s="76" t="str">
        <f t="shared" si="350"/>
        <v/>
      </c>
      <c r="H126" s="76" t="str">
        <f t="shared" si="350"/>
        <v/>
      </c>
      <c r="I126" s="76" t="str">
        <f t="shared" si="350"/>
        <v/>
      </c>
      <c r="J126" s="76" t="str">
        <f t="shared" si="350"/>
        <v/>
      </c>
      <c r="K126" s="76" t="str">
        <f t="shared" si="350"/>
        <v/>
      </c>
      <c r="L126" s="76" t="str">
        <f t="shared" si="350"/>
        <v/>
      </c>
      <c r="M126" s="76" t="str">
        <f t="shared" si="350"/>
        <v/>
      </c>
      <c r="N126" s="76" t="str">
        <f t="shared" si="350"/>
        <v/>
      </c>
      <c r="O126" s="76" t="str">
        <f t="shared" si="350"/>
        <v/>
      </c>
      <c r="P126" s="76" t="str">
        <f t="shared" si="350"/>
        <v/>
      </c>
      <c r="Q126" s="76" t="str">
        <f t="shared" si="350"/>
        <v/>
      </c>
      <c r="R126" s="76" t="str">
        <f t="shared" si="350"/>
        <v/>
      </c>
      <c r="S126" s="76" t="str">
        <f t="shared" si="350"/>
        <v/>
      </c>
      <c r="T126" s="76" t="str">
        <f t="shared" si="350"/>
        <v/>
      </c>
      <c r="U126" s="76" t="str">
        <f t="shared" si="350"/>
        <v/>
      </c>
      <c r="V126" s="76" t="str">
        <f t="shared" si="350"/>
        <v/>
      </c>
      <c r="W126" s="76" t="str">
        <f t="shared" si="350"/>
        <v/>
      </c>
      <c r="X126" s="76" t="str">
        <f t="shared" si="350"/>
        <v/>
      </c>
      <c r="Y126" s="76" t="str">
        <f t="shared" si="350"/>
        <v/>
      </c>
      <c r="Z126" s="76" t="str">
        <f t="shared" si="350"/>
        <v/>
      </c>
      <c r="AA126" s="76" t="str">
        <f t="shared" si="350"/>
        <v/>
      </c>
      <c r="AB126" s="76" t="str">
        <f t="shared" si="350"/>
        <v/>
      </c>
      <c r="AC126" s="76" t="str">
        <f t="shared" si="350"/>
        <v/>
      </c>
      <c r="AD126" s="76" t="str">
        <f t="shared" si="350"/>
        <v/>
      </c>
      <c r="AE126" s="76" t="str">
        <f t="shared" si="350"/>
        <v/>
      </c>
      <c r="AF126" s="76" t="str">
        <f t="shared" si="350"/>
        <v/>
      </c>
      <c r="AG126" s="76" t="str">
        <f t="shared" si="350"/>
        <v/>
      </c>
      <c r="AH126" s="76" t="str">
        <f t="shared" si="350"/>
        <v/>
      </c>
      <c r="AI126" s="76" t="str">
        <f t="shared" ref="AI126:BN126" si="351">IF(ISNUMBER(outYear),+AI125*AI124/100,"")</f>
        <v/>
      </c>
      <c r="AJ126" s="76" t="str">
        <f t="shared" si="351"/>
        <v/>
      </c>
      <c r="AK126" s="76" t="str">
        <f t="shared" si="351"/>
        <v/>
      </c>
      <c r="AL126" s="76" t="str">
        <f t="shared" si="351"/>
        <v/>
      </c>
      <c r="AM126" s="76" t="str">
        <f t="shared" si="351"/>
        <v/>
      </c>
      <c r="AN126" s="76" t="str">
        <f t="shared" si="351"/>
        <v/>
      </c>
      <c r="AO126" s="76" t="str">
        <f t="shared" si="351"/>
        <v/>
      </c>
      <c r="AP126" s="76" t="str">
        <f t="shared" si="351"/>
        <v/>
      </c>
      <c r="AQ126" s="76" t="str">
        <f t="shared" si="351"/>
        <v/>
      </c>
      <c r="AR126" s="76" t="str">
        <f t="shared" si="351"/>
        <v/>
      </c>
      <c r="AS126" s="76" t="str">
        <f t="shared" si="351"/>
        <v/>
      </c>
      <c r="AT126" s="76" t="str">
        <f t="shared" si="351"/>
        <v/>
      </c>
      <c r="AU126" s="76" t="str">
        <f t="shared" si="351"/>
        <v/>
      </c>
      <c r="AV126" s="76" t="str">
        <f t="shared" si="351"/>
        <v/>
      </c>
      <c r="AW126" s="76" t="str">
        <f t="shared" si="351"/>
        <v/>
      </c>
      <c r="AX126" s="76" t="str">
        <f t="shared" si="351"/>
        <v/>
      </c>
      <c r="AY126" s="76" t="str">
        <f t="shared" si="351"/>
        <v/>
      </c>
      <c r="AZ126" s="76" t="str">
        <f t="shared" si="351"/>
        <v/>
      </c>
      <c r="BA126" s="76" t="str">
        <f t="shared" si="351"/>
        <v/>
      </c>
      <c r="BB126" s="76" t="str">
        <f t="shared" si="351"/>
        <v/>
      </c>
      <c r="BC126" s="76" t="str">
        <f t="shared" si="351"/>
        <v/>
      </c>
      <c r="BD126" s="76" t="str">
        <f t="shared" si="351"/>
        <v/>
      </c>
      <c r="BE126" s="76" t="str">
        <f t="shared" si="351"/>
        <v/>
      </c>
      <c r="BF126" s="76" t="str">
        <f t="shared" si="351"/>
        <v/>
      </c>
      <c r="BG126" s="76" t="str">
        <f t="shared" si="351"/>
        <v/>
      </c>
      <c r="BH126" s="76" t="str">
        <f t="shared" si="351"/>
        <v/>
      </c>
      <c r="BI126" s="76" t="str">
        <f t="shared" si="351"/>
        <v/>
      </c>
      <c r="BJ126" s="76" t="str">
        <f t="shared" si="351"/>
        <v/>
      </c>
      <c r="BK126" s="76" t="str">
        <f t="shared" si="351"/>
        <v/>
      </c>
      <c r="BL126" s="76" t="str">
        <f t="shared" si="351"/>
        <v/>
      </c>
      <c r="BM126" s="76" t="str">
        <f t="shared" si="351"/>
        <v/>
      </c>
      <c r="BN126" s="76" t="str">
        <f t="shared" si="351"/>
        <v/>
      </c>
      <c r="BO126" s="76" t="str">
        <f t="shared" ref="BO126:CT126" si="352">IF(ISNUMBER(outYear),+BO125*BO124/100,"")</f>
        <v/>
      </c>
      <c r="BP126" s="76" t="str">
        <f t="shared" si="352"/>
        <v/>
      </c>
      <c r="BQ126" s="76" t="str">
        <f t="shared" si="352"/>
        <v/>
      </c>
      <c r="BR126" s="76" t="str">
        <f t="shared" si="352"/>
        <v/>
      </c>
      <c r="BS126" s="76" t="str">
        <f t="shared" si="352"/>
        <v/>
      </c>
      <c r="BT126" s="76" t="str">
        <f t="shared" si="352"/>
        <v/>
      </c>
      <c r="BU126" s="76" t="str">
        <f t="shared" si="352"/>
        <v/>
      </c>
      <c r="BV126" s="76" t="str">
        <f t="shared" si="352"/>
        <v/>
      </c>
      <c r="BW126" s="76" t="str">
        <f t="shared" si="352"/>
        <v/>
      </c>
      <c r="BX126" s="76" t="str">
        <f t="shared" si="352"/>
        <v/>
      </c>
      <c r="BY126" s="76" t="str">
        <f t="shared" si="352"/>
        <v/>
      </c>
      <c r="BZ126" s="76" t="str">
        <f t="shared" si="352"/>
        <v/>
      </c>
      <c r="CA126" s="76" t="str">
        <f t="shared" si="352"/>
        <v/>
      </c>
      <c r="CB126" s="76" t="str">
        <f t="shared" si="352"/>
        <v/>
      </c>
      <c r="CC126" s="76" t="str">
        <f t="shared" si="352"/>
        <v/>
      </c>
      <c r="CD126" s="76" t="str">
        <f t="shared" si="352"/>
        <v/>
      </c>
      <c r="CE126" s="76" t="str">
        <f t="shared" si="352"/>
        <v/>
      </c>
      <c r="CF126" s="76" t="str">
        <f t="shared" si="352"/>
        <v/>
      </c>
      <c r="CG126" s="76" t="str">
        <f t="shared" si="352"/>
        <v/>
      </c>
      <c r="CH126" s="76" t="str">
        <f t="shared" si="352"/>
        <v/>
      </c>
      <c r="CI126" s="76" t="str">
        <f t="shared" si="352"/>
        <v/>
      </c>
      <c r="CJ126" s="76" t="str">
        <f t="shared" si="352"/>
        <v/>
      </c>
      <c r="CK126" s="76" t="str">
        <f t="shared" si="352"/>
        <v/>
      </c>
      <c r="CL126" s="76" t="str">
        <f t="shared" si="352"/>
        <v/>
      </c>
      <c r="CM126" s="76" t="str">
        <f t="shared" si="352"/>
        <v/>
      </c>
      <c r="CN126" s="76" t="str">
        <f t="shared" si="352"/>
        <v/>
      </c>
      <c r="CO126" s="76" t="str">
        <f t="shared" si="352"/>
        <v/>
      </c>
      <c r="CP126" s="76" t="str">
        <f t="shared" si="352"/>
        <v/>
      </c>
      <c r="CQ126" s="76" t="str">
        <f t="shared" si="352"/>
        <v/>
      </c>
      <c r="CR126" s="76" t="str">
        <f t="shared" si="352"/>
        <v/>
      </c>
      <c r="CS126" s="76" t="str">
        <f t="shared" si="352"/>
        <v/>
      </c>
      <c r="CT126" s="76" t="str">
        <f t="shared" si="352"/>
        <v/>
      </c>
      <c r="CU126" s="76" t="str">
        <f t="shared" ref="CU126:CX126" si="353">IF(ISNUMBER(outYear),+CU125*CU124/100,"")</f>
        <v/>
      </c>
      <c r="CV126" s="76" t="str">
        <f t="shared" si="353"/>
        <v/>
      </c>
      <c r="CW126" s="76" t="str">
        <f t="shared" si="353"/>
        <v/>
      </c>
      <c r="CX126" s="76" t="str">
        <f t="shared" si="353"/>
        <v/>
      </c>
    </row>
    <row r="127" spans="1:16384" customFormat="1" x14ac:dyDescent="0.2">
      <c r="A127" s="55" t="s">
        <v>133</v>
      </c>
      <c r="B127" s="5"/>
      <c r="C127" s="76" t="str">
        <f>IF(ptc_fed_amount="n/a",'Inputs and Outputs'!C143*C5,IF(ISNUMBER(outYear),IF(outYear&lt;=ptc_fed_term,ROUND(ptc_fed_amount*1000*(1+ptc_fed_escal/100)^(outYear-1),0)*C5/1000,0),""))</f>
        <v/>
      </c>
      <c r="D127" s="76" t="str">
        <f>IF(ptc_fed_amount="n/a",'Inputs and Outputs'!D143*D5,IF(ISNUMBER(outYear),IF(outYear&lt;=ptc_fed_term,ROUND(ptc_fed_amount*1000*(1+ptc_fed_escal/100)^(outYear-1),0)*D5/1000,0),""))</f>
        <v/>
      </c>
      <c r="E127" s="76" t="str">
        <f>IF(ptc_fed_amount="n/a",'Inputs and Outputs'!E143*E5,IF(ISNUMBER(outYear),IF(outYear&lt;=ptc_fed_term,ROUND(ptc_fed_amount*1000*(1+ptc_fed_escal/100)^(outYear-1),0)*E5/1000,0),""))</f>
        <v/>
      </c>
      <c r="F127" s="76" t="str">
        <f>IF(ptc_fed_amount="n/a",'Inputs and Outputs'!F143*F5,IF(ISNUMBER(outYear),IF(outYear&lt;=ptc_fed_term,ROUND(ptc_fed_amount*1000*(1+ptc_fed_escal/100)^(outYear-1),0)*F5/1000,0),""))</f>
        <v/>
      </c>
      <c r="G127" s="76" t="str">
        <f>IF(ptc_fed_amount="n/a",'Inputs and Outputs'!G143*G5,IF(ISNUMBER(outYear),IF(outYear&lt;=ptc_fed_term,ROUND(ptc_fed_amount*1000*(1+ptc_fed_escal/100)^(outYear-1),0)*G5/1000,0),""))</f>
        <v/>
      </c>
      <c r="H127" s="76" t="str">
        <f>IF(ptc_fed_amount="n/a",'Inputs and Outputs'!H143*H5,IF(ISNUMBER(outYear),IF(outYear&lt;=ptc_fed_term,ROUND(ptc_fed_amount*1000*(1+ptc_fed_escal/100)^(outYear-1),0)*H5/1000,0),""))</f>
        <v/>
      </c>
      <c r="I127" s="76" t="str">
        <f>IF(ptc_fed_amount="n/a",'Inputs and Outputs'!I143*I5,IF(ISNUMBER(outYear),IF(outYear&lt;=ptc_fed_term,ROUND(ptc_fed_amount*1000*(1+ptc_fed_escal/100)^(outYear-1),0)*I5/1000,0),""))</f>
        <v/>
      </c>
      <c r="J127" s="76" t="str">
        <f>IF(ptc_fed_amount="n/a",'Inputs and Outputs'!J143*J5,IF(ISNUMBER(outYear),IF(outYear&lt;=ptc_fed_term,ROUND(ptc_fed_amount*1000*(1+ptc_fed_escal/100)^(outYear-1),0)*J5/1000,0),""))</f>
        <v/>
      </c>
      <c r="K127" s="76" t="str">
        <f>IF(ptc_fed_amount="n/a",'Inputs and Outputs'!K143*K5,IF(ISNUMBER(outYear),IF(outYear&lt;=ptc_fed_term,ROUND(ptc_fed_amount*1000*(1+ptc_fed_escal/100)^(outYear-1),0)*K5/1000,0),""))</f>
        <v/>
      </c>
      <c r="L127" s="76" t="str">
        <f>IF(ptc_fed_amount="n/a",'Inputs and Outputs'!L143*L5,IF(ISNUMBER(outYear),IF(outYear&lt;=ptc_fed_term,ROUND(ptc_fed_amount*1000*(1+ptc_fed_escal/100)^(outYear-1),0)*L5/1000,0),""))</f>
        <v/>
      </c>
      <c r="M127" s="76" t="str">
        <f>IF(ptc_fed_amount="n/a",'Inputs and Outputs'!M143*M5,IF(ISNUMBER(outYear),IF(outYear&lt;=ptc_fed_term,ROUND(ptc_fed_amount*1000*(1+ptc_fed_escal/100)^(outYear-1),0)*M5/1000,0),""))</f>
        <v/>
      </c>
      <c r="N127" s="76" t="str">
        <f>IF(ptc_fed_amount="n/a",'Inputs and Outputs'!N143*N5,IF(ISNUMBER(outYear),IF(outYear&lt;=ptc_fed_term,ROUND(ptc_fed_amount*1000*(1+ptc_fed_escal/100)^(outYear-1),0)*N5/1000,0),""))</f>
        <v/>
      </c>
      <c r="O127" s="76" t="str">
        <f>IF(ptc_fed_amount="n/a",'Inputs and Outputs'!O143*O5,IF(ISNUMBER(outYear),IF(outYear&lt;=ptc_fed_term,ROUND(ptc_fed_amount*1000*(1+ptc_fed_escal/100)^(outYear-1),0)*O5/1000,0),""))</f>
        <v/>
      </c>
      <c r="P127" s="76" t="str">
        <f>IF(ptc_fed_amount="n/a",'Inputs and Outputs'!P143*P5,IF(ISNUMBER(outYear),IF(outYear&lt;=ptc_fed_term,ROUND(ptc_fed_amount*1000*(1+ptc_fed_escal/100)^(outYear-1),0)*P5/1000,0),""))</f>
        <v/>
      </c>
      <c r="Q127" s="76" t="str">
        <f>IF(ptc_fed_amount="n/a",'Inputs and Outputs'!Q143*Q5,IF(ISNUMBER(outYear),IF(outYear&lt;=ptc_fed_term,ROUND(ptc_fed_amount*1000*(1+ptc_fed_escal/100)^(outYear-1),0)*Q5/1000,0),""))</f>
        <v/>
      </c>
      <c r="R127" s="76" t="str">
        <f>IF(ptc_fed_amount="n/a",'Inputs and Outputs'!R143*R5,IF(ISNUMBER(outYear),IF(outYear&lt;=ptc_fed_term,ROUND(ptc_fed_amount*1000*(1+ptc_fed_escal/100)^(outYear-1),0)*R5/1000,0),""))</f>
        <v/>
      </c>
      <c r="S127" s="76" t="str">
        <f>IF(ptc_fed_amount="n/a",'Inputs and Outputs'!S143*S5,IF(ISNUMBER(outYear),IF(outYear&lt;=ptc_fed_term,ROUND(ptc_fed_amount*1000*(1+ptc_fed_escal/100)^(outYear-1),0)*S5/1000,0),""))</f>
        <v/>
      </c>
      <c r="T127" s="76" t="str">
        <f>IF(ptc_fed_amount="n/a",'Inputs and Outputs'!T143*T5,IF(ISNUMBER(outYear),IF(outYear&lt;=ptc_fed_term,ROUND(ptc_fed_amount*1000*(1+ptc_fed_escal/100)^(outYear-1),0)*T5/1000,0),""))</f>
        <v/>
      </c>
      <c r="U127" s="76" t="str">
        <f>IF(ptc_fed_amount="n/a",'Inputs and Outputs'!U143*U5,IF(ISNUMBER(outYear),IF(outYear&lt;=ptc_fed_term,ROUND(ptc_fed_amount*1000*(1+ptc_fed_escal/100)^(outYear-1),0)*U5/1000,0),""))</f>
        <v/>
      </c>
      <c r="V127" s="76" t="str">
        <f>IF(ptc_fed_amount="n/a",'Inputs and Outputs'!V143*V5,IF(ISNUMBER(outYear),IF(outYear&lt;=ptc_fed_term,ROUND(ptc_fed_amount*1000*(1+ptc_fed_escal/100)^(outYear-1),0)*V5/1000,0),""))</f>
        <v/>
      </c>
      <c r="W127" s="76" t="str">
        <f>IF(ptc_fed_amount="n/a",'Inputs and Outputs'!W143*W5,IF(ISNUMBER(outYear),IF(outYear&lt;=ptc_fed_term,ROUND(ptc_fed_amount*1000*(1+ptc_fed_escal/100)^(outYear-1),0)*W5/1000,0),""))</f>
        <v/>
      </c>
      <c r="X127" s="76" t="str">
        <f>IF(ptc_fed_amount="n/a",'Inputs and Outputs'!X143*X5,IF(ISNUMBER(outYear),IF(outYear&lt;=ptc_fed_term,ROUND(ptc_fed_amount*1000*(1+ptc_fed_escal/100)^(outYear-1),0)*X5/1000,0),""))</f>
        <v/>
      </c>
      <c r="Y127" s="76" t="str">
        <f>IF(ptc_fed_amount="n/a",'Inputs and Outputs'!Y143*Y5,IF(ISNUMBER(outYear),IF(outYear&lt;=ptc_fed_term,ROUND(ptc_fed_amount*1000*(1+ptc_fed_escal/100)^(outYear-1),0)*Y5/1000,0),""))</f>
        <v/>
      </c>
      <c r="Z127" s="76" t="str">
        <f>IF(ptc_fed_amount="n/a",'Inputs and Outputs'!Z143*Z5,IF(ISNUMBER(outYear),IF(outYear&lt;=ptc_fed_term,ROUND(ptc_fed_amount*1000*(1+ptc_fed_escal/100)^(outYear-1),0)*Z5/1000,0),""))</f>
        <v/>
      </c>
      <c r="AA127" s="76" t="str">
        <f>IF(ptc_fed_amount="n/a",'Inputs and Outputs'!AA143*AA5,IF(ISNUMBER(outYear),IF(outYear&lt;=ptc_fed_term,ROUND(ptc_fed_amount*1000*(1+ptc_fed_escal/100)^(outYear-1),0)*AA5/1000,0),""))</f>
        <v/>
      </c>
      <c r="AB127" s="76" t="str">
        <f>IF(ptc_fed_amount="n/a",'Inputs and Outputs'!AB143*AB5,IF(ISNUMBER(outYear),IF(outYear&lt;=ptc_fed_term,ROUND(ptc_fed_amount*1000*(1+ptc_fed_escal/100)^(outYear-1),0)*AB5/1000,0),""))</f>
        <v/>
      </c>
      <c r="AC127" s="76" t="str">
        <f>IF(ptc_fed_amount="n/a",'Inputs and Outputs'!AC143*AC5,IF(ISNUMBER(outYear),IF(outYear&lt;=ptc_fed_term,ROUND(ptc_fed_amount*1000*(1+ptc_fed_escal/100)^(outYear-1),0)*AC5/1000,0),""))</f>
        <v/>
      </c>
      <c r="AD127" s="76" t="str">
        <f>IF(ptc_fed_amount="n/a",'Inputs and Outputs'!AD143*AD5,IF(ISNUMBER(outYear),IF(outYear&lt;=ptc_fed_term,ROUND(ptc_fed_amount*1000*(1+ptc_fed_escal/100)^(outYear-1),0)*AD5/1000,0),""))</f>
        <v/>
      </c>
      <c r="AE127" s="76" t="str">
        <f>IF(ptc_fed_amount="n/a",'Inputs and Outputs'!AE143*AE5,IF(ISNUMBER(outYear),IF(outYear&lt;=ptc_fed_term,ROUND(ptc_fed_amount*1000*(1+ptc_fed_escal/100)^(outYear-1),0)*AE5/1000,0),""))</f>
        <v/>
      </c>
      <c r="AF127" s="76" t="str">
        <f>IF(ptc_fed_amount="n/a",'Inputs and Outputs'!AF143*AF5,IF(ISNUMBER(outYear),IF(outYear&lt;=ptc_fed_term,ROUND(ptc_fed_amount*1000*(1+ptc_fed_escal/100)^(outYear-1),0)*AF5/1000,0),""))</f>
        <v/>
      </c>
      <c r="AG127" s="76" t="str">
        <f>IF(ptc_fed_amount="n/a",'Inputs and Outputs'!AG143*AG5,IF(ISNUMBER(outYear),IF(outYear&lt;=ptc_fed_term,ROUND(ptc_fed_amount*1000*(1+ptc_fed_escal/100)^(outYear-1),0)*AG5/1000,0),""))</f>
        <v/>
      </c>
      <c r="AH127" s="76" t="str">
        <f>IF(ptc_fed_amount="n/a",'Inputs and Outputs'!AH143*AH5,IF(ISNUMBER(outYear),IF(outYear&lt;=ptc_fed_term,ROUND(ptc_fed_amount*1000*(1+ptc_fed_escal/100)^(outYear-1),0)*AH5/1000,0),""))</f>
        <v/>
      </c>
      <c r="AI127" s="76" t="str">
        <f>IF(ptc_fed_amount="n/a",'Inputs and Outputs'!AI143*AI5,IF(ISNUMBER(outYear),IF(outYear&lt;=ptc_fed_term,ROUND(ptc_fed_amount*1000*(1+ptc_fed_escal/100)^(outYear-1),0)*AI5/1000,0),""))</f>
        <v/>
      </c>
      <c r="AJ127" s="76" t="str">
        <f>IF(ptc_fed_amount="n/a",'Inputs and Outputs'!AJ143*AJ5,IF(ISNUMBER(outYear),IF(outYear&lt;=ptc_fed_term,ROUND(ptc_fed_amount*1000*(1+ptc_fed_escal/100)^(outYear-1),0)*AJ5/1000,0),""))</f>
        <v/>
      </c>
      <c r="AK127" s="76" t="str">
        <f>IF(ptc_fed_amount="n/a",'Inputs and Outputs'!AK143*AK5,IF(ISNUMBER(outYear),IF(outYear&lt;=ptc_fed_term,ROUND(ptc_fed_amount*1000*(1+ptc_fed_escal/100)^(outYear-1),0)*AK5/1000,0),""))</f>
        <v/>
      </c>
      <c r="AL127" s="76" t="str">
        <f>IF(ptc_fed_amount="n/a",'Inputs and Outputs'!AL143*AL5,IF(ISNUMBER(outYear),IF(outYear&lt;=ptc_fed_term,ROUND(ptc_fed_amount*1000*(1+ptc_fed_escal/100)^(outYear-1),0)*AL5/1000,0),""))</f>
        <v/>
      </c>
      <c r="AM127" s="76" t="str">
        <f>IF(ptc_fed_amount="n/a",'Inputs and Outputs'!AM143*AM5,IF(ISNUMBER(outYear),IF(outYear&lt;=ptc_fed_term,ROUND(ptc_fed_amount*1000*(1+ptc_fed_escal/100)^(outYear-1),0)*AM5/1000,0),""))</f>
        <v/>
      </c>
      <c r="AN127" s="76" t="str">
        <f>IF(ptc_fed_amount="n/a",'Inputs and Outputs'!AN143*AN5,IF(ISNUMBER(outYear),IF(outYear&lt;=ptc_fed_term,ROUND(ptc_fed_amount*1000*(1+ptc_fed_escal/100)^(outYear-1),0)*AN5/1000,0),""))</f>
        <v/>
      </c>
      <c r="AO127" s="76" t="str">
        <f>IF(ptc_fed_amount="n/a",'Inputs and Outputs'!AO143*AO5,IF(ISNUMBER(outYear),IF(outYear&lt;=ptc_fed_term,ROUND(ptc_fed_amount*1000*(1+ptc_fed_escal/100)^(outYear-1),0)*AO5/1000,0),""))</f>
        <v/>
      </c>
      <c r="AP127" s="76" t="str">
        <f>IF(ptc_fed_amount="n/a",'Inputs and Outputs'!AP143*AP5,IF(ISNUMBER(outYear),IF(outYear&lt;=ptc_fed_term,ROUND(ptc_fed_amount*1000*(1+ptc_fed_escal/100)^(outYear-1),0)*AP5/1000,0),""))</f>
        <v/>
      </c>
      <c r="AQ127" s="76" t="str">
        <f>IF(ptc_fed_amount="n/a",'Inputs and Outputs'!AQ143*AQ5,IF(ISNUMBER(outYear),IF(outYear&lt;=ptc_fed_term,ROUND(ptc_fed_amount*1000*(1+ptc_fed_escal/100)^(outYear-1),0)*AQ5/1000,0),""))</f>
        <v/>
      </c>
      <c r="AR127" s="76" t="str">
        <f>IF(ptc_fed_amount="n/a",'Inputs and Outputs'!AR143*AR5,IF(ISNUMBER(outYear),IF(outYear&lt;=ptc_fed_term,ROUND(ptc_fed_amount*1000*(1+ptc_fed_escal/100)^(outYear-1),0)*AR5/1000,0),""))</f>
        <v/>
      </c>
      <c r="AS127" s="76" t="str">
        <f>IF(ptc_fed_amount="n/a",'Inputs and Outputs'!AS143*AS5,IF(ISNUMBER(outYear),IF(outYear&lt;=ptc_fed_term,ROUND(ptc_fed_amount*1000*(1+ptc_fed_escal/100)^(outYear-1),0)*AS5/1000,0),""))</f>
        <v/>
      </c>
      <c r="AT127" s="76" t="str">
        <f>IF(ptc_fed_amount="n/a",'Inputs and Outputs'!AT143*AT5,IF(ISNUMBER(outYear),IF(outYear&lt;=ptc_fed_term,ROUND(ptc_fed_amount*1000*(1+ptc_fed_escal/100)^(outYear-1),0)*AT5/1000,0),""))</f>
        <v/>
      </c>
      <c r="AU127" s="76" t="str">
        <f>IF(ptc_fed_amount="n/a",'Inputs and Outputs'!AU143*AU5,IF(ISNUMBER(outYear),IF(outYear&lt;=ptc_fed_term,ROUND(ptc_fed_amount*1000*(1+ptc_fed_escal/100)^(outYear-1),0)*AU5/1000,0),""))</f>
        <v/>
      </c>
      <c r="AV127" s="76" t="str">
        <f>IF(ptc_fed_amount="n/a",'Inputs and Outputs'!AV143*AV5,IF(ISNUMBER(outYear),IF(outYear&lt;=ptc_fed_term,ROUND(ptc_fed_amount*1000*(1+ptc_fed_escal/100)^(outYear-1),0)*AV5/1000,0),""))</f>
        <v/>
      </c>
      <c r="AW127" s="76" t="str">
        <f>IF(ptc_fed_amount="n/a",'Inputs and Outputs'!AW143*AW5,IF(ISNUMBER(outYear),IF(outYear&lt;=ptc_fed_term,ROUND(ptc_fed_amount*1000*(1+ptc_fed_escal/100)^(outYear-1),0)*AW5/1000,0),""))</f>
        <v/>
      </c>
      <c r="AX127" s="76" t="str">
        <f>IF(ptc_fed_amount="n/a",'Inputs and Outputs'!AX143*AX5,IF(ISNUMBER(outYear),IF(outYear&lt;=ptc_fed_term,ROUND(ptc_fed_amount*1000*(1+ptc_fed_escal/100)^(outYear-1),0)*AX5/1000,0),""))</f>
        <v/>
      </c>
      <c r="AY127" s="76" t="str">
        <f>IF(ptc_fed_amount="n/a",'Inputs and Outputs'!AY143*AY5,IF(ISNUMBER(outYear),IF(outYear&lt;=ptc_fed_term,ROUND(ptc_fed_amount*1000*(1+ptc_fed_escal/100)^(outYear-1),0)*AY5/1000,0),""))</f>
        <v/>
      </c>
      <c r="AZ127" s="76" t="str">
        <f>IF(ptc_fed_amount="n/a",'Inputs and Outputs'!AZ143*AZ5,IF(ISNUMBER(outYear),IF(outYear&lt;=ptc_fed_term,ROUND(ptc_fed_amount*1000*(1+ptc_fed_escal/100)^(outYear-1),0)*AZ5/1000,0),""))</f>
        <v/>
      </c>
      <c r="BA127" s="76" t="str">
        <f>IF(ptc_fed_amount="n/a",'Inputs and Outputs'!BA143*BA5,IF(ISNUMBER(outYear),IF(outYear&lt;=ptc_fed_term,ROUND(ptc_fed_amount*1000*(1+ptc_fed_escal/100)^(outYear-1),0)*BA5/1000,0),""))</f>
        <v/>
      </c>
      <c r="BB127" s="76" t="str">
        <f>IF(ptc_fed_amount="n/a",'Inputs and Outputs'!BB143*BB5,IF(ISNUMBER(outYear),IF(outYear&lt;=ptc_fed_term,ROUND(ptc_fed_amount*1000*(1+ptc_fed_escal/100)^(outYear-1),0)*BB5/1000,0),""))</f>
        <v/>
      </c>
      <c r="BC127" s="76" t="str">
        <f>IF(ptc_fed_amount="n/a",'Inputs and Outputs'!BC143*BC5,IF(ISNUMBER(outYear),IF(outYear&lt;=ptc_fed_term,ROUND(ptc_fed_amount*1000*(1+ptc_fed_escal/100)^(outYear-1),0)*BC5/1000,0),""))</f>
        <v/>
      </c>
      <c r="BD127" s="76" t="str">
        <f>IF(ptc_fed_amount="n/a",'Inputs and Outputs'!BD143*BD5,IF(ISNUMBER(outYear),IF(outYear&lt;=ptc_fed_term,ROUND(ptc_fed_amount*1000*(1+ptc_fed_escal/100)^(outYear-1),0)*BD5/1000,0),""))</f>
        <v/>
      </c>
      <c r="BE127" s="76" t="str">
        <f>IF(ptc_fed_amount="n/a",'Inputs and Outputs'!BE143*BE5,IF(ISNUMBER(outYear),IF(outYear&lt;=ptc_fed_term,ROUND(ptc_fed_amount*1000*(1+ptc_fed_escal/100)^(outYear-1),0)*BE5/1000,0),""))</f>
        <v/>
      </c>
      <c r="BF127" s="76" t="str">
        <f>IF(ptc_fed_amount="n/a",'Inputs and Outputs'!BF143*BF5,IF(ISNUMBER(outYear),IF(outYear&lt;=ptc_fed_term,ROUND(ptc_fed_amount*1000*(1+ptc_fed_escal/100)^(outYear-1),0)*BF5/1000,0),""))</f>
        <v/>
      </c>
      <c r="BG127" s="76" t="str">
        <f>IF(ptc_fed_amount="n/a",'Inputs and Outputs'!BG143*BG5,IF(ISNUMBER(outYear),IF(outYear&lt;=ptc_fed_term,ROUND(ptc_fed_amount*1000*(1+ptc_fed_escal/100)^(outYear-1),0)*BG5/1000,0),""))</f>
        <v/>
      </c>
      <c r="BH127" s="76" t="str">
        <f>IF(ptc_fed_amount="n/a",'Inputs and Outputs'!BH143*BH5,IF(ISNUMBER(outYear),IF(outYear&lt;=ptc_fed_term,ROUND(ptc_fed_amount*1000*(1+ptc_fed_escal/100)^(outYear-1),0)*BH5/1000,0),""))</f>
        <v/>
      </c>
      <c r="BI127" s="76" t="str">
        <f>IF(ptc_fed_amount="n/a",'Inputs and Outputs'!BI143*BI5,IF(ISNUMBER(outYear),IF(outYear&lt;=ptc_fed_term,ROUND(ptc_fed_amount*1000*(1+ptc_fed_escal/100)^(outYear-1),0)*BI5/1000,0),""))</f>
        <v/>
      </c>
      <c r="BJ127" s="76" t="str">
        <f>IF(ptc_fed_amount="n/a",'Inputs and Outputs'!BJ143*BJ5,IF(ISNUMBER(outYear),IF(outYear&lt;=ptc_fed_term,ROUND(ptc_fed_amount*1000*(1+ptc_fed_escal/100)^(outYear-1),0)*BJ5/1000,0),""))</f>
        <v/>
      </c>
      <c r="BK127" s="76" t="str">
        <f>IF(ptc_fed_amount="n/a",'Inputs and Outputs'!BK143*BK5,IF(ISNUMBER(outYear),IF(outYear&lt;=ptc_fed_term,ROUND(ptc_fed_amount*1000*(1+ptc_fed_escal/100)^(outYear-1),0)*BK5/1000,0),""))</f>
        <v/>
      </c>
      <c r="BL127" s="76" t="str">
        <f>IF(ptc_fed_amount="n/a",'Inputs and Outputs'!BL143*BL5,IF(ISNUMBER(outYear),IF(outYear&lt;=ptc_fed_term,ROUND(ptc_fed_amount*1000*(1+ptc_fed_escal/100)^(outYear-1),0)*BL5/1000,0),""))</f>
        <v/>
      </c>
      <c r="BM127" s="76" t="str">
        <f>IF(ptc_fed_amount="n/a",'Inputs and Outputs'!BM143*BM5,IF(ISNUMBER(outYear),IF(outYear&lt;=ptc_fed_term,ROUND(ptc_fed_amount*1000*(1+ptc_fed_escal/100)^(outYear-1),0)*BM5/1000,0),""))</f>
        <v/>
      </c>
      <c r="BN127" s="76" t="str">
        <f>IF(ptc_fed_amount="n/a",'Inputs and Outputs'!BN143*BN5,IF(ISNUMBER(outYear),IF(outYear&lt;=ptc_fed_term,ROUND(ptc_fed_amount*1000*(1+ptc_fed_escal/100)^(outYear-1),0)*BN5/1000,0),""))</f>
        <v/>
      </c>
      <c r="BO127" s="76" t="str">
        <f>IF(ptc_fed_amount="n/a",'Inputs and Outputs'!BO143*BO5,IF(ISNUMBER(outYear),IF(outYear&lt;=ptc_fed_term,ROUND(ptc_fed_amount*1000*(1+ptc_fed_escal/100)^(outYear-1),0)*BO5/1000,0),""))</f>
        <v/>
      </c>
      <c r="BP127" s="76" t="str">
        <f>IF(ptc_fed_amount="n/a",'Inputs and Outputs'!BP143*BP5,IF(ISNUMBER(outYear),IF(outYear&lt;=ptc_fed_term,ROUND(ptc_fed_amount*1000*(1+ptc_fed_escal/100)^(outYear-1),0)*BP5/1000,0),""))</f>
        <v/>
      </c>
      <c r="BQ127" s="76" t="str">
        <f>IF(ptc_fed_amount="n/a",'Inputs and Outputs'!BQ143*BQ5,IF(ISNUMBER(outYear),IF(outYear&lt;=ptc_fed_term,ROUND(ptc_fed_amount*1000*(1+ptc_fed_escal/100)^(outYear-1),0)*BQ5/1000,0),""))</f>
        <v/>
      </c>
      <c r="BR127" s="76" t="str">
        <f>IF(ptc_fed_amount="n/a",'Inputs and Outputs'!BR143*BR5,IF(ISNUMBER(outYear),IF(outYear&lt;=ptc_fed_term,ROUND(ptc_fed_amount*1000*(1+ptc_fed_escal/100)^(outYear-1),0)*BR5/1000,0),""))</f>
        <v/>
      </c>
      <c r="BS127" s="76" t="str">
        <f>IF(ptc_fed_amount="n/a",'Inputs and Outputs'!BS143*BS5,IF(ISNUMBER(outYear),IF(outYear&lt;=ptc_fed_term,ROUND(ptc_fed_amount*1000*(1+ptc_fed_escal/100)^(outYear-1),0)*BS5/1000,0),""))</f>
        <v/>
      </c>
      <c r="BT127" s="76" t="str">
        <f>IF(ptc_fed_amount="n/a",'Inputs and Outputs'!BT143*BT5,IF(ISNUMBER(outYear),IF(outYear&lt;=ptc_fed_term,ROUND(ptc_fed_amount*1000*(1+ptc_fed_escal/100)^(outYear-1),0)*BT5/1000,0),""))</f>
        <v/>
      </c>
      <c r="BU127" s="76" t="str">
        <f>IF(ptc_fed_amount="n/a",'Inputs and Outputs'!BU143*BU5,IF(ISNUMBER(outYear),IF(outYear&lt;=ptc_fed_term,ROUND(ptc_fed_amount*1000*(1+ptc_fed_escal/100)^(outYear-1),0)*BU5/1000,0),""))</f>
        <v/>
      </c>
      <c r="BV127" s="76" t="str">
        <f>IF(ptc_fed_amount="n/a",'Inputs and Outputs'!BV143*BV5,IF(ISNUMBER(outYear),IF(outYear&lt;=ptc_fed_term,ROUND(ptc_fed_amount*1000*(1+ptc_fed_escal/100)^(outYear-1),0)*BV5/1000,0),""))</f>
        <v/>
      </c>
      <c r="BW127" s="76" t="str">
        <f>IF(ptc_fed_amount="n/a",'Inputs and Outputs'!BW143*BW5,IF(ISNUMBER(outYear),IF(outYear&lt;=ptc_fed_term,ROUND(ptc_fed_amount*1000*(1+ptc_fed_escal/100)^(outYear-1),0)*BW5/1000,0),""))</f>
        <v/>
      </c>
      <c r="BX127" s="76" t="str">
        <f>IF(ptc_fed_amount="n/a",'Inputs and Outputs'!BX143*BX5,IF(ISNUMBER(outYear),IF(outYear&lt;=ptc_fed_term,ROUND(ptc_fed_amount*1000*(1+ptc_fed_escal/100)^(outYear-1),0)*BX5/1000,0),""))</f>
        <v/>
      </c>
      <c r="BY127" s="76" t="str">
        <f>IF(ptc_fed_amount="n/a",'Inputs and Outputs'!BY143*BY5,IF(ISNUMBER(outYear),IF(outYear&lt;=ptc_fed_term,ROUND(ptc_fed_amount*1000*(1+ptc_fed_escal/100)^(outYear-1),0)*BY5/1000,0),""))</f>
        <v/>
      </c>
      <c r="BZ127" s="76" t="str">
        <f>IF(ptc_fed_amount="n/a",'Inputs and Outputs'!BZ143*BZ5,IF(ISNUMBER(outYear),IF(outYear&lt;=ptc_fed_term,ROUND(ptc_fed_amount*1000*(1+ptc_fed_escal/100)^(outYear-1),0)*BZ5/1000,0),""))</f>
        <v/>
      </c>
      <c r="CA127" s="76" t="str">
        <f>IF(ptc_fed_amount="n/a",'Inputs and Outputs'!CA143*CA5,IF(ISNUMBER(outYear),IF(outYear&lt;=ptc_fed_term,ROUND(ptc_fed_amount*1000*(1+ptc_fed_escal/100)^(outYear-1),0)*CA5/1000,0),""))</f>
        <v/>
      </c>
      <c r="CB127" s="76" t="str">
        <f>IF(ptc_fed_amount="n/a",'Inputs and Outputs'!CB143*CB5,IF(ISNUMBER(outYear),IF(outYear&lt;=ptc_fed_term,ROUND(ptc_fed_amount*1000*(1+ptc_fed_escal/100)^(outYear-1),0)*CB5/1000,0),""))</f>
        <v/>
      </c>
      <c r="CC127" s="76" t="str">
        <f>IF(ptc_fed_amount="n/a",'Inputs and Outputs'!CC143*CC5,IF(ISNUMBER(outYear),IF(outYear&lt;=ptc_fed_term,ROUND(ptc_fed_amount*1000*(1+ptc_fed_escal/100)^(outYear-1),0)*CC5/1000,0),""))</f>
        <v/>
      </c>
      <c r="CD127" s="76" t="str">
        <f>IF(ptc_fed_amount="n/a",'Inputs and Outputs'!CD143*CD5,IF(ISNUMBER(outYear),IF(outYear&lt;=ptc_fed_term,ROUND(ptc_fed_amount*1000*(1+ptc_fed_escal/100)^(outYear-1),0)*CD5/1000,0),""))</f>
        <v/>
      </c>
      <c r="CE127" s="76" t="str">
        <f>IF(ptc_fed_amount="n/a",'Inputs and Outputs'!CE143*CE5,IF(ISNUMBER(outYear),IF(outYear&lt;=ptc_fed_term,ROUND(ptc_fed_amount*1000*(1+ptc_fed_escal/100)^(outYear-1),0)*CE5/1000,0),""))</f>
        <v/>
      </c>
      <c r="CF127" s="76" t="str">
        <f>IF(ptc_fed_amount="n/a",'Inputs and Outputs'!CF143*CF5,IF(ISNUMBER(outYear),IF(outYear&lt;=ptc_fed_term,ROUND(ptc_fed_amount*1000*(1+ptc_fed_escal/100)^(outYear-1),0)*CF5/1000,0),""))</f>
        <v/>
      </c>
      <c r="CG127" s="76" t="str">
        <f>IF(ptc_fed_amount="n/a",'Inputs and Outputs'!CG143*CG5,IF(ISNUMBER(outYear),IF(outYear&lt;=ptc_fed_term,ROUND(ptc_fed_amount*1000*(1+ptc_fed_escal/100)^(outYear-1),0)*CG5/1000,0),""))</f>
        <v/>
      </c>
      <c r="CH127" s="76" t="str">
        <f>IF(ptc_fed_amount="n/a",'Inputs and Outputs'!CH143*CH5,IF(ISNUMBER(outYear),IF(outYear&lt;=ptc_fed_term,ROUND(ptc_fed_amount*1000*(1+ptc_fed_escal/100)^(outYear-1),0)*CH5/1000,0),""))</f>
        <v/>
      </c>
      <c r="CI127" s="76" t="str">
        <f>IF(ptc_fed_amount="n/a",'Inputs and Outputs'!CI143*CI5,IF(ISNUMBER(outYear),IF(outYear&lt;=ptc_fed_term,ROUND(ptc_fed_amount*1000*(1+ptc_fed_escal/100)^(outYear-1),0)*CI5/1000,0),""))</f>
        <v/>
      </c>
      <c r="CJ127" s="76" t="str">
        <f>IF(ptc_fed_amount="n/a",'Inputs and Outputs'!CJ143*CJ5,IF(ISNUMBER(outYear),IF(outYear&lt;=ptc_fed_term,ROUND(ptc_fed_amount*1000*(1+ptc_fed_escal/100)^(outYear-1),0)*CJ5/1000,0),""))</f>
        <v/>
      </c>
      <c r="CK127" s="76" t="str">
        <f>IF(ptc_fed_amount="n/a",'Inputs and Outputs'!CK143*CK5,IF(ISNUMBER(outYear),IF(outYear&lt;=ptc_fed_term,ROUND(ptc_fed_amount*1000*(1+ptc_fed_escal/100)^(outYear-1),0)*CK5/1000,0),""))</f>
        <v/>
      </c>
      <c r="CL127" s="76" t="str">
        <f>IF(ptc_fed_amount="n/a",'Inputs and Outputs'!CL143*CL5,IF(ISNUMBER(outYear),IF(outYear&lt;=ptc_fed_term,ROUND(ptc_fed_amount*1000*(1+ptc_fed_escal/100)^(outYear-1),0)*CL5/1000,0),""))</f>
        <v/>
      </c>
      <c r="CM127" s="76" t="str">
        <f>IF(ptc_fed_amount="n/a",'Inputs and Outputs'!CM143*CM5,IF(ISNUMBER(outYear),IF(outYear&lt;=ptc_fed_term,ROUND(ptc_fed_amount*1000*(1+ptc_fed_escal/100)^(outYear-1),0)*CM5/1000,0),""))</f>
        <v/>
      </c>
      <c r="CN127" s="76" t="str">
        <f>IF(ptc_fed_amount="n/a",'Inputs and Outputs'!CN143*CN5,IF(ISNUMBER(outYear),IF(outYear&lt;=ptc_fed_term,ROUND(ptc_fed_amount*1000*(1+ptc_fed_escal/100)^(outYear-1),0)*CN5/1000,0),""))</f>
        <v/>
      </c>
      <c r="CO127" s="76" t="str">
        <f>IF(ptc_fed_amount="n/a",'Inputs and Outputs'!CO143*CO5,IF(ISNUMBER(outYear),IF(outYear&lt;=ptc_fed_term,ROUND(ptc_fed_amount*1000*(1+ptc_fed_escal/100)^(outYear-1),0)*CO5/1000,0),""))</f>
        <v/>
      </c>
      <c r="CP127" s="76" t="str">
        <f>IF(ptc_fed_amount="n/a",'Inputs and Outputs'!CP143*CP5,IF(ISNUMBER(outYear),IF(outYear&lt;=ptc_fed_term,ROUND(ptc_fed_amount*1000*(1+ptc_fed_escal/100)^(outYear-1),0)*CP5/1000,0),""))</f>
        <v/>
      </c>
      <c r="CQ127" s="76" t="str">
        <f>IF(ptc_fed_amount="n/a",'Inputs and Outputs'!CQ143*CQ5,IF(ISNUMBER(outYear),IF(outYear&lt;=ptc_fed_term,ROUND(ptc_fed_amount*1000*(1+ptc_fed_escal/100)^(outYear-1),0)*CQ5/1000,0),""))</f>
        <v/>
      </c>
      <c r="CR127" s="76" t="str">
        <f>IF(ptc_fed_amount="n/a",'Inputs and Outputs'!CR143*CR5,IF(ISNUMBER(outYear),IF(outYear&lt;=ptc_fed_term,ROUND(ptc_fed_amount*1000*(1+ptc_fed_escal/100)^(outYear-1),0)*CR5/1000,0),""))</f>
        <v/>
      </c>
      <c r="CS127" s="76" t="str">
        <f>IF(ptc_fed_amount="n/a",'Inputs and Outputs'!CS143*CS5,IF(ISNUMBER(outYear),IF(outYear&lt;=ptc_fed_term,ROUND(ptc_fed_amount*1000*(1+ptc_fed_escal/100)^(outYear-1),0)*CS5/1000,0),""))</f>
        <v/>
      </c>
      <c r="CT127" s="76" t="str">
        <f>IF(ptc_fed_amount="n/a",'Inputs and Outputs'!CT143*CT5,IF(ISNUMBER(outYear),IF(outYear&lt;=ptc_fed_term,ROUND(ptc_fed_amount*1000*(1+ptc_fed_escal/100)^(outYear-1),0)*CT5/1000,0),""))</f>
        <v/>
      </c>
      <c r="CU127" s="76" t="str">
        <f>IF(ptc_fed_amount="n/a",'Inputs and Outputs'!CU143*CU5,IF(ISNUMBER(outYear),IF(outYear&lt;=ptc_fed_term,ROUND(ptc_fed_amount*1000*(1+ptc_fed_escal/100)^(outYear-1),0)*CU5/1000,0),""))</f>
        <v/>
      </c>
      <c r="CV127" s="76" t="str">
        <f>IF(ptc_fed_amount="n/a",'Inputs and Outputs'!CV143*CV5,IF(ISNUMBER(outYear),IF(outYear&lt;=ptc_fed_term,ROUND(ptc_fed_amount*1000*(1+ptc_fed_escal/100)^(outYear-1),0)*CV5/1000,0),""))</f>
        <v/>
      </c>
      <c r="CW127" s="76" t="str">
        <f>IF(ptc_fed_amount="n/a",'Inputs and Outputs'!CW143*CW5,IF(ISNUMBER(outYear),IF(outYear&lt;=ptc_fed_term,ROUND(ptc_fed_amount*1000*(1+ptc_fed_escal/100)^(outYear-1),0)*CW5/1000,0),""))</f>
        <v/>
      </c>
      <c r="CX127" s="76" t="str">
        <f>IF(ptc_fed_amount="n/a",'Inputs and Outputs'!CX143*CX5,IF(ISNUMBER(outYear),IF(outYear&lt;=ptc_fed_term,ROUND(ptc_fed_amount*1000*(1+ptc_fed_escal/100)^(outYear-1),0)*CX5/1000,0),""))</f>
        <v/>
      </c>
    </row>
    <row r="128" spans="1:16384" customFormat="1" x14ac:dyDescent="0.2">
      <c r="A128" s="55" t="s">
        <v>231</v>
      </c>
      <c r="B128" s="5"/>
      <c r="C128" s="76">
        <f>C$94</f>
        <v>0</v>
      </c>
      <c r="D128" s="76">
        <f t="shared" ref="D128:BO128" si="354">D$94</f>
        <v>0</v>
      </c>
      <c r="E128" s="76">
        <f t="shared" si="354"/>
        <v>0</v>
      </c>
      <c r="F128" s="76">
        <f t="shared" si="354"/>
        <v>0</v>
      </c>
      <c r="G128" s="76">
        <f t="shared" si="354"/>
        <v>0</v>
      </c>
      <c r="H128" s="76">
        <f t="shared" si="354"/>
        <v>0</v>
      </c>
      <c r="I128" s="76">
        <f t="shared" si="354"/>
        <v>0</v>
      </c>
      <c r="J128" s="76">
        <f t="shared" si="354"/>
        <v>0</v>
      </c>
      <c r="K128" s="76">
        <f t="shared" si="354"/>
        <v>0</v>
      </c>
      <c r="L128" s="76">
        <f t="shared" si="354"/>
        <v>0</v>
      </c>
      <c r="M128" s="76">
        <f t="shared" si="354"/>
        <v>0</v>
      </c>
      <c r="N128" s="76">
        <f t="shared" si="354"/>
        <v>0</v>
      </c>
      <c r="O128" s="76">
        <f t="shared" si="354"/>
        <v>0</v>
      </c>
      <c r="P128" s="76">
        <f t="shared" si="354"/>
        <v>0</v>
      </c>
      <c r="Q128" s="76">
        <f t="shared" si="354"/>
        <v>0</v>
      </c>
      <c r="R128" s="76">
        <f t="shared" si="354"/>
        <v>0</v>
      </c>
      <c r="S128" s="76">
        <f t="shared" si="354"/>
        <v>0</v>
      </c>
      <c r="T128" s="76">
        <f t="shared" si="354"/>
        <v>0</v>
      </c>
      <c r="U128" s="76">
        <f t="shared" si="354"/>
        <v>0</v>
      </c>
      <c r="V128" s="76">
        <f t="shared" si="354"/>
        <v>0</v>
      </c>
      <c r="W128" s="76">
        <f t="shared" si="354"/>
        <v>0</v>
      </c>
      <c r="X128" s="76">
        <f t="shared" si="354"/>
        <v>0</v>
      </c>
      <c r="Y128" s="76">
        <f t="shared" si="354"/>
        <v>0</v>
      </c>
      <c r="Z128" s="76">
        <f t="shared" si="354"/>
        <v>0</v>
      </c>
      <c r="AA128" s="76">
        <f t="shared" si="354"/>
        <v>0</v>
      </c>
      <c r="AB128" s="76">
        <f t="shared" si="354"/>
        <v>0</v>
      </c>
      <c r="AC128" s="76">
        <f t="shared" si="354"/>
        <v>0</v>
      </c>
      <c r="AD128" s="76">
        <f t="shared" si="354"/>
        <v>0</v>
      </c>
      <c r="AE128" s="76">
        <f t="shared" si="354"/>
        <v>0</v>
      </c>
      <c r="AF128" s="76">
        <f t="shared" si="354"/>
        <v>0</v>
      </c>
      <c r="AG128" s="76">
        <f t="shared" si="354"/>
        <v>0</v>
      </c>
      <c r="AH128" s="76">
        <f t="shared" si="354"/>
        <v>0</v>
      </c>
      <c r="AI128" s="76">
        <f t="shared" si="354"/>
        <v>0</v>
      </c>
      <c r="AJ128" s="76">
        <f t="shared" si="354"/>
        <v>0</v>
      </c>
      <c r="AK128" s="76">
        <f t="shared" si="354"/>
        <v>0</v>
      </c>
      <c r="AL128" s="76">
        <f t="shared" si="354"/>
        <v>0</v>
      </c>
      <c r="AM128" s="76">
        <f t="shared" si="354"/>
        <v>0</v>
      </c>
      <c r="AN128" s="76">
        <f t="shared" si="354"/>
        <v>0</v>
      </c>
      <c r="AO128" s="76">
        <f t="shared" si="354"/>
        <v>0</v>
      </c>
      <c r="AP128" s="76">
        <f t="shared" si="354"/>
        <v>0</v>
      </c>
      <c r="AQ128" s="76">
        <f t="shared" si="354"/>
        <v>0</v>
      </c>
      <c r="AR128" s="76">
        <f t="shared" si="354"/>
        <v>0</v>
      </c>
      <c r="AS128" s="76">
        <f t="shared" si="354"/>
        <v>0</v>
      </c>
      <c r="AT128" s="76">
        <f t="shared" si="354"/>
        <v>0</v>
      </c>
      <c r="AU128" s="76">
        <f t="shared" si="354"/>
        <v>0</v>
      </c>
      <c r="AV128" s="76">
        <f t="shared" si="354"/>
        <v>0</v>
      </c>
      <c r="AW128" s="76">
        <f t="shared" si="354"/>
        <v>0</v>
      </c>
      <c r="AX128" s="76">
        <f t="shared" si="354"/>
        <v>0</v>
      </c>
      <c r="AY128" s="76">
        <f t="shared" si="354"/>
        <v>0</v>
      </c>
      <c r="AZ128" s="76">
        <f t="shared" si="354"/>
        <v>0</v>
      </c>
      <c r="BA128" s="76">
        <f t="shared" si="354"/>
        <v>0</v>
      </c>
      <c r="BB128" s="76">
        <f t="shared" si="354"/>
        <v>0</v>
      </c>
      <c r="BC128" s="76">
        <f t="shared" si="354"/>
        <v>0</v>
      </c>
      <c r="BD128" s="76">
        <f t="shared" si="354"/>
        <v>0</v>
      </c>
      <c r="BE128" s="76">
        <f t="shared" si="354"/>
        <v>0</v>
      </c>
      <c r="BF128" s="76">
        <f t="shared" si="354"/>
        <v>0</v>
      </c>
      <c r="BG128" s="76">
        <f t="shared" si="354"/>
        <v>0</v>
      </c>
      <c r="BH128" s="76">
        <f t="shared" si="354"/>
        <v>0</v>
      </c>
      <c r="BI128" s="76">
        <f t="shared" si="354"/>
        <v>0</v>
      </c>
      <c r="BJ128" s="76">
        <f t="shared" si="354"/>
        <v>0</v>
      </c>
      <c r="BK128" s="76">
        <f t="shared" si="354"/>
        <v>0</v>
      </c>
      <c r="BL128" s="76">
        <f t="shared" si="354"/>
        <v>0</v>
      </c>
      <c r="BM128" s="76">
        <f t="shared" si="354"/>
        <v>0</v>
      </c>
      <c r="BN128" s="76">
        <f t="shared" si="354"/>
        <v>0</v>
      </c>
      <c r="BO128" s="76">
        <f t="shared" si="354"/>
        <v>0</v>
      </c>
      <c r="BP128" s="76">
        <f t="shared" ref="BP128:CX128" si="355">BP$94</f>
        <v>0</v>
      </c>
      <c r="BQ128" s="76">
        <f t="shared" si="355"/>
        <v>0</v>
      </c>
      <c r="BR128" s="76">
        <f t="shared" si="355"/>
        <v>0</v>
      </c>
      <c r="BS128" s="76">
        <f t="shared" si="355"/>
        <v>0</v>
      </c>
      <c r="BT128" s="76">
        <f t="shared" si="355"/>
        <v>0</v>
      </c>
      <c r="BU128" s="76">
        <f t="shared" si="355"/>
        <v>0</v>
      </c>
      <c r="BV128" s="76">
        <f t="shared" si="355"/>
        <v>0</v>
      </c>
      <c r="BW128" s="76">
        <f t="shared" si="355"/>
        <v>0</v>
      </c>
      <c r="BX128" s="76">
        <f t="shared" si="355"/>
        <v>0</v>
      </c>
      <c r="BY128" s="76">
        <f t="shared" si="355"/>
        <v>0</v>
      </c>
      <c r="BZ128" s="76">
        <f t="shared" si="355"/>
        <v>0</v>
      </c>
      <c r="CA128" s="76">
        <f t="shared" si="355"/>
        <v>0</v>
      </c>
      <c r="CB128" s="76">
        <f t="shared" si="355"/>
        <v>0</v>
      </c>
      <c r="CC128" s="76">
        <f t="shared" si="355"/>
        <v>0</v>
      </c>
      <c r="CD128" s="76">
        <f t="shared" si="355"/>
        <v>0</v>
      </c>
      <c r="CE128" s="76">
        <f t="shared" si="355"/>
        <v>0</v>
      </c>
      <c r="CF128" s="76">
        <f t="shared" si="355"/>
        <v>0</v>
      </c>
      <c r="CG128" s="76">
        <f t="shared" si="355"/>
        <v>0</v>
      </c>
      <c r="CH128" s="76">
        <f t="shared" si="355"/>
        <v>0</v>
      </c>
      <c r="CI128" s="76">
        <f t="shared" si="355"/>
        <v>0</v>
      </c>
      <c r="CJ128" s="76">
        <f t="shared" si="355"/>
        <v>0</v>
      </c>
      <c r="CK128" s="76">
        <f t="shared" si="355"/>
        <v>0</v>
      </c>
      <c r="CL128" s="76">
        <f t="shared" si="355"/>
        <v>0</v>
      </c>
      <c r="CM128" s="76">
        <f t="shared" si="355"/>
        <v>0</v>
      </c>
      <c r="CN128" s="76">
        <f t="shared" si="355"/>
        <v>0</v>
      </c>
      <c r="CO128" s="76">
        <f t="shared" si="355"/>
        <v>0</v>
      </c>
      <c r="CP128" s="76">
        <f t="shared" si="355"/>
        <v>0</v>
      </c>
      <c r="CQ128" s="76">
        <f t="shared" si="355"/>
        <v>0</v>
      </c>
      <c r="CR128" s="76">
        <f t="shared" si="355"/>
        <v>0</v>
      </c>
      <c r="CS128" s="76">
        <f t="shared" si="355"/>
        <v>0</v>
      </c>
      <c r="CT128" s="76">
        <f t="shared" si="355"/>
        <v>0</v>
      </c>
      <c r="CU128" s="76">
        <f t="shared" si="355"/>
        <v>0</v>
      </c>
      <c r="CV128" s="76">
        <f t="shared" si="355"/>
        <v>0</v>
      </c>
      <c r="CW128" s="76">
        <f t="shared" si="355"/>
        <v>0</v>
      </c>
      <c r="CX128" s="76">
        <f t="shared" si="355"/>
        <v>0</v>
      </c>
    </row>
    <row r="129" spans="1:102" x14ac:dyDescent="0.2">
      <c r="A129" s="65" t="s">
        <v>82</v>
      </c>
      <c r="B129" s="64"/>
      <c r="C129" s="77" t="str">
        <f t="shared" ref="C129:AH129" si="356">IF(ISNUMBER(outYear),-C126+C127+C128,"")</f>
        <v/>
      </c>
      <c r="D129" s="77" t="str">
        <f t="shared" si="356"/>
        <v/>
      </c>
      <c r="E129" s="77" t="str">
        <f t="shared" si="356"/>
        <v/>
      </c>
      <c r="F129" s="77" t="str">
        <f t="shared" si="356"/>
        <v/>
      </c>
      <c r="G129" s="77" t="str">
        <f t="shared" si="356"/>
        <v/>
      </c>
      <c r="H129" s="77" t="str">
        <f t="shared" si="356"/>
        <v/>
      </c>
      <c r="I129" s="77" t="str">
        <f t="shared" si="356"/>
        <v/>
      </c>
      <c r="J129" s="77" t="str">
        <f t="shared" si="356"/>
        <v/>
      </c>
      <c r="K129" s="77" t="str">
        <f t="shared" si="356"/>
        <v/>
      </c>
      <c r="L129" s="77" t="str">
        <f t="shared" si="356"/>
        <v/>
      </c>
      <c r="M129" s="77" t="str">
        <f t="shared" si="356"/>
        <v/>
      </c>
      <c r="N129" s="77" t="str">
        <f t="shared" si="356"/>
        <v/>
      </c>
      <c r="O129" s="77" t="str">
        <f t="shared" si="356"/>
        <v/>
      </c>
      <c r="P129" s="77" t="str">
        <f t="shared" si="356"/>
        <v/>
      </c>
      <c r="Q129" s="77" t="str">
        <f t="shared" si="356"/>
        <v/>
      </c>
      <c r="R129" s="77" t="str">
        <f t="shared" si="356"/>
        <v/>
      </c>
      <c r="S129" s="77" t="str">
        <f t="shared" si="356"/>
        <v/>
      </c>
      <c r="T129" s="77" t="str">
        <f t="shared" si="356"/>
        <v/>
      </c>
      <c r="U129" s="77" t="str">
        <f t="shared" si="356"/>
        <v/>
      </c>
      <c r="V129" s="77" t="str">
        <f t="shared" si="356"/>
        <v/>
      </c>
      <c r="W129" s="77" t="str">
        <f t="shared" si="356"/>
        <v/>
      </c>
      <c r="X129" s="77" t="str">
        <f t="shared" si="356"/>
        <v/>
      </c>
      <c r="Y129" s="77" t="str">
        <f t="shared" si="356"/>
        <v/>
      </c>
      <c r="Z129" s="77" t="str">
        <f t="shared" si="356"/>
        <v/>
      </c>
      <c r="AA129" s="77" t="str">
        <f t="shared" si="356"/>
        <v/>
      </c>
      <c r="AB129" s="77" t="str">
        <f t="shared" si="356"/>
        <v/>
      </c>
      <c r="AC129" s="77" t="str">
        <f t="shared" si="356"/>
        <v/>
      </c>
      <c r="AD129" s="77" t="str">
        <f t="shared" si="356"/>
        <v/>
      </c>
      <c r="AE129" s="77" t="str">
        <f t="shared" si="356"/>
        <v/>
      </c>
      <c r="AF129" s="77" t="str">
        <f t="shared" si="356"/>
        <v/>
      </c>
      <c r="AG129" s="77" t="str">
        <f t="shared" si="356"/>
        <v/>
      </c>
      <c r="AH129" s="77" t="str">
        <f t="shared" si="356"/>
        <v/>
      </c>
      <c r="AI129" s="77" t="str">
        <f t="shared" ref="AI129:BN129" si="357">IF(ISNUMBER(outYear),-AI126+AI127+AI128,"")</f>
        <v/>
      </c>
      <c r="AJ129" s="77" t="str">
        <f t="shared" si="357"/>
        <v/>
      </c>
      <c r="AK129" s="77" t="str">
        <f t="shared" si="357"/>
        <v/>
      </c>
      <c r="AL129" s="77" t="str">
        <f t="shared" si="357"/>
        <v/>
      </c>
      <c r="AM129" s="77" t="str">
        <f t="shared" si="357"/>
        <v/>
      </c>
      <c r="AN129" s="77" t="str">
        <f t="shared" si="357"/>
        <v/>
      </c>
      <c r="AO129" s="77" t="str">
        <f t="shared" si="357"/>
        <v/>
      </c>
      <c r="AP129" s="77" t="str">
        <f t="shared" si="357"/>
        <v/>
      </c>
      <c r="AQ129" s="77" t="str">
        <f t="shared" si="357"/>
        <v/>
      </c>
      <c r="AR129" s="77" t="str">
        <f t="shared" si="357"/>
        <v/>
      </c>
      <c r="AS129" s="77" t="str">
        <f t="shared" si="357"/>
        <v/>
      </c>
      <c r="AT129" s="77" t="str">
        <f t="shared" si="357"/>
        <v/>
      </c>
      <c r="AU129" s="77" t="str">
        <f t="shared" si="357"/>
        <v/>
      </c>
      <c r="AV129" s="77" t="str">
        <f t="shared" si="357"/>
        <v/>
      </c>
      <c r="AW129" s="77" t="str">
        <f t="shared" si="357"/>
        <v/>
      </c>
      <c r="AX129" s="77" t="str">
        <f t="shared" si="357"/>
        <v/>
      </c>
      <c r="AY129" s="77" t="str">
        <f t="shared" si="357"/>
        <v/>
      </c>
      <c r="AZ129" s="77" t="str">
        <f t="shared" si="357"/>
        <v/>
      </c>
      <c r="BA129" s="77" t="str">
        <f t="shared" si="357"/>
        <v/>
      </c>
      <c r="BB129" s="77" t="str">
        <f t="shared" si="357"/>
        <v/>
      </c>
      <c r="BC129" s="77" t="str">
        <f t="shared" si="357"/>
        <v/>
      </c>
      <c r="BD129" s="77" t="str">
        <f t="shared" si="357"/>
        <v/>
      </c>
      <c r="BE129" s="77" t="str">
        <f t="shared" si="357"/>
        <v/>
      </c>
      <c r="BF129" s="77" t="str">
        <f t="shared" si="357"/>
        <v/>
      </c>
      <c r="BG129" s="77" t="str">
        <f t="shared" si="357"/>
        <v/>
      </c>
      <c r="BH129" s="77" t="str">
        <f t="shared" si="357"/>
        <v/>
      </c>
      <c r="BI129" s="77" t="str">
        <f t="shared" si="357"/>
        <v/>
      </c>
      <c r="BJ129" s="77" t="str">
        <f t="shared" si="357"/>
        <v/>
      </c>
      <c r="BK129" s="77" t="str">
        <f t="shared" si="357"/>
        <v/>
      </c>
      <c r="BL129" s="77" t="str">
        <f t="shared" si="357"/>
        <v/>
      </c>
      <c r="BM129" s="77" t="str">
        <f t="shared" si="357"/>
        <v/>
      </c>
      <c r="BN129" s="77" t="str">
        <f t="shared" si="357"/>
        <v/>
      </c>
      <c r="BO129" s="77" t="str">
        <f t="shared" ref="BO129:CT129" si="358">IF(ISNUMBER(outYear),-BO126+BO127+BO128,"")</f>
        <v/>
      </c>
      <c r="BP129" s="77" t="str">
        <f t="shared" si="358"/>
        <v/>
      </c>
      <c r="BQ129" s="77" t="str">
        <f t="shared" si="358"/>
        <v/>
      </c>
      <c r="BR129" s="77" t="str">
        <f t="shared" si="358"/>
        <v/>
      </c>
      <c r="BS129" s="77" t="str">
        <f t="shared" si="358"/>
        <v/>
      </c>
      <c r="BT129" s="77" t="str">
        <f t="shared" si="358"/>
        <v/>
      </c>
      <c r="BU129" s="77" t="str">
        <f t="shared" si="358"/>
        <v/>
      </c>
      <c r="BV129" s="77" t="str">
        <f t="shared" si="358"/>
        <v/>
      </c>
      <c r="BW129" s="77" t="str">
        <f t="shared" si="358"/>
        <v/>
      </c>
      <c r="BX129" s="77" t="str">
        <f t="shared" si="358"/>
        <v/>
      </c>
      <c r="BY129" s="77" t="str">
        <f t="shared" si="358"/>
        <v/>
      </c>
      <c r="BZ129" s="77" t="str">
        <f t="shared" si="358"/>
        <v/>
      </c>
      <c r="CA129" s="77" t="str">
        <f t="shared" si="358"/>
        <v/>
      </c>
      <c r="CB129" s="77" t="str">
        <f t="shared" si="358"/>
        <v/>
      </c>
      <c r="CC129" s="77" t="str">
        <f t="shared" si="358"/>
        <v/>
      </c>
      <c r="CD129" s="77" t="str">
        <f t="shared" si="358"/>
        <v/>
      </c>
      <c r="CE129" s="77" t="str">
        <f t="shared" si="358"/>
        <v/>
      </c>
      <c r="CF129" s="77" t="str">
        <f t="shared" si="358"/>
        <v/>
      </c>
      <c r="CG129" s="77" t="str">
        <f t="shared" si="358"/>
        <v/>
      </c>
      <c r="CH129" s="77" t="str">
        <f t="shared" si="358"/>
        <v/>
      </c>
      <c r="CI129" s="77" t="str">
        <f t="shared" si="358"/>
        <v/>
      </c>
      <c r="CJ129" s="77" t="str">
        <f t="shared" si="358"/>
        <v/>
      </c>
      <c r="CK129" s="77" t="str">
        <f t="shared" si="358"/>
        <v/>
      </c>
      <c r="CL129" s="77" t="str">
        <f t="shared" si="358"/>
        <v/>
      </c>
      <c r="CM129" s="77" t="str">
        <f t="shared" si="358"/>
        <v/>
      </c>
      <c r="CN129" s="77" t="str">
        <f t="shared" si="358"/>
        <v/>
      </c>
      <c r="CO129" s="77" t="str">
        <f t="shared" si="358"/>
        <v/>
      </c>
      <c r="CP129" s="77" t="str">
        <f t="shared" si="358"/>
        <v/>
      </c>
      <c r="CQ129" s="77" t="str">
        <f t="shared" si="358"/>
        <v/>
      </c>
      <c r="CR129" s="77" t="str">
        <f t="shared" si="358"/>
        <v/>
      </c>
      <c r="CS129" s="77" t="str">
        <f t="shared" si="358"/>
        <v/>
      </c>
      <c r="CT129" s="77" t="str">
        <f t="shared" si="358"/>
        <v/>
      </c>
      <c r="CU129" s="77" t="str">
        <f t="shared" ref="CU129:DZ129" si="359">IF(ISNUMBER(outYear),-CU126+CU127+CU128,"")</f>
        <v/>
      </c>
      <c r="CV129" s="77" t="str">
        <f t="shared" si="359"/>
        <v/>
      </c>
      <c r="CW129" s="77" t="str">
        <f t="shared" si="359"/>
        <v/>
      </c>
      <c r="CX129" s="77" t="str">
        <f t="shared" si="359"/>
        <v/>
      </c>
    </row>
    <row r="130" spans="1:102" x14ac:dyDescent="0.2">
      <c r="A130" s="55"/>
      <c r="B130" s="5"/>
      <c r="C130" s="6"/>
      <c r="D130" s="6"/>
      <c r="E130" s="6"/>
      <c r="F130" s="6"/>
      <c r="G130" s="6"/>
      <c r="H130" s="6"/>
      <c r="I130" s="6"/>
      <c r="J130" s="6"/>
      <c r="K130" s="6"/>
      <c r="L130" s="6"/>
      <c r="M130" s="6"/>
      <c r="N130" s="6"/>
      <c r="O130" s="6"/>
      <c r="P130" s="6"/>
      <c r="Q130" s="6"/>
      <c r="R130" s="6"/>
      <c r="S130" s="6"/>
      <c r="T130" s="6"/>
      <c r="U130" s="6"/>
      <c r="V130" s="6"/>
      <c r="W130" s="6"/>
      <c r="X130" s="6"/>
      <c r="Y130" s="6"/>
      <c r="Z130" s="6"/>
      <c r="AA130" s="6"/>
      <c r="AB130" s="6"/>
      <c r="AC130" s="6"/>
      <c r="AD130" s="6"/>
      <c r="AE130" s="6"/>
      <c r="AF130" s="6"/>
      <c r="AG130" s="6"/>
      <c r="AH130" s="6"/>
      <c r="AI130" s="6"/>
      <c r="AJ130" s="6"/>
      <c r="AK130" s="6"/>
      <c r="AL130" s="6"/>
      <c r="AM130" s="6"/>
      <c r="AN130" s="6"/>
      <c r="AO130" s="6"/>
      <c r="AP130" s="6"/>
      <c r="AQ130" s="6"/>
      <c r="AR130" s="6"/>
      <c r="AS130" s="6"/>
      <c r="AT130" s="6"/>
      <c r="AU130" s="6"/>
      <c r="AV130" s="6"/>
      <c r="AW130" s="6"/>
      <c r="AX130" s="6"/>
      <c r="AY130" s="6"/>
      <c r="AZ130" s="6"/>
      <c r="BA130" s="6"/>
      <c r="BB130" s="6"/>
      <c r="BC130" s="6"/>
      <c r="BD130" s="6"/>
      <c r="BE130" s="6"/>
      <c r="BF130" s="6"/>
      <c r="BG130" s="6"/>
      <c r="BH130" s="6"/>
      <c r="BI130" s="6"/>
      <c r="BJ130" s="6"/>
      <c r="BK130" s="6"/>
      <c r="BL130" s="6"/>
      <c r="BM130" s="6"/>
      <c r="BN130" s="6"/>
      <c r="BO130" s="6"/>
      <c r="BP130" s="6"/>
      <c r="BQ130" s="6"/>
      <c r="BR130" s="6"/>
      <c r="BS130" s="6"/>
      <c r="BT130" s="6"/>
      <c r="BU130" s="6"/>
      <c r="BV130" s="6"/>
      <c r="BW130" s="6"/>
      <c r="BX130" s="6"/>
      <c r="BY130" s="6"/>
      <c r="BZ130" s="6"/>
      <c r="CA130" s="6"/>
      <c r="CB130" s="6"/>
      <c r="CC130" s="6"/>
      <c r="CD130" s="6"/>
      <c r="CE130" s="6"/>
      <c r="CF130" s="6"/>
      <c r="CG130" s="6"/>
      <c r="CH130" s="6"/>
      <c r="CI130" s="6"/>
      <c r="CJ130" s="6"/>
      <c r="CK130" s="6"/>
      <c r="CL130" s="6"/>
      <c r="CM130" s="6"/>
      <c r="CN130" s="6"/>
      <c r="CO130" s="6"/>
      <c r="CP130" s="6"/>
      <c r="CQ130" s="6"/>
      <c r="CR130" s="6"/>
      <c r="CS130" s="6"/>
      <c r="CT130" s="6"/>
      <c r="CU130" s="6"/>
      <c r="CV130" s="6"/>
      <c r="CW130" s="6"/>
      <c r="CX130" s="6"/>
    </row>
    <row r="131" spans="1:102" x14ac:dyDescent="0.2">
      <c r="A131" s="63"/>
      <c r="B131" s="5"/>
      <c r="C131" s="6"/>
      <c r="D131" s="6"/>
      <c r="E131" s="6"/>
      <c r="F131" s="6"/>
      <c r="G131" s="6"/>
      <c r="H131" s="6"/>
      <c r="I131" s="6"/>
      <c r="J131" s="6"/>
      <c r="K131" s="6"/>
      <c r="L131" s="6"/>
      <c r="M131" s="6"/>
      <c r="N131" s="6"/>
      <c r="O131" s="6"/>
      <c r="P131" s="6"/>
      <c r="Q131" s="6"/>
      <c r="R131" s="6"/>
      <c r="S131" s="6"/>
      <c r="T131" s="6"/>
      <c r="U131" s="6"/>
      <c r="V131" s="6"/>
      <c r="W131" s="6"/>
      <c r="X131" s="6"/>
      <c r="Y131" s="6"/>
      <c r="Z131" s="6"/>
      <c r="AA131" s="6"/>
      <c r="AB131" s="6"/>
      <c r="AC131" s="6"/>
      <c r="AD131" s="6"/>
      <c r="AE131" s="6"/>
      <c r="AF131" s="6"/>
      <c r="AG131" s="6"/>
      <c r="AH131" s="6"/>
      <c r="AI131" s="6"/>
      <c r="AJ131" s="6"/>
      <c r="AK131" s="6"/>
      <c r="AL131" s="6"/>
      <c r="AM131" s="6"/>
      <c r="AN131" s="6"/>
      <c r="AO131" s="6"/>
      <c r="AP131" s="6"/>
      <c r="AQ131" s="6"/>
      <c r="AR131" s="6"/>
      <c r="AS131" s="6"/>
      <c r="AT131" s="6"/>
      <c r="AU131" s="6"/>
      <c r="AV131" s="6"/>
      <c r="AW131" s="6"/>
      <c r="AX131" s="6"/>
      <c r="AY131" s="6"/>
      <c r="AZ131" s="6"/>
      <c r="BA131" s="6"/>
      <c r="BB131" s="6"/>
      <c r="BC131" s="6"/>
      <c r="BD131" s="6"/>
      <c r="BE131" s="6"/>
      <c r="BF131" s="6"/>
      <c r="BG131" s="6"/>
      <c r="BH131" s="6"/>
      <c r="BI131" s="6"/>
      <c r="BJ131" s="6"/>
      <c r="BK131" s="6"/>
      <c r="BL131" s="6"/>
      <c r="BM131" s="6"/>
      <c r="BN131" s="6"/>
      <c r="BO131" s="6"/>
      <c r="BP131" s="6"/>
      <c r="BQ131" s="6"/>
      <c r="BR131" s="6"/>
      <c r="BS131" s="6"/>
      <c r="BT131" s="6"/>
      <c r="BU131" s="6"/>
      <c r="BV131" s="6"/>
      <c r="BW131" s="6"/>
      <c r="BX131" s="6"/>
      <c r="BY131" s="6"/>
      <c r="BZ131" s="6"/>
      <c r="CA131" s="6"/>
      <c r="CB131" s="6"/>
      <c r="CC131" s="6"/>
      <c r="CD131" s="6"/>
      <c r="CE131" s="6"/>
      <c r="CF131" s="6"/>
      <c r="CG131" s="6"/>
      <c r="CH131" s="6"/>
      <c r="CI131" s="6"/>
      <c r="CJ131" s="6"/>
      <c r="CK131" s="6"/>
      <c r="CL131" s="6"/>
      <c r="CM131" s="6"/>
      <c r="CN131" s="6"/>
      <c r="CO131" s="6"/>
      <c r="CP131" s="6"/>
      <c r="CQ131" s="6"/>
      <c r="CR131" s="6"/>
      <c r="CS131" s="6"/>
      <c r="CT131" s="6"/>
      <c r="CU131" s="6"/>
      <c r="CV131" s="6"/>
      <c r="CW131" s="6"/>
      <c r="CX131" s="6"/>
    </row>
    <row r="132" spans="1:102" x14ac:dyDescent="0.2">
      <c r="A132" s="54" t="s">
        <v>85</v>
      </c>
      <c r="B132" s="76">
        <f>B57</f>
        <v>0</v>
      </c>
      <c r="C132" s="76" t="str">
        <f t="shared" ref="C132:AH132" si="360">IF(ISNUMBER(outYear),(C57+C77+C111+C129),"")</f>
        <v/>
      </c>
      <c r="D132" s="76" t="str">
        <f t="shared" si="360"/>
        <v/>
      </c>
      <c r="E132" s="76" t="str">
        <f t="shared" si="360"/>
        <v/>
      </c>
      <c r="F132" s="76" t="str">
        <f t="shared" si="360"/>
        <v/>
      </c>
      <c r="G132" s="76" t="str">
        <f t="shared" si="360"/>
        <v/>
      </c>
      <c r="H132" s="76" t="str">
        <f t="shared" si="360"/>
        <v/>
      </c>
      <c r="I132" s="76" t="str">
        <f t="shared" si="360"/>
        <v/>
      </c>
      <c r="J132" s="76" t="str">
        <f t="shared" si="360"/>
        <v/>
      </c>
      <c r="K132" s="76" t="str">
        <f t="shared" si="360"/>
        <v/>
      </c>
      <c r="L132" s="76" t="str">
        <f t="shared" si="360"/>
        <v/>
      </c>
      <c r="M132" s="76" t="str">
        <f t="shared" si="360"/>
        <v/>
      </c>
      <c r="N132" s="76" t="str">
        <f t="shared" si="360"/>
        <v/>
      </c>
      <c r="O132" s="76" t="str">
        <f t="shared" si="360"/>
        <v/>
      </c>
      <c r="P132" s="76" t="str">
        <f t="shared" si="360"/>
        <v/>
      </c>
      <c r="Q132" s="76" t="str">
        <f t="shared" si="360"/>
        <v/>
      </c>
      <c r="R132" s="76" t="str">
        <f t="shared" si="360"/>
        <v/>
      </c>
      <c r="S132" s="76" t="str">
        <f t="shared" si="360"/>
        <v/>
      </c>
      <c r="T132" s="76" t="str">
        <f t="shared" si="360"/>
        <v/>
      </c>
      <c r="U132" s="76" t="str">
        <f t="shared" si="360"/>
        <v/>
      </c>
      <c r="V132" s="76" t="str">
        <f t="shared" si="360"/>
        <v/>
      </c>
      <c r="W132" s="76" t="str">
        <f t="shared" si="360"/>
        <v/>
      </c>
      <c r="X132" s="76" t="str">
        <f t="shared" si="360"/>
        <v/>
      </c>
      <c r="Y132" s="76" t="str">
        <f t="shared" si="360"/>
        <v/>
      </c>
      <c r="Z132" s="76" t="str">
        <f t="shared" si="360"/>
        <v/>
      </c>
      <c r="AA132" s="76" t="str">
        <f t="shared" si="360"/>
        <v/>
      </c>
      <c r="AB132" s="76" t="str">
        <f t="shared" si="360"/>
        <v/>
      </c>
      <c r="AC132" s="76" t="str">
        <f t="shared" si="360"/>
        <v/>
      </c>
      <c r="AD132" s="76" t="str">
        <f t="shared" si="360"/>
        <v/>
      </c>
      <c r="AE132" s="76" t="str">
        <f t="shared" si="360"/>
        <v/>
      </c>
      <c r="AF132" s="76" t="str">
        <f t="shared" si="360"/>
        <v/>
      </c>
      <c r="AG132" s="76" t="str">
        <f t="shared" si="360"/>
        <v/>
      </c>
      <c r="AH132" s="76" t="str">
        <f t="shared" si="360"/>
        <v/>
      </c>
      <c r="AI132" s="76" t="str">
        <f t="shared" ref="AI132:BN132" si="361">IF(ISNUMBER(outYear),(AI57+AI77+AI111+AI129),"")</f>
        <v/>
      </c>
      <c r="AJ132" s="76" t="str">
        <f t="shared" si="361"/>
        <v/>
      </c>
      <c r="AK132" s="76" t="str">
        <f t="shared" si="361"/>
        <v/>
      </c>
      <c r="AL132" s="76" t="str">
        <f t="shared" si="361"/>
        <v/>
      </c>
      <c r="AM132" s="76" t="str">
        <f t="shared" si="361"/>
        <v/>
      </c>
      <c r="AN132" s="76" t="str">
        <f t="shared" si="361"/>
        <v/>
      </c>
      <c r="AO132" s="76" t="str">
        <f t="shared" si="361"/>
        <v/>
      </c>
      <c r="AP132" s="76" t="str">
        <f t="shared" si="361"/>
        <v/>
      </c>
      <c r="AQ132" s="76" t="str">
        <f t="shared" si="361"/>
        <v/>
      </c>
      <c r="AR132" s="76" t="str">
        <f t="shared" si="361"/>
        <v/>
      </c>
      <c r="AS132" s="76" t="str">
        <f t="shared" si="361"/>
        <v/>
      </c>
      <c r="AT132" s="76" t="str">
        <f t="shared" si="361"/>
        <v/>
      </c>
      <c r="AU132" s="76" t="str">
        <f t="shared" si="361"/>
        <v/>
      </c>
      <c r="AV132" s="76" t="str">
        <f t="shared" si="361"/>
        <v/>
      </c>
      <c r="AW132" s="76" t="str">
        <f t="shared" si="361"/>
        <v/>
      </c>
      <c r="AX132" s="76" t="str">
        <f t="shared" si="361"/>
        <v/>
      </c>
      <c r="AY132" s="76" t="str">
        <f t="shared" si="361"/>
        <v/>
      </c>
      <c r="AZ132" s="76" t="str">
        <f t="shared" si="361"/>
        <v/>
      </c>
      <c r="BA132" s="76" t="str">
        <f t="shared" si="361"/>
        <v/>
      </c>
      <c r="BB132" s="76" t="str">
        <f t="shared" si="361"/>
        <v/>
      </c>
      <c r="BC132" s="76" t="str">
        <f t="shared" si="361"/>
        <v/>
      </c>
      <c r="BD132" s="76" t="str">
        <f t="shared" si="361"/>
        <v/>
      </c>
      <c r="BE132" s="76" t="str">
        <f t="shared" si="361"/>
        <v/>
      </c>
      <c r="BF132" s="76" t="str">
        <f t="shared" si="361"/>
        <v/>
      </c>
      <c r="BG132" s="76" t="str">
        <f t="shared" si="361"/>
        <v/>
      </c>
      <c r="BH132" s="76" t="str">
        <f t="shared" si="361"/>
        <v/>
      </c>
      <c r="BI132" s="76" t="str">
        <f t="shared" si="361"/>
        <v/>
      </c>
      <c r="BJ132" s="76" t="str">
        <f t="shared" si="361"/>
        <v/>
      </c>
      <c r="BK132" s="76" t="str">
        <f t="shared" si="361"/>
        <v/>
      </c>
      <c r="BL132" s="76" t="str">
        <f t="shared" si="361"/>
        <v/>
      </c>
      <c r="BM132" s="76" t="str">
        <f t="shared" si="361"/>
        <v/>
      </c>
      <c r="BN132" s="76" t="str">
        <f t="shared" si="361"/>
        <v/>
      </c>
      <c r="BO132" s="76" t="str">
        <f t="shared" ref="BO132:CX132" si="362">IF(ISNUMBER(outYear),(BO57+BO77+BO111+BO129),"")</f>
        <v/>
      </c>
      <c r="BP132" s="76" t="str">
        <f t="shared" si="362"/>
        <v/>
      </c>
      <c r="BQ132" s="76" t="str">
        <f t="shared" si="362"/>
        <v/>
      </c>
      <c r="BR132" s="76" t="str">
        <f t="shared" si="362"/>
        <v/>
      </c>
      <c r="BS132" s="76" t="str">
        <f t="shared" si="362"/>
        <v/>
      </c>
      <c r="BT132" s="76" t="str">
        <f t="shared" si="362"/>
        <v/>
      </c>
      <c r="BU132" s="76" t="str">
        <f t="shared" si="362"/>
        <v/>
      </c>
      <c r="BV132" s="76" t="str">
        <f t="shared" si="362"/>
        <v/>
      </c>
      <c r="BW132" s="76" t="str">
        <f t="shared" si="362"/>
        <v/>
      </c>
      <c r="BX132" s="76" t="str">
        <f t="shared" si="362"/>
        <v/>
      </c>
      <c r="BY132" s="76" t="str">
        <f t="shared" si="362"/>
        <v/>
      </c>
      <c r="BZ132" s="76" t="str">
        <f t="shared" si="362"/>
        <v/>
      </c>
      <c r="CA132" s="76" t="str">
        <f t="shared" si="362"/>
        <v/>
      </c>
      <c r="CB132" s="76" t="str">
        <f t="shared" si="362"/>
        <v/>
      </c>
      <c r="CC132" s="76" t="str">
        <f t="shared" si="362"/>
        <v/>
      </c>
      <c r="CD132" s="76" t="str">
        <f t="shared" si="362"/>
        <v/>
      </c>
      <c r="CE132" s="76" t="str">
        <f t="shared" si="362"/>
        <v/>
      </c>
      <c r="CF132" s="76" t="str">
        <f t="shared" si="362"/>
        <v/>
      </c>
      <c r="CG132" s="76" t="str">
        <f t="shared" si="362"/>
        <v/>
      </c>
      <c r="CH132" s="76" t="str">
        <f t="shared" si="362"/>
        <v/>
      </c>
      <c r="CI132" s="76" t="str">
        <f t="shared" si="362"/>
        <v/>
      </c>
      <c r="CJ132" s="76" t="str">
        <f t="shared" si="362"/>
        <v/>
      </c>
      <c r="CK132" s="76" t="str">
        <f t="shared" si="362"/>
        <v/>
      </c>
      <c r="CL132" s="76" t="str">
        <f t="shared" si="362"/>
        <v/>
      </c>
      <c r="CM132" s="76" t="str">
        <f t="shared" si="362"/>
        <v/>
      </c>
      <c r="CN132" s="76" t="str">
        <f t="shared" si="362"/>
        <v/>
      </c>
      <c r="CO132" s="76" t="str">
        <f t="shared" si="362"/>
        <v/>
      </c>
      <c r="CP132" s="76" t="str">
        <f t="shared" si="362"/>
        <v/>
      </c>
      <c r="CQ132" s="76" t="str">
        <f t="shared" si="362"/>
        <v/>
      </c>
      <c r="CR132" s="76" t="str">
        <f t="shared" si="362"/>
        <v/>
      </c>
      <c r="CS132" s="76" t="str">
        <f t="shared" si="362"/>
        <v/>
      </c>
      <c r="CT132" s="76" t="str">
        <f t="shared" si="362"/>
        <v/>
      </c>
      <c r="CU132" s="76" t="str">
        <f t="shared" si="362"/>
        <v/>
      </c>
      <c r="CV132" s="76" t="str">
        <f t="shared" si="362"/>
        <v/>
      </c>
      <c r="CW132" s="76" t="str">
        <f t="shared" si="362"/>
        <v/>
      </c>
      <c r="CX132" s="76" t="str">
        <f t="shared" si="362"/>
        <v/>
      </c>
    </row>
    <row r="133" spans="1:102" x14ac:dyDescent="0.2">
      <c r="A133" s="54" t="s">
        <v>172</v>
      </c>
      <c r="B133" s="78">
        <v>0</v>
      </c>
      <c r="C133" s="78" t="str">
        <f>IF(ISNUMBER(outYear),IF(FederalDepreciation="N/A",'Cash Flow'!C8,'Cash Flow'!C8*(1-(C107/100+(1-C107/100)*C125/100))),"")</f>
        <v/>
      </c>
      <c r="D133" s="78" t="str">
        <f>IF(ISNUMBER(outYear),IF(FederalDepreciation="N/A",'Cash Flow'!D8,'Cash Flow'!D8*(1-(D107/100+(1-D107/100)*D125/100))),"")</f>
        <v/>
      </c>
      <c r="E133" s="78" t="str">
        <f>IF(ISNUMBER(outYear),IF(FederalDepreciation="N/A",'Cash Flow'!E8,'Cash Flow'!E8*(1-(E107/100+(1-E107/100)*E125/100))),"")</f>
        <v/>
      </c>
      <c r="F133" s="78" t="str">
        <f>IF(ISNUMBER(outYear),IF(FederalDepreciation="N/A",'Cash Flow'!F8,'Cash Flow'!F8*(1-(F107/100+(1-F107/100)*F125/100))),"")</f>
        <v/>
      </c>
      <c r="G133" s="78" t="str">
        <f>IF(ISNUMBER(outYear),IF(FederalDepreciation="N/A",'Cash Flow'!G8,'Cash Flow'!G8*(1-(G107/100+(1-G107/100)*G125/100))),"")</f>
        <v/>
      </c>
      <c r="H133" s="78" t="str">
        <f>IF(ISNUMBER(outYear),IF(FederalDepreciation="N/A",'Cash Flow'!H8,'Cash Flow'!H8*(1-(H107/100+(1-H107/100)*H125/100))),"")</f>
        <v/>
      </c>
      <c r="I133" s="78" t="str">
        <f>IF(ISNUMBER(outYear),IF(FederalDepreciation="N/A",'Cash Flow'!I8,'Cash Flow'!I8*(1-(I107/100+(1-I107/100)*I125/100))),"")</f>
        <v/>
      </c>
      <c r="J133" s="78" t="str">
        <f>IF(ISNUMBER(outYear),IF(FederalDepreciation="N/A",'Cash Flow'!J8,'Cash Flow'!J8*(1-(J107/100+(1-J107/100)*J125/100))),"")</f>
        <v/>
      </c>
      <c r="K133" s="78" t="str">
        <f>IF(ISNUMBER(outYear),IF(FederalDepreciation="N/A",'Cash Flow'!K8,'Cash Flow'!K8*(1-(K107/100+(1-K107/100)*K125/100))),"")</f>
        <v/>
      </c>
      <c r="L133" s="78" t="str">
        <f>IF(ISNUMBER(outYear),IF(FederalDepreciation="N/A",'Cash Flow'!L8,'Cash Flow'!L8*(1-(L107/100+(1-L107/100)*L125/100))),"")</f>
        <v/>
      </c>
      <c r="M133" s="78" t="str">
        <f>IF(ISNUMBER(outYear),IF(FederalDepreciation="N/A",'Cash Flow'!M8,'Cash Flow'!M8*(1-(M107/100+(1-M107/100)*M125/100))),"")</f>
        <v/>
      </c>
      <c r="N133" s="78" t="str">
        <f>IF(ISNUMBER(outYear),IF(FederalDepreciation="N/A",'Cash Flow'!N8,'Cash Flow'!N8*(1-(N107/100+(1-N107/100)*N125/100))),"")</f>
        <v/>
      </c>
      <c r="O133" s="78" t="str">
        <f>IF(ISNUMBER(outYear),IF(FederalDepreciation="N/A",'Cash Flow'!O8,'Cash Flow'!O8*(1-(O107/100+(1-O107/100)*O125/100))),"")</f>
        <v/>
      </c>
      <c r="P133" s="78" t="str">
        <f>IF(ISNUMBER(outYear),IF(FederalDepreciation="N/A",'Cash Flow'!P8,'Cash Flow'!P8*(1-(P107/100+(1-P107/100)*P125/100))),"")</f>
        <v/>
      </c>
      <c r="Q133" s="78" t="str">
        <f>IF(ISNUMBER(outYear),IF(FederalDepreciation="N/A",'Cash Flow'!Q8,'Cash Flow'!Q8*(1-(Q107/100+(1-Q107/100)*Q125/100))),"")</f>
        <v/>
      </c>
      <c r="R133" s="78" t="str">
        <f>IF(ISNUMBER(outYear),IF(FederalDepreciation="N/A",'Cash Flow'!R8,'Cash Flow'!R8*(1-(R107/100+(1-R107/100)*R125/100))),"")</f>
        <v/>
      </c>
      <c r="S133" s="78" t="str">
        <f>IF(ISNUMBER(outYear),IF(FederalDepreciation="N/A",'Cash Flow'!S8,'Cash Flow'!S8*(1-(S107/100+(1-S107/100)*S125/100))),"")</f>
        <v/>
      </c>
      <c r="T133" s="78" t="str">
        <f>IF(ISNUMBER(outYear),IF(FederalDepreciation="N/A",'Cash Flow'!T8,'Cash Flow'!T8*(1-(T107/100+(1-T107/100)*T125/100))),"")</f>
        <v/>
      </c>
      <c r="U133" s="78" t="str">
        <f>IF(ISNUMBER(outYear),IF(FederalDepreciation="N/A",'Cash Flow'!U8,'Cash Flow'!U8*(1-(U107/100+(1-U107/100)*U125/100))),"")</f>
        <v/>
      </c>
      <c r="V133" s="78" t="str">
        <f>IF(ISNUMBER(outYear),IF(FederalDepreciation="N/A",'Cash Flow'!V8,'Cash Flow'!V8*(1-(V107/100+(1-V107/100)*V125/100))),"")</f>
        <v/>
      </c>
      <c r="W133" s="78" t="str">
        <f>IF(ISNUMBER(outYear),IF(FederalDepreciation="N/A",'Cash Flow'!W8,'Cash Flow'!W8*(1-(W107/100+(1-W107/100)*W125/100))),"")</f>
        <v/>
      </c>
      <c r="X133" s="78" t="str">
        <f>IF(ISNUMBER(outYear),IF(FederalDepreciation="N/A",'Cash Flow'!X8,'Cash Flow'!X8*(1-(X107/100+(1-X107/100)*X125/100))),"")</f>
        <v/>
      </c>
      <c r="Y133" s="78" t="str">
        <f>IF(ISNUMBER(outYear),IF(FederalDepreciation="N/A",'Cash Flow'!Y8,'Cash Flow'!Y8*(1-(Y107/100+(1-Y107/100)*Y125/100))),"")</f>
        <v/>
      </c>
      <c r="Z133" s="78" t="str">
        <f>IF(ISNUMBER(outYear),IF(FederalDepreciation="N/A",'Cash Flow'!Z8,'Cash Flow'!Z8*(1-(Z107/100+(1-Z107/100)*Z125/100))),"")</f>
        <v/>
      </c>
      <c r="AA133" s="78" t="str">
        <f>IF(ISNUMBER(outYear),IF(FederalDepreciation="N/A",'Cash Flow'!AA8,'Cash Flow'!AA8*(1-(AA107/100+(1-AA107/100)*AA125/100))),"")</f>
        <v/>
      </c>
      <c r="AB133" s="78" t="str">
        <f>IF(ISNUMBER(outYear),IF(FederalDepreciation="N/A",'Cash Flow'!AB8,'Cash Flow'!AB8*(1-(AB107/100+(1-AB107/100)*AB125/100))),"")</f>
        <v/>
      </c>
      <c r="AC133" s="78" t="str">
        <f>IF(ISNUMBER(outYear),IF(FederalDepreciation="N/A",'Cash Flow'!AC8,'Cash Flow'!AC8*(1-(AC107/100+(1-AC107/100)*AC125/100))),"")</f>
        <v/>
      </c>
      <c r="AD133" s="78" t="str">
        <f>IF(ISNUMBER(outYear),IF(FederalDepreciation="N/A",'Cash Flow'!AD8,'Cash Flow'!AD8*(1-(AD107/100+(1-AD107/100)*AD125/100))),"")</f>
        <v/>
      </c>
      <c r="AE133" s="78" t="str">
        <f>IF(ISNUMBER(outYear),IF(FederalDepreciation="N/A",'Cash Flow'!AE8,'Cash Flow'!AE8*(1-(AE107/100+(1-AE107/100)*AE125/100))),"")</f>
        <v/>
      </c>
      <c r="AF133" s="78" t="str">
        <f>IF(ISNUMBER(outYear),IF(FederalDepreciation="N/A",'Cash Flow'!AF8,'Cash Flow'!AF8*(1-(AF107/100+(1-AF107/100)*AF125/100))),"")</f>
        <v/>
      </c>
      <c r="AG133" s="78" t="str">
        <f>IF(ISNUMBER(outYear),IF(FederalDepreciation="N/A",'Cash Flow'!AG8,'Cash Flow'!AG8*(1-(AG107/100+(1-AG107/100)*AG125/100))),"")</f>
        <v/>
      </c>
      <c r="AH133" s="78" t="str">
        <f>IF(ISNUMBER(outYear),IF(FederalDepreciation="N/A",'Cash Flow'!AH8,'Cash Flow'!AH8*(1-(AH107/100+(1-AH107/100)*AH125/100))),"")</f>
        <v/>
      </c>
      <c r="AI133" s="78" t="str">
        <f>IF(ISNUMBER(outYear),IF(FederalDepreciation="N/A",'Cash Flow'!AI8,'Cash Flow'!AI8*(1-(AI107/100+(1-AI107/100)*AI125/100))),"")</f>
        <v/>
      </c>
      <c r="AJ133" s="78" t="str">
        <f>IF(ISNUMBER(outYear),IF(FederalDepreciation="N/A",'Cash Flow'!AJ8,'Cash Flow'!AJ8*(1-(AJ107/100+(1-AJ107/100)*AJ125/100))),"")</f>
        <v/>
      </c>
      <c r="AK133" s="78" t="str">
        <f>IF(ISNUMBER(outYear),IF(FederalDepreciation="N/A",'Cash Flow'!AK8,'Cash Flow'!AK8*(1-(AK107/100+(1-AK107/100)*AK125/100))),"")</f>
        <v/>
      </c>
      <c r="AL133" s="78" t="str">
        <f>IF(ISNUMBER(outYear),IF(FederalDepreciation="N/A",'Cash Flow'!AL8,'Cash Flow'!AL8*(1-(AL107/100+(1-AL107/100)*AL125/100))),"")</f>
        <v/>
      </c>
      <c r="AM133" s="78" t="str">
        <f>IF(ISNUMBER(outYear),IF(FederalDepreciation="N/A",'Cash Flow'!AM8,'Cash Flow'!AM8*(1-(AM107/100+(1-AM107/100)*AM125/100))),"")</f>
        <v/>
      </c>
      <c r="AN133" s="78" t="str">
        <f>IF(ISNUMBER(outYear),IF(FederalDepreciation="N/A",'Cash Flow'!AN8,'Cash Flow'!AN8*(1-(AN107/100+(1-AN107/100)*AN125/100))),"")</f>
        <v/>
      </c>
      <c r="AO133" s="78" t="str">
        <f>IF(ISNUMBER(outYear),IF(FederalDepreciation="N/A",'Cash Flow'!AO8,'Cash Flow'!AO8*(1-(AO107/100+(1-AO107/100)*AO125/100))),"")</f>
        <v/>
      </c>
      <c r="AP133" s="78" t="str">
        <f>IF(ISNUMBER(outYear),IF(FederalDepreciation="N/A",'Cash Flow'!AP8,'Cash Flow'!AP8*(1-(AP107/100+(1-AP107/100)*AP125/100))),"")</f>
        <v/>
      </c>
      <c r="AQ133" s="78" t="str">
        <f>IF(ISNUMBER(outYear),IF(FederalDepreciation="N/A",'Cash Flow'!AQ8,'Cash Flow'!AQ8*(1-(AQ107/100+(1-AQ107/100)*AQ125/100))),"")</f>
        <v/>
      </c>
      <c r="AR133" s="78" t="str">
        <f>IF(ISNUMBER(outYear),IF(FederalDepreciation="N/A",'Cash Flow'!AR8,'Cash Flow'!AR8*(1-(AR107/100+(1-AR107/100)*AR125/100))),"")</f>
        <v/>
      </c>
      <c r="AS133" s="78" t="str">
        <f>IF(ISNUMBER(outYear),IF(FederalDepreciation="N/A",'Cash Flow'!AS8,'Cash Flow'!AS8*(1-(AS107/100+(1-AS107/100)*AS125/100))),"")</f>
        <v/>
      </c>
      <c r="AT133" s="78" t="str">
        <f>IF(ISNUMBER(outYear),IF(FederalDepreciation="N/A",'Cash Flow'!AT8,'Cash Flow'!AT8*(1-(AT107/100+(1-AT107/100)*AT125/100))),"")</f>
        <v/>
      </c>
      <c r="AU133" s="78" t="str">
        <f>IF(ISNUMBER(outYear),IF(FederalDepreciation="N/A",'Cash Flow'!AU8,'Cash Flow'!AU8*(1-(AU107/100+(1-AU107/100)*AU125/100))),"")</f>
        <v/>
      </c>
      <c r="AV133" s="78" t="str">
        <f>IF(ISNUMBER(outYear),IF(FederalDepreciation="N/A",'Cash Flow'!AV8,'Cash Flow'!AV8*(1-(AV107/100+(1-AV107/100)*AV125/100))),"")</f>
        <v/>
      </c>
      <c r="AW133" s="78" t="str">
        <f>IF(ISNUMBER(outYear),IF(FederalDepreciation="N/A",'Cash Flow'!AW8,'Cash Flow'!AW8*(1-(AW107/100+(1-AW107/100)*AW125/100))),"")</f>
        <v/>
      </c>
      <c r="AX133" s="78" t="str">
        <f>IF(ISNUMBER(outYear),IF(FederalDepreciation="N/A",'Cash Flow'!AX8,'Cash Flow'!AX8*(1-(AX107/100+(1-AX107/100)*AX125/100))),"")</f>
        <v/>
      </c>
      <c r="AY133" s="78" t="str">
        <f>IF(ISNUMBER(outYear),IF(FederalDepreciation="N/A",'Cash Flow'!AY8,'Cash Flow'!AY8*(1-(AY107/100+(1-AY107/100)*AY125/100))),"")</f>
        <v/>
      </c>
      <c r="AZ133" s="78" t="str">
        <f>IF(ISNUMBER(outYear),IF(FederalDepreciation="N/A",'Cash Flow'!AZ8,'Cash Flow'!AZ8*(1-(AZ107/100+(1-AZ107/100)*AZ125/100))),"")</f>
        <v/>
      </c>
      <c r="BA133" s="78" t="str">
        <f>IF(ISNUMBER(outYear),IF(FederalDepreciation="N/A",'Cash Flow'!BA8,'Cash Flow'!BA8*(1-(BA107/100+(1-BA107/100)*BA125/100))),"")</f>
        <v/>
      </c>
      <c r="BB133" s="78" t="str">
        <f>IF(ISNUMBER(outYear),IF(FederalDepreciation="N/A",'Cash Flow'!BB8,'Cash Flow'!BB8*(1-(BB107/100+(1-BB107/100)*BB125/100))),"")</f>
        <v/>
      </c>
      <c r="BC133" s="78" t="str">
        <f>IF(ISNUMBER(outYear),IF(FederalDepreciation="N/A",'Cash Flow'!BC8,'Cash Flow'!BC8*(1-(BC107/100+(1-BC107/100)*BC125/100))),"")</f>
        <v/>
      </c>
      <c r="BD133" s="78" t="str">
        <f>IF(ISNUMBER(outYear),IF(FederalDepreciation="N/A",'Cash Flow'!BD8,'Cash Flow'!BD8*(1-(BD107/100+(1-BD107/100)*BD125/100))),"")</f>
        <v/>
      </c>
      <c r="BE133" s="78" t="str">
        <f>IF(ISNUMBER(outYear),IF(FederalDepreciation="N/A",'Cash Flow'!BE8,'Cash Flow'!BE8*(1-(BE107/100+(1-BE107/100)*BE125/100))),"")</f>
        <v/>
      </c>
      <c r="BF133" s="78" t="str">
        <f>IF(ISNUMBER(outYear),IF(FederalDepreciation="N/A",'Cash Flow'!BF8,'Cash Flow'!BF8*(1-(BF107/100+(1-BF107/100)*BF125/100))),"")</f>
        <v/>
      </c>
      <c r="BG133" s="78" t="str">
        <f>IF(ISNUMBER(outYear),IF(FederalDepreciation="N/A",'Cash Flow'!BG8,'Cash Flow'!BG8*(1-(BG107/100+(1-BG107/100)*BG125/100))),"")</f>
        <v/>
      </c>
      <c r="BH133" s="78" t="str">
        <f>IF(ISNUMBER(outYear),IF(FederalDepreciation="N/A",'Cash Flow'!BH8,'Cash Flow'!BH8*(1-(BH107/100+(1-BH107/100)*BH125/100))),"")</f>
        <v/>
      </c>
      <c r="BI133" s="78" t="str">
        <f>IF(ISNUMBER(outYear),IF(FederalDepreciation="N/A",'Cash Flow'!BI8,'Cash Flow'!BI8*(1-(BI107/100+(1-BI107/100)*BI125/100))),"")</f>
        <v/>
      </c>
      <c r="BJ133" s="78" t="str">
        <f>IF(ISNUMBER(outYear),IF(FederalDepreciation="N/A",'Cash Flow'!BJ8,'Cash Flow'!BJ8*(1-(BJ107/100+(1-BJ107/100)*BJ125/100))),"")</f>
        <v/>
      </c>
      <c r="BK133" s="78" t="str">
        <f>IF(ISNUMBER(outYear),IF(FederalDepreciation="N/A",'Cash Flow'!BK8,'Cash Flow'!BK8*(1-(BK107/100+(1-BK107/100)*BK125/100))),"")</f>
        <v/>
      </c>
      <c r="BL133" s="78" t="str">
        <f>IF(ISNUMBER(outYear),IF(FederalDepreciation="N/A",'Cash Flow'!BL8,'Cash Flow'!BL8*(1-(BL107/100+(1-BL107/100)*BL125/100))),"")</f>
        <v/>
      </c>
      <c r="BM133" s="78" t="str">
        <f>IF(ISNUMBER(outYear),IF(FederalDepreciation="N/A",'Cash Flow'!BM8,'Cash Flow'!BM8*(1-(BM107/100+(1-BM107/100)*BM125/100))),"")</f>
        <v/>
      </c>
      <c r="BN133" s="78" t="str">
        <f>IF(ISNUMBER(outYear),IF(FederalDepreciation="N/A",'Cash Flow'!BN8,'Cash Flow'!BN8*(1-(BN107/100+(1-BN107/100)*BN125/100))),"")</f>
        <v/>
      </c>
      <c r="BO133" s="78" t="str">
        <f>IF(ISNUMBER(outYear),IF(FederalDepreciation="N/A",'Cash Flow'!BO8,'Cash Flow'!BO8*(1-(BO107/100+(1-BO107/100)*BO125/100))),"")</f>
        <v/>
      </c>
      <c r="BP133" s="78" t="str">
        <f>IF(ISNUMBER(outYear),IF(FederalDepreciation="N/A",'Cash Flow'!BP8,'Cash Flow'!BP8*(1-(BP107/100+(1-BP107/100)*BP125/100))),"")</f>
        <v/>
      </c>
      <c r="BQ133" s="78" t="str">
        <f>IF(ISNUMBER(outYear),IF(FederalDepreciation="N/A",'Cash Flow'!BQ8,'Cash Flow'!BQ8*(1-(BQ107/100+(1-BQ107/100)*BQ125/100))),"")</f>
        <v/>
      </c>
      <c r="BR133" s="78" t="str">
        <f>IF(ISNUMBER(outYear),IF(FederalDepreciation="N/A",'Cash Flow'!BR8,'Cash Flow'!BR8*(1-(BR107/100+(1-BR107/100)*BR125/100))),"")</f>
        <v/>
      </c>
      <c r="BS133" s="78" t="str">
        <f>IF(ISNUMBER(outYear),IF(FederalDepreciation="N/A",'Cash Flow'!BS8,'Cash Flow'!BS8*(1-(BS107/100+(1-BS107/100)*BS125/100))),"")</f>
        <v/>
      </c>
      <c r="BT133" s="78" t="str">
        <f>IF(ISNUMBER(outYear),IF(FederalDepreciation="N/A",'Cash Flow'!BT8,'Cash Flow'!BT8*(1-(BT107/100+(1-BT107/100)*BT125/100))),"")</f>
        <v/>
      </c>
      <c r="BU133" s="78" t="str">
        <f>IF(ISNUMBER(outYear),IF(FederalDepreciation="N/A",'Cash Flow'!BU8,'Cash Flow'!BU8*(1-(BU107/100+(1-BU107/100)*BU125/100))),"")</f>
        <v/>
      </c>
      <c r="BV133" s="78" t="str">
        <f>IF(ISNUMBER(outYear),IF(FederalDepreciation="N/A",'Cash Flow'!BV8,'Cash Flow'!BV8*(1-(BV107/100+(1-BV107/100)*BV125/100))),"")</f>
        <v/>
      </c>
      <c r="BW133" s="78" t="str">
        <f>IF(ISNUMBER(outYear),IF(FederalDepreciation="N/A",'Cash Flow'!BW8,'Cash Flow'!BW8*(1-(BW107/100+(1-BW107/100)*BW125/100))),"")</f>
        <v/>
      </c>
      <c r="BX133" s="78" t="str">
        <f>IF(ISNUMBER(outYear),IF(FederalDepreciation="N/A",'Cash Flow'!BX8,'Cash Flow'!BX8*(1-(BX107/100+(1-BX107/100)*BX125/100))),"")</f>
        <v/>
      </c>
      <c r="BY133" s="78" t="str">
        <f>IF(ISNUMBER(outYear),IF(FederalDepreciation="N/A",'Cash Flow'!BY8,'Cash Flow'!BY8*(1-(BY107/100+(1-BY107/100)*BY125/100))),"")</f>
        <v/>
      </c>
      <c r="BZ133" s="78" t="str">
        <f>IF(ISNUMBER(outYear),IF(FederalDepreciation="N/A",'Cash Flow'!BZ8,'Cash Flow'!BZ8*(1-(BZ107/100+(1-BZ107/100)*BZ125/100))),"")</f>
        <v/>
      </c>
      <c r="CA133" s="78" t="str">
        <f>IF(ISNUMBER(outYear),IF(FederalDepreciation="N/A",'Cash Flow'!CA8,'Cash Flow'!CA8*(1-(CA107/100+(1-CA107/100)*CA125/100))),"")</f>
        <v/>
      </c>
      <c r="CB133" s="78" t="str">
        <f>IF(ISNUMBER(outYear),IF(FederalDepreciation="N/A",'Cash Flow'!CB8,'Cash Flow'!CB8*(1-(CB107/100+(1-CB107/100)*CB125/100))),"")</f>
        <v/>
      </c>
      <c r="CC133" s="78" t="str">
        <f>IF(ISNUMBER(outYear),IF(FederalDepreciation="N/A",'Cash Flow'!CC8,'Cash Flow'!CC8*(1-(CC107/100+(1-CC107/100)*CC125/100))),"")</f>
        <v/>
      </c>
      <c r="CD133" s="78" t="str">
        <f>IF(ISNUMBER(outYear),IF(FederalDepreciation="N/A",'Cash Flow'!CD8,'Cash Flow'!CD8*(1-(CD107/100+(1-CD107/100)*CD125/100))),"")</f>
        <v/>
      </c>
      <c r="CE133" s="78" t="str">
        <f>IF(ISNUMBER(outYear),IF(FederalDepreciation="N/A",'Cash Flow'!CE8,'Cash Flow'!CE8*(1-(CE107/100+(1-CE107/100)*CE125/100))),"")</f>
        <v/>
      </c>
      <c r="CF133" s="78" t="str">
        <f>IF(ISNUMBER(outYear),IF(FederalDepreciation="N/A",'Cash Flow'!CF8,'Cash Flow'!CF8*(1-(CF107/100+(1-CF107/100)*CF125/100))),"")</f>
        <v/>
      </c>
      <c r="CG133" s="78" t="str">
        <f>IF(ISNUMBER(outYear),IF(FederalDepreciation="N/A",'Cash Flow'!CG8,'Cash Flow'!CG8*(1-(CG107/100+(1-CG107/100)*CG125/100))),"")</f>
        <v/>
      </c>
      <c r="CH133" s="78" t="str">
        <f>IF(ISNUMBER(outYear),IF(FederalDepreciation="N/A",'Cash Flow'!CH8,'Cash Flow'!CH8*(1-(CH107/100+(1-CH107/100)*CH125/100))),"")</f>
        <v/>
      </c>
      <c r="CI133" s="78" t="str">
        <f>IF(ISNUMBER(outYear),IF(FederalDepreciation="N/A",'Cash Flow'!CI8,'Cash Flow'!CI8*(1-(CI107/100+(1-CI107/100)*CI125/100))),"")</f>
        <v/>
      </c>
      <c r="CJ133" s="78" t="str">
        <f>IF(ISNUMBER(outYear),IF(FederalDepreciation="N/A",'Cash Flow'!CJ8,'Cash Flow'!CJ8*(1-(CJ107/100+(1-CJ107/100)*CJ125/100))),"")</f>
        <v/>
      </c>
      <c r="CK133" s="78" t="str">
        <f>IF(ISNUMBER(outYear),IF(FederalDepreciation="N/A",'Cash Flow'!CK8,'Cash Flow'!CK8*(1-(CK107/100+(1-CK107/100)*CK125/100))),"")</f>
        <v/>
      </c>
      <c r="CL133" s="78" t="str">
        <f>IF(ISNUMBER(outYear),IF(FederalDepreciation="N/A",'Cash Flow'!CL8,'Cash Flow'!CL8*(1-(CL107/100+(1-CL107/100)*CL125/100))),"")</f>
        <v/>
      </c>
      <c r="CM133" s="78" t="str">
        <f>IF(ISNUMBER(outYear),IF(FederalDepreciation="N/A",'Cash Flow'!CM8,'Cash Flow'!CM8*(1-(CM107/100+(1-CM107/100)*CM125/100))),"")</f>
        <v/>
      </c>
      <c r="CN133" s="78" t="str">
        <f>IF(ISNUMBER(outYear),IF(FederalDepreciation="N/A",'Cash Flow'!CN8,'Cash Flow'!CN8*(1-(CN107/100+(1-CN107/100)*CN125/100))),"")</f>
        <v/>
      </c>
      <c r="CO133" s="78" t="str">
        <f>IF(ISNUMBER(outYear),IF(FederalDepreciation="N/A",'Cash Flow'!CO8,'Cash Flow'!CO8*(1-(CO107/100+(1-CO107/100)*CO125/100))),"")</f>
        <v/>
      </c>
      <c r="CP133" s="78" t="str">
        <f>IF(ISNUMBER(outYear),IF(FederalDepreciation="N/A",'Cash Flow'!CP8,'Cash Flow'!CP8*(1-(CP107/100+(1-CP107/100)*CP125/100))),"")</f>
        <v/>
      </c>
      <c r="CQ133" s="78" t="str">
        <f>IF(ISNUMBER(outYear),IF(FederalDepreciation="N/A",'Cash Flow'!CQ8,'Cash Flow'!CQ8*(1-(CQ107/100+(1-CQ107/100)*CQ125/100))),"")</f>
        <v/>
      </c>
      <c r="CR133" s="78" t="str">
        <f>IF(ISNUMBER(outYear),IF(FederalDepreciation="N/A",'Cash Flow'!CR8,'Cash Flow'!CR8*(1-(CR107/100+(1-CR107/100)*CR125/100))),"")</f>
        <v/>
      </c>
      <c r="CS133" s="78" t="str">
        <f>IF(ISNUMBER(outYear),IF(FederalDepreciation="N/A",'Cash Flow'!CS8,'Cash Flow'!CS8*(1-(CS107/100+(1-CS107/100)*CS125/100))),"")</f>
        <v/>
      </c>
      <c r="CT133" s="78" t="str">
        <f>IF(ISNUMBER(outYear),IF(FederalDepreciation="N/A",'Cash Flow'!CT8,'Cash Flow'!CT8*(1-(CT107/100+(1-CT107/100)*CT125/100))),"")</f>
        <v/>
      </c>
      <c r="CU133" s="78" t="str">
        <f>IF(ISNUMBER(outYear),IF(FederalDepreciation="N/A",'Cash Flow'!CU8,'Cash Flow'!CU8*(1-(CU107/100+(1-CU107/100)*CU125/100))),"")</f>
        <v/>
      </c>
      <c r="CV133" s="78" t="str">
        <f>IF(ISNUMBER(outYear),IF(FederalDepreciation="N/A",'Cash Flow'!CV8,'Cash Flow'!CV8*(1-(CV107/100+(1-CV107/100)*CV125/100))),"")</f>
        <v/>
      </c>
      <c r="CW133" s="78" t="str">
        <f>IF(ISNUMBER(outYear),IF(FederalDepreciation="N/A",'Cash Flow'!CW8,'Cash Flow'!CW8*(1-(CW107/100+(1-CW107/100)*CW125/100))),"")</f>
        <v/>
      </c>
      <c r="CX133" s="78" t="str">
        <f>IF(ISNUMBER(outYear),IF(FederalDepreciation="N/A",'Cash Flow'!CX8,'Cash Flow'!CX8*(1-(CX107/100+(1-CX107/100)*CX125/100))),"")</f>
        <v/>
      </c>
    </row>
    <row r="134" spans="1:102" x14ac:dyDescent="0.2">
      <c r="A134" s="10" t="s">
        <v>86</v>
      </c>
      <c r="B134" s="76">
        <f>IF(ISNUMBER(outYear),+B132+B8,"")</f>
        <v>0</v>
      </c>
      <c r="C134" s="76" t="str">
        <f t="shared" ref="C134:AH134" si="363">IF(ISNUMBER(outYear),+C132+C133,"")</f>
        <v/>
      </c>
      <c r="D134" s="76" t="str">
        <f t="shared" si="363"/>
        <v/>
      </c>
      <c r="E134" s="76" t="str">
        <f t="shared" si="363"/>
        <v/>
      </c>
      <c r="F134" s="76" t="str">
        <f t="shared" si="363"/>
        <v/>
      </c>
      <c r="G134" s="76" t="str">
        <f t="shared" si="363"/>
        <v/>
      </c>
      <c r="H134" s="76" t="str">
        <f t="shared" si="363"/>
        <v/>
      </c>
      <c r="I134" s="76" t="str">
        <f t="shared" si="363"/>
        <v/>
      </c>
      <c r="J134" s="76" t="str">
        <f t="shared" si="363"/>
        <v/>
      </c>
      <c r="K134" s="76" t="str">
        <f t="shared" si="363"/>
        <v/>
      </c>
      <c r="L134" s="76" t="str">
        <f t="shared" si="363"/>
        <v/>
      </c>
      <c r="M134" s="76" t="str">
        <f t="shared" si="363"/>
        <v/>
      </c>
      <c r="N134" s="76" t="str">
        <f t="shared" si="363"/>
        <v/>
      </c>
      <c r="O134" s="76" t="str">
        <f t="shared" si="363"/>
        <v/>
      </c>
      <c r="P134" s="76" t="str">
        <f t="shared" si="363"/>
        <v/>
      </c>
      <c r="Q134" s="76" t="str">
        <f t="shared" si="363"/>
        <v/>
      </c>
      <c r="R134" s="76" t="str">
        <f t="shared" si="363"/>
        <v/>
      </c>
      <c r="S134" s="76" t="str">
        <f t="shared" si="363"/>
        <v/>
      </c>
      <c r="T134" s="76" t="str">
        <f t="shared" si="363"/>
        <v/>
      </c>
      <c r="U134" s="76" t="str">
        <f t="shared" si="363"/>
        <v/>
      </c>
      <c r="V134" s="76" t="str">
        <f t="shared" si="363"/>
        <v/>
      </c>
      <c r="W134" s="76" t="str">
        <f t="shared" si="363"/>
        <v/>
      </c>
      <c r="X134" s="76" t="str">
        <f t="shared" si="363"/>
        <v/>
      </c>
      <c r="Y134" s="76" t="str">
        <f t="shared" si="363"/>
        <v/>
      </c>
      <c r="Z134" s="76" t="str">
        <f t="shared" si="363"/>
        <v/>
      </c>
      <c r="AA134" s="76" t="str">
        <f t="shared" si="363"/>
        <v/>
      </c>
      <c r="AB134" s="76" t="str">
        <f t="shared" si="363"/>
        <v/>
      </c>
      <c r="AC134" s="76" t="str">
        <f t="shared" si="363"/>
        <v/>
      </c>
      <c r="AD134" s="76" t="str">
        <f t="shared" si="363"/>
        <v/>
      </c>
      <c r="AE134" s="76" t="str">
        <f t="shared" si="363"/>
        <v/>
      </c>
      <c r="AF134" s="76" t="str">
        <f t="shared" si="363"/>
        <v/>
      </c>
      <c r="AG134" s="76" t="str">
        <f t="shared" si="363"/>
        <v/>
      </c>
      <c r="AH134" s="76" t="str">
        <f t="shared" si="363"/>
        <v/>
      </c>
      <c r="AI134" s="76" t="str">
        <f t="shared" ref="AI134:BN134" si="364">IF(ISNUMBER(outYear),+AI132+AI133,"")</f>
        <v/>
      </c>
      <c r="AJ134" s="76" t="str">
        <f t="shared" si="364"/>
        <v/>
      </c>
      <c r="AK134" s="76" t="str">
        <f t="shared" si="364"/>
        <v/>
      </c>
      <c r="AL134" s="76" t="str">
        <f t="shared" si="364"/>
        <v/>
      </c>
      <c r="AM134" s="76" t="str">
        <f t="shared" si="364"/>
        <v/>
      </c>
      <c r="AN134" s="76" t="str">
        <f t="shared" si="364"/>
        <v/>
      </c>
      <c r="AO134" s="76" t="str">
        <f t="shared" si="364"/>
        <v/>
      </c>
      <c r="AP134" s="76" t="str">
        <f t="shared" si="364"/>
        <v/>
      </c>
      <c r="AQ134" s="76" t="str">
        <f t="shared" si="364"/>
        <v/>
      </c>
      <c r="AR134" s="76" t="str">
        <f t="shared" si="364"/>
        <v/>
      </c>
      <c r="AS134" s="76" t="str">
        <f t="shared" si="364"/>
        <v/>
      </c>
      <c r="AT134" s="76" t="str">
        <f t="shared" si="364"/>
        <v/>
      </c>
      <c r="AU134" s="76" t="str">
        <f t="shared" si="364"/>
        <v/>
      </c>
      <c r="AV134" s="76" t="str">
        <f t="shared" si="364"/>
        <v/>
      </c>
      <c r="AW134" s="76" t="str">
        <f t="shared" si="364"/>
        <v/>
      </c>
      <c r="AX134" s="76" t="str">
        <f t="shared" si="364"/>
        <v/>
      </c>
      <c r="AY134" s="76" t="str">
        <f t="shared" si="364"/>
        <v/>
      </c>
      <c r="AZ134" s="76" t="str">
        <f t="shared" si="364"/>
        <v/>
      </c>
      <c r="BA134" s="76" t="str">
        <f t="shared" si="364"/>
        <v/>
      </c>
      <c r="BB134" s="76" t="str">
        <f t="shared" si="364"/>
        <v/>
      </c>
      <c r="BC134" s="76" t="str">
        <f t="shared" si="364"/>
        <v/>
      </c>
      <c r="BD134" s="76" t="str">
        <f t="shared" si="364"/>
        <v/>
      </c>
      <c r="BE134" s="76" t="str">
        <f t="shared" si="364"/>
        <v/>
      </c>
      <c r="BF134" s="76" t="str">
        <f t="shared" si="364"/>
        <v/>
      </c>
      <c r="BG134" s="76" t="str">
        <f t="shared" si="364"/>
        <v/>
      </c>
      <c r="BH134" s="76" t="str">
        <f t="shared" si="364"/>
        <v/>
      </c>
      <c r="BI134" s="76" t="str">
        <f t="shared" si="364"/>
        <v/>
      </c>
      <c r="BJ134" s="76" t="str">
        <f t="shared" si="364"/>
        <v/>
      </c>
      <c r="BK134" s="76" t="str">
        <f t="shared" si="364"/>
        <v/>
      </c>
      <c r="BL134" s="76" t="str">
        <f t="shared" si="364"/>
        <v/>
      </c>
      <c r="BM134" s="76" t="str">
        <f t="shared" si="364"/>
        <v/>
      </c>
      <c r="BN134" s="76" t="str">
        <f t="shared" si="364"/>
        <v/>
      </c>
      <c r="BO134" s="76" t="str">
        <f t="shared" ref="BO134:CT134" si="365">IF(ISNUMBER(outYear),+BO132+BO133,"")</f>
        <v/>
      </c>
      <c r="BP134" s="76" t="str">
        <f t="shared" si="365"/>
        <v/>
      </c>
      <c r="BQ134" s="76" t="str">
        <f t="shared" si="365"/>
        <v/>
      </c>
      <c r="BR134" s="76" t="str">
        <f t="shared" si="365"/>
        <v/>
      </c>
      <c r="BS134" s="76" t="str">
        <f t="shared" si="365"/>
        <v/>
      </c>
      <c r="BT134" s="76" t="str">
        <f t="shared" si="365"/>
        <v/>
      </c>
      <c r="BU134" s="76" t="str">
        <f t="shared" si="365"/>
        <v/>
      </c>
      <c r="BV134" s="76" t="str">
        <f t="shared" si="365"/>
        <v/>
      </c>
      <c r="BW134" s="76" t="str">
        <f t="shared" si="365"/>
        <v/>
      </c>
      <c r="BX134" s="76" t="str">
        <f t="shared" si="365"/>
        <v/>
      </c>
      <c r="BY134" s="76" t="str">
        <f t="shared" si="365"/>
        <v/>
      </c>
      <c r="BZ134" s="76" t="str">
        <f t="shared" si="365"/>
        <v/>
      </c>
      <c r="CA134" s="76" t="str">
        <f t="shared" si="365"/>
        <v/>
      </c>
      <c r="CB134" s="76" t="str">
        <f t="shared" si="365"/>
        <v/>
      </c>
      <c r="CC134" s="76" t="str">
        <f t="shared" si="365"/>
        <v/>
      </c>
      <c r="CD134" s="76" t="str">
        <f t="shared" si="365"/>
        <v/>
      </c>
      <c r="CE134" s="76" t="str">
        <f t="shared" si="365"/>
        <v/>
      </c>
      <c r="CF134" s="76" t="str">
        <f t="shared" si="365"/>
        <v/>
      </c>
      <c r="CG134" s="76" t="str">
        <f t="shared" si="365"/>
        <v/>
      </c>
      <c r="CH134" s="76" t="str">
        <f t="shared" si="365"/>
        <v/>
      </c>
      <c r="CI134" s="76" t="str">
        <f t="shared" si="365"/>
        <v/>
      </c>
      <c r="CJ134" s="76" t="str">
        <f t="shared" si="365"/>
        <v/>
      </c>
      <c r="CK134" s="76" t="str">
        <f t="shared" si="365"/>
        <v/>
      </c>
      <c r="CL134" s="76" t="str">
        <f t="shared" si="365"/>
        <v/>
      </c>
      <c r="CM134" s="76" t="str">
        <f t="shared" si="365"/>
        <v/>
      </c>
      <c r="CN134" s="76" t="str">
        <f t="shared" si="365"/>
        <v/>
      </c>
      <c r="CO134" s="76" t="str">
        <f t="shared" si="365"/>
        <v/>
      </c>
      <c r="CP134" s="76" t="str">
        <f t="shared" si="365"/>
        <v/>
      </c>
      <c r="CQ134" s="76" t="str">
        <f t="shared" si="365"/>
        <v/>
      </c>
      <c r="CR134" s="76" t="str">
        <f t="shared" si="365"/>
        <v/>
      </c>
      <c r="CS134" s="76" t="str">
        <f t="shared" si="365"/>
        <v/>
      </c>
      <c r="CT134" s="76" t="str">
        <f t="shared" si="365"/>
        <v/>
      </c>
      <c r="CU134" s="76" t="str">
        <f t="shared" ref="CU134:CX134" si="366">IF(ISNUMBER(outYear),+CU132+CU133,"")</f>
        <v/>
      </c>
      <c r="CV134" s="76" t="str">
        <f t="shared" si="366"/>
        <v/>
      </c>
      <c r="CW134" s="76" t="str">
        <f t="shared" si="366"/>
        <v/>
      </c>
      <c r="CX134" s="76" t="str">
        <f t="shared" si="366"/>
        <v/>
      </c>
    </row>
    <row r="135" spans="1:102" x14ac:dyDescent="0.2">
      <c r="B135" s="3"/>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c r="AK135" s="4"/>
      <c r="AL135" s="4"/>
      <c r="AM135" s="4"/>
      <c r="AN135" s="4"/>
      <c r="AO135" s="4"/>
      <c r="AP135" s="4"/>
      <c r="AQ135" s="4"/>
      <c r="AR135" s="4"/>
      <c r="AS135" s="4"/>
      <c r="AT135" s="4"/>
      <c r="AU135" s="4"/>
      <c r="AV135" s="4"/>
      <c r="AW135" s="4"/>
      <c r="AX135" s="4"/>
      <c r="AY135" s="4"/>
      <c r="AZ135" s="4"/>
      <c r="BA135" s="4"/>
      <c r="BB135" s="4"/>
      <c r="BC135" s="4"/>
      <c r="BD135" s="4"/>
      <c r="BE135" s="4"/>
      <c r="BF135" s="4"/>
      <c r="BG135" s="4"/>
      <c r="BH135" s="4"/>
      <c r="BI135" s="4"/>
      <c r="BJ135" s="4"/>
      <c r="BK135" s="4"/>
      <c r="BL135" s="4"/>
      <c r="BM135" s="4"/>
      <c r="BN135" s="4"/>
      <c r="BO135" s="4"/>
      <c r="BP135" s="4"/>
      <c r="BQ135" s="4"/>
      <c r="BR135" s="4"/>
      <c r="BS135" s="4"/>
      <c r="BT135" s="4"/>
      <c r="BU135" s="4"/>
      <c r="BV135" s="4"/>
      <c r="BW135" s="4"/>
      <c r="BX135" s="4"/>
      <c r="BY135" s="4"/>
      <c r="BZ135" s="4"/>
      <c r="CA135" s="4"/>
      <c r="CB135" s="4"/>
      <c r="CC135" s="4"/>
      <c r="CD135" s="4"/>
      <c r="CE135" s="4"/>
      <c r="CF135" s="4"/>
      <c r="CG135" s="4"/>
      <c r="CH135" s="4"/>
      <c r="CI135" s="4"/>
      <c r="CJ135" s="4"/>
      <c r="CK135" s="4"/>
      <c r="CL135" s="4"/>
      <c r="CM135" s="4"/>
      <c r="CN135" s="4"/>
      <c r="CO135" s="4"/>
      <c r="CP135" s="4"/>
      <c r="CQ135" s="4"/>
      <c r="CR135" s="4"/>
      <c r="CS135" s="4"/>
      <c r="CT135" s="4"/>
      <c r="CU135" s="4"/>
      <c r="CV135" s="4"/>
      <c r="CW135" s="4"/>
      <c r="CX135" s="4"/>
    </row>
    <row r="136" spans="1:102" x14ac:dyDescent="0.2">
      <c r="A136" s="110" t="s">
        <v>164</v>
      </c>
      <c r="B136" s="107"/>
      <c r="C136" s="108"/>
      <c r="D136" s="108"/>
      <c r="E136" s="108"/>
      <c r="F136" s="108"/>
      <c r="G136" s="108"/>
      <c r="H136" s="108"/>
      <c r="I136" s="108"/>
      <c r="J136" s="108"/>
      <c r="K136" s="108"/>
      <c r="L136" s="108"/>
      <c r="M136" s="108"/>
      <c r="N136" s="108"/>
      <c r="O136" s="108"/>
      <c r="P136" s="108"/>
      <c r="Q136" s="108"/>
      <c r="R136" s="108"/>
      <c r="S136" s="108"/>
      <c r="T136" s="108"/>
      <c r="U136" s="108"/>
      <c r="V136" s="108"/>
      <c r="W136" s="108"/>
      <c r="X136" s="108"/>
      <c r="Y136" s="108"/>
      <c r="Z136" s="108"/>
      <c r="AA136" s="108"/>
      <c r="AB136" s="108"/>
      <c r="AC136" s="108"/>
      <c r="AD136" s="108"/>
      <c r="AE136" s="108"/>
      <c r="AF136" s="108"/>
      <c r="AG136" s="108"/>
      <c r="AH136" s="108"/>
      <c r="AI136" s="108"/>
      <c r="AJ136" s="108"/>
      <c r="AK136" s="108"/>
      <c r="AL136" s="108"/>
      <c r="AM136" s="108"/>
      <c r="AN136" s="108"/>
      <c r="AO136" s="108"/>
      <c r="AP136" s="108"/>
      <c r="AQ136" s="108"/>
      <c r="AR136" s="108"/>
      <c r="AS136" s="108"/>
      <c r="AT136" s="108"/>
      <c r="AU136" s="108"/>
      <c r="AV136" s="108"/>
      <c r="AW136" s="108"/>
      <c r="AX136" s="108"/>
      <c r="AY136" s="108"/>
      <c r="AZ136" s="108"/>
      <c r="BA136" s="108"/>
      <c r="BB136" s="108"/>
      <c r="BC136" s="108"/>
      <c r="BD136" s="108"/>
      <c r="BE136" s="108"/>
      <c r="BF136" s="108"/>
      <c r="BG136" s="108"/>
      <c r="BH136" s="108"/>
      <c r="BI136" s="108"/>
      <c r="BJ136" s="108"/>
      <c r="BK136" s="108"/>
      <c r="BL136" s="108"/>
      <c r="BM136" s="108"/>
      <c r="BN136" s="108"/>
      <c r="BO136" s="108"/>
      <c r="BP136" s="108"/>
      <c r="BQ136" s="108"/>
      <c r="BR136" s="108"/>
      <c r="BS136" s="108"/>
      <c r="BT136" s="108"/>
      <c r="BU136" s="108"/>
      <c r="BV136" s="108"/>
      <c r="BW136" s="108"/>
      <c r="BX136" s="108"/>
      <c r="BY136" s="108"/>
      <c r="BZ136" s="108"/>
      <c r="CA136" s="108"/>
      <c r="CB136" s="108"/>
      <c r="CC136" s="108"/>
      <c r="CD136" s="108"/>
      <c r="CE136" s="108"/>
      <c r="CF136" s="108"/>
      <c r="CG136" s="108"/>
      <c r="CH136" s="108"/>
      <c r="CI136" s="108"/>
      <c r="CJ136" s="108"/>
      <c r="CK136" s="108"/>
      <c r="CL136" s="108"/>
      <c r="CM136" s="108"/>
      <c r="CN136" s="108"/>
      <c r="CO136" s="108"/>
      <c r="CP136" s="108"/>
      <c r="CQ136" s="108"/>
      <c r="CR136" s="108"/>
      <c r="CS136" s="108"/>
      <c r="CT136" s="108"/>
      <c r="CU136" s="108"/>
      <c r="CV136" s="108"/>
      <c r="CW136" s="108"/>
      <c r="CX136" s="109"/>
    </row>
    <row r="137" spans="1:102" x14ac:dyDescent="0.2">
      <c r="A137" s="55" t="s">
        <v>169</v>
      </c>
      <c r="B137" s="76">
        <f>IF(ISNUMBER(outYear),(B49+B50),"")</f>
        <v>0</v>
      </c>
      <c r="C137" s="76"/>
      <c r="D137" s="76"/>
      <c r="E137" s="76"/>
      <c r="F137" s="76"/>
      <c r="G137" s="76"/>
      <c r="H137" s="76"/>
      <c r="I137" s="76"/>
      <c r="J137" s="76"/>
      <c r="K137" s="76"/>
      <c r="L137" s="76"/>
      <c r="M137" s="76"/>
      <c r="N137" s="76"/>
      <c r="O137" s="76"/>
      <c r="P137" s="76"/>
      <c r="Q137" s="76"/>
      <c r="R137" s="76"/>
      <c r="S137" s="76"/>
      <c r="T137" s="76"/>
      <c r="U137" s="76"/>
      <c r="V137" s="76"/>
      <c r="W137" s="76"/>
      <c r="X137" s="76"/>
      <c r="Y137" s="76"/>
      <c r="Z137" s="76"/>
      <c r="AA137" s="76"/>
      <c r="AB137" s="76"/>
      <c r="AC137" s="76"/>
      <c r="AD137" s="76"/>
      <c r="AE137" s="76"/>
      <c r="AF137" s="76"/>
      <c r="AG137" s="76"/>
      <c r="AH137" s="76"/>
      <c r="AI137" s="76"/>
      <c r="AJ137" s="76"/>
      <c r="AK137" s="76"/>
      <c r="AL137" s="76"/>
      <c r="AM137" s="76"/>
      <c r="AN137" s="76"/>
      <c r="AO137" s="76"/>
      <c r="AP137" s="76"/>
      <c r="AQ137" s="76"/>
      <c r="AR137" s="76"/>
      <c r="AS137" s="76"/>
      <c r="AT137" s="76"/>
      <c r="AU137" s="76"/>
      <c r="AV137" s="76"/>
      <c r="AW137" s="76"/>
      <c r="AX137" s="76"/>
      <c r="AY137" s="76"/>
      <c r="AZ137" s="76"/>
      <c r="BA137" s="76"/>
      <c r="BB137" s="76"/>
      <c r="BC137" s="76"/>
      <c r="BD137" s="76"/>
      <c r="BE137" s="76"/>
      <c r="BF137" s="76"/>
      <c r="BG137" s="76"/>
      <c r="BH137" s="76"/>
      <c r="BI137" s="76"/>
      <c r="BJ137" s="76"/>
      <c r="BK137" s="76"/>
      <c r="BL137" s="76"/>
      <c r="BM137" s="76"/>
      <c r="BN137" s="76"/>
      <c r="BO137" s="76"/>
      <c r="BP137" s="76"/>
      <c r="BQ137" s="76"/>
      <c r="BR137" s="76"/>
      <c r="BS137" s="76"/>
      <c r="BT137" s="76"/>
      <c r="BU137" s="76"/>
      <c r="BV137" s="76"/>
      <c r="BW137" s="76"/>
      <c r="BX137" s="76"/>
      <c r="BY137" s="76"/>
      <c r="BZ137" s="76"/>
      <c r="CA137" s="76"/>
      <c r="CB137" s="76"/>
      <c r="CC137" s="76"/>
      <c r="CD137" s="76"/>
      <c r="CE137" s="76"/>
      <c r="CF137" s="76"/>
      <c r="CG137" s="76"/>
      <c r="CH137" s="76"/>
      <c r="CI137" s="76"/>
      <c r="CJ137" s="76"/>
      <c r="CK137" s="76"/>
      <c r="CL137" s="76"/>
      <c r="CM137" s="76"/>
      <c r="CN137" s="76"/>
      <c r="CO137" s="76"/>
      <c r="CP137" s="76"/>
      <c r="CQ137" s="76"/>
      <c r="CR137" s="76"/>
      <c r="CS137" s="76"/>
      <c r="CT137" s="76"/>
      <c r="CU137" s="76"/>
      <c r="CV137" s="76"/>
      <c r="CW137" s="76"/>
      <c r="CX137" s="76"/>
    </row>
    <row r="138" spans="1:102" x14ac:dyDescent="0.2">
      <c r="A138" s="55" t="s">
        <v>208</v>
      </c>
      <c r="B138" s="8"/>
      <c r="C138" s="201" t="str">
        <f t="shared" ref="C138:AH138" si="367">IF(ISNUMBER(outYear),C107/100+C125/100*(1-C107/100),"")</f>
        <v/>
      </c>
      <c r="D138" s="201" t="str">
        <f t="shared" si="367"/>
        <v/>
      </c>
      <c r="E138" s="201" t="str">
        <f t="shared" si="367"/>
        <v/>
      </c>
      <c r="F138" s="201" t="str">
        <f t="shared" si="367"/>
        <v/>
      </c>
      <c r="G138" s="201" t="str">
        <f t="shared" si="367"/>
        <v/>
      </c>
      <c r="H138" s="201" t="str">
        <f t="shared" si="367"/>
        <v/>
      </c>
      <c r="I138" s="201" t="str">
        <f t="shared" si="367"/>
        <v/>
      </c>
      <c r="J138" s="201" t="str">
        <f t="shared" si="367"/>
        <v/>
      </c>
      <c r="K138" s="201" t="str">
        <f t="shared" si="367"/>
        <v/>
      </c>
      <c r="L138" s="201" t="str">
        <f t="shared" si="367"/>
        <v/>
      </c>
      <c r="M138" s="201" t="str">
        <f t="shared" si="367"/>
        <v/>
      </c>
      <c r="N138" s="201" t="str">
        <f t="shared" si="367"/>
        <v/>
      </c>
      <c r="O138" s="201" t="str">
        <f t="shared" si="367"/>
        <v/>
      </c>
      <c r="P138" s="201" t="str">
        <f t="shared" si="367"/>
        <v/>
      </c>
      <c r="Q138" s="201" t="str">
        <f t="shared" si="367"/>
        <v/>
      </c>
      <c r="R138" s="201" t="str">
        <f t="shared" si="367"/>
        <v/>
      </c>
      <c r="S138" s="201" t="str">
        <f t="shared" si="367"/>
        <v/>
      </c>
      <c r="T138" s="201" t="str">
        <f t="shared" si="367"/>
        <v/>
      </c>
      <c r="U138" s="201" t="str">
        <f t="shared" si="367"/>
        <v/>
      </c>
      <c r="V138" s="201" t="str">
        <f t="shared" si="367"/>
        <v/>
      </c>
      <c r="W138" s="201" t="str">
        <f t="shared" si="367"/>
        <v/>
      </c>
      <c r="X138" s="201" t="str">
        <f t="shared" si="367"/>
        <v/>
      </c>
      <c r="Y138" s="201" t="str">
        <f t="shared" si="367"/>
        <v/>
      </c>
      <c r="Z138" s="201" t="str">
        <f t="shared" si="367"/>
        <v/>
      </c>
      <c r="AA138" s="201" t="str">
        <f t="shared" si="367"/>
        <v/>
      </c>
      <c r="AB138" s="201" t="str">
        <f t="shared" si="367"/>
        <v/>
      </c>
      <c r="AC138" s="201" t="str">
        <f t="shared" si="367"/>
        <v/>
      </c>
      <c r="AD138" s="201" t="str">
        <f t="shared" si="367"/>
        <v/>
      </c>
      <c r="AE138" s="201" t="str">
        <f t="shared" si="367"/>
        <v/>
      </c>
      <c r="AF138" s="201" t="str">
        <f t="shared" si="367"/>
        <v/>
      </c>
      <c r="AG138" s="201" t="str">
        <f t="shared" si="367"/>
        <v/>
      </c>
      <c r="AH138" s="201" t="str">
        <f t="shared" si="367"/>
        <v/>
      </c>
      <c r="AI138" s="201" t="str">
        <f t="shared" ref="AI138:BN138" si="368">IF(ISNUMBER(outYear),AI107/100+AI125/100*(1-AI107/100),"")</f>
        <v/>
      </c>
      <c r="AJ138" s="201" t="str">
        <f t="shared" si="368"/>
        <v/>
      </c>
      <c r="AK138" s="201" t="str">
        <f t="shared" si="368"/>
        <v/>
      </c>
      <c r="AL138" s="201" t="str">
        <f t="shared" si="368"/>
        <v/>
      </c>
      <c r="AM138" s="201" t="str">
        <f t="shared" si="368"/>
        <v/>
      </c>
      <c r="AN138" s="201" t="str">
        <f t="shared" si="368"/>
        <v/>
      </c>
      <c r="AO138" s="201" t="str">
        <f t="shared" si="368"/>
        <v/>
      </c>
      <c r="AP138" s="201" t="str">
        <f t="shared" si="368"/>
        <v/>
      </c>
      <c r="AQ138" s="201" t="str">
        <f t="shared" si="368"/>
        <v/>
      </c>
      <c r="AR138" s="201" t="str">
        <f t="shared" si="368"/>
        <v/>
      </c>
      <c r="AS138" s="201" t="str">
        <f t="shared" si="368"/>
        <v/>
      </c>
      <c r="AT138" s="201" t="str">
        <f t="shared" si="368"/>
        <v/>
      </c>
      <c r="AU138" s="201" t="str">
        <f t="shared" si="368"/>
        <v/>
      </c>
      <c r="AV138" s="201" t="str">
        <f t="shared" si="368"/>
        <v/>
      </c>
      <c r="AW138" s="201" t="str">
        <f t="shared" si="368"/>
        <v/>
      </c>
      <c r="AX138" s="201" t="str">
        <f t="shared" si="368"/>
        <v/>
      </c>
      <c r="AY138" s="201" t="str">
        <f t="shared" si="368"/>
        <v/>
      </c>
      <c r="AZ138" s="201" t="str">
        <f t="shared" si="368"/>
        <v/>
      </c>
      <c r="BA138" s="201" t="str">
        <f t="shared" si="368"/>
        <v/>
      </c>
      <c r="BB138" s="201" t="str">
        <f t="shared" si="368"/>
        <v/>
      </c>
      <c r="BC138" s="201" t="str">
        <f t="shared" si="368"/>
        <v/>
      </c>
      <c r="BD138" s="201" t="str">
        <f t="shared" si="368"/>
        <v/>
      </c>
      <c r="BE138" s="201" t="str">
        <f t="shared" si="368"/>
        <v/>
      </c>
      <c r="BF138" s="201" t="str">
        <f t="shared" si="368"/>
        <v/>
      </c>
      <c r="BG138" s="201" t="str">
        <f t="shared" si="368"/>
        <v/>
      </c>
      <c r="BH138" s="201" t="str">
        <f t="shared" si="368"/>
        <v/>
      </c>
      <c r="BI138" s="201" t="str">
        <f t="shared" si="368"/>
        <v/>
      </c>
      <c r="BJ138" s="201" t="str">
        <f t="shared" si="368"/>
        <v/>
      </c>
      <c r="BK138" s="201" t="str">
        <f t="shared" si="368"/>
        <v/>
      </c>
      <c r="BL138" s="201" t="str">
        <f t="shared" si="368"/>
        <v/>
      </c>
      <c r="BM138" s="201" t="str">
        <f t="shared" si="368"/>
        <v/>
      </c>
      <c r="BN138" s="201" t="str">
        <f t="shared" si="368"/>
        <v/>
      </c>
      <c r="BO138" s="201" t="str">
        <f t="shared" ref="BO138:CX138" si="369">IF(ISNUMBER(outYear),BO107/100+BO125/100*(1-BO107/100),"")</f>
        <v/>
      </c>
      <c r="BP138" s="201" t="str">
        <f t="shared" si="369"/>
        <v/>
      </c>
      <c r="BQ138" s="201" t="str">
        <f t="shared" si="369"/>
        <v/>
      </c>
      <c r="BR138" s="201" t="str">
        <f t="shared" si="369"/>
        <v/>
      </c>
      <c r="BS138" s="201" t="str">
        <f t="shared" si="369"/>
        <v/>
      </c>
      <c r="BT138" s="201" t="str">
        <f t="shared" si="369"/>
        <v/>
      </c>
      <c r="BU138" s="201" t="str">
        <f t="shared" si="369"/>
        <v/>
      </c>
      <c r="BV138" s="201" t="str">
        <f t="shared" si="369"/>
        <v/>
      </c>
      <c r="BW138" s="201" t="str">
        <f t="shared" si="369"/>
        <v/>
      </c>
      <c r="BX138" s="201" t="str">
        <f t="shared" si="369"/>
        <v/>
      </c>
      <c r="BY138" s="201" t="str">
        <f t="shared" si="369"/>
        <v/>
      </c>
      <c r="BZ138" s="201" t="str">
        <f t="shared" si="369"/>
        <v/>
      </c>
      <c r="CA138" s="201" t="str">
        <f t="shared" si="369"/>
        <v/>
      </c>
      <c r="CB138" s="201" t="str">
        <f t="shared" si="369"/>
        <v/>
      </c>
      <c r="CC138" s="201" t="str">
        <f t="shared" si="369"/>
        <v/>
      </c>
      <c r="CD138" s="201" t="str">
        <f t="shared" si="369"/>
        <v/>
      </c>
      <c r="CE138" s="201" t="str">
        <f t="shared" si="369"/>
        <v/>
      </c>
      <c r="CF138" s="201" t="str">
        <f t="shared" si="369"/>
        <v/>
      </c>
      <c r="CG138" s="201" t="str">
        <f t="shared" si="369"/>
        <v/>
      </c>
      <c r="CH138" s="201" t="str">
        <f t="shared" si="369"/>
        <v/>
      </c>
      <c r="CI138" s="201" t="str">
        <f t="shared" si="369"/>
        <v/>
      </c>
      <c r="CJ138" s="201" t="str">
        <f t="shared" si="369"/>
        <v/>
      </c>
      <c r="CK138" s="201" t="str">
        <f t="shared" si="369"/>
        <v/>
      </c>
      <c r="CL138" s="201" t="str">
        <f t="shared" si="369"/>
        <v/>
      </c>
      <c r="CM138" s="201" t="str">
        <f t="shared" si="369"/>
        <v/>
      </c>
      <c r="CN138" s="201" t="str">
        <f t="shared" si="369"/>
        <v/>
      </c>
      <c r="CO138" s="201" t="str">
        <f t="shared" si="369"/>
        <v/>
      </c>
      <c r="CP138" s="201" t="str">
        <f t="shared" si="369"/>
        <v/>
      </c>
      <c r="CQ138" s="201" t="str">
        <f t="shared" si="369"/>
        <v/>
      </c>
      <c r="CR138" s="201" t="str">
        <f t="shared" si="369"/>
        <v/>
      </c>
      <c r="CS138" s="201" t="str">
        <f t="shared" si="369"/>
        <v/>
      </c>
      <c r="CT138" s="201" t="str">
        <f t="shared" si="369"/>
        <v/>
      </c>
      <c r="CU138" s="201" t="str">
        <f t="shared" si="369"/>
        <v/>
      </c>
      <c r="CV138" s="201" t="str">
        <f t="shared" si="369"/>
        <v/>
      </c>
      <c r="CW138" s="201" t="str">
        <f t="shared" si="369"/>
        <v/>
      </c>
      <c r="CX138" s="201" t="str">
        <f t="shared" si="369"/>
        <v/>
      </c>
    </row>
    <row r="139" spans="1:102" x14ac:dyDescent="0.2">
      <c r="A139" s="55" t="s">
        <v>168</v>
      </c>
      <c r="B139" s="76">
        <f>-B137</f>
        <v>0</v>
      </c>
      <c r="C139" s="76" t="str">
        <f t="shared" ref="C139:AH139" si="370">IF(ISNUMBER(outYear),IF(UseTaxDeductibleInterest="No",C134+C53+C54,C134+C53*(1-C138)+C54),"")</f>
        <v/>
      </c>
      <c r="D139" s="76" t="str">
        <f t="shared" si="370"/>
        <v/>
      </c>
      <c r="E139" s="76" t="str">
        <f t="shared" si="370"/>
        <v/>
      </c>
      <c r="F139" s="76" t="str">
        <f t="shared" si="370"/>
        <v/>
      </c>
      <c r="G139" s="76" t="str">
        <f t="shared" si="370"/>
        <v/>
      </c>
      <c r="H139" s="76" t="str">
        <f t="shared" si="370"/>
        <v/>
      </c>
      <c r="I139" s="76" t="str">
        <f t="shared" si="370"/>
        <v/>
      </c>
      <c r="J139" s="76" t="str">
        <f t="shared" si="370"/>
        <v/>
      </c>
      <c r="K139" s="76" t="str">
        <f t="shared" si="370"/>
        <v/>
      </c>
      <c r="L139" s="76" t="str">
        <f t="shared" si="370"/>
        <v/>
      </c>
      <c r="M139" s="76" t="str">
        <f t="shared" si="370"/>
        <v/>
      </c>
      <c r="N139" s="76" t="str">
        <f t="shared" si="370"/>
        <v/>
      </c>
      <c r="O139" s="76" t="str">
        <f t="shared" si="370"/>
        <v/>
      </c>
      <c r="P139" s="76" t="str">
        <f t="shared" si="370"/>
        <v/>
      </c>
      <c r="Q139" s="76" t="str">
        <f t="shared" si="370"/>
        <v/>
      </c>
      <c r="R139" s="76" t="str">
        <f t="shared" si="370"/>
        <v/>
      </c>
      <c r="S139" s="76" t="str">
        <f t="shared" si="370"/>
        <v/>
      </c>
      <c r="T139" s="76" t="str">
        <f t="shared" si="370"/>
        <v/>
      </c>
      <c r="U139" s="76" t="str">
        <f t="shared" si="370"/>
        <v/>
      </c>
      <c r="V139" s="76" t="str">
        <f t="shared" si="370"/>
        <v/>
      </c>
      <c r="W139" s="76" t="str">
        <f t="shared" si="370"/>
        <v/>
      </c>
      <c r="X139" s="76" t="str">
        <f t="shared" si="370"/>
        <v/>
      </c>
      <c r="Y139" s="76" t="str">
        <f t="shared" si="370"/>
        <v/>
      </c>
      <c r="Z139" s="76" t="str">
        <f t="shared" si="370"/>
        <v/>
      </c>
      <c r="AA139" s="76" t="str">
        <f t="shared" si="370"/>
        <v/>
      </c>
      <c r="AB139" s="76" t="str">
        <f t="shared" si="370"/>
        <v/>
      </c>
      <c r="AC139" s="76" t="str">
        <f t="shared" si="370"/>
        <v/>
      </c>
      <c r="AD139" s="76" t="str">
        <f t="shared" si="370"/>
        <v/>
      </c>
      <c r="AE139" s="76" t="str">
        <f t="shared" si="370"/>
        <v/>
      </c>
      <c r="AF139" s="76" t="str">
        <f t="shared" si="370"/>
        <v/>
      </c>
      <c r="AG139" s="76" t="str">
        <f t="shared" si="370"/>
        <v/>
      </c>
      <c r="AH139" s="76" t="str">
        <f t="shared" si="370"/>
        <v/>
      </c>
      <c r="AI139" s="76" t="str">
        <f t="shared" ref="AI139:BN139" si="371">IF(ISNUMBER(outYear),IF(UseTaxDeductibleInterest="No",AI134+AI53+AI54,AI134+AI53*(1-AI138)+AI54),"")</f>
        <v/>
      </c>
      <c r="AJ139" s="76" t="str">
        <f t="shared" si="371"/>
        <v/>
      </c>
      <c r="AK139" s="76" t="str">
        <f t="shared" si="371"/>
        <v/>
      </c>
      <c r="AL139" s="76" t="str">
        <f t="shared" si="371"/>
        <v/>
      </c>
      <c r="AM139" s="76" t="str">
        <f t="shared" si="371"/>
        <v/>
      </c>
      <c r="AN139" s="76" t="str">
        <f t="shared" si="371"/>
        <v/>
      </c>
      <c r="AO139" s="76" t="str">
        <f t="shared" si="371"/>
        <v/>
      </c>
      <c r="AP139" s="76" t="str">
        <f t="shared" si="371"/>
        <v/>
      </c>
      <c r="AQ139" s="76" t="str">
        <f t="shared" si="371"/>
        <v/>
      </c>
      <c r="AR139" s="76" t="str">
        <f t="shared" si="371"/>
        <v/>
      </c>
      <c r="AS139" s="76" t="str">
        <f t="shared" si="371"/>
        <v/>
      </c>
      <c r="AT139" s="76" t="str">
        <f t="shared" si="371"/>
        <v/>
      </c>
      <c r="AU139" s="76" t="str">
        <f t="shared" si="371"/>
        <v/>
      </c>
      <c r="AV139" s="76" t="str">
        <f t="shared" si="371"/>
        <v/>
      </c>
      <c r="AW139" s="76" t="str">
        <f t="shared" si="371"/>
        <v/>
      </c>
      <c r="AX139" s="76" t="str">
        <f t="shared" si="371"/>
        <v/>
      </c>
      <c r="AY139" s="76" t="str">
        <f t="shared" si="371"/>
        <v/>
      </c>
      <c r="AZ139" s="76" t="str">
        <f t="shared" si="371"/>
        <v/>
      </c>
      <c r="BA139" s="76" t="str">
        <f t="shared" si="371"/>
        <v/>
      </c>
      <c r="BB139" s="76" t="str">
        <f t="shared" si="371"/>
        <v/>
      </c>
      <c r="BC139" s="76" t="str">
        <f t="shared" si="371"/>
        <v/>
      </c>
      <c r="BD139" s="76" t="str">
        <f t="shared" si="371"/>
        <v/>
      </c>
      <c r="BE139" s="76" t="str">
        <f t="shared" si="371"/>
        <v/>
      </c>
      <c r="BF139" s="76" t="str">
        <f t="shared" si="371"/>
        <v/>
      </c>
      <c r="BG139" s="76" t="str">
        <f t="shared" si="371"/>
        <v/>
      </c>
      <c r="BH139" s="76" t="str">
        <f t="shared" si="371"/>
        <v/>
      </c>
      <c r="BI139" s="76" t="str">
        <f t="shared" si="371"/>
        <v/>
      </c>
      <c r="BJ139" s="76" t="str">
        <f t="shared" si="371"/>
        <v/>
      </c>
      <c r="BK139" s="76" t="str">
        <f t="shared" si="371"/>
        <v/>
      </c>
      <c r="BL139" s="76" t="str">
        <f t="shared" si="371"/>
        <v/>
      </c>
      <c r="BM139" s="76" t="str">
        <f t="shared" si="371"/>
        <v/>
      </c>
      <c r="BN139" s="76" t="str">
        <f t="shared" si="371"/>
        <v/>
      </c>
      <c r="BO139" s="76" t="str">
        <f t="shared" ref="BO139:CT139" si="372">IF(ISNUMBER(outYear),IF(UseTaxDeductibleInterest="No",BO134+BO53+BO54,BO134+BO53*(1-BO138)+BO54),"")</f>
        <v/>
      </c>
      <c r="BP139" s="76" t="str">
        <f t="shared" si="372"/>
        <v/>
      </c>
      <c r="BQ139" s="76" t="str">
        <f t="shared" si="372"/>
        <v/>
      </c>
      <c r="BR139" s="76" t="str">
        <f t="shared" si="372"/>
        <v/>
      </c>
      <c r="BS139" s="76" t="str">
        <f t="shared" si="372"/>
        <v/>
      </c>
      <c r="BT139" s="76" t="str">
        <f t="shared" si="372"/>
        <v/>
      </c>
      <c r="BU139" s="76" t="str">
        <f t="shared" si="372"/>
        <v/>
      </c>
      <c r="BV139" s="76" t="str">
        <f t="shared" si="372"/>
        <v/>
      </c>
      <c r="BW139" s="76" t="str">
        <f t="shared" si="372"/>
        <v/>
      </c>
      <c r="BX139" s="76" t="str">
        <f t="shared" si="372"/>
        <v/>
      </c>
      <c r="BY139" s="76" t="str">
        <f t="shared" si="372"/>
        <v/>
      </c>
      <c r="BZ139" s="76" t="str">
        <f t="shared" si="372"/>
        <v/>
      </c>
      <c r="CA139" s="76" t="str">
        <f t="shared" si="372"/>
        <v/>
      </c>
      <c r="CB139" s="76" t="str">
        <f t="shared" si="372"/>
        <v/>
      </c>
      <c r="CC139" s="76" t="str">
        <f t="shared" si="372"/>
        <v/>
      </c>
      <c r="CD139" s="76" t="str">
        <f t="shared" si="372"/>
        <v/>
      </c>
      <c r="CE139" s="76" t="str">
        <f t="shared" si="372"/>
        <v/>
      </c>
      <c r="CF139" s="76" t="str">
        <f t="shared" si="372"/>
        <v/>
      </c>
      <c r="CG139" s="76" t="str">
        <f t="shared" si="372"/>
        <v/>
      </c>
      <c r="CH139" s="76" t="str">
        <f t="shared" si="372"/>
        <v/>
      </c>
      <c r="CI139" s="76" t="str">
        <f t="shared" si="372"/>
        <v/>
      </c>
      <c r="CJ139" s="76" t="str">
        <f t="shared" si="372"/>
        <v/>
      </c>
      <c r="CK139" s="76" t="str">
        <f t="shared" si="372"/>
        <v/>
      </c>
      <c r="CL139" s="76" t="str">
        <f t="shared" si="372"/>
        <v/>
      </c>
      <c r="CM139" s="76" t="str">
        <f t="shared" si="372"/>
        <v/>
      </c>
      <c r="CN139" s="76" t="str">
        <f t="shared" si="372"/>
        <v/>
      </c>
      <c r="CO139" s="76" t="str">
        <f t="shared" si="372"/>
        <v/>
      </c>
      <c r="CP139" s="76" t="str">
        <f t="shared" si="372"/>
        <v/>
      </c>
      <c r="CQ139" s="76" t="str">
        <f t="shared" si="372"/>
        <v/>
      </c>
      <c r="CR139" s="76" t="str">
        <f t="shared" si="372"/>
        <v/>
      </c>
      <c r="CS139" s="76" t="str">
        <f t="shared" si="372"/>
        <v/>
      </c>
      <c r="CT139" s="76" t="str">
        <f t="shared" si="372"/>
        <v/>
      </c>
      <c r="CU139" s="76" t="str">
        <f t="shared" ref="CU139:DZ139" si="373">IF(ISNUMBER(outYear),IF(UseTaxDeductibleInterest="No",CU134+CU53+CU54,CU134+CU53*(1-CU138)+CU54),"")</f>
        <v/>
      </c>
      <c r="CV139" s="76" t="str">
        <f t="shared" si="373"/>
        <v/>
      </c>
      <c r="CW139" s="76" t="str">
        <f t="shared" si="373"/>
        <v/>
      </c>
      <c r="CX139" s="76" t="str">
        <f t="shared" si="373"/>
        <v/>
      </c>
    </row>
    <row r="140" spans="1:102" x14ac:dyDescent="0.2">
      <c r="A140" s="55" t="s">
        <v>165</v>
      </c>
      <c r="B140" s="76">
        <f>B139</f>
        <v>0</v>
      </c>
      <c r="C140" s="76" t="str">
        <f>IF(ISNUMBER(outYear),+B140+C139,"")</f>
        <v/>
      </c>
      <c r="D140" s="76" t="str">
        <f t="shared" ref="D140:AH140" si="374">IF(ISNUMBER(outYear),+C140+D139,"")</f>
        <v/>
      </c>
      <c r="E140" s="76" t="str">
        <f t="shared" si="374"/>
        <v/>
      </c>
      <c r="F140" s="76" t="str">
        <f t="shared" si="374"/>
        <v/>
      </c>
      <c r="G140" s="76" t="str">
        <f t="shared" si="374"/>
        <v/>
      </c>
      <c r="H140" s="76" t="str">
        <f t="shared" si="374"/>
        <v/>
      </c>
      <c r="I140" s="76" t="str">
        <f t="shared" si="374"/>
        <v/>
      </c>
      <c r="J140" s="76" t="str">
        <f t="shared" si="374"/>
        <v/>
      </c>
      <c r="K140" s="76" t="str">
        <f t="shared" si="374"/>
        <v/>
      </c>
      <c r="L140" s="76" t="str">
        <f t="shared" si="374"/>
        <v/>
      </c>
      <c r="M140" s="76" t="str">
        <f t="shared" si="374"/>
        <v/>
      </c>
      <c r="N140" s="76" t="str">
        <f t="shared" si="374"/>
        <v/>
      </c>
      <c r="O140" s="76" t="str">
        <f t="shared" si="374"/>
        <v/>
      </c>
      <c r="P140" s="76" t="str">
        <f t="shared" si="374"/>
        <v/>
      </c>
      <c r="Q140" s="76" t="str">
        <f t="shared" si="374"/>
        <v/>
      </c>
      <c r="R140" s="76" t="str">
        <f t="shared" si="374"/>
        <v/>
      </c>
      <c r="S140" s="76" t="str">
        <f t="shared" si="374"/>
        <v/>
      </c>
      <c r="T140" s="76" t="str">
        <f t="shared" si="374"/>
        <v/>
      </c>
      <c r="U140" s="76" t="str">
        <f t="shared" si="374"/>
        <v/>
      </c>
      <c r="V140" s="76" t="str">
        <f t="shared" si="374"/>
        <v/>
      </c>
      <c r="W140" s="76" t="str">
        <f t="shared" si="374"/>
        <v/>
      </c>
      <c r="X140" s="76" t="str">
        <f t="shared" si="374"/>
        <v/>
      </c>
      <c r="Y140" s="76" t="str">
        <f t="shared" si="374"/>
        <v/>
      </c>
      <c r="Z140" s="76" t="str">
        <f t="shared" si="374"/>
        <v/>
      </c>
      <c r="AA140" s="76" t="str">
        <f t="shared" si="374"/>
        <v/>
      </c>
      <c r="AB140" s="76" t="str">
        <f t="shared" si="374"/>
        <v/>
      </c>
      <c r="AC140" s="76" t="str">
        <f t="shared" si="374"/>
        <v/>
      </c>
      <c r="AD140" s="76" t="str">
        <f t="shared" si="374"/>
        <v/>
      </c>
      <c r="AE140" s="76" t="str">
        <f t="shared" si="374"/>
        <v/>
      </c>
      <c r="AF140" s="76" t="str">
        <f t="shared" si="374"/>
        <v/>
      </c>
      <c r="AG140" s="76" t="str">
        <f t="shared" si="374"/>
        <v/>
      </c>
      <c r="AH140" s="76" t="str">
        <f t="shared" si="374"/>
        <v/>
      </c>
      <c r="AI140" s="76" t="str">
        <f t="shared" ref="AI140:BN140" si="375">IF(ISNUMBER(outYear),+AH140+AI139,"")</f>
        <v/>
      </c>
      <c r="AJ140" s="76" t="str">
        <f t="shared" si="375"/>
        <v/>
      </c>
      <c r="AK140" s="76" t="str">
        <f t="shared" si="375"/>
        <v/>
      </c>
      <c r="AL140" s="76" t="str">
        <f t="shared" si="375"/>
        <v/>
      </c>
      <c r="AM140" s="76" t="str">
        <f t="shared" si="375"/>
        <v/>
      </c>
      <c r="AN140" s="76" t="str">
        <f t="shared" si="375"/>
        <v/>
      </c>
      <c r="AO140" s="76" t="str">
        <f t="shared" si="375"/>
        <v/>
      </c>
      <c r="AP140" s="76" t="str">
        <f t="shared" si="375"/>
        <v/>
      </c>
      <c r="AQ140" s="76" t="str">
        <f t="shared" si="375"/>
        <v/>
      </c>
      <c r="AR140" s="76" t="str">
        <f t="shared" si="375"/>
        <v/>
      </c>
      <c r="AS140" s="76" t="str">
        <f t="shared" si="375"/>
        <v/>
      </c>
      <c r="AT140" s="76" t="str">
        <f t="shared" si="375"/>
        <v/>
      </c>
      <c r="AU140" s="76" t="str">
        <f t="shared" si="375"/>
        <v/>
      </c>
      <c r="AV140" s="76" t="str">
        <f t="shared" si="375"/>
        <v/>
      </c>
      <c r="AW140" s="76" t="str">
        <f t="shared" si="375"/>
        <v/>
      </c>
      <c r="AX140" s="76" t="str">
        <f t="shared" si="375"/>
        <v/>
      </c>
      <c r="AY140" s="76" t="str">
        <f t="shared" si="375"/>
        <v/>
      </c>
      <c r="AZ140" s="76" t="str">
        <f t="shared" si="375"/>
        <v/>
      </c>
      <c r="BA140" s="76" t="str">
        <f t="shared" si="375"/>
        <v/>
      </c>
      <c r="BB140" s="76" t="str">
        <f t="shared" si="375"/>
        <v/>
      </c>
      <c r="BC140" s="76" t="str">
        <f t="shared" si="375"/>
        <v/>
      </c>
      <c r="BD140" s="76" t="str">
        <f t="shared" si="375"/>
        <v/>
      </c>
      <c r="BE140" s="76" t="str">
        <f t="shared" si="375"/>
        <v/>
      </c>
      <c r="BF140" s="76" t="str">
        <f t="shared" si="375"/>
        <v/>
      </c>
      <c r="BG140" s="76" t="str">
        <f t="shared" si="375"/>
        <v/>
      </c>
      <c r="BH140" s="76" t="str">
        <f t="shared" si="375"/>
        <v/>
      </c>
      <c r="BI140" s="76" t="str">
        <f t="shared" si="375"/>
        <v/>
      </c>
      <c r="BJ140" s="76" t="str">
        <f t="shared" si="375"/>
        <v/>
      </c>
      <c r="BK140" s="76" t="str">
        <f t="shared" si="375"/>
        <v/>
      </c>
      <c r="BL140" s="76" t="str">
        <f t="shared" si="375"/>
        <v/>
      </c>
      <c r="BM140" s="76" t="str">
        <f t="shared" si="375"/>
        <v/>
      </c>
      <c r="BN140" s="76" t="str">
        <f t="shared" si="375"/>
        <v/>
      </c>
      <c r="BO140" s="76" t="str">
        <f t="shared" ref="BO140:CT140" si="376">IF(ISNUMBER(outYear),+BN140+BO139,"")</f>
        <v/>
      </c>
      <c r="BP140" s="76" t="str">
        <f t="shared" si="376"/>
        <v/>
      </c>
      <c r="BQ140" s="76" t="str">
        <f t="shared" si="376"/>
        <v/>
      </c>
      <c r="BR140" s="76" t="str">
        <f t="shared" si="376"/>
        <v/>
      </c>
      <c r="BS140" s="76" t="str">
        <f t="shared" si="376"/>
        <v/>
      </c>
      <c r="BT140" s="76" t="str">
        <f t="shared" si="376"/>
        <v/>
      </c>
      <c r="BU140" s="76" t="str">
        <f t="shared" si="376"/>
        <v/>
      </c>
      <c r="BV140" s="76" t="str">
        <f t="shared" si="376"/>
        <v/>
      </c>
      <c r="BW140" s="76" t="str">
        <f t="shared" si="376"/>
        <v/>
      </c>
      <c r="BX140" s="76" t="str">
        <f t="shared" si="376"/>
        <v/>
      </c>
      <c r="BY140" s="76" t="str">
        <f t="shared" si="376"/>
        <v/>
      </c>
      <c r="BZ140" s="76" t="str">
        <f t="shared" si="376"/>
        <v/>
      </c>
      <c r="CA140" s="76" t="str">
        <f t="shared" si="376"/>
        <v/>
      </c>
      <c r="CB140" s="76" t="str">
        <f t="shared" si="376"/>
        <v/>
      </c>
      <c r="CC140" s="76" t="str">
        <f t="shared" si="376"/>
        <v/>
      </c>
      <c r="CD140" s="76" t="str">
        <f t="shared" si="376"/>
        <v/>
      </c>
      <c r="CE140" s="76" t="str">
        <f t="shared" si="376"/>
        <v/>
      </c>
      <c r="CF140" s="76" t="str">
        <f t="shared" si="376"/>
        <v/>
      </c>
      <c r="CG140" s="76" t="str">
        <f t="shared" si="376"/>
        <v/>
      </c>
      <c r="CH140" s="76" t="str">
        <f t="shared" si="376"/>
        <v/>
      </c>
      <c r="CI140" s="76" t="str">
        <f t="shared" si="376"/>
        <v/>
      </c>
      <c r="CJ140" s="76" t="str">
        <f t="shared" si="376"/>
        <v/>
      </c>
      <c r="CK140" s="76" t="str">
        <f t="shared" si="376"/>
        <v/>
      </c>
      <c r="CL140" s="76" t="str">
        <f t="shared" si="376"/>
        <v/>
      </c>
      <c r="CM140" s="76" t="str">
        <f t="shared" si="376"/>
        <v/>
      </c>
      <c r="CN140" s="76" t="str">
        <f t="shared" si="376"/>
        <v/>
      </c>
      <c r="CO140" s="76" t="str">
        <f t="shared" si="376"/>
        <v/>
      </c>
      <c r="CP140" s="76" t="str">
        <f t="shared" si="376"/>
        <v/>
      </c>
      <c r="CQ140" s="76" t="str">
        <f t="shared" si="376"/>
        <v/>
      </c>
      <c r="CR140" s="76" t="str">
        <f t="shared" si="376"/>
        <v/>
      </c>
      <c r="CS140" s="76" t="str">
        <f t="shared" si="376"/>
        <v/>
      </c>
      <c r="CT140" s="76" t="str">
        <f t="shared" si="376"/>
        <v/>
      </c>
      <c r="CU140" s="76" t="str">
        <f t="shared" ref="CU140:CX140" si="377">IF(ISNUMBER(outYear),+CT140+CU139,"")</f>
        <v/>
      </c>
      <c r="CV140" s="76" t="str">
        <f t="shared" si="377"/>
        <v/>
      </c>
      <c r="CW140" s="76" t="str">
        <f t="shared" si="377"/>
        <v/>
      </c>
      <c r="CX140" s="76" t="str">
        <f t="shared" si="377"/>
        <v/>
      </c>
    </row>
    <row r="141" spans="1:102" x14ac:dyDescent="0.2">
      <c r="A141" s="55" t="s">
        <v>163</v>
      </c>
      <c r="B141" s="5"/>
      <c r="C141" s="6" t="str">
        <f>IF(ISNUMBER(outYear),IF(C140&lt;=0,1,IF(B140&gt;0,0,IF(-B140/C139&gt;0,-B140/C139,0))),"")</f>
        <v/>
      </c>
      <c r="D141" s="6" t="str">
        <f t="shared" ref="D141:AH141" si="378">IF(ISNUMBER(outYear),IF(D140&lt;=0,1,IF(C140&gt;0,0,IF(-C140/D139&gt;0,-C140/D139,0))),"")</f>
        <v/>
      </c>
      <c r="E141" s="6" t="str">
        <f t="shared" si="378"/>
        <v/>
      </c>
      <c r="F141" s="6" t="str">
        <f t="shared" si="378"/>
        <v/>
      </c>
      <c r="G141" s="6" t="str">
        <f t="shared" si="378"/>
        <v/>
      </c>
      <c r="H141" s="6" t="str">
        <f t="shared" si="378"/>
        <v/>
      </c>
      <c r="I141" s="6" t="str">
        <f t="shared" si="378"/>
        <v/>
      </c>
      <c r="J141" s="6" t="str">
        <f t="shared" si="378"/>
        <v/>
      </c>
      <c r="K141" s="6" t="str">
        <f t="shared" si="378"/>
        <v/>
      </c>
      <c r="L141" s="6" t="str">
        <f t="shared" si="378"/>
        <v/>
      </c>
      <c r="M141" s="6" t="str">
        <f t="shared" si="378"/>
        <v/>
      </c>
      <c r="N141" s="6" t="str">
        <f t="shared" si="378"/>
        <v/>
      </c>
      <c r="O141" s="6" t="str">
        <f t="shared" si="378"/>
        <v/>
      </c>
      <c r="P141" s="6" t="str">
        <f t="shared" si="378"/>
        <v/>
      </c>
      <c r="Q141" s="6" t="str">
        <f t="shared" si="378"/>
        <v/>
      </c>
      <c r="R141" s="6" t="str">
        <f t="shared" si="378"/>
        <v/>
      </c>
      <c r="S141" s="6" t="str">
        <f t="shared" si="378"/>
        <v/>
      </c>
      <c r="T141" s="6" t="str">
        <f t="shared" si="378"/>
        <v/>
      </c>
      <c r="U141" s="6" t="str">
        <f t="shared" si="378"/>
        <v/>
      </c>
      <c r="V141" s="6" t="str">
        <f t="shared" si="378"/>
        <v/>
      </c>
      <c r="W141" s="6" t="str">
        <f t="shared" si="378"/>
        <v/>
      </c>
      <c r="X141" s="6" t="str">
        <f t="shared" si="378"/>
        <v/>
      </c>
      <c r="Y141" s="6" t="str">
        <f t="shared" si="378"/>
        <v/>
      </c>
      <c r="Z141" s="6" t="str">
        <f t="shared" si="378"/>
        <v/>
      </c>
      <c r="AA141" s="6" t="str">
        <f t="shared" si="378"/>
        <v/>
      </c>
      <c r="AB141" s="6" t="str">
        <f t="shared" si="378"/>
        <v/>
      </c>
      <c r="AC141" s="6" t="str">
        <f t="shared" si="378"/>
        <v/>
      </c>
      <c r="AD141" s="6" t="str">
        <f t="shared" si="378"/>
        <v/>
      </c>
      <c r="AE141" s="6" t="str">
        <f t="shared" si="378"/>
        <v/>
      </c>
      <c r="AF141" s="6" t="str">
        <f t="shared" si="378"/>
        <v/>
      </c>
      <c r="AG141" s="6" t="str">
        <f t="shared" si="378"/>
        <v/>
      </c>
      <c r="AH141" s="6" t="str">
        <f t="shared" si="378"/>
        <v/>
      </c>
      <c r="AI141" s="6" t="str">
        <f t="shared" ref="AI141:BN141" si="379">IF(ISNUMBER(outYear),IF(AI140&lt;=0,1,IF(AH140&gt;0,0,IF(-AH140/AI139&gt;0,-AH140/AI139,0))),"")</f>
        <v/>
      </c>
      <c r="AJ141" s="6" t="str">
        <f t="shared" si="379"/>
        <v/>
      </c>
      <c r="AK141" s="6" t="str">
        <f t="shared" si="379"/>
        <v/>
      </c>
      <c r="AL141" s="6" t="str">
        <f t="shared" si="379"/>
        <v/>
      </c>
      <c r="AM141" s="6" t="str">
        <f t="shared" si="379"/>
        <v/>
      </c>
      <c r="AN141" s="6" t="str">
        <f t="shared" si="379"/>
        <v/>
      </c>
      <c r="AO141" s="6" t="str">
        <f t="shared" si="379"/>
        <v/>
      </c>
      <c r="AP141" s="6" t="str">
        <f t="shared" si="379"/>
        <v/>
      </c>
      <c r="AQ141" s="6" t="str">
        <f t="shared" si="379"/>
        <v/>
      </c>
      <c r="AR141" s="6" t="str">
        <f t="shared" si="379"/>
        <v/>
      </c>
      <c r="AS141" s="6" t="str">
        <f t="shared" si="379"/>
        <v/>
      </c>
      <c r="AT141" s="6" t="str">
        <f t="shared" si="379"/>
        <v/>
      </c>
      <c r="AU141" s="6" t="str">
        <f t="shared" si="379"/>
        <v/>
      </c>
      <c r="AV141" s="6" t="str">
        <f t="shared" si="379"/>
        <v/>
      </c>
      <c r="AW141" s="6" t="str">
        <f t="shared" si="379"/>
        <v/>
      </c>
      <c r="AX141" s="6" t="str">
        <f t="shared" si="379"/>
        <v/>
      </c>
      <c r="AY141" s="6" t="str">
        <f t="shared" si="379"/>
        <v/>
      </c>
      <c r="AZ141" s="6" t="str">
        <f t="shared" si="379"/>
        <v/>
      </c>
      <c r="BA141" s="6" t="str">
        <f t="shared" si="379"/>
        <v/>
      </c>
      <c r="BB141" s="6" t="str">
        <f t="shared" si="379"/>
        <v/>
      </c>
      <c r="BC141" s="6" t="str">
        <f t="shared" si="379"/>
        <v/>
      </c>
      <c r="BD141" s="6" t="str">
        <f t="shared" si="379"/>
        <v/>
      </c>
      <c r="BE141" s="6" t="str">
        <f t="shared" si="379"/>
        <v/>
      </c>
      <c r="BF141" s="6" t="str">
        <f t="shared" si="379"/>
        <v/>
      </c>
      <c r="BG141" s="6" t="str">
        <f t="shared" si="379"/>
        <v/>
      </c>
      <c r="BH141" s="6" t="str">
        <f t="shared" si="379"/>
        <v/>
      </c>
      <c r="BI141" s="6" t="str">
        <f t="shared" si="379"/>
        <v/>
      </c>
      <c r="BJ141" s="6" t="str">
        <f t="shared" si="379"/>
        <v/>
      </c>
      <c r="BK141" s="6" t="str">
        <f t="shared" si="379"/>
        <v/>
      </c>
      <c r="BL141" s="6" t="str">
        <f t="shared" si="379"/>
        <v/>
      </c>
      <c r="BM141" s="6" t="str">
        <f t="shared" si="379"/>
        <v/>
      </c>
      <c r="BN141" s="6" t="str">
        <f t="shared" si="379"/>
        <v/>
      </c>
      <c r="BO141" s="6" t="str">
        <f t="shared" ref="BO141:CT141" si="380">IF(ISNUMBER(outYear),IF(BO140&lt;=0,1,IF(BN140&gt;0,0,IF(-BN140/BO139&gt;0,-BN140/BO139,0))),"")</f>
        <v/>
      </c>
      <c r="BP141" s="6" t="str">
        <f t="shared" si="380"/>
        <v/>
      </c>
      <c r="BQ141" s="6" t="str">
        <f t="shared" si="380"/>
        <v/>
      </c>
      <c r="BR141" s="6" t="str">
        <f t="shared" si="380"/>
        <v/>
      </c>
      <c r="BS141" s="6" t="str">
        <f t="shared" si="380"/>
        <v/>
      </c>
      <c r="BT141" s="6" t="str">
        <f t="shared" si="380"/>
        <v/>
      </c>
      <c r="BU141" s="6" t="str">
        <f t="shared" si="380"/>
        <v/>
      </c>
      <c r="BV141" s="6" t="str">
        <f t="shared" si="380"/>
        <v/>
      </c>
      <c r="BW141" s="6" t="str">
        <f t="shared" si="380"/>
        <v/>
      </c>
      <c r="BX141" s="6" t="str">
        <f t="shared" si="380"/>
        <v/>
      </c>
      <c r="BY141" s="6" t="str">
        <f t="shared" si="380"/>
        <v/>
      </c>
      <c r="BZ141" s="6" t="str">
        <f t="shared" si="380"/>
        <v/>
      </c>
      <c r="CA141" s="6" t="str">
        <f t="shared" si="380"/>
        <v/>
      </c>
      <c r="CB141" s="6" t="str">
        <f t="shared" si="380"/>
        <v/>
      </c>
      <c r="CC141" s="6" t="str">
        <f t="shared" si="380"/>
        <v/>
      </c>
      <c r="CD141" s="6" t="str">
        <f t="shared" si="380"/>
        <v/>
      </c>
      <c r="CE141" s="6" t="str">
        <f t="shared" si="380"/>
        <v/>
      </c>
      <c r="CF141" s="6" t="str">
        <f t="shared" si="380"/>
        <v/>
      </c>
      <c r="CG141" s="6" t="str">
        <f t="shared" si="380"/>
        <v/>
      </c>
      <c r="CH141" s="6" t="str">
        <f t="shared" si="380"/>
        <v/>
      </c>
      <c r="CI141" s="6" t="str">
        <f t="shared" si="380"/>
        <v/>
      </c>
      <c r="CJ141" s="6" t="str">
        <f t="shared" si="380"/>
        <v/>
      </c>
      <c r="CK141" s="6" t="str">
        <f t="shared" si="380"/>
        <v/>
      </c>
      <c r="CL141" s="6" t="str">
        <f t="shared" si="380"/>
        <v/>
      </c>
      <c r="CM141" s="6" t="str">
        <f t="shared" si="380"/>
        <v/>
      </c>
      <c r="CN141" s="6" t="str">
        <f t="shared" si="380"/>
        <v/>
      </c>
      <c r="CO141" s="6" t="str">
        <f t="shared" si="380"/>
        <v/>
      </c>
      <c r="CP141" s="6" t="str">
        <f t="shared" si="380"/>
        <v/>
      </c>
      <c r="CQ141" s="6" t="str">
        <f t="shared" si="380"/>
        <v/>
      </c>
      <c r="CR141" s="6" t="str">
        <f t="shared" si="380"/>
        <v/>
      </c>
      <c r="CS141" s="6" t="str">
        <f t="shared" si="380"/>
        <v/>
      </c>
      <c r="CT141" s="6" t="str">
        <f t="shared" si="380"/>
        <v/>
      </c>
      <c r="CU141" s="6" t="str">
        <f t="shared" ref="CU141:CX141" si="381">IF(ISNUMBER(outYear),IF(CU140&lt;=0,1,IF(CT140&gt;0,0,IF(-CT140/CU139&gt;0,-CT140/CU139,0))),"")</f>
        <v/>
      </c>
      <c r="CV141" s="6" t="str">
        <f t="shared" si="381"/>
        <v/>
      </c>
      <c r="CW141" s="6" t="str">
        <f t="shared" si="381"/>
        <v/>
      </c>
      <c r="CX141" s="6" t="str">
        <f t="shared" si="381"/>
        <v/>
      </c>
    </row>
    <row r="142" spans="1:102" x14ac:dyDescent="0.2">
      <c r="A142" s="194" t="s">
        <v>162</v>
      </c>
      <c r="B142" s="195"/>
      <c r="C142" s="196" t="str">
        <f>IF(ISNUMBER(outYear),SUM(C141:CX141),"")</f>
        <v/>
      </c>
      <c r="D142" s="197"/>
      <c r="E142" s="197"/>
      <c r="F142" s="197"/>
      <c r="G142" s="197"/>
      <c r="H142" s="197"/>
      <c r="I142" s="197"/>
      <c r="J142" s="197"/>
      <c r="K142" s="197"/>
      <c r="L142" s="197"/>
      <c r="M142" s="197"/>
      <c r="N142" s="197"/>
      <c r="O142" s="197"/>
      <c r="P142" s="197"/>
      <c r="Q142" s="197"/>
      <c r="R142" s="197"/>
      <c r="S142" s="197"/>
      <c r="T142" s="197"/>
      <c r="U142" s="197"/>
      <c r="V142" s="197"/>
      <c r="W142" s="197"/>
      <c r="X142" s="197"/>
      <c r="Y142" s="197"/>
      <c r="Z142" s="197"/>
      <c r="AA142" s="197"/>
      <c r="AB142" s="197"/>
      <c r="AC142" s="197"/>
      <c r="AD142" s="197"/>
      <c r="AE142" s="197"/>
      <c r="AF142" s="197"/>
      <c r="AG142" s="197"/>
      <c r="AH142" s="197"/>
      <c r="AI142" s="197"/>
      <c r="AJ142" s="197"/>
      <c r="AK142" s="197"/>
      <c r="AL142" s="197"/>
      <c r="AM142" s="197"/>
      <c r="AN142" s="197"/>
      <c r="AO142" s="197"/>
      <c r="AP142" s="197"/>
      <c r="AQ142" s="197"/>
      <c r="AR142" s="197"/>
      <c r="AS142" s="197"/>
      <c r="AT142" s="197"/>
      <c r="AU142" s="197"/>
      <c r="AV142" s="197"/>
      <c r="AW142" s="197"/>
      <c r="AX142" s="197"/>
      <c r="AY142" s="197"/>
      <c r="AZ142" s="197"/>
      <c r="BA142" s="197"/>
      <c r="BB142" s="197"/>
      <c r="BC142" s="197"/>
      <c r="BD142" s="197"/>
      <c r="BE142" s="197"/>
      <c r="BF142" s="197"/>
      <c r="BG142" s="197"/>
      <c r="BH142" s="197"/>
      <c r="BI142" s="197"/>
      <c r="BJ142" s="197"/>
      <c r="BK142" s="197"/>
      <c r="BL142" s="197"/>
      <c r="BM142" s="197"/>
      <c r="BN142" s="197"/>
      <c r="BO142" s="197"/>
      <c r="BP142" s="197"/>
      <c r="BQ142" s="197"/>
      <c r="BR142" s="197"/>
      <c r="BS142" s="197"/>
      <c r="BT142" s="197"/>
      <c r="BU142" s="197"/>
      <c r="BV142" s="197"/>
      <c r="BW142" s="197"/>
      <c r="BX142" s="197"/>
      <c r="BY142" s="197"/>
      <c r="BZ142" s="197"/>
      <c r="CA142" s="197"/>
      <c r="CB142" s="197"/>
      <c r="CC142" s="197"/>
      <c r="CD142" s="197"/>
      <c r="CE142" s="197"/>
      <c r="CF142" s="197"/>
      <c r="CG142" s="197"/>
      <c r="CH142" s="197"/>
      <c r="CI142" s="197"/>
      <c r="CJ142" s="197"/>
      <c r="CK142" s="197"/>
      <c r="CL142" s="197"/>
      <c r="CM142" s="197"/>
      <c r="CN142" s="197"/>
      <c r="CO142" s="197"/>
      <c r="CP142" s="197"/>
      <c r="CQ142" s="197"/>
      <c r="CR142" s="197"/>
      <c r="CS142" s="197"/>
      <c r="CT142" s="197"/>
      <c r="CU142" s="197"/>
      <c r="CV142" s="197"/>
      <c r="CW142" s="197"/>
      <c r="CX142" s="197"/>
    </row>
    <row r="143" spans="1:102" x14ac:dyDescent="0.2">
      <c r="A143" s="55" t="s">
        <v>202</v>
      </c>
      <c r="B143" s="199">
        <v>0</v>
      </c>
      <c r="C143" s="199" t="str">
        <f>IF(ISNUMBER(outYear),IF(FederalDepreciation="N/A",C8/(1+NominalDiscountRate/100)^('Cash Flow'!C2-1),C8*(1-C138)/(1+NominalDiscountRate/100)^('Cash Flow'!C2-1)),"")</f>
        <v/>
      </c>
      <c r="D143" s="199" t="str">
        <f>IF(ISNUMBER(outYear),IF(FederalDepreciation="N/A",D8/(1+NominalDiscountRate/100)^('Cash Flow'!D2-1),D8*(1-D138)/(1+NominalDiscountRate/100)^('Cash Flow'!D2-1)),"")</f>
        <v/>
      </c>
      <c r="E143" s="199" t="str">
        <f>IF(ISNUMBER(outYear),IF(FederalDepreciation="N/A",E8/(1+NominalDiscountRate/100)^('Cash Flow'!E2-1),E8*(1-E138)/(1+NominalDiscountRate/100)^('Cash Flow'!E2-1)),"")</f>
        <v/>
      </c>
      <c r="F143" s="199" t="str">
        <f>IF(ISNUMBER(outYear),IF(FederalDepreciation="N/A",F8/(1+NominalDiscountRate/100)^('Cash Flow'!F2-1),F8*(1-F138)/(1+NominalDiscountRate/100)^('Cash Flow'!F2-1)),"")</f>
        <v/>
      </c>
      <c r="G143" s="199" t="str">
        <f>IF(ISNUMBER(outYear),IF(FederalDepreciation="N/A",G8/(1+NominalDiscountRate/100)^('Cash Flow'!G2-1),G8*(1-G138)/(1+NominalDiscountRate/100)^('Cash Flow'!G2-1)),"")</f>
        <v/>
      </c>
      <c r="H143" s="199" t="str">
        <f>IF(ISNUMBER(outYear),IF(FederalDepreciation="N/A",H8/(1+NominalDiscountRate/100)^('Cash Flow'!H2-1),H8*(1-H138)/(1+NominalDiscountRate/100)^('Cash Flow'!H2-1)),"")</f>
        <v/>
      </c>
      <c r="I143" s="199" t="str">
        <f>IF(ISNUMBER(outYear),IF(FederalDepreciation="N/A",I8/(1+NominalDiscountRate/100)^('Cash Flow'!I2-1),I8*(1-I138)/(1+NominalDiscountRate/100)^('Cash Flow'!I2-1)),"")</f>
        <v/>
      </c>
      <c r="J143" s="199" t="str">
        <f>IF(ISNUMBER(outYear),IF(FederalDepreciation="N/A",J8/(1+NominalDiscountRate/100)^('Cash Flow'!J2-1),J8*(1-J138)/(1+NominalDiscountRate/100)^('Cash Flow'!J2-1)),"")</f>
        <v/>
      </c>
      <c r="K143" s="199" t="str">
        <f>IF(ISNUMBER(outYear),IF(FederalDepreciation="N/A",K8/(1+NominalDiscountRate/100)^('Cash Flow'!K2-1),K8*(1-K138)/(1+NominalDiscountRate/100)^('Cash Flow'!K2-1)),"")</f>
        <v/>
      </c>
      <c r="L143" s="199" t="str">
        <f>IF(ISNUMBER(outYear),IF(FederalDepreciation="N/A",L8/(1+NominalDiscountRate/100)^('Cash Flow'!L2-1),L8*(1-L138)/(1+NominalDiscountRate/100)^('Cash Flow'!L2-1)),"")</f>
        <v/>
      </c>
      <c r="M143" s="199" t="str">
        <f>IF(ISNUMBER(outYear),IF(FederalDepreciation="N/A",M8/(1+NominalDiscountRate/100)^('Cash Flow'!M2-1),M8*(1-M138)/(1+NominalDiscountRate/100)^('Cash Flow'!M2-1)),"")</f>
        <v/>
      </c>
      <c r="N143" s="199" t="str">
        <f>IF(ISNUMBER(outYear),IF(FederalDepreciation="N/A",N8/(1+NominalDiscountRate/100)^('Cash Flow'!N2-1),N8*(1-N138)/(1+NominalDiscountRate/100)^('Cash Flow'!N2-1)),"")</f>
        <v/>
      </c>
      <c r="O143" s="199" t="str">
        <f>IF(ISNUMBER(outYear),IF(FederalDepreciation="N/A",O8/(1+NominalDiscountRate/100)^('Cash Flow'!O2-1),O8*(1-O138)/(1+NominalDiscountRate/100)^('Cash Flow'!O2-1)),"")</f>
        <v/>
      </c>
      <c r="P143" s="199" t="str">
        <f>IF(ISNUMBER(outYear),IF(FederalDepreciation="N/A",P8/(1+NominalDiscountRate/100)^('Cash Flow'!P2-1),P8*(1-P138)/(1+NominalDiscountRate/100)^('Cash Flow'!P2-1)),"")</f>
        <v/>
      </c>
      <c r="Q143" s="199" t="str">
        <f>IF(ISNUMBER(outYear),IF(FederalDepreciation="N/A",Q8/(1+NominalDiscountRate/100)^('Cash Flow'!Q2-1),Q8*(1-Q138)/(1+NominalDiscountRate/100)^('Cash Flow'!Q2-1)),"")</f>
        <v/>
      </c>
      <c r="R143" s="199" t="str">
        <f>IF(ISNUMBER(outYear),IF(FederalDepreciation="N/A",R8/(1+NominalDiscountRate/100)^('Cash Flow'!R2-1),R8*(1-R138)/(1+NominalDiscountRate/100)^('Cash Flow'!R2-1)),"")</f>
        <v/>
      </c>
      <c r="S143" s="199" t="str">
        <f>IF(ISNUMBER(outYear),IF(FederalDepreciation="N/A",S8/(1+NominalDiscountRate/100)^('Cash Flow'!S2-1),S8*(1-S138)/(1+NominalDiscountRate/100)^('Cash Flow'!S2-1)),"")</f>
        <v/>
      </c>
      <c r="T143" s="199" t="str">
        <f>IF(ISNUMBER(outYear),IF(FederalDepreciation="N/A",T8/(1+NominalDiscountRate/100)^('Cash Flow'!T2-1),T8*(1-T138)/(1+NominalDiscountRate/100)^('Cash Flow'!T2-1)),"")</f>
        <v/>
      </c>
      <c r="U143" s="199" t="str">
        <f>IF(ISNUMBER(outYear),IF(FederalDepreciation="N/A",U8/(1+NominalDiscountRate/100)^('Cash Flow'!U2-1),U8*(1-U138)/(1+NominalDiscountRate/100)^('Cash Flow'!U2-1)),"")</f>
        <v/>
      </c>
      <c r="V143" s="199" t="str">
        <f>IF(ISNUMBER(outYear),IF(FederalDepreciation="N/A",V8/(1+NominalDiscountRate/100)^('Cash Flow'!V2-1),V8*(1-V138)/(1+NominalDiscountRate/100)^('Cash Flow'!V2-1)),"")</f>
        <v/>
      </c>
      <c r="W143" s="199" t="str">
        <f>IF(ISNUMBER(outYear),IF(FederalDepreciation="N/A",W8/(1+NominalDiscountRate/100)^('Cash Flow'!W2-1),W8*(1-W138)/(1+NominalDiscountRate/100)^('Cash Flow'!W2-1)),"")</f>
        <v/>
      </c>
      <c r="X143" s="199" t="str">
        <f>IF(ISNUMBER(outYear),IF(FederalDepreciation="N/A",X8/(1+NominalDiscountRate/100)^('Cash Flow'!X2-1),X8*(1-X138)/(1+NominalDiscountRate/100)^('Cash Flow'!X2-1)),"")</f>
        <v/>
      </c>
      <c r="Y143" s="199" t="str">
        <f>IF(ISNUMBER(outYear),IF(FederalDepreciation="N/A",Y8/(1+NominalDiscountRate/100)^('Cash Flow'!Y2-1),Y8*(1-Y138)/(1+NominalDiscountRate/100)^('Cash Flow'!Y2-1)),"")</f>
        <v/>
      </c>
      <c r="Z143" s="199" t="str">
        <f>IF(ISNUMBER(outYear),IF(FederalDepreciation="N/A",Z8/(1+NominalDiscountRate/100)^('Cash Flow'!Z2-1),Z8*(1-Z138)/(1+NominalDiscountRate/100)^('Cash Flow'!Z2-1)),"")</f>
        <v/>
      </c>
      <c r="AA143" s="199" t="str">
        <f>IF(ISNUMBER(outYear),IF(FederalDepreciation="N/A",AA8/(1+NominalDiscountRate/100)^('Cash Flow'!AA2-1),AA8*(1-AA138)/(1+NominalDiscountRate/100)^('Cash Flow'!AA2-1)),"")</f>
        <v/>
      </c>
      <c r="AB143" s="199" t="str">
        <f>IF(ISNUMBER(outYear),IF(FederalDepreciation="N/A",AB8/(1+NominalDiscountRate/100)^('Cash Flow'!AB2-1),AB8*(1-AB138)/(1+NominalDiscountRate/100)^('Cash Flow'!AB2-1)),"")</f>
        <v/>
      </c>
      <c r="AC143" s="199" t="str">
        <f>IF(ISNUMBER(outYear),IF(FederalDepreciation="N/A",AC8/(1+NominalDiscountRate/100)^('Cash Flow'!AC2-1),AC8*(1-AC138)/(1+NominalDiscountRate/100)^('Cash Flow'!AC2-1)),"")</f>
        <v/>
      </c>
      <c r="AD143" s="199" t="str">
        <f>IF(ISNUMBER(outYear),IF(FederalDepreciation="N/A",AD8/(1+NominalDiscountRate/100)^('Cash Flow'!AD2-1),AD8*(1-AD138)/(1+NominalDiscountRate/100)^('Cash Flow'!AD2-1)),"")</f>
        <v/>
      </c>
      <c r="AE143" s="199" t="str">
        <f>IF(ISNUMBER(outYear),IF(FederalDepreciation="N/A",AE8/(1+NominalDiscountRate/100)^('Cash Flow'!AE2-1),AE8*(1-AE138)/(1+NominalDiscountRate/100)^('Cash Flow'!AE2-1)),"")</f>
        <v/>
      </c>
      <c r="AF143" s="199" t="str">
        <f>IF(ISNUMBER(outYear),IF(FederalDepreciation="N/A",AF8/(1+NominalDiscountRate/100)^('Cash Flow'!AF2-1),AF8*(1-AF138)/(1+NominalDiscountRate/100)^('Cash Flow'!AF2-1)),"")</f>
        <v/>
      </c>
      <c r="AG143" s="199" t="str">
        <f>IF(ISNUMBER(outYear),IF(FederalDepreciation="N/A",AG8/(1+NominalDiscountRate/100)^('Cash Flow'!AG2-1),AG8*(1-AG138)/(1+NominalDiscountRate/100)^('Cash Flow'!AG2-1)),"")</f>
        <v/>
      </c>
      <c r="AH143" s="199" t="str">
        <f>IF(ISNUMBER(outYear),IF(FederalDepreciation="N/A",AH8/(1+NominalDiscountRate/100)^('Cash Flow'!AH2-1),AH8*(1-AH138)/(1+NominalDiscountRate/100)^('Cash Flow'!AH2-1)),"")</f>
        <v/>
      </c>
      <c r="AI143" s="199" t="str">
        <f>IF(ISNUMBER(outYear),IF(FederalDepreciation="N/A",AI8/(1+NominalDiscountRate/100)^('Cash Flow'!AI2-1),AI8*(1-AI138)/(1+NominalDiscountRate/100)^('Cash Flow'!AI2-1)),"")</f>
        <v/>
      </c>
      <c r="AJ143" s="199" t="str">
        <f>IF(ISNUMBER(outYear),IF(FederalDepreciation="N/A",AJ8/(1+NominalDiscountRate/100)^('Cash Flow'!AJ2-1),AJ8*(1-AJ138)/(1+NominalDiscountRate/100)^('Cash Flow'!AJ2-1)),"")</f>
        <v/>
      </c>
      <c r="AK143" s="199" t="str">
        <f>IF(ISNUMBER(outYear),IF(FederalDepreciation="N/A",AK8/(1+NominalDiscountRate/100)^('Cash Flow'!AK2-1),AK8*(1-AK138)/(1+NominalDiscountRate/100)^('Cash Flow'!AK2-1)),"")</f>
        <v/>
      </c>
      <c r="AL143" s="199" t="str">
        <f>IF(ISNUMBER(outYear),IF(FederalDepreciation="N/A",AL8/(1+NominalDiscountRate/100)^('Cash Flow'!AL2-1),AL8*(1-AL138)/(1+NominalDiscountRate/100)^('Cash Flow'!AL2-1)),"")</f>
        <v/>
      </c>
      <c r="AM143" s="199" t="str">
        <f>IF(ISNUMBER(outYear),IF(FederalDepreciation="N/A",AM8/(1+NominalDiscountRate/100)^('Cash Flow'!AM2-1),AM8*(1-AM138)/(1+NominalDiscountRate/100)^('Cash Flow'!AM2-1)),"")</f>
        <v/>
      </c>
      <c r="AN143" s="199" t="str">
        <f>IF(ISNUMBER(outYear),IF(FederalDepreciation="N/A",AN8/(1+NominalDiscountRate/100)^('Cash Flow'!AN2-1),AN8*(1-AN138)/(1+NominalDiscountRate/100)^('Cash Flow'!AN2-1)),"")</f>
        <v/>
      </c>
      <c r="AO143" s="199" t="str">
        <f>IF(ISNUMBER(outYear),IF(FederalDepreciation="N/A",AO8/(1+NominalDiscountRate/100)^('Cash Flow'!AO2-1),AO8*(1-AO138)/(1+NominalDiscountRate/100)^('Cash Flow'!AO2-1)),"")</f>
        <v/>
      </c>
      <c r="AP143" s="199" t="str">
        <f>IF(ISNUMBER(outYear),IF(FederalDepreciation="N/A",AP8/(1+NominalDiscountRate/100)^('Cash Flow'!AP2-1),AP8*(1-AP138)/(1+NominalDiscountRate/100)^('Cash Flow'!AP2-1)),"")</f>
        <v/>
      </c>
      <c r="AQ143" s="199" t="str">
        <f>IF(ISNUMBER(outYear),IF(FederalDepreciation="N/A",AQ8/(1+NominalDiscountRate/100)^('Cash Flow'!AQ2-1),AQ8*(1-AQ138)/(1+NominalDiscountRate/100)^('Cash Flow'!AQ2-1)),"")</f>
        <v/>
      </c>
      <c r="AR143" s="199" t="str">
        <f>IF(ISNUMBER(outYear),IF(FederalDepreciation="N/A",AR8/(1+NominalDiscountRate/100)^('Cash Flow'!AR2-1),AR8*(1-AR138)/(1+NominalDiscountRate/100)^('Cash Flow'!AR2-1)),"")</f>
        <v/>
      </c>
      <c r="AS143" s="199" t="str">
        <f>IF(ISNUMBER(outYear),IF(FederalDepreciation="N/A",AS8/(1+NominalDiscountRate/100)^('Cash Flow'!AS2-1),AS8*(1-AS138)/(1+NominalDiscountRate/100)^('Cash Flow'!AS2-1)),"")</f>
        <v/>
      </c>
      <c r="AT143" s="199" t="str">
        <f>IF(ISNUMBER(outYear),IF(FederalDepreciation="N/A",AT8/(1+NominalDiscountRate/100)^('Cash Flow'!AT2-1),AT8*(1-AT138)/(1+NominalDiscountRate/100)^('Cash Flow'!AT2-1)),"")</f>
        <v/>
      </c>
      <c r="AU143" s="199" t="str">
        <f>IF(ISNUMBER(outYear),IF(FederalDepreciation="N/A",AU8/(1+NominalDiscountRate/100)^('Cash Flow'!AU2-1),AU8*(1-AU138)/(1+NominalDiscountRate/100)^('Cash Flow'!AU2-1)),"")</f>
        <v/>
      </c>
      <c r="AV143" s="199" t="str">
        <f>IF(ISNUMBER(outYear),IF(FederalDepreciation="N/A",AV8/(1+NominalDiscountRate/100)^('Cash Flow'!AV2-1),AV8*(1-AV138)/(1+NominalDiscountRate/100)^('Cash Flow'!AV2-1)),"")</f>
        <v/>
      </c>
      <c r="AW143" s="199" t="str">
        <f>IF(ISNUMBER(outYear),IF(FederalDepreciation="N/A",AW8/(1+NominalDiscountRate/100)^('Cash Flow'!AW2-1),AW8*(1-AW138)/(1+NominalDiscountRate/100)^('Cash Flow'!AW2-1)),"")</f>
        <v/>
      </c>
      <c r="AX143" s="199" t="str">
        <f>IF(ISNUMBER(outYear),IF(FederalDepreciation="N/A",AX8/(1+NominalDiscountRate/100)^('Cash Flow'!AX2-1),AX8*(1-AX138)/(1+NominalDiscountRate/100)^('Cash Flow'!AX2-1)),"")</f>
        <v/>
      </c>
      <c r="AY143" s="199" t="str">
        <f>IF(ISNUMBER(outYear),IF(FederalDepreciation="N/A",AY8/(1+NominalDiscountRate/100)^('Cash Flow'!AY2-1),AY8*(1-AY138)/(1+NominalDiscountRate/100)^('Cash Flow'!AY2-1)),"")</f>
        <v/>
      </c>
      <c r="AZ143" s="199" t="str">
        <f>IF(ISNUMBER(outYear),IF(FederalDepreciation="N/A",AZ8/(1+NominalDiscountRate/100)^('Cash Flow'!AZ2-1),AZ8*(1-AZ138)/(1+NominalDiscountRate/100)^('Cash Flow'!AZ2-1)),"")</f>
        <v/>
      </c>
      <c r="BA143" s="199" t="str">
        <f>IF(ISNUMBER(outYear),IF(FederalDepreciation="N/A",BA8/(1+NominalDiscountRate/100)^('Cash Flow'!BA2-1),BA8*(1-BA138)/(1+NominalDiscountRate/100)^('Cash Flow'!BA2-1)),"")</f>
        <v/>
      </c>
      <c r="BB143" s="199" t="str">
        <f>IF(ISNUMBER(outYear),IF(FederalDepreciation="N/A",BB8/(1+NominalDiscountRate/100)^('Cash Flow'!BB2-1),BB8*(1-BB138)/(1+NominalDiscountRate/100)^('Cash Flow'!BB2-1)),"")</f>
        <v/>
      </c>
      <c r="BC143" s="199" t="str">
        <f>IF(ISNUMBER(outYear),IF(FederalDepreciation="N/A",BC8/(1+NominalDiscountRate/100)^('Cash Flow'!BC2-1),BC8*(1-BC138)/(1+NominalDiscountRate/100)^('Cash Flow'!BC2-1)),"")</f>
        <v/>
      </c>
      <c r="BD143" s="199" t="str">
        <f>IF(ISNUMBER(outYear),IF(FederalDepreciation="N/A",BD8/(1+NominalDiscountRate/100)^('Cash Flow'!BD2-1),BD8*(1-BD138)/(1+NominalDiscountRate/100)^('Cash Flow'!BD2-1)),"")</f>
        <v/>
      </c>
      <c r="BE143" s="199" t="str">
        <f>IF(ISNUMBER(outYear),IF(FederalDepreciation="N/A",BE8/(1+NominalDiscountRate/100)^('Cash Flow'!BE2-1),BE8*(1-BE138)/(1+NominalDiscountRate/100)^('Cash Flow'!BE2-1)),"")</f>
        <v/>
      </c>
      <c r="BF143" s="199" t="str">
        <f>IF(ISNUMBER(outYear),IF(FederalDepreciation="N/A",BF8/(1+NominalDiscountRate/100)^('Cash Flow'!BF2-1),BF8*(1-BF138)/(1+NominalDiscountRate/100)^('Cash Flow'!BF2-1)),"")</f>
        <v/>
      </c>
      <c r="BG143" s="199" t="str">
        <f>IF(ISNUMBER(outYear),IF(FederalDepreciation="N/A",BG8/(1+NominalDiscountRate/100)^('Cash Flow'!BG2-1),BG8*(1-BG138)/(1+NominalDiscountRate/100)^('Cash Flow'!BG2-1)),"")</f>
        <v/>
      </c>
      <c r="BH143" s="199" t="str">
        <f>IF(ISNUMBER(outYear),IF(FederalDepreciation="N/A",BH8/(1+NominalDiscountRate/100)^('Cash Flow'!BH2-1),BH8*(1-BH138)/(1+NominalDiscountRate/100)^('Cash Flow'!BH2-1)),"")</f>
        <v/>
      </c>
      <c r="BI143" s="199" t="str">
        <f>IF(ISNUMBER(outYear),IF(FederalDepreciation="N/A",BI8/(1+NominalDiscountRate/100)^('Cash Flow'!BI2-1),BI8*(1-BI138)/(1+NominalDiscountRate/100)^('Cash Flow'!BI2-1)),"")</f>
        <v/>
      </c>
      <c r="BJ143" s="199" t="str">
        <f>IF(ISNUMBER(outYear),IF(FederalDepreciation="N/A",BJ8/(1+NominalDiscountRate/100)^('Cash Flow'!BJ2-1),BJ8*(1-BJ138)/(1+NominalDiscountRate/100)^('Cash Flow'!BJ2-1)),"")</f>
        <v/>
      </c>
      <c r="BK143" s="199" t="str">
        <f>IF(ISNUMBER(outYear),IF(FederalDepreciation="N/A",BK8/(1+NominalDiscountRate/100)^('Cash Flow'!BK2-1),BK8*(1-BK138)/(1+NominalDiscountRate/100)^('Cash Flow'!BK2-1)),"")</f>
        <v/>
      </c>
      <c r="BL143" s="199" t="str">
        <f>IF(ISNUMBER(outYear),IF(FederalDepreciation="N/A",BL8/(1+NominalDiscountRate/100)^('Cash Flow'!BL2-1),BL8*(1-BL138)/(1+NominalDiscountRate/100)^('Cash Flow'!BL2-1)),"")</f>
        <v/>
      </c>
      <c r="BM143" s="199" t="str">
        <f>IF(ISNUMBER(outYear),IF(FederalDepreciation="N/A",BM8/(1+NominalDiscountRate/100)^('Cash Flow'!BM2-1),BM8*(1-BM138)/(1+NominalDiscountRate/100)^('Cash Flow'!BM2-1)),"")</f>
        <v/>
      </c>
      <c r="BN143" s="199" t="str">
        <f>IF(ISNUMBER(outYear),IF(FederalDepreciation="N/A",BN8/(1+NominalDiscountRate/100)^('Cash Flow'!BN2-1),BN8*(1-BN138)/(1+NominalDiscountRate/100)^('Cash Flow'!BN2-1)),"")</f>
        <v/>
      </c>
      <c r="BO143" s="199" t="str">
        <f>IF(ISNUMBER(outYear),IF(FederalDepreciation="N/A",BO8/(1+NominalDiscountRate/100)^('Cash Flow'!BO2-1),BO8*(1-BO138)/(1+NominalDiscountRate/100)^('Cash Flow'!BO2-1)),"")</f>
        <v/>
      </c>
      <c r="BP143" s="199" t="str">
        <f>IF(ISNUMBER(outYear),IF(FederalDepreciation="N/A",BP8/(1+NominalDiscountRate/100)^('Cash Flow'!BP2-1),BP8*(1-BP138)/(1+NominalDiscountRate/100)^('Cash Flow'!BP2-1)),"")</f>
        <v/>
      </c>
      <c r="BQ143" s="199" t="str">
        <f>IF(ISNUMBER(outYear),IF(FederalDepreciation="N/A",BQ8/(1+NominalDiscountRate/100)^('Cash Flow'!BQ2-1),BQ8*(1-BQ138)/(1+NominalDiscountRate/100)^('Cash Flow'!BQ2-1)),"")</f>
        <v/>
      </c>
      <c r="BR143" s="199" t="str">
        <f>IF(ISNUMBER(outYear),IF(FederalDepreciation="N/A",BR8/(1+NominalDiscountRate/100)^('Cash Flow'!BR2-1),BR8*(1-BR138)/(1+NominalDiscountRate/100)^('Cash Flow'!BR2-1)),"")</f>
        <v/>
      </c>
      <c r="BS143" s="199" t="str">
        <f>IF(ISNUMBER(outYear),IF(FederalDepreciation="N/A",BS8/(1+NominalDiscountRate/100)^('Cash Flow'!BS2-1),BS8*(1-BS138)/(1+NominalDiscountRate/100)^('Cash Flow'!BS2-1)),"")</f>
        <v/>
      </c>
      <c r="BT143" s="199" t="str">
        <f>IF(ISNUMBER(outYear),IF(FederalDepreciation="N/A",BT8/(1+NominalDiscountRate/100)^('Cash Flow'!BT2-1),BT8*(1-BT138)/(1+NominalDiscountRate/100)^('Cash Flow'!BT2-1)),"")</f>
        <v/>
      </c>
      <c r="BU143" s="199" t="str">
        <f>IF(ISNUMBER(outYear),IF(FederalDepreciation="N/A",BU8/(1+NominalDiscountRate/100)^('Cash Flow'!BU2-1),BU8*(1-BU138)/(1+NominalDiscountRate/100)^('Cash Flow'!BU2-1)),"")</f>
        <v/>
      </c>
      <c r="BV143" s="199" t="str">
        <f>IF(ISNUMBER(outYear),IF(FederalDepreciation="N/A",BV8/(1+NominalDiscountRate/100)^('Cash Flow'!BV2-1),BV8*(1-BV138)/(1+NominalDiscountRate/100)^('Cash Flow'!BV2-1)),"")</f>
        <v/>
      </c>
      <c r="BW143" s="199" t="str">
        <f>IF(ISNUMBER(outYear),IF(FederalDepreciation="N/A",BW8/(1+NominalDiscountRate/100)^('Cash Flow'!BW2-1),BW8*(1-BW138)/(1+NominalDiscountRate/100)^('Cash Flow'!BW2-1)),"")</f>
        <v/>
      </c>
      <c r="BX143" s="199" t="str">
        <f>IF(ISNUMBER(outYear),IF(FederalDepreciation="N/A",BX8/(1+NominalDiscountRate/100)^('Cash Flow'!BX2-1),BX8*(1-BX138)/(1+NominalDiscountRate/100)^('Cash Flow'!BX2-1)),"")</f>
        <v/>
      </c>
      <c r="BY143" s="199" t="str">
        <f>IF(ISNUMBER(outYear),IF(FederalDepreciation="N/A",BY8/(1+NominalDiscountRate/100)^('Cash Flow'!BY2-1),BY8*(1-BY138)/(1+NominalDiscountRate/100)^('Cash Flow'!BY2-1)),"")</f>
        <v/>
      </c>
      <c r="BZ143" s="199" t="str">
        <f>IF(ISNUMBER(outYear),IF(FederalDepreciation="N/A",BZ8/(1+NominalDiscountRate/100)^('Cash Flow'!BZ2-1),BZ8*(1-BZ138)/(1+NominalDiscountRate/100)^('Cash Flow'!BZ2-1)),"")</f>
        <v/>
      </c>
      <c r="CA143" s="199" t="str">
        <f>IF(ISNUMBER(outYear),IF(FederalDepreciation="N/A",CA8/(1+NominalDiscountRate/100)^('Cash Flow'!CA2-1),CA8*(1-CA138)/(1+NominalDiscountRate/100)^('Cash Flow'!CA2-1)),"")</f>
        <v/>
      </c>
      <c r="CB143" s="199" t="str">
        <f>IF(ISNUMBER(outYear),IF(FederalDepreciation="N/A",CB8/(1+NominalDiscountRate/100)^('Cash Flow'!CB2-1),CB8*(1-CB138)/(1+NominalDiscountRate/100)^('Cash Flow'!CB2-1)),"")</f>
        <v/>
      </c>
      <c r="CC143" s="199" t="str">
        <f>IF(ISNUMBER(outYear),IF(FederalDepreciation="N/A",CC8/(1+NominalDiscountRate/100)^('Cash Flow'!CC2-1),CC8*(1-CC138)/(1+NominalDiscountRate/100)^('Cash Flow'!CC2-1)),"")</f>
        <v/>
      </c>
      <c r="CD143" s="199" t="str">
        <f>IF(ISNUMBER(outYear),IF(FederalDepreciation="N/A",CD8/(1+NominalDiscountRate/100)^('Cash Flow'!CD2-1),CD8*(1-CD138)/(1+NominalDiscountRate/100)^('Cash Flow'!CD2-1)),"")</f>
        <v/>
      </c>
      <c r="CE143" s="199" t="str">
        <f>IF(ISNUMBER(outYear),IF(FederalDepreciation="N/A",CE8/(1+NominalDiscountRate/100)^('Cash Flow'!CE2-1),CE8*(1-CE138)/(1+NominalDiscountRate/100)^('Cash Flow'!CE2-1)),"")</f>
        <v/>
      </c>
      <c r="CF143" s="199" t="str">
        <f>IF(ISNUMBER(outYear),IF(FederalDepreciation="N/A",CF8/(1+NominalDiscountRate/100)^('Cash Flow'!CF2-1),CF8*(1-CF138)/(1+NominalDiscountRate/100)^('Cash Flow'!CF2-1)),"")</f>
        <v/>
      </c>
      <c r="CG143" s="199" t="str">
        <f>IF(ISNUMBER(outYear),IF(FederalDepreciation="N/A",CG8/(1+NominalDiscountRate/100)^('Cash Flow'!CG2-1),CG8*(1-CG138)/(1+NominalDiscountRate/100)^('Cash Flow'!CG2-1)),"")</f>
        <v/>
      </c>
      <c r="CH143" s="199" t="str">
        <f>IF(ISNUMBER(outYear),IF(FederalDepreciation="N/A",CH8/(1+NominalDiscountRate/100)^('Cash Flow'!CH2-1),CH8*(1-CH138)/(1+NominalDiscountRate/100)^('Cash Flow'!CH2-1)),"")</f>
        <v/>
      </c>
      <c r="CI143" s="199" t="str">
        <f>IF(ISNUMBER(outYear),IF(FederalDepreciation="N/A",CI8/(1+NominalDiscountRate/100)^('Cash Flow'!CI2-1),CI8*(1-CI138)/(1+NominalDiscountRate/100)^('Cash Flow'!CI2-1)),"")</f>
        <v/>
      </c>
      <c r="CJ143" s="199" t="str">
        <f>IF(ISNUMBER(outYear),IF(FederalDepreciation="N/A",CJ8/(1+NominalDiscountRate/100)^('Cash Flow'!CJ2-1),CJ8*(1-CJ138)/(1+NominalDiscountRate/100)^('Cash Flow'!CJ2-1)),"")</f>
        <v/>
      </c>
      <c r="CK143" s="199" t="str">
        <f>IF(ISNUMBER(outYear),IF(FederalDepreciation="N/A",CK8/(1+NominalDiscountRate/100)^('Cash Flow'!CK2-1),CK8*(1-CK138)/(1+NominalDiscountRate/100)^('Cash Flow'!CK2-1)),"")</f>
        <v/>
      </c>
      <c r="CL143" s="199" t="str">
        <f>IF(ISNUMBER(outYear),IF(FederalDepreciation="N/A",CL8/(1+NominalDiscountRate/100)^('Cash Flow'!CL2-1),CL8*(1-CL138)/(1+NominalDiscountRate/100)^('Cash Flow'!CL2-1)),"")</f>
        <v/>
      </c>
      <c r="CM143" s="199" t="str">
        <f>IF(ISNUMBER(outYear),IF(FederalDepreciation="N/A",CM8/(1+NominalDiscountRate/100)^('Cash Flow'!CM2-1),CM8*(1-CM138)/(1+NominalDiscountRate/100)^('Cash Flow'!CM2-1)),"")</f>
        <v/>
      </c>
      <c r="CN143" s="199" t="str">
        <f>IF(ISNUMBER(outYear),IF(FederalDepreciation="N/A",CN8/(1+NominalDiscountRate/100)^('Cash Flow'!CN2-1),CN8*(1-CN138)/(1+NominalDiscountRate/100)^('Cash Flow'!CN2-1)),"")</f>
        <v/>
      </c>
      <c r="CO143" s="199" t="str">
        <f>IF(ISNUMBER(outYear),IF(FederalDepreciation="N/A",CO8/(1+NominalDiscountRate/100)^('Cash Flow'!CO2-1),CO8*(1-CO138)/(1+NominalDiscountRate/100)^('Cash Flow'!CO2-1)),"")</f>
        <v/>
      </c>
      <c r="CP143" s="199" t="str">
        <f>IF(ISNUMBER(outYear),IF(FederalDepreciation="N/A",CP8/(1+NominalDiscountRate/100)^('Cash Flow'!CP2-1),CP8*(1-CP138)/(1+NominalDiscountRate/100)^('Cash Flow'!CP2-1)),"")</f>
        <v/>
      </c>
      <c r="CQ143" s="199" t="str">
        <f>IF(ISNUMBER(outYear),IF(FederalDepreciation="N/A",CQ8/(1+NominalDiscountRate/100)^('Cash Flow'!CQ2-1),CQ8*(1-CQ138)/(1+NominalDiscountRate/100)^('Cash Flow'!CQ2-1)),"")</f>
        <v/>
      </c>
      <c r="CR143" s="199" t="str">
        <f>IF(ISNUMBER(outYear),IF(FederalDepreciation="N/A",CR8/(1+NominalDiscountRate/100)^('Cash Flow'!CR2-1),CR8*(1-CR138)/(1+NominalDiscountRate/100)^('Cash Flow'!CR2-1)),"")</f>
        <v/>
      </c>
      <c r="CS143" s="199" t="str">
        <f>IF(ISNUMBER(outYear),IF(FederalDepreciation="N/A",CS8/(1+NominalDiscountRate/100)^('Cash Flow'!CS2-1),CS8*(1-CS138)/(1+NominalDiscountRate/100)^('Cash Flow'!CS2-1)),"")</f>
        <v/>
      </c>
      <c r="CT143" s="199" t="str">
        <f>IF(ISNUMBER(outYear),IF(FederalDepreciation="N/A",CT8/(1+NominalDiscountRate/100)^('Cash Flow'!CT2-1),CT8*(1-CT138)/(1+NominalDiscountRate/100)^('Cash Flow'!CT2-1)),"")</f>
        <v/>
      </c>
      <c r="CU143" s="199" t="str">
        <f>IF(ISNUMBER(outYear),IF(FederalDepreciation="N/A",CU8/(1+NominalDiscountRate/100)^('Cash Flow'!CU2-1),CU8*(1-CU138)/(1+NominalDiscountRate/100)^('Cash Flow'!CU2-1)),"")</f>
        <v/>
      </c>
      <c r="CV143" s="199" t="str">
        <f>IF(ISNUMBER(outYear),IF(FederalDepreciation="N/A",CV8/(1+NominalDiscountRate/100)^('Cash Flow'!CV2-1),CV8*(1-CV138)/(1+NominalDiscountRate/100)^('Cash Flow'!CV2-1)),"")</f>
        <v/>
      </c>
      <c r="CW143" s="199" t="str">
        <f>IF(ISNUMBER(outYear),IF(FederalDepreciation="N/A",CW8/(1+NominalDiscountRate/100)^('Cash Flow'!CW2-1),CW8*(1-CW138)/(1+NominalDiscountRate/100)^('Cash Flow'!CW2-1)),"")</f>
        <v/>
      </c>
      <c r="CX143" s="199" t="str">
        <f>IF(ISNUMBER(outYear),IF(FederalDepreciation="N/A",CX8/(1+NominalDiscountRate/100)^('Cash Flow'!CX2-1),CX8*(1-CX138)/(1+NominalDiscountRate/100)^('Cash Flow'!CX2-1)),"")</f>
        <v/>
      </c>
    </row>
    <row r="144" spans="1:102" x14ac:dyDescent="0.2">
      <c r="A144" s="55" t="s">
        <v>203</v>
      </c>
      <c r="B144" s="199">
        <f>B137</f>
        <v>0</v>
      </c>
      <c r="C144" s="199" t="str">
        <f>IF(ISNUMBER(outYear),IF(UseTaxDeductibleInterest="No",(-C132-C55)/(1+NominalDiscountRate/100)^(C2-1),(-C132-C55+C53*C138)/(1+NominalDiscountRate/100)^(C2-1)),"")</f>
        <v/>
      </c>
      <c r="D144" s="199" t="str">
        <f>IF(ISNUMBER(outYear),IF(UseTaxDeductibleInterest="No",(-D132-D55)/(1+NominalDiscountRate/100)^(D2-1),(-D132-D55+D53*D138)/(1+NominalDiscountRate/100)^(D2-1)),"")</f>
        <v/>
      </c>
      <c r="E144" s="199" t="str">
        <f>IF(ISNUMBER(outYear),IF(UseTaxDeductibleInterest="No",(-E132-E55)/(1+NominalDiscountRate/100)^(E2-1),(-E132-E55+E53*E138)/(1+NominalDiscountRate/100)^(E2-1)),"")</f>
        <v/>
      </c>
      <c r="F144" s="199" t="str">
        <f>IF(ISNUMBER(outYear),IF(UseTaxDeductibleInterest="No",(-F132-F55)/(1+NominalDiscountRate/100)^(F2-1),(-F132-F55+F53*F138)/(1+NominalDiscountRate/100)^(F2-1)),"")</f>
        <v/>
      </c>
      <c r="G144" s="199" t="str">
        <f>IF(ISNUMBER(outYear),IF(UseTaxDeductibleInterest="No",(-G132-G55)/(1+NominalDiscountRate/100)^(G2-1),(-G132-G55+G53*G138)/(1+NominalDiscountRate/100)^(G2-1)),"")</f>
        <v/>
      </c>
      <c r="H144" s="199" t="str">
        <f>IF(ISNUMBER(outYear),IF(UseTaxDeductibleInterest="No",(-H132-H55)/(1+NominalDiscountRate/100)^(H2-1),(-H132-H55+H53*H138)/(1+NominalDiscountRate/100)^(H2-1)),"")</f>
        <v/>
      </c>
      <c r="I144" s="199" t="str">
        <f>IF(ISNUMBER(outYear),IF(UseTaxDeductibleInterest="No",(-I132-I55)/(1+NominalDiscountRate/100)^(I2-1),(-I132-I55+I53*I138)/(1+NominalDiscountRate/100)^(I2-1)),"")</f>
        <v/>
      </c>
      <c r="J144" s="199" t="str">
        <f>IF(ISNUMBER(outYear),IF(UseTaxDeductibleInterest="No",(-J132-J55)/(1+NominalDiscountRate/100)^(J2-1),(-J132-J55+J53*J138)/(1+NominalDiscountRate/100)^(J2-1)),"")</f>
        <v/>
      </c>
      <c r="K144" s="199" t="str">
        <f>IF(ISNUMBER(outYear),IF(UseTaxDeductibleInterest="No",(-K132-K55)/(1+NominalDiscountRate/100)^(K2-1),(-K132-K55+K53*K138)/(1+NominalDiscountRate/100)^(K2-1)),"")</f>
        <v/>
      </c>
      <c r="L144" s="199" t="str">
        <f>IF(ISNUMBER(outYear),IF(UseTaxDeductibleInterest="No",(-L132-L55)/(1+NominalDiscountRate/100)^(L2-1),(-L132-L55+L53*L138)/(1+NominalDiscountRate/100)^(L2-1)),"")</f>
        <v/>
      </c>
      <c r="M144" s="199" t="str">
        <f>IF(ISNUMBER(outYear),IF(UseTaxDeductibleInterest="No",(-M132-M55)/(1+NominalDiscountRate/100)^(M2-1),(-M132-M55+M53*M138)/(1+NominalDiscountRate/100)^(M2-1)),"")</f>
        <v/>
      </c>
      <c r="N144" s="199" t="str">
        <f>IF(ISNUMBER(outYear),IF(UseTaxDeductibleInterest="No",(-N132-N55)/(1+NominalDiscountRate/100)^(N2-1),(-N132-N55+N53*N138)/(1+NominalDiscountRate/100)^(N2-1)),"")</f>
        <v/>
      </c>
      <c r="O144" s="199" t="str">
        <f>IF(ISNUMBER(outYear),IF(UseTaxDeductibleInterest="No",(-O132-O55)/(1+NominalDiscountRate/100)^(O2-1),(-O132-O55+O53*O138)/(1+NominalDiscountRate/100)^(O2-1)),"")</f>
        <v/>
      </c>
      <c r="P144" s="199" t="str">
        <f>IF(ISNUMBER(outYear),IF(UseTaxDeductibleInterest="No",(-P132-P55)/(1+NominalDiscountRate/100)^(P2-1),(-P132-P55+P53*P138)/(1+NominalDiscountRate/100)^(P2-1)),"")</f>
        <v/>
      </c>
      <c r="Q144" s="199" t="str">
        <f>IF(ISNUMBER(outYear),IF(UseTaxDeductibleInterest="No",(-Q132-Q55)/(1+NominalDiscountRate/100)^(Q2-1),(-Q132-Q55+Q53*Q138)/(1+NominalDiscountRate/100)^(Q2-1)),"")</f>
        <v/>
      </c>
      <c r="R144" s="199" t="str">
        <f>IF(ISNUMBER(outYear),IF(UseTaxDeductibleInterest="No",(-R132-R55)/(1+NominalDiscountRate/100)^(R2-1),(-R132-R55+R53*R138)/(1+NominalDiscountRate/100)^(R2-1)),"")</f>
        <v/>
      </c>
      <c r="S144" s="199" t="str">
        <f>IF(ISNUMBER(outYear),IF(UseTaxDeductibleInterest="No",(-S132-S55)/(1+NominalDiscountRate/100)^(S2-1),(-S132-S55+S53*S138)/(1+NominalDiscountRate/100)^(S2-1)),"")</f>
        <v/>
      </c>
      <c r="T144" s="199" t="str">
        <f>IF(ISNUMBER(outYear),IF(UseTaxDeductibleInterest="No",(-T132-T55)/(1+NominalDiscountRate/100)^(T2-1),(-T132-T55+T53*T138)/(1+NominalDiscountRate/100)^(T2-1)),"")</f>
        <v/>
      </c>
      <c r="U144" s="199" t="str">
        <f>IF(ISNUMBER(outYear),IF(UseTaxDeductibleInterest="No",(-U132-U55)/(1+NominalDiscountRate/100)^(U2-1),(-U132-U55+U53*U138)/(1+NominalDiscountRate/100)^(U2-1)),"")</f>
        <v/>
      </c>
      <c r="V144" s="199" t="str">
        <f>IF(ISNUMBER(outYear),IF(UseTaxDeductibleInterest="No",(-V132-V55)/(1+NominalDiscountRate/100)^(V2-1),(-V132-V55+V53*V138)/(1+NominalDiscountRate/100)^(V2-1)),"")</f>
        <v/>
      </c>
      <c r="W144" s="199" t="str">
        <f>IF(ISNUMBER(outYear),IF(UseTaxDeductibleInterest="No",(-W132-W55)/(1+NominalDiscountRate/100)^(W2-1),(-W132-W55+W53*W138)/(1+NominalDiscountRate/100)^(W2-1)),"")</f>
        <v/>
      </c>
      <c r="X144" s="199" t="str">
        <f>IF(ISNUMBER(outYear),IF(UseTaxDeductibleInterest="No",(-X132-X55)/(1+NominalDiscountRate/100)^(X2-1),(-X132-X55+X53*X138)/(1+NominalDiscountRate/100)^(X2-1)),"")</f>
        <v/>
      </c>
      <c r="Y144" s="199" t="str">
        <f>IF(ISNUMBER(outYear),IF(UseTaxDeductibleInterest="No",(-Y132-Y55)/(1+NominalDiscountRate/100)^(Y2-1),(-Y132-Y55+Y53*Y138)/(1+NominalDiscountRate/100)^(Y2-1)),"")</f>
        <v/>
      </c>
      <c r="Z144" s="199" t="str">
        <f>IF(ISNUMBER(outYear),IF(UseTaxDeductibleInterest="No",(-Z132-Z55)/(1+NominalDiscountRate/100)^(Z2-1),(-Z132-Z55+Z53*Z138)/(1+NominalDiscountRate/100)^(Z2-1)),"")</f>
        <v/>
      </c>
      <c r="AA144" s="199" t="str">
        <f>IF(ISNUMBER(outYear),IF(UseTaxDeductibleInterest="No",(-AA132-AA55)/(1+NominalDiscountRate/100)^(AA2-1),(-AA132-AA55+AA53*AA138)/(1+NominalDiscountRate/100)^(AA2-1)),"")</f>
        <v/>
      </c>
      <c r="AB144" s="199" t="str">
        <f>IF(ISNUMBER(outYear),IF(UseTaxDeductibleInterest="No",(-AB132-AB55)/(1+NominalDiscountRate/100)^(AB2-1),(-AB132-AB55+AB53*AB138)/(1+NominalDiscountRate/100)^(AB2-1)),"")</f>
        <v/>
      </c>
      <c r="AC144" s="199" t="str">
        <f>IF(ISNUMBER(outYear),IF(UseTaxDeductibleInterest="No",(-AC132-AC55)/(1+NominalDiscountRate/100)^(AC2-1),(-AC132-AC55+AC53*AC138)/(1+NominalDiscountRate/100)^(AC2-1)),"")</f>
        <v/>
      </c>
      <c r="AD144" s="199" t="str">
        <f>IF(ISNUMBER(outYear),IF(UseTaxDeductibleInterest="No",(-AD132-AD55)/(1+NominalDiscountRate/100)^(AD2-1),(-AD132-AD55+AD53*AD138)/(1+NominalDiscountRate/100)^(AD2-1)),"")</f>
        <v/>
      </c>
      <c r="AE144" s="199" t="str">
        <f>IF(ISNUMBER(outYear),IF(UseTaxDeductibleInterest="No",(-AE132-AE55)/(1+NominalDiscountRate/100)^(AE2-1),(-AE132-AE55+AE53*AE138)/(1+NominalDiscountRate/100)^(AE2-1)),"")</f>
        <v/>
      </c>
      <c r="AF144" s="199" t="str">
        <f>IF(ISNUMBER(outYear),IF(UseTaxDeductibleInterest="No",(-AF132-AF55)/(1+NominalDiscountRate/100)^(AF2-1),(-AF132-AF55+AF53*AF138)/(1+NominalDiscountRate/100)^(AF2-1)),"")</f>
        <v/>
      </c>
      <c r="AG144" s="199" t="str">
        <f>IF(ISNUMBER(outYear),IF(UseTaxDeductibleInterest="No",(-AG132-AG55)/(1+NominalDiscountRate/100)^(AG2-1),(-AG132-AG55+AG53*AG138)/(1+NominalDiscountRate/100)^(AG2-1)),"")</f>
        <v/>
      </c>
      <c r="AH144" s="199" t="str">
        <f>IF(ISNUMBER(outYear),IF(UseTaxDeductibleInterest="No",(-AH132-AH55)/(1+NominalDiscountRate/100)^(AH2-1),(-AH132-AH55+AH53*AH138)/(1+NominalDiscountRate/100)^(AH2-1)),"")</f>
        <v/>
      </c>
      <c r="AI144" s="199" t="str">
        <f>IF(ISNUMBER(outYear),IF(UseTaxDeductibleInterest="No",(-AI132-AI55)/(1+NominalDiscountRate/100)^(AI2-1),(-AI132-AI55+AI53*AI138)/(1+NominalDiscountRate/100)^(AI2-1)),"")</f>
        <v/>
      </c>
      <c r="AJ144" s="199" t="str">
        <f>IF(ISNUMBER(outYear),IF(UseTaxDeductibleInterest="No",(-AJ132-AJ55)/(1+NominalDiscountRate/100)^(AJ2-1),(-AJ132-AJ55+AJ53*AJ138)/(1+NominalDiscountRate/100)^(AJ2-1)),"")</f>
        <v/>
      </c>
      <c r="AK144" s="199" t="str">
        <f>IF(ISNUMBER(outYear),IF(UseTaxDeductibleInterest="No",(-AK132-AK55)/(1+NominalDiscountRate/100)^(AK2-1),(-AK132-AK55+AK53*AK138)/(1+NominalDiscountRate/100)^(AK2-1)),"")</f>
        <v/>
      </c>
      <c r="AL144" s="199" t="str">
        <f>IF(ISNUMBER(outYear),IF(UseTaxDeductibleInterest="No",(-AL132-AL55)/(1+NominalDiscountRate/100)^(AL2-1),(-AL132-AL55+AL53*AL138)/(1+NominalDiscountRate/100)^(AL2-1)),"")</f>
        <v/>
      </c>
      <c r="AM144" s="199" t="str">
        <f>IF(ISNUMBER(outYear),IF(UseTaxDeductibleInterest="No",(-AM132-AM55)/(1+NominalDiscountRate/100)^(AM2-1),(-AM132-AM55+AM53*AM138)/(1+NominalDiscountRate/100)^(AM2-1)),"")</f>
        <v/>
      </c>
      <c r="AN144" s="199" t="str">
        <f>IF(ISNUMBER(outYear),IF(UseTaxDeductibleInterest="No",(-AN132-AN55)/(1+NominalDiscountRate/100)^(AN2-1),(-AN132-AN55+AN53*AN138)/(1+NominalDiscountRate/100)^(AN2-1)),"")</f>
        <v/>
      </c>
      <c r="AO144" s="199" t="str">
        <f>IF(ISNUMBER(outYear),IF(UseTaxDeductibleInterest="No",(-AO132-AO55)/(1+NominalDiscountRate/100)^(AO2-1),(-AO132-AO55+AO53*AO138)/(1+NominalDiscountRate/100)^(AO2-1)),"")</f>
        <v/>
      </c>
      <c r="AP144" s="199" t="str">
        <f>IF(ISNUMBER(outYear),IF(UseTaxDeductibleInterest="No",(-AP132-AP55)/(1+NominalDiscountRate/100)^(AP2-1),(-AP132-AP55+AP53*AP138)/(1+NominalDiscountRate/100)^(AP2-1)),"")</f>
        <v/>
      </c>
      <c r="AQ144" s="199" t="str">
        <f>IF(ISNUMBER(outYear),IF(UseTaxDeductibleInterest="No",(-AQ132-AQ55)/(1+NominalDiscountRate/100)^(AQ2-1),(-AQ132-AQ55+AQ53*AQ138)/(1+NominalDiscountRate/100)^(AQ2-1)),"")</f>
        <v/>
      </c>
      <c r="AR144" s="199" t="str">
        <f>IF(ISNUMBER(outYear),IF(UseTaxDeductibleInterest="No",(-AR132-AR55)/(1+NominalDiscountRate/100)^(AR2-1),(-AR132-AR55+AR53*AR138)/(1+NominalDiscountRate/100)^(AR2-1)),"")</f>
        <v/>
      </c>
      <c r="AS144" s="199" t="str">
        <f>IF(ISNUMBER(outYear),IF(UseTaxDeductibleInterest="No",(-AS132-AS55)/(1+NominalDiscountRate/100)^(AS2-1),(-AS132-AS55+AS53*AS138)/(1+NominalDiscountRate/100)^(AS2-1)),"")</f>
        <v/>
      </c>
      <c r="AT144" s="199" t="str">
        <f>IF(ISNUMBER(outYear),IF(UseTaxDeductibleInterest="No",(-AT132-AT55)/(1+NominalDiscountRate/100)^(AT2-1),(-AT132-AT55+AT53*AT138)/(1+NominalDiscountRate/100)^(AT2-1)),"")</f>
        <v/>
      </c>
      <c r="AU144" s="199" t="str">
        <f>IF(ISNUMBER(outYear),IF(UseTaxDeductibleInterest="No",(-AU132-AU55)/(1+NominalDiscountRate/100)^(AU2-1),(-AU132-AU55+AU53*AU138)/(1+NominalDiscountRate/100)^(AU2-1)),"")</f>
        <v/>
      </c>
      <c r="AV144" s="199" t="str">
        <f>IF(ISNUMBER(outYear),IF(UseTaxDeductibleInterest="No",(-AV132-AV55)/(1+NominalDiscountRate/100)^(AV2-1),(-AV132-AV55+AV53*AV138)/(1+NominalDiscountRate/100)^(AV2-1)),"")</f>
        <v/>
      </c>
      <c r="AW144" s="199" t="str">
        <f>IF(ISNUMBER(outYear),IF(UseTaxDeductibleInterest="No",(-AW132-AW55)/(1+NominalDiscountRate/100)^(AW2-1),(-AW132-AW55+AW53*AW138)/(1+NominalDiscountRate/100)^(AW2-1)),"")</f>
        <v/>
      </c>
      <c r="AX144" s="199" t="str">
        <f>IF(ISNUMBER(outYear),IF(UseTaxDeductibleInterest="No",(-AX132-AX55)/(1+NominalDiscountRate/100)^(AX2-1),(-AX132-AX55+AX53*AX138)/(1+NominalDiscountRate/100)^(AX2-1)),"")</f>
        <v/>
      </c>
      <c r="AY144" s="199" t="str">
        <f>IF(ISNUMBER(outYear),IF(UseTaxDeductibleInterest="No",(-AY132-AY55)/(1+NominalDiscountRate/100)^(AY2-1),(-AY132-AY55+AY53*AY138)/(1+NominalDiscountRate/100)^(AY2-1)),"")</f>
        <v/>
      </c>
      <c r="AZ144" s="199" t="str">
        <f>IF(ISNUMBER(outYear),IF(UseTaxDeductibleInterest="No",(-AZ132-AZ55)/(1+NominalDiscountRate/100)^(AZ2-1),(-AZ132-AZ55+AZ53*AZ138)/(1+NominalDiscountRate/100)^(AZ2-1)),"")</f>
        <v/>
      </c>
      <c r="BA144" s="199" t="str">
        <f>IF(ISNUMBER(outYear),IF(UseTaxDeductibleInterest="No",(-BA132-BA55)/(1+NominalDiscountRate/100)^(BA2-1),(-BA132-BA55+BA53*BA138)/(1+NominalDiscountRate/100)^(BA2-1)),"")</f>
        <v/>
      </c>
      <c r="BB144" s="199" t="str">
        <f>IF(ISNUMBER(outYear),IF(UseTaxDeductibleInterest="No",(-BB132-BB55)/(1+NominalDiscountRate/100)^(BB2-1),(-BB132-BB55+BB53*BB138)/(1+NominalDiscountRate/100)^(BB2-1)),"")</f>
        <v/>
      </c>
      <c r="BC144" s="199" t="str">
        <f>IF(ISNUMBER(outYear),IF(UseTaxDeductibleInterest="No",(-BC132-BC55)/(1+NominalDiscountRate/100)^(BC2-1),(-BC132-BC55+BC53*BC138)/(1+NominalDiscountRate/100)^(BC2-1)),"")</f>
        <v/>
      </c>
      <c r="BD144" s="199" t="str">
        <f>IF(ISNUMBER(outYear),IF(UseTaxDeductibleInterest="No",(-BD132-BD55)/(1+NominalDiscountRate/100)^(BD2-1),(-BD132-BD55+BD53*BD138)/(1+NominalDiscountRate/100)^(BD2-1)),"")</f>
        <v/>
      </c>
      <c r="BE144" s="199" t="str">
        <f>IF(ISNUMBER(outYear),IF(UseTaxDeductibleInterest="No",(-BE132-BE55)/(1+NominalDiscountRate/100)^(BE2-1),(-BE132-BE55+BE53*BE138)/(1+NominalDiscountRate/100)^(BE2-1)),"")</f>
        <v/>
      </c>
      <c r="BF144" s="199" t="str">
        <f>IF(ISNUMBER(outYear),IF(UseTaxDeductibleInterest="No",(-BF132-BF55)/(1+NominalDiscountRate/100)^(BF2-1),(-BF132-BF55+BF53*BF138)/(1+NominalDiscountRate/100)^(BF2-1)),"")</f>
        <v/>
      </c>
      <c r="BG144" s="199" t="str">
        <f>IF(ISNUMBER(outYear),IF(UseTaxDeductibleInterest="No",(-BG132-BG55)/(1+NominalDiscountRate/100)^(BG2-1),(-BG132-BG55+BG53*BG138)/(1+NominalDiscountRate/100)^(BG2-1)),"")</f>
        <v/>
      </c>
      <c r="BH144" s="199" t="str">
        <f>IF(ISNUMBER(outYear),IF(UseTaxDeductibleInterest="No",(-BH132-BH55)/(1+NominalDiscountRate/100)^(BH2-1),(-BH132-BH55+BH53*BH138)/(1+NominalDiscountRate/100)^(BH2-1)),"")</f>
        <v/>
      </c>
      <c r="BI144" s="199" t="str">
        <f>IF(ISNUMBER(outYear),IF(UseTaxDeductibleInterest="No",(-BI132-BI55)/(1+NominalDiscountRate/100)^(BI2-1),(-BI132-BI55+BI53*BI138)/(1+NominalDiscountRate/100)^(BI2-1)),"")</f>
        <v/>
      </c>
      <c r="BJ144" s="199" t="str">
        <f>IF(ISNUMBER(outYear),IF(UseTaxDeductibleInterest="No",(-BJ132-BJ55)/(1+NominalDiscountRate/100)^(BJ2-1),(-BJ132-BJ55+BJ53*BJ138)/(1+NominalDiscountRate/100)^(BJ2-1)),"")</f>
        <v/>
      </c>
      <c r="BK144" s="199" t="str">
        <f>IF(ISNUMBER(outYear),IF(UseTaxDeductibleInterest="No",(-BK132-BK55)/(1+NominalDiscountRate/100)^(BK2-1),(-BK132-BK55+BK53*BK138)/(1+NominalDiscountRate/100)^(BK2-1)),"")</f>
        <v/>
      </c>
      <c r="BL144" s="199" t="str">
        <f>IF(ISNUMBER(outYear),IF(UseTaxDeductibleInterest="No",(-BL132-BL55)/(1+NominalDiscountRate/100)^(BL2-1),(-BL132-BL55+BL53*BL138)/(1+NominalDiscountRate/100)^(BL2-1)),"")</f>
        <v/>
      </c>
      <c r="BM144" s="199" t="str">
        <f>IF(ISNUMBER(outYear),IF(UseTaxDeductibleInterest="No",(-BM132-BM55)/(1+NominalDiscountRate/100)^(BM2-1),(-BM132-BM55+BM53*BM138)/(1+NominalDiscountRate/100)^(BM2-1)),"")</f>
        <v/>
      </c>
      <c r="BN144" s="199" t="str">
        <f>IF(ISNUMBER(outYear),IF(UseTaxDeductibleInterest="No",(-BN132-BN55)/(1+NominalDiscountRate/100)^(BN2-1),(-BN132-BN55+BN53*BN138)/(1+NominalDiscountRate/100)^(BN2-1)),"")</f>
        <v/>
      </c>
      <c r="BO144" s="199" t="str">
        <f>IF(ISNUMBER(outYear),IF(UseTaxDeductibleInterest="No",(-BO132-BO55)/(1+NominalDiscountRate/100)^(BO2-1),(-BO132-BO55+BO53*BO138)/(1+NominalDiscountRate/100)^(BO2-1)),"")</f>
        <v/>
      </c>
      <c r="BP144" s="199" t="str">
        <f>IF(ISNUMBER(outYear),IF(UseTaxDeductibleInterest="No",(-BP132-BP55)/(1+NominalDiscountRate/100)^(BP2-1),(-BP132-BP55+BP53*BP138)/(1+NominalDiscountRate/100)^(BP2-1)),"")</f>
        <v/>
      </c>
      <c r="BQ144" s="199" t="str">
        <f>IF(ISNUMBER(outYear),IF(UseTaxDeductibleInterest="No",(-BQ132-BQ55)/(1+NominalDiscountRate/100)^(BQ2-1),(-BQ132-BQ55+BQ53*BQ138)/(1+NominalDiscountRate/100)^(BQ2-1)),"")</f>
        <v/>
      </c>
      <c r="BR144" s="199" t="str">
        <f>IF(ISNUMBER(outYear),IF(UseTaxDeductibleInterest="No",(-BR132-BR55)/(1+NominalDiscountRate/100)^(BR2-1),(-BR132-BR55+BR53*BR138)/(1+NominalDiscountRate/100)^(BR2-1)),"")</f>
        <v/>
      </c>
      <c r="BS144" s="199" t="str">
        <f>IF(ISNUMBER(outYear),IF(UseTaxDeductibleInterest="No",(-BS132-BS55)/(1+NominalDiscountRate/100)^(BS2-1),(-BS132-BS55+BS53*BS138)/(1+NominalDiscountRate/100)^(BS2-1)),"")</f>
        <v/>
      </c>
      <c r="BT144" s="199" t="str">
        <f>IF(ISNUMBER(outYear),IF(UseTaxDeductibleInterest="No",(-BT132-BT55)/(1+NominalDiscountRate/100)^(BT2-1),(-BT132-BT55+BT53*BT138)/(1+NominalDiscountRate/100)^(BT2-1)),"")</f>
        <v/>
      </c>
      <c r="BU144" s="199" t="str">
        <f>IF(ISNUMBER(outYear),IF(UseTaxDeductibleInterest="No",(-BU132-BU55)/(1+NominalDiscountRate/100)^(BU2-1),(-BU132-BU55+BU53*BU138)/(1+NominalDiscountRate/100)^(BU2-1)),"")</f>
        <v/>
      </c>
      <c r="BV144" s="199" t="str">
        <f>IF(ISNUMBER(outYear),IF(UseTaxDeductibleInterest="No",(-BV132-BV55)/(1+NominalDiscountRate/100)^(BV2-1),(-BV132-BV55+BV53*BV138)/(1+NominalDiscountRate/100)^(BV2-1)),"")</f>
        <v/>
      </c>
      <c r="BW144" s="199" t="str">
        <f>IF(ISNUMBER(outYear),IF(UseTaxDeductibleInterest="No",(-BW132-BW55)/(1+NominalDiscountRate/100)^(BW2-1),(-BW132-BW55+BW53*BW138)/(1+NominalDiscountRate/100)^(BW2-1)),"")</f>
        <v/>
      </c>
      <c r="BX144" s="199" t="str">
        <f>IF(ISNUMBER(outYear),IF(UseTaxDeductibleInterest="No",(-BX132-BX55)/(1+NominalDiscountRate/100)^(BX2-1),(-BX132-BX55+BX53*BX138)/(1+NominalDiscountRate/100)^(BX2-1)),"")</f>
        <v/>
      </c>
      <c r="BY144" s="199" t="str">
        <f>IF(ISNUMBER(outYear),IF(UseTaxDeductibleInterest="No",(-BY132-BY55)/(1+NominalDiscountRate/100)^(BY2-1),(-BY132-BY55+BY53*BY138)/(1+NominalDiscountRate/100)^(BY2-1)),"")</f>
        <v/>
      </c>
      <c r="BZ144" s="199" t="str">
        <f>IF(ISNUMBER(outYear),IF(UseTaxDeductibleInterest="No",(-BZ132-BZ55)/(1+NominalDiscountRate/100)^(BZ2-1),(-BZ132-BZ55+BZ53*BZ138)/(1+NominalDiscountRate/100)^(BZ2-1)),"")</f>
        <v/>
      </c>
      <c r="CA144" s="199" t="str">
        <f>IF(ISNUMBER(outYear),IF(UseTaxDeductibleInterest="No",(-CA132-CA55)/(1+NominalDiscountRate/100)^(CA2-1),(-CA132-CA55+CA53*CA138)/(1+NominalDiscountRate/100)^(CA2-1)),"")</f>
        <v/>
      </c>
      <c r="CB144" s="199" t="str">
        <f>IF(ISNUMBER(outYear),IF(UseTaxDeductibleInterest="No",(-CB132-CB55)/(1+NominalDiscountRate/100)^(CB2-1),(-CB132-CB55+CB53*CB138)/(1+NominalDiscountRate/100)^(CB2-1)),"")</f>
        <v/>
      </c>
      <c r="CC144" s="199" t="str">
        <f>IF(ISNUMBER(outYear),IF(UseTaxDeductibleInterest="No",(-CC132-CC55)/(1+NominalDiscountRate/100)^(CC2-1),(-CC132-CC55+CC53*CC138)/(1+NominalDiscountRate/100)^(CC2-1)),"")</f>
        <v/>
      </c>
      <c r="CD144" s="199" t="str">
        <f>IF(ISNUMBER(outYear),IF(UseTaxDeductibleInterest="No",(-CD132-CD55)/(1+NominalDiscountRate/100)^(CD2-1),(-CD132-CD55+CD53*CD138)/(1+NominalDiscountRate/100)^(CD2-1)),"")</f>
        <v/>
      </c>
      <c r="CE144" s="199" t="str">
        <f>IF(ISNUMBER(outYear),IF(UseTaxDeductibleInterest="No",(-CE132-CE55)/(1+NominalDiscountRate/100)^(CE2-1),(-CE132-CE55+CE53*CE138)/(1+NominalDiscountRate/100)^(CE2-1)),"")</f>
        <v/>
      </c>
      <c r="CF144" s="199" t="str">
        <f>IF(ISNUMBER(outYear),IF(UseTaxDeductibleInterest="No",(-CF132-CF55)/(1+NominalDiscountRate/100)^(CF2-1),(-CF132-CF55+CF53*CF138)/(1+NominalDiscountRate/100)^(CF2-1)),"")</f>
        <v/>
      </c>
      <c r="CG144" s="199" t="str">
        <f>IF(ISNUMBER(outYear),IF(UseTaxDeductibleInterest="No",(-CG132-CG55)/(1+NominalDiscountRate/100)^(CG2-1),(-CG132-CG55+CG53*CG138)/(1+NominalDiscountRate/100)^(CG2-1)),"")</f>
        <v/>
      </c>
      <c r="CH144" s="199" t="str">
        <f>IF(ISNUMBER(outYear),IF(UseTaxDeductibleInterest="No",(-CH132-CH55)/(1+NominalDiscountRate/100)^(CH2-1),(-CH132-CH55+CH53*CH138)/(1+NominalDiscountRate/100)^(CH2-1)),"")</f>
        <v/>
      </c>
      <c r="CI144" s="199" t="str">
        <f>IF(ISNUMBER(outYear),IF(UseTaxDeductibleInterest="No",(-CI132-CI55)/(1+NominalDiscountRate/100)^(CI2-1),(-CI132-CI55+CI53*CI138)/(1+NominalDiscountRate/100)^(CI2-1)),"")</f>
        <v/>
      </c>
      <c r="CJ144" s="199" t="str">
        <f>IF(ISNUMBER(outYear),IF(UseTaxDeductibleInterest="No",(-CJ132-CJ55)/(1+NominalDiscountRate/100)^(CJ2-1),(-CJ132-CJ55+CJ53*CJ138)/(1+NominalDiscountRate/100)^(CJ2-1)),"")</f>
        <v/>
      </c>
      <c r="CK144" s="199" t="str">
        <f>IF(ISNUMBER(outYear),IF(UseTaxDeductibleInterest="No",(-CK132-CK55)/(1+NominalDiscountRate/100)^(CK2-1),(-CK132-CK55+CK53*CK138)/(1+NominalDiscountRate/100)^(CK2-1)),"")</f>
        <v/>
      </c>
      <c r="CL144" s="199" t="str">
        <f>IF(ISNUMBER(outYear),IF(UseTaxDeductibleInterest="No",(-CL132-CL55)/(1+NominalDiscountRate/100)^(CL2-1),(-CL132-CL55+CL53*CL138)/(1+NominalDiscountRate/100)^(CL2-1)),"")</f>
        <v/>
      </c>
      <c r="CM144" s="199" t="str">
        <f>IF(ISNUMBER(outYear),IF(UseTaxDeductibleInterest="No",(-CM132-CM55)/(1+NominalDiscountRate/100)^(CM2-1),(-CM132-CM55+CM53*CM138)/(1+NominalDiscountRate/100)^(CM2-1)),"")</f>
        <v/>
      </c>
      <c r="CN144" s="199" t="str">
        <f>IF(ISNUMBER(outYear),IF(UseTaxDeductibleInterest="No",(-CN132-CN55)/(1+NominalDiscountRate/100)^(CN2-1),(-CN132-CN55+CN53*CN138)/(1+NominalDiscountRate/100)^(CN2-1)),"")</f>
        <v/>
      </c>
      <c r="CO144" s="199" t="str">
        <f>IF(ISNUMBER(outYear),IF(UseTaxDeductibleInterest="No",(-CO132-CO55)/(1+NominalDiscountRate/100)^(CO2-1),(-CO132-CO55+CO53*CO138)/(1+NominalDiscountRate/100)^(CO2-1)),"")</f>
        <v/>
      </c>
      <c r="CP144" s="199" t="str">
        <f>IF(ISNUMBER(outYear),IF(UseTaxDeductibleInterest="No",(-CP132-CP55)/(1+NominalDiscountRate/100)^(CP2-1),(-CP132-CP55+CP53*CP138)/(1+NominalDiscountRate/100)^(CP2-1)),"")</f>
        <v/>
      </c>
      <c r="CQ144" s="199" t="str">
        <f>IF(ISNUMBER(outYear),IF(UseTaxDeductibleInterest="No",(-CQ132-CQ55)/(1+NominalDiscountRate/100)^(CQ2-1),(-CQ132-CQ55+CQ53*CQ138)/(1+NominalDiscountRate/100)^(CQ2-1)),"")</f>
        <v/>
      </c>
      <c r="CR144" s="199" t="str">
        <f>IF(ISNUMBER(outYear),IF(UseTaxDeductibleInterest="No",(-CR132-CR55)/(1+NominalDiscountRate/100)^(CR2-1),(-CR132-CR55+CR53*CR138)/(1+NominalDiscountRate/100)^(CR2-1)),"")</f>
        <v/>
      </c>
      <c r="CS144" s="199" t="str">
        <f>IF(ISNUMBER(outYear),IF(UseTaxDeductibleInterest="No",(-CS132-CS55)/(1+NominalDiscountRate/100)^(CS2-1),(-CS132-CS55+CS53*CS138)/(1+NominalDiscountRate/100)^(CS2-1)),"")</f>
        <v/>
      </c>
      <c r="CT144" s="199" t="str">
        <f>IF(ISNUMBER(outYear),IF(UseTaxDeductibleInterest="No",(-CT132-CT55)/(1+NominalDiscountRate/100)^(CT2-1),(-CT132-CT55+CT53*CT138)/(1+NominalDiscountRate/100)^(CT2-1)),"")</f>
        <v/>
      </c>
      <c r="CU144" s="199" t="str">
        <f>IF(ISNUMBER(outYear),IF(UseTaxDeductibleInterest="No",(-CU132-CU55)/(1+NominalDiscountRate/100)^(CU2-1),(-CU132-CU55+CU53*CU138)/(1+NominalDiscountRate/100)^(CU2-1)),"")</f>
        <v/>
      </c>
      <c r="CV144" s="199" t="str">
        <f>IF(ISNUMBER(outYear),IF(UseTaxDeductibleInterest="No",(-CV132-CV55)/(1+NominalDiscountRate/100)^(CV2-1),(-CV132-CV55+CV53*CV138)/(1+NominalDiscountRate/100)^(CV2-1)),"")</f>
        <v/>
      </c>
      <c r="CW144" s="199" t="str">
        <f>IF(ISNUMBER(outYear),IF(UseTaxDeductibleInterest="No",(-CW132-CW55)/(1+NominalDiscountRate/100)^(CW2-1),(-CW132-CW55+CW53*CW138)/(1+NominalDiscountRate/100)^(CW2-1)),"")</f>
        <v/>
      </c>
      <c r="CX144" s="199" t="str">
        <f>IF(ISNUMBER(outYear),IF(UseTaxDeductibleInterest="No",(-CX132-CX55)/(1+NominalDiscountRate/100)^(CX2-1),(-CX132-CX55+CX53*CX138)/(1+NominalDiscountRate/100)^(CX2-1)),"")</f>
        <v/>
      </c>
    </row>
    <row r="145" spans="1:102" x14ac:dyDescent="0.2">
      <c r="A145" s="55" t="s">
        <v>201</v>
      </c>
      <c r="B145" s="199">
        <f>B143-B144</f>
        <v>0</v>
      </c>
      <c r="C145" s="199" t="str">
        <f t="shared" ref="C145:AH145" si="382">IF(ISNUMBER(outYear),C143-C144,"")</f>
        <v/>
      </c>
      <c r="D145" s="199" t="str">
        <f t="shared" si="382"/>
        <v/>
      </c>
      <c r="E145" s="199" t="str">
        <f t="shared" si="382"/>
        <v/>
      </c>
      <c r="F145" s="199" t="str">
        <f t="shared" si="382"/>
        <v/>
      </c>
      <c r="G145" s="199" t="str">
        <f t="shared" si="382"/>
        <v/>
      </c>
      <c r="H145" s="199" t="str">
        <f t="shared" si="382"/>
        <v/>
      </c>
      <c r="I145" s="199" t="str">
        <f t="shared" si="382"/>
        <v/>
      </c>
      <c r="J145" s="199" t="str">
        <f t="shared" si="382"/>
        <v/>
      </c>
      <c r="K145" s="199" t="str">
        <f t="shared" si="382"/>
        <v/>
      </c>
      <c r="L145" s="199" t="str">
        <f t="shared" si="382"/>
        <v/>
      </c>
      <c r="M145" s="199" t="str">
        <f t="shared" si="382"/>
        <v/>
      </c>
      <c r="N145" s="199" t="str">
        <f t="shared" si="382"/>
        <v/>
      </c>
      <c r="O145" s="199" t="str">
        <f t="shared" si="382"/>
        <v/>
      </c>
      <c r="P145" s="199" t="str">
        <f t="shared" si="382"/>
        <v/>
      </c>
      <c r="Q145" s="199" t="str">
        <f t="shared" si="382"/>
        <v/>
      </c>
      <c r="R145" s="199" t="str">
        <f t="shared" si="382"/>
        <v/>
      </c>
      <c r="S145" s="199" t="str">
        <f t="shared" si="382"/>
        <v/>
      </c>
      <c r="T145" s="199" t="str">
        <f t="shared" si="382"/>
        <v/>
      </c>
      <c r="U145" s="199" t="str">
        <f t="shared" si="382"/>
        <v/>
      </c>
      <c r="V145" s="199" t="str">
        <f t="shared" si="382"/>
        <v/>
      </c>
      <c r="W145" s="199" t="str">
        <f t="shared" si="382"/>
        <v/>
      </c>
      <c r="X145" s="199" t="str">
        <f t="shared" si="382"/>
        <v/>
      </c>
      <c r="Y145" s="199" t="str">
        <f t="shared" si="382"/>
        <v/>
      </c>
      <c r="Z145" s="199" t="str">
        <f t="shared" si="382"/>
        <v/>
      </c>
      <c r="AA145" s="199" t="str">
        <f t="shared" si="382"/>
        <v/>
      </c>
      <c r="AB145" s="199" t="str">
        <f t="shared" si="382"/>
        <v/>
      </c>
      <c r="AC145" s="199" t="str">
        <f t="shared" si="382"/>
        <v/>
      </c>
      <c r="AD145" s="199" t="str">
        <f t="shared" si="382"/>
        <v/>
      </c>
      <c r="AE145" s="199" t="str">
        <f t="shared" si="382"/>
        <v/>
      </c>
      <c r="AF145" s="199" t="str">
        <f t="shared" si="382"/>
        <v/>
      </c>
      <c r="AG145" s="199" t="str">
        <f t="shared" si="382"/>
        <v/>
      </c>
      <c r="AH145" s="199" t="str">
        <f t="shared" si="382"/>
        <v/>
      </c>
      <c r="AI145" s="199" t="str">
        <f t="shared" ref="AI145:BN145" si="383">IF(ISNUMBER(outYear),AI143-AI144,"")</f>
        <v/>
      </c>
      <c r="AJ145" s="199" t="str">
        <f t="shared" si="383"/>
        <v/>
      </c>
      <c r="AK145" s="199" t="str">
        <f t="shared" si="383"/>
        <v/>
      </c>
      <c r="AL145" s="199" t="str">
        <f t="shared" si="383"/>
        <v/>
      </c>
      <c r="AM145" s="199" t="str">
        <f t="shared" si="383"/>
        <v/>
      </c>
      <c r="AN145" s="199" t="str">
        <f t="shared" si="383"/>
        <v/>
      </c>
      <c r="AO145" s="199" t="str">
        <f t="shared" si="383"/>
        <v/>
      </c>
      <c r="AP145" s="199" t="str">
        <f t="shared" si="383"/>
        <v/>
      </c>
      <c r="AQ145" s="199" t="str">
        <f t="shared" si="383"/>
        <v/>
      </c>
      <c r="AR145" s="199" t="str">
        <f t="shared" si="383"/>
        <v/>
      </c>
      <c r="AS145" s="199" t="str">
        <f t="shared" si="383"/>
        <v/>
      </c>
      <c r="AT145" s="199" t="str">
        <f t="shared" si="383"/>
        <v/>
      </c>
      <c r="AU145" s="199" t="str">
        <f t="shared" si="383"/>
        <v/>
      </c>
      <c r="AV145" s="199" t="str">
        <f t="shared" si="383"/>
        <v/>
      </c>
      <c r="AW145" s="199" t="str">
        <f t="shared" si="383"/>
        <v/>
      </c>
      <c r="AX145" s="199" t="str">
        <f t="shared" si="383"/>
        <v/>
      </c>
      <c r="AY145" s="199" t="str">
        <f t="shared" si="383"/>
        <v/>
      </c>
      <c r="AZ145" s="199" t="str">
        <f t="shared" si="383"/>
        <v/>
      </c>
      <c r="BA145" s="199" t="str">
        <f t="shared" si="383"/>
        <v/>
      </c>
      <c r="BB145" s="199" t="str">
        <f t="shared" si="383"/>
        <v/>
      </c>
      <c r="BC145" s="199" t="str">
        <f t="shared" si="383"/>
        <v/>
      </c>
      <c r="BD145" s="199" t="str">
        <f t="shared" si="383"/>
        <v/>
      </c>
      <c r="BE145" s="199" t="str">
        <f t="shared" si="383"/>
        <v/>
      </c>
      <c r="BF145" s="199" t="str">
        <f t="shared" si="383"/>
        <v/>
      </c>
      <c r="BG145" s="199" t="str">
        <f t="shared" si="383"/>
        <v/>
      </c>
      <c r="BH145" s="199" t="str">
        <f t="shared" si="383"/>
        <v/>
      </c>
      <c r="BI145" s="199" t="str">
        <f t="shared" si="383"/>
        <v/>
      </c>
      <c r="BJ145" s="199" t="str">
        <f t="shared" si="383"/>
        <v/>
      </c>
      <c r="BK145" s="199" t="str">
        <f t="shared" si="383"/>
        <v/>
      </c>
      <c r="BL145" s="199" t="str">
        <f t="shared" si="383"/>
        <v/>
      </c>
      <c r="BM145" s="199" t="str">
        <f t="shared" si="383"/>
        <v/>
      </c>
      <c r="BN145" s="199" t="str">
        <f t="shared" si="383"/>
        <v/>
      </c>
      <c r="BO145" s="199" t="str">
        <f t="shared" ref="BO145:CT145" si="384">IF(ISNUMBER(outYear),BO143-BO144,"")</f>
        <v/>
      </c>
      <c r="BP145" s="199" t="str">
        <f t="shared" si="384"/>
        <v/>
      </c>
      <c r="BQ145" s="199" t="str">
        <f t="shared" si="384"/>
        <v/>
      </c>
      <c r="BR145" s="199" t="str">
        <f t="shared" si="384"/>
        <v/>
      </c>
      <c r="BS145" s="199" t="str">
        <f t="shared" si="384"/>
        <v/>
      </c>
      <c r="BT145" s="199" t="str">
        <f t="shared" si="384"/>
        <v/>
      </c>
      <c r="BU145" s="199" t="str">
        <f t="shared" si="384"/>
        <v/>
      </c>
      <c r="BV145" s="199" t="str">
        <f t="shared" si="384"/>
        <v/>
      </c>
      <c r="BW145" s="199" t="str">
        <f t="shared" si="384"/>
        <v/>
      </c>
      <c r="BX145" s="199" t="str">
        <f t="shared" si="384"/>
        <v/>
      </c>
      <c r="BY145" s="199" t="str">
        <f t="shared" si="384"/>
        <v/>
      </c>
      <c r="BZ145" s="199" t="str">
        <f t="shared" si="384"/>
        <v/>
      </c>
      <c r="CA145" s="199" t="str">
        <f t="shared" si="384"/>
        <v/>
      </c>
      <c r="CB145" s="199" t="str">
        <f t="shared" si="384"/>
        <v/>
      </c>
      <c r="CC145" s="199" t="str">
        <f t="shared" si="384"/>
        <v/>
      </c>
      <c r="CD145" s="199" t="str">
        <f t="shared" si="384"/>
        <v/>
      </c>
      <c r="CE145" s="199" t="str">
        <f t="shared" si="384"/>
        <v/>
      </c>
      <c r="CF145" s="199" t="str">
        <f t="shared" si="384"/>
        <v/>
      </c>
      <c r="CG145" s="199" t="str">
        <f t="shared" si="384"/>
        <v/>
      </c>
      <c r="CH145" s="199" t="str">
        <f t="shared" si="384"/>
        <v/>
      </c>
      <c r="CI145" s="199" t="str">
        <f t="shared" si="384"/>
        <v/>
      </c>
      <c r="CJ145" s="199" t="str">
        <f t="shared" si="384"/>
        <v/>
      </c>
      <c r="CK145" s="199" t="str">
        <f t="shared" si="384"/>
        <v/>
      </c>
      <c r="CL145" s="199" t="str">
        <f t="shared" si="384"/>
        <v/>
      </c>
      <c r="CM145" s="199" t="str">
        <f t="shared" si="384"/>
        <v/>
      </c>
      <c r="CN145" s="199" t="str">
        <f t="shared" si="384"/>
        <v/>
      </c>
      <c r="CO145" s="199" t="str">
        <f t="shared" si="384"/>
        <v/>
      </c>
      <c r="CP145" s="199" t="str">
        <f t="shared" si="384"/>
        <v/>
      </c>
      <c r="CQ145" s="199" t="str">
        <f t="shared" si="384"/>
        <v/>
      </c>
      <c r="CR145" s="199" t="str">
        <f t="shared" si="384"/>
        <v/>
      </c>
      <c r="CS145" s="199" t="str">
        <f t="shared" si="384"/>
        <v/>
      </c>
      <c r="CT145" s="199" t="str">
        <f t="shared" si="384"/>
        <v/>
      </c>
      <c r="CU145" s="199" t="str">
        <f t="shared" ref="CU145:CX145" si="385">IF(ISNUMBER(outYear),CU143-CU144,"")</f>
        <v/>
      </c>
      <c r="CV145" s="199" t="str">
        <f t="shared" si="385"/>
        <v/>
      </c>
      <c r="CW145" s="199" t="str">
        <f t="shared" si="385"/>
        <v/>
      </c>
      <c r="CX145" s="199" t="str">
        <f t="shared" si="385"/>
        <v/>
      </c>
    </row>
    <row r="146" spans="1:102" x14ac:dyDescent="0.2">
      <c r="A146" s="200" t="s">
        <v>204</v>
      </c>
      <c r="B146" s="199">
        <f>B145</f>
        <v>0</v>
      </c>
      <c r="C146" s="199" t="str">
        <f t="shared" ref="C146:AH146" si="386">IF(ISNUMBER(outYear),C145+B146,"")</f>
        <v/>
      </c>
      <c r="D146" s="199" t="str">
        <f t="shared" si="386"/>
        <v/>
      </c>
      <c r="E146" s="199" t="str">
        <f t="shared" si="386"/>
        <v/>
      </c>
      <c r="F146" s="199" t="str">
        <f t="shared" si="386"/>
        <v/>
      </c>
      <c r="G146" s="199" t="str">
        <f t="shared" si="386"/>
        <v/>
      </c>
      <c r="H146" s="199" t="str">
        <f t="shared" si="386"/>
        <v/>
      </c>
      <c r="I146" s="199" t="str">
        <f t="shared" si="386"/>
        <v/>
      </c>
      <c r="J146" s="199" t="str">
        <f t="shared" si="386"/>
        <v/>
      </c>
      <c r="K146" s="199" t="str">
        <f t="shared" si="386"/>
        <v/>
      </c>
      <c r="L146" s="199" t="str">
        <f t="shared" si="386"/>
        <v/>
      </c>
      <c r="M146" s="199" t="str">
        <f t="shared" si="386"/>
        <v/>
      </c>
      <c r="N146" s="199" t="str">
        <f t="shared" si="386"/>
        <v/>
      </c>
      <c r="O146" s="199" t="str">
        <f t="shared" si="386"/>
        <v/>
      </c>
      <c r="P146" s="199" t="str">
        <f t="shared" si="386"/>
        <v/>
      </c>
      <c r="Q146" s="199" t="str">
        <f t="shared" si="386"/>
        <v/>
      </c>
      <c r="R146" s="199" t="str">
        <f t="shared" si="386"/>
        <v/>
      </c>
      <c r="S146" s="199" t="str">
        <f t="shared" si="386"/>
        <v/>
      </c>
      <c r="T146" s="199" t="str">
        <f t="shared" si="386"/>
        <v/>
      </c>
      <c r="U146" s="199" t="str">
        <f t="shared" si="386"/>
        <v/>
      </c>
      <c r="V146" s="199" t="str">
        <f t="shared" si="386"/>
        <v/>
      </c>
      <c r="W146" s="199" t="str">
        <f t="shared" si="386"/>
        <v/>
      </c>
      <c r="X146" s="199" t="str">
        <f t="shared" si="386"/>
        <v/>
      </c>
      <c r="Y146" s="199" t="str">
        <f t="shared" si="386"/>
        <v/>
      </c>
      <c r="Z146" s="199" t="str">
        <f t="shared" si="386"/>
        <v/>
      </c>
      <c r="AA146" s="199" t="str">
        <f t="shared" si="386"/>
        <v/>
      </c>
      <c r="AB146" s="199" t="str">
        <f t="shared" si="386"/>
        <v/>
      </c>
      <c r="AC146" s="199" t="str">
        <f t="shared" si="386"/>
        <v/>
      </c>
      <c r="AD146" s="199" t="str">
        <f t="shared" si="386"/>
        <v/>
      </c>
      <c r="AE146" s="199" t="str">
        <f t="shared" si="386"/>
        <v/>
      </c>
      <c r="AF146" s="199" t="str">
        <f t="shared" si="386"/>
        <v/>
      </c>
      <c r="AG146" s="199" t="str">
        <f t="shared" si="386"/>
        <v/>
      </c>
      <c r="AH146" s="199" t="str">
        <f t="shared" si="386"/>
        <v/>
      </c>
      <c r="AI146" s="199" t="str">
        <f t="shared" ref="AI146:BN146" si="387">IF(ISNUMBER(outYear),AI145+AH146,"")</f>
        <v/>
      </c>
      <c r="AJ146" s="199" t="str">
        <f t="shared" si="387"/>
        <v/>
      </c>
      <c r="AK146" s="199" t="str">
        <f t="shared" si="387"/>
        <v/>
      </c>
      <c r="AL146" s="199" t="str">
        <f t="shared" si="387"/>
        <v/>
      </c>
      <c r="AM146" s="199" t="str">
        <f t="shared" si="387"/>
        <v/>
      </c>
      <c r="AN146" s="199" t="str">
        <f t="shared" si="387"/>
        <v/>
      </c>
      <c r="AO146" s="199" t="str">
        <f t="shared" si="387"/>
        <v/>
      </c>
      <c r="AP146" s="199" t="str">
        <f t="shared" si="387"/>
        <v/>
      </c>
      <c r="AQ146" s="199" t="str">
        <f t="shared" si="387"/>
        <v/>
      </c>
      <c r="AR146" s="199" t="str">
        <f t="shared" si="387"/>
        <v/>
      </c>
      <c r="AS146" s="199" t="str">
        <f t="shared" si="387"/>
        <v/>
      </c>
      <c r="AT146" s="199" t="str">
        <f t="shared" si="387"/>
        <v/>
      </c>
      <c r="AU146" s="199" t="str">
        <f t="shared" si="387"/>
        <v/>
      </c>
      <c r="AV146" s="199" t="str">
        <f t="shared" si="387"/>
        <v/>
      </c>
      <c r="AW146" s="199" t="str">
        <f t="shared" si="387"/>
        <v/>
      </c>
      <c r="AX146" s="199" t="str">
        <f t="shared" si="387"/>
        <v/>
      </c>
      <c r="AY146" s="199" t="str">
        <f t="shared" si="387"/>
        <v/>
      </c>
      <c r="AZ146" s="199" t="str">
        <f t="shared" si="387"/>
        <v/>
      </c>
      <c r="BA146" s="199" t="str">
        <f t="shared" si="387"/>
        <v/>
      </c>
      <c r="BB146" s="199" t="str">
        <f t="shared" si="387"/>
        <v/>
      </c>
      <c r="BC146" s="199" t="str">
        <f t="shared" si="387"/>
        <v/>
      </c>
      <c r="BD146" s="199" t="str">
        <f t="shared" si="387"/>
        <v/>
      </c>
      <c r="BE146" s="199" t="str">
        <f t="shared" si="387"/>
        <v/>
      </c>
      <c r="BF146" s="199" t="str">
        <f t="shared" si="387"/>
        <v/>
      </c>
      <c r="BG146" s="199" t="str">
        <f t="shared" si="387"/>
        <v/>
      </c>
      <c r="BH146" s="199" t="str">
        <f t="shared" si="387"/>
        <v/>
      </c>
      <c r="BI146" s="199" t="str">
        <f t="shared" si="387"/>
        <v/>
      </c>
      <c r="BJ146" s="199" t="str">
        <f t="shared" si="387"/>
        <v/>
      </c>
      <c r="BK146" s="199" t="str">
        <f t="shared" si="387"/>
        <v/>
      </c>
      <c r="BL146" s="199" t="str">
        <f t="shared" si="387"/>
        <v/>
      </c>
      <c r="BM146" s="199" t="str">
        <f t="shared" si="387"/>
        <v/>
      </c>
      <c r="BN146" s="199" t="str">
        <f t="shared" si="387"/>
        <v/>
      </c>
      <c r="BO146" s="199" t="str">
        <f t="shared" ref="BO146:CT146" si="388">IF(ISNUMBER(outYear),BO145+BN146,"")</f>
        <v/>
      </c>
      <c r="BP146" s="199" t="str">
        <f t="shared" si="388"/>
        <v/>
      </c>
      <c r="BQ146" s="199" t="str">
        <f t="shared" si="388"/>
        <v/>
      </c>
      <c r="BR146" s="199" t="str">
        <f t="shared" si="388"/>
        <v/>
      </c>
      <c r="BS146" s="199" t="str">
        <f t="shared" si="388"/>
        <v/>
      </c>
      <c r="BT146" s="199" t="str">
        <f t="shared" si="388"/>
        <v/>
      </c>
      <c r="BU146" s="199" t="str">
        <f t="shared" si="388"/>
        <v/>
      </c>
      <c r="BV146" s="199" t="str">
        <f t="shared" si="388"/>
        <v/>
      </c>
      <c r="BW146" s="199" t="str">
        <f t="shared" si="388"/>
        <v/>
      </c>
      <c r="BX146" s="199" t="str">
        <f t="shared" si="388"/>
        <v/>
      </c>
      <c r="BY146" s="199" t="str">
        <f t="shared" si="388"/>
        <v/>
      </c>
      <c r="BZ146" s="199" t="str">
        <f t="shared" si="388"/>
        <v/>
      </c>
      <c r="CA146" s="199" t="str">
        <f t="shared" si="388"/>
        <v/>
      </c>
      <c r="CB146" s="199" t="str">
        <f t="shared" si="388"/>
        <v/>
      </c>
      <c r="CC146" s="199" t="str">
        <f t="shared" si="388"/>
        <v/>
      </c>
      <c r="CD146" s="199" t="str">
        <f t="shared" si="388"/>
        <v/>
      </c>
      <c r="CE146" s="199" t="str">
        <f t="shared" si="388"/>
        <v/>
      </c>
      <c r="CF146" s="199" t="str">
        <f t="shared" si="388"/>
        <v/>
      </c>
      <c r="CG146" s="199" t="str">
        <f t="shared" si="388"/>
        <v/>
      </c>
      <c r="CH146" s="199" t="str">
        <f t="shared" si="388"/>
        <v/>
      </c>
      <c r="CI146" s="199" t="str">
        <f t="shared" si="388"/>
        <v/>
      </c>
      <c r="CJ146" s="199" t="str">
        <f t="shared" si="388"/>
        <v/>
      </c>
      <c r="CK146" s="199" t="str">
        <f t="shared" si="388"/>
        <v/>
      </c>
      <c r="CL146" s="199" t="str">
        <f t="shared" si="388"/>
        <v/>
      </c>
      <c r="CM146" s="199" t="str">
        <f t="shared" si="388"/>
        <v/>
      </c>
      <c r="CN146" s="199" t="str">
        <f t="shared" si="388"/>
        <v/>
      </c>
      <c r="CO146" s="199" t="str">
        <f t="shared" si="388"/>
        <v/>
      </c>
      <c r="CP146" s="199" t="str">
        <f t="shared" si="388"/>
        <v/>
      </c>
      <c r="CQ146" s="199" t="str">
        <f t="shared" si="388"/>
        <v/>
      </c>
      <c r="CR146" s="199" t="str">
        <f t="shared" si="388"/>
        <v/>
      </c>
      <c r="CS146" s="199" t="str">
        <f t="shared" si="388"/>
        <v/>
      </c>
      <c r="CT146" s="199" t="str">
        <f t="shared" si="388"/>
        <v/>
      </c>
      <c r="CU146" s="199" t="str">
        <f t="shared" ref="CU146:CX146" si="389">IF(ISNUMBER(outYear),CU145+CT146,"")</f>
        <v/>
      </c>
      <c r="CV146" s="199" t="str">
        <f t="shared" si="389"/>
        <v/>
      </c>
      <c r="CW146" s="199" t="str">
        <f t="shared" si="389"/>
        <v/>
      </c>
      <c r="CX146" s="199" t="str">
        <f t="shared" si="389"/>
        <v/>
      </c>
    </row>
    <row r="147" spans="1:102" x14ac:dyDescent="0.2">
      <c r="A147" s="200" t="s">
        <v>206</v>
      </c>
      <c r="B147" s="199"/>
      <c r="C147" s="198" t="str">
        <f>IF(ISNUMBER(outYear),IF(C146&lt;=0,1,IF(B146&gt;0,0,IF(-B146/C145&gt;0,-B146/C145,0))),"")</f>
        <v/>
      </c>
      <c r="D147" s="198" t="str">
        <f t="shared" ref="D147:AH147" si="390">IF(ISNUMBER(outYear),IF(D146&lt;=0,1,IF(C146&gt;0,0,IF(-C146/D145&gt;0,-C146/D145,0))),"")</f>
        <v/>
      </c>
      <c r="E147" s="198" t="str">
        <f t="shared" si="390"/>
        <v/>
      </c>
      <c r="F147" s="198" t="str">
        <f t="shared" si="390"/>
        <v/>
      </c>
      <c r="G147" s="198" t="str">
        <f t="shared" si="390"/>
        <v/>
      </c>
      <c r="H147" s="198" t="str">
        <f t="shared" si="390"/>
        <v/>
      </c>
      <c r="I147" s="198" t="str">
        <f t="shared" si="390"/>
        <v/>
      </c>
      <c r="J147" s="198" t="str">
        <f t="shared" si="390"/>
        <v/>
      </c>
      <c r="K147" s="198" t="str">
        <f t="shared" si="390"/>
        <v/>
      </c>
      <c r="L147" s="198" t="str">
        <f t="shared" si="390"/>
        <v/>
      </c>
      <c r="M147" s="198" t="str">
        <f t="shared" si="390"/>
        <v/>
      </c>
      <c r="N147" s="198" t="str">
        <f t="shared" si="390"/>
        <v/>
      </c>
      <c r="O147" s="198" t="str">
        <f t="shared" si="390"/>
        <v/>
      </c>
      <c r="P147" s="198" t="str">
        <f t="shared" si="390"/>
        <v/>
      </c>
      <c r="Q147" s="198" t="str">
        <f t="shared" si="390"/>
        <v/>
      </c>
      <c r="R147" s="198" t="str">
        <f t="shared" si="390"/>
        <v/>
      </c>
      <c r="S147" s="198" t="str">
        <f t="shared" si="390"/>
        <v/>
      </c>
      <c r="T147" s="198" t="str">
        <f t="shared" si="390"/>
        <v/>
      </c>
      <c r="U147" s="198" t="str">
        <f t="shared" si="390"/>
        <v/>
      </c>
      <c r="V147" s="198" t="str">
        <f t="shared" si="390"/>
        <v/>
      </c>
      <c r="W147" s="198" t="str">
        <f t="shared" si="390"/>
        <v/>
      </c>
      <c r="X147" s="198" t="str">
        <f t="shared" si="390"/>
        <v/>
      </c>
      <c r="Y147" s="198" t="str">
        <f t="shared" si="390"/>
        <v/>
      </c>
      <c r="Z147" s="198" t="str">
        <f t="shared" si="390"/>
        <v/>
      </c>
      <c r="AA147" s="198" t="str">
        <f t="shared" si="390"/>
        <v/>
      </c>
      <c r="AB147" s="198" t="str">
        <f t="shared" si="390"/>
        <v/>
      </c>
      <c r="AC147" s="198" t="str">
        <f t="shared" si="390"/>
        <v/>
      </c>
      <c r="AD147" s="198" t="str">
        <f t="shared" si="390"/>
        <v/>
      </c>
      <c r="AE147" s="198" t="str">
        <f t="shared" si="390"/>
        <v/>
      </c>
      <c r="AF147" s="198" t="str">
        <f t="shared" si="390"/>
        <v/>
      </c>
      <c r="AG147" s="198" t="str">
        <f t="shared" si="390"/>
        <v/>
      </c>
      <c r="AH147" s="198" t="str">
        <f t="shared" si="390"/>
        <v/>
      </c>
      <c r="AI147" s="198" t="str">
        <f t="shared" ref="AI147:BN147" si="391">IF(ISNUMBER(outYear),IF(AI146&lt;=0,1,IF(AH146&gt;0,0,IF(-AH146/AI145&gt;0,-AH146/AI145,0))),"")</f>
        <v/>
      </c>
      <c r="AJ147" s="198" t="str">
        <f t="shared" si="391"/>
        <v/>
      </c>
      <c r="AK147" s="198" t="str">
        <f t="shared" si="391"/>
        <v/>
      </c>
      <c r="AL147" s="198" t="str">
        <f t="shared" si="391"/>
        <v/>
      </c>
      <c r="AM147" s="198" t="str">
        <f t="shared" si="391"/>
        <v/>
      </c>
      <c r="AN147" s="198" t="str">
        <f t="shared" si="391"/>
        <v/>
      </c>
      <c r="AO147" s="198" t="str">
        <f t="shared" si="391"/>
        <v/>
      </c>
      <c r="AP147" s="198" t="str">
        <f t="shared" si="391"/>
        <v/>
      </c>
      <c r="AQ147" s="198" t="str">
        <f t="shared" si="391"/>
        <v/>
      </c>
      <c r="AR147" s="198" t="str">
        <f t="shared" si="391"/>
        <v/>
      </c>
      <c r="AS147" s="198" t="str">
        <f t="shared" si="391"/>
        <v/>
      </c>
      <c r="AT147" s="198" t="str">
        <f t="shared" si="391"/>
        <v/>
      </c>
      <c r="AU147" s="198" t="str">
        <f t="shared" si="391"/>
        <v/>
      </c>
      <c r="AV147" s="198" t="str">
        <f t="shared" si="391"/>
        <v/>
      </c>
      <c r="AW147" s="198" t="str">
        <f t="shared" si="391"/>
        <v/>
      </c>
      <c r="AX147" s="198" t="str">
        <f t="shared" si="391"/>
        <v/>
      </c>
      <c r="AY147" s="198" t="str">
        <f t="shared" si="391"/>
        <v/>
      </c>
      <c r="AZ147" s="198" t="str">
        <f t="shared" si="391"/>
        <v/>
      </c>
      <c r="BA147" s="198" t="str">
        <f t="shared" si="391"/>
        <v/>
      </c>
      <c r="BB147" s="198" t="str">
        <f t="shared" si="391"/>
        <v/>
      </c>
      <c r="BC147" s="198" t="str">
        <f t="shared" si="391"/>
        <v/>
      </c>
      <c r="BD147" s="198" t="str">
        <f t="shared" si="391"/>
        <v/>
      </c>
      <c r="BE147" s="198" t="str">
        <f t="shared" si="391"/>
        <v/>
      </c>
      <c r="BF147" s="198" t="str">
        <f t="shared" si="391"/>
        <v/>
      </c>
      <c r="BG147" s="198" t="str">
        <f t="shared" si="391"/>
        <v/>
      </c>
      <c r="BH147" s="198" t="str">
        <f t="shared" si="391"/>
        <v/>
      </c>
      <c r="BI147" s="198" t="str">
        <f t="shared" si="391"/>
        <v/>
      </c>
      <c r="BJ147" s="198" t="str">
        <f t="shared" si="391"/>
        <v/>
      </c>
      <c r="BK147" s="198" t="str">
        <f t="shared" si="391"/>
        <v/>
      </c>
      <c r="BL147" s="198" t="str">
        <f t="shared" si="391"/>
        <v/>
      </c>
      <c r="BM147" s="198" t="str">
        <f t="shared" si="391"/>
        <v/>
      </c>
      <c r="BN147" s="198" t="str">
        <f t="shared" si="391"/>
        <v/>
      </c>
      <c r="BO147" s="198" t="str">
        <f t="shared" ref="BO147:CT147" si="392">IF(ISNUMBER(outYear),IF(BO146&lt;=0,1,IF(BN146&gt;0,0,IF(-BN146/BO145&gt;0,-BN146/BO145,0))),"")</f>
        <v/>
      </c>
      <c r="BP147" s="198" t="str">
        <f t="shared" si="392"/>
        <v/>
      </c>
      <c r="BQ147" s="198" t="str">
        <f t="shared" si="392"/>
        <v/>
      </c>
      <c r="BR147" s="198" t="str">
        <f t="shared" si="392"/>
        <v/>
      </c>
      <c r="BS147" s="198" t="str">
        <f t="shared" si="392"/>
        <v/>
      </c>
      <c r="BT147" s="198" t="str">
        <f t="shared" si="392"/>
        <v/>
      </c>
      <c r="BU147" s="198" t="str">
        <f t="shared" si="392"/>
        <v/>
      </c>
      <c r="BV147" s="198" t="str">
        <f t="shared" si="392"/>
        <v/>
      </c>
      <c r="BW147" s="198" t="str">
        <f t="shared" si="392"/>
        <v/>
      </c>
      <c r="BX147" s="198" t="str">
        <f t="shared" si="392"/>
        <v/>
      </c>
      <c r="BY147" s="198" t="str">
        <f t="shared" si="392"/>
        <v/>
      </c>
      <c r="BZ147" s="198" t="str">
        <f t="shared" si="392"/>
        <v/>
      </c>
      <c r="CA147" s="198" t="str">
        <f t="shared" si="392"/>
        <v/>
      </c>
      <c r="CB147" s="198" t="str">
        <f t="shared" si="392"/>
        <v/>
      </c>
      <c r="CC147" s="198" t="str">
        <f t="shared" si="392"/>
        <v/>
      </c>
      <c r="CD147" s="198" t="str">
        <f t="shared" si="392"/>
        <v/>
      </c>
      <c r="CE147" s="198" t="str">
        <f t="shared" si="392"/>
        <v/>
      </c>
      <c r="CF147" s="198" t="str">
        <f t="shared" si="392"/>
        <v/>
      </c>
      <c r="CG147" s="198" t="str">
        <f t="shared" si="392"/>
        <v/>
      </c>
      <c r="CH147" s="198" t="str">
        <f t="shared" si="392"/>
        <v/>
      </c>
      <c r="CI147" s="198" t="str">
        <f t="shared" si="392"/>
        <v/>
      </c>
      <c r="CJ147" s="198" t="str">
        <f t="shared" si="392"/>
        <v/>
      </c>
      <c r="CK147" s="198" t="str">
        <f t="shared" si="392"/>
        <v/>
      </c>
      <c r="CL147" s="198" t="str">
        <f t="shared" si="392"/>
        <v/>
      </c>
      <c r="CM147" s="198" t="str">
        <f t="shared" si="392"/>
        <v/>
      </c>
      <c r="CN147" s="198" t="str">
        <f t="shared" si="392"/>
        <v/>
      </c>
      <c r="CO147" s="198" t="str">
        <f t="shared" si="392"/>
        <v/>
      </c>
      <c r="CP147" s="198" t="str">
        <f t="shared" si="392"/>
        <v/>
      </c>
      <c r="CQ147" s="198" t="str">
        <f t="shared" si="392"/>
        <v/>
      </c>
      <c r="CR147" s="198" t="str">
        <f t="shared" si="392"/>
        <v/>
      </c>
      <c r="CS147" s="198" t="str">
        <f t="shared" si="392"/>
        <v/>
      </c>
      <c r="CT147" s="198" t="str">
        <f t="shared" si="392"/>
        <v/>
      </c>
      <c r="CU147" s="198" t="str">
        <f t="shared" ref="CU147:CX147" si="393">IF(ISNUMBER(outYear),IF(CU146&lt;=0,1,IF(CT146&gt;0,0,IF(-CT146/CU145&gt;0,-CT146/CU145,0))),"")</f>
        <v/>
      </c>
      <c r="CV147" s="198" t="str">
        <f t="shared" si="393"/>
        <v/>
      </c>
      <c r="CW147" s="198" t="str">
        <f t="shared" si="393"/>
        <v/>
      </c>
      <c r="CX147" s="198" t="str">
        <f t="shared" si="393"/>
        <v/>
      </c>
    </row>
    <row r="148" spans="1:102" x14ac:dyDescent="0.2">
      <c r="A148" s="202" t="s">
        <v>205</v>
      </c>
      <c r="C148" s="201" t="str">
        <f>IF(ISNUMBER(outYear),SUM(C147:CX147),"")</f>
        <v/>
      </c>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186</vt:i4>
      </vt:variant>
    </vt:vector>
  </HeadingPairs>
  <TitlesOfParts>
    <vt:vector size="188" baseType="lpstr">
      <vt:lpstr>Inputs and Outputs</vt:lpstr>
      <vt:lpstr>Cash Flow</vt:lpstr>
      <vt:lpstr>analysis_period</vt:lpstr>
      <vt:lpstr>annual_fuel_usage</vt:lpstr>
      <vt:lpstr>AnnualOMCapacity</vt:lpstr>
      <vt:lpstr>AnnualOMFixed</vt:lpstr>
      <vt:lpstr>AnnualOMProduction</vt:lpstr>
      <vt:lpstr>AnnualPBIFederal</vt:lpstr>
      <vt:lpstr>AnnualPBIOther</vt:lpstr>
      <vt:lpstr>AnnualPBIState</vt:lpstr>
      <vt:lpstr>AnnualPBIUtility</vt:lpstr>
      <vt:lpstr>AnnualPTCFederal</vt:lpstr>
      <vt:lpstr>AnnualPTCState</vt:lpstr>
      <vt:lpstr>AnnualTaxFederal</vt:lpstr>
      <vt:lpstr>AnnualTaxState</vt:lpstr>
      <vt:lpstr>batt_computed_bank_capacity</vt:lpstr>
      <vt:lpstr>batt_replacement_cost</vt:lpstr>
      <vt:lpstr>batt_replacement_cost_escal</vt:lpstr>
      <vt:lpstr>batt_replacement_option</vt:lpstr>
      <vt:lpstr>BatteryReplSched</vt:lpstr>
      <vt:lpstr>CashFlow</vt:lpstr>
      <vt:lpstr>cbi_fed_amount</vt:lpstr>
      <vt:lpstr>cbi_fed_deprbas_fed</vt:lpstr>
      <vt:lpstr>cbi_fed_deprbas_sta</vt:lpstr>
      <vt:lpstr>cbi_fed_maxvalue</vt:lpstr>
      <vt:lpstr>cbi_fed_tax_fed</vt:lpstr>
      <vt:lpstr>cbi_fed_tax_sta</vt:lpstr>
      <vt:lpstr>cbi_oth_amount</vt:lpstr>
      <vt:lpstr>cbi_oth_deprbas_fed</vt:lpstr>
      <vt:lpstr>cbi_oth_deprbas_sta</vt:lpstr>
      <vt:lpstr>cbi_oth_maxvalue</vt:lpstr>
      <vt:lpstr>cbi_oth_tax_fed</vt:lpstr>
      <vt:lpstr>cbi_oth_tax_sta</vt:lpstr>
      <vt:lpstr>cbi_sta_amount</vt:lpstr>
      <vt:lpstr>cbi_sta_deprbas_fed</vt:lpstr>
      <vt:lpstr>cbi_sta_deprbas_sta</vt:lpstr>
      <vt:lpstr>cbi_sta_maxvalue</vt:lpstr>
      <vt:lpstr>cbi_sta_tax_fed</vt:lpstr>
      <vt:lpstr>cbi_sta_tax_sta</vt:lpstr>
      <vt:lpstr>cbi_uti_amount</vt:lpstr>
      <vt:lpstr>cbi_uti_deprbas_fed</vt:lpstr>
      <vt:lpstr>cbi_uti_deprbas_sta</vt:lpstr>
      <vt:lpstr>cbi_uti_maxvalue</vt:lpstr>
      <vt:lpstr>cbi_uti_tax_fed</vt:lpstr>
      <vt:lpstr>cbi_uti_tax_sta</vt:lpstr>
      <vt:lpstr>cf_battery_replacement_cost</vt:lpstr>
      <vt:lpstr>cf_energy_net</vt:lpstr>
      <vt:lpstr>cf_energy_value</vt:lpstr>
      <vt:lpstr>cf_fuelcell_replacement_cost</vt:lpstr>
      <vt:lpstr>cf_om_capacity1_expense</vt:lpstr>
      <vt:lpstr>cf_om_capacity2_expense</vt:lpstr>
      <vt:lpstr>cf_om_fixed1_expense</vt:lpstr>
      <vt:lpstr>cf_om_fixed2_expense</vt:lpstr>
      <vt:lpstr>cf_om_production1_expense</vt:lpstr>
      <vt:lpstr>cf_om_production2_expense</vt:lpstr>
      <vt:lpstr>CostFlow</vt:lpstr>
      <vt:lpstr>CumulativePaybackCashFlowWithExpenses</vt:lpstr>
      <vt:lpstr>debt_fraction</vt:lpstr>
      <vt:lpstr>federal_tax_rate</vt:lpstr>
      <vt:lpstr>FederalDepreciation</vt:lpstr>
      <vt:lpstr>FederalDepreciationSchedule</vt:lpstr>
      <vt:lpstr>FuelCellFuel</vt:lpstr>
      <vt:lpstr>ibi_fed_amount</vt:lpstr>
      <vt:lpstr>ibi_fed_amount_deprbas_fed</vt:lpstr>
      <vt:lpstr>ibi_fed_amount_deprbas_sta</vt:lpstr>
      <vt:lpstr>ibi_fed_amount_tax_fed</vt:lpstr>
      <vt:lpstr>ibi_fed_amount_tax_sta</vt:lpstr>
      <vt:lpstr>ibi_fed_percent</vt:lpstr>
      <vt:lpstr>ibi_fed_percent_deprbas_fed</vt:lpstr>
      <vt:lpstr>ibi_fed_percent_deprbas_sta</vt:lpstr>
      <vt:lpstr>ibi_fed_percent_maxvalue</vt:lpstr>
      <vt:lpstr>ibi_fed_percent_tax_fed</vt:lpstr>
      <vt:lpstr>ibi_fed_percent_tax_sta</vt:lpstr>
      <vt:lpstr>ibi_oth_amount</vt:lpstr>
      <vt:lpstr>ibi_oth_amount_deprbas_fed</vt:lpstr>
      <vt:lpstr>ibi_oth_amount_deprbas_sta</vt:lpstr>
      <vt:lpstr>ibi_oth_amount_tax_fed</vt:lpstr>
      <vt:lpstr>ibi_oth_amount_tax_sta</vt:lpstr>
      <vt:lpstr>ibi_oth_percent</vt:lpstr>
      <vt:lpstr>ibi_oth_percent_deprbas_fed</vt:lpstr>
      <vt:lpstr>ibi_oth_percent_deprbas_sta</vt:lpstr>
      <vt:lpstr>ibi_oth_percent_maxvalue</vt:lpstr>
      <vt:lpstr>ibi_oth_percent_tax_fed</vt:lpstr>
      <vt:lpstr>ibi_oth_percent_tax_sta</vt:lpstr>
      <vt:lpstr>ibi_sta_amount</vt:lpstr>
      <vt:lpstr>ibi_sta_amount_deprbas_fed</vt:lpstr>
      <vt:lpstr>ibi_sta_amount_deprbas_sta</vt:lpstr>
      <vt:lpstr>ibi_sta_amount_tax_fed</vt:lpstr>
      <vt:lpstr>ibi_sta_amount_tax_sta</vt:lpstr>
      <vt:lpstr>ibi_sta_percent</vt:lpstr>
      <vt:lpstr>ibi_sta_percent_deprbas_fed</vt:lpstr>
      <vt:lpstr>ibi_sta_percent_deprbas_sta</vt:lpstr>
      <vt:lpstr>ibi_sta_percent_maxvalue</vt:lpstr>
      <vt:lpstr>ibi_sta_percent_tax_fed</vt:lpstr>
      <vt:lpstr>ibi_sta_percent_tax_sta</vt:lpstr>
      <vt:lpstr>ibi_uti_amount</vt:lpstr>
      <vt:lpstr>ibi_uti_amount_deprbas_fed</vt:lpstr>
      <vt:lpstr>ibi_uti_amount_deprbas_sta</vt:lpstr>
      <vt:lpstr>ibi_uti_amount_tax_fed</vt:lpstr>
      <vt:lpstr>ibi_uti_amount_tax_sta</vt:lpstr>
      <vt:lpstr>ibi_uti_percent</vt:lpstr>
      <vt:lpstr>ibi_uti_percent_deprbas_fed</vt:lpstr>
      <vt:lpstr>ibi_uti_percent_deprbas_sta</vt:lpstr>
      <vt:lpstr>ibi_uti_percent_maxvalue</vt:lpstr>
      <vt:lpstr>ibi_uti_percent_tax_fed</vt:lpstr>
      <vt:lpstr>ibi_uti_percent_tax_sta</vt:lpstr>
      <vt:lpstr>inflation_rate</vt:lpstr>
      <vt:lpstr>insurance_rate</vt:lpstr>
      <vt:lpstr>itc_fed_amount</vt:lpstr>
      <vt:lpstr>itc_fed_amount_deprbas_fed</vt:lpstr>
      <vt:lpstr>itc_fed_amount_deprbas_sta</vt:lpstr>
      <vt:lpstr>itc_fed_percent</vt:lpstr>
      <vt:lpstr>itc_fed_percent_deprbas_fed</vt:lpstr>
      <vt:lpstr>itc_fed_percent_deprbas_sta</vt:lpstr>
      <vt:lpstr>itc_fed_percent_maxvalue</vt:lpstr>
      <vt:lpstr>itc_sta_amount</vt:lpstr>
      <vt:lpstr>itc_sta_amount_deprbas_fed</vt:lpstr>
      <vt:lpstr>itc_sta_amount_deprbas_sta</vt:lpstr>
      <vt:lpstr>itc_sta_percent</vt:lpstr>
      <vt:lpstr>itc_sta_percent_deprbas_fed</vt:lpstr>
      <vt:lpstr>itc_sta_percent_deprbas_sta</vt:lpstr>
      <vt:lpstr>itc_sta_percent_maxvalue</vt:lpstr>
      <vt:lpstr>loan_rate</vt:lpstr>
      <vt:lpstr>loan_term</vt:lpstr>
      <vt:lpstr>NominalDiscountRate</vt:lpstr>
      <vt:lpstr>om_capacity</vt:lpstr>
      <vt:lpstr>om_capacity_escal</vt:lpstr>
      <vt:lpstr>om_fixed</vt:lpstr>
      <vt:lpstr>om_fixed_escal</vt:lpstr>
      <vt:lpstr>om_fuel_cost</vt:lpstr>
      <vt:lpstr>om_fuel_cost_escal</vt:lpstr>
      <vt:lpstr>om_opt_fuel_1_cost</vt:lpstr>
      <vt:lpstr>om_opt_fuel_1_cost_escal</vt:lpstr>
      <vt:lpstr>om_opt_fuel_1_usage</vt:lpstr>
      <vt:lpstr>om_opt_fuel_2_cost</vt:lpstr>
      <vt:lpstr>om_opt_fuel_2_cost_escal</vt:lpstr>
      <vt:lpstr>om_opt_fuel_2_usage</vt:lpstr>
      <vt:lpstr>om_production</vt:lpstr>
      <vt:lpstr>om_production_escal</vt:lpstr>
      <vt:lpstr>outFedPBILineItem</vt:lpstr>
      <vt:lpstr>outFirstCost</vt:lpstr>
      <vt:lpstr>outOtherPBILineItem</vt:lpstr>
      <vt:lpstr>outPayback_cash_flow_including_expenses</vt:lpstr>
      <vt:lpstr>outStatePBILineItem</vt:lpstr>
      <vt:lpstr>outTotalAdjustedInstalledCosts</vt:lpstr>
      <vt:lpstr>outUtilityPBILineItem</vt:lpstr>
      <vt:lpstr>outYear</vt:lpstr>
      <vt:lpstr>outYearZeroCashFlow</vt:lpstr>
      <vt:lpstr>outYearZeroCostFlow</vt:lpstr>
      <vt:lpstr>pbi_fed_amount</vt:lpstr>
      <vt:lpstr>pbi_fed_escal</vt:lpstr>
      <vt:lpstr>pbi_fed_tax_fed</vt:lpstr>
      <vt:lpstr>pbi_fed_tax_sta</vt:lpstr>
      <vt:lpstr>pbi_fed_term</vt:lpstr>
      <vt:lpstr>pbi_oth_amount</vt:lpstr>
      <vt:lpstr>pbi_oth_escal</vt:lpstr>
      <vt:lpstr>pbi_oth_tax_fed</vt:lpstr>
      <vt:lpstr>pbi_oth_tax_sta</vt:lpstr>
      <vt:lpstr>pbi_oth_term</vt:lpstr>
      <vt:lpstr>pbi_sta_amount</vt:lpstr>
      <vt:lpstr>pbi_sta_escal</vt:lpstr>
      <vt:lpstr>pbi_sta_tax_fed</vt:lpstr>
      <vt:lpstr>pbi_sta_tax_sta</vt:lpstr>
      <vt:lpstr>pbi_sta_term</vt:lpstr>
      <vt:lpstr>pbi_uti_amount</vt:lpstr>
      <vt:lpstr>pbi_uti_escal</vt:lpstr>
      <vt:lpstr>pbi_uti_tax_fed</vt:lpstr>
      <vt:lpstr>pbi_uti_tax_sta</vt:lpstr>
      <vt:lpstr>pbi_uti_term</vt:lpstr>
      <vt:lpstr>prop_tax_assessed_decline</vt:lpstr>
      <vt:lpstr>prop_tax_cost_assessed_percent</vt:lpstr>
      <vt:lpstr>property_tax_rate</vt:lpstr>
      <vt:lpstr>ptc_fed_amount</vt:lpstr>
      <vt:lpstr>ptc_fed_escal</vt:lpstr>
      <vt:lpstr>ptc_fed_term</vt:lpstr>
      <vt:lpstr>ptc_sta_amount</vt:lpstr>
      <vt:lpstr>ptc_sta_escal</vt:lpstr>
      <vt:lpstr>ptc_sta_term</vt:lpstr>
      <vt:lpstr>real_discount_rate</vt:lpstr>
      <vt:lpstr>sales_tax_rate</vt:lpstr>
      <vt:lpstr>salvage_percentage</vt:lpstr>
      <vt:lpstr>state_tax_rate</vt:lpstr>
      <vt:lpstr>StateDepreciation</vt:lpstr>
      <vt:lpstr>StateDepreciationSchedule</vt:lpstr>
      <vt:lpstr>system_capacity</vt:lpstr>
      <vt:lpstr>system_heat_rate</vt:lpstr>
      <vt:lpstr>total_installed_cost</vt:lpstr>
      <vt:lpstr>UseTaxDeductibleInterest</vt:lpstr>
    </vt:vector>
  </TitlesOfParts>
  <Company>jc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Paul Gilman</cp:lastModifiedBy>
  <cp:lastPrinted>2006-11-13T23:17:12Z</cp:lastPrinted>
  <dcterms:created xsi:type="dcterms:W3CDTF">2005-08-17T04:34:40Z</dcterms:created>
  <dcterms:modified xsi:type="dcterms:W3CDTF">2023-11-02T21:24:32Z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_assessed_decline" linkTarget="prop_tax_assessed_decline">
    <vt:r8>0</vt:r8>
  </property>
  <property fmtid="{D5CDD505-2E9C-101B-9397-08002B2CF9AE}" pid="3" name="tax_cost_assessed_percent" linkTarget="prop_tax_cost_assessed_percent">
    <vt:r8>0</vt:r8>
  </property>
</Properties>
</file>