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yang/Box Sync/Work/H2 Project/SERA/SERA_New_Outputs/BASECASE_CY_5_AB3C4/inputs/components/"/>
    </mc:Choice>
  </mc:AlternateContent>
  <xr:revisionPtr revIDLastSave="0" documentId="13_ncr:1_{FFD524A5-D653-2743-A285-63B23269D27D}" xr6:coauthVersionLast="47" xr6:coauthVersionMax="47" xr10:uidLastSave="{00000000-0000-0000-0000-000000000000}"/>
  <bookViews>
    <workbookView xWindow="800" yWindow="500" windowWidth="24800" windowHeight="15500" activeTab="1" xr2:uid="{00000000-000D-0000-FFFF-FFFF00000000}"/>
  </bookViews>
  <sheets>
    <sheet name="delivery-costs-baseCY-minstat-n" sheetId="1" r:id="rId1"/>
    <sheet name="stationcostgraph" sheetId="7" r:id="rId2"/>
    <sheet name="Lh2station" sheetId="4" r:id="rId3"/>
    <sheet name="gastruckstation" sheetId="3" r:id="rId4"/>
    <sheet name="Pipelinestation" sheetId="2" r:id="rId5"/>
    <sheet name="pipeline" sheetId="5" r:id="rId6"/>
    <sheet name="LH2 link" sheetId="6" r:id="rId7"/>
  </sheets>
  <definedNames>
    <definedName name="_xlnm._FilterDatabase" localSheetId="0" hidden="1">'delivery-costs-baseCY-minstat-n'!$A$1:$O$1335</definedName>
    <definedName name="_xlnm._FilterDatabase" localSheetId="6" hidden="1">'LH2 link'!$A$1:$O$1</definedName>
    <definedName name="_xlnm._FilterDatabase" localSheetId="4" hidden="1">Pipelinestation!$A$1:$O$1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33" i="7" l="1"/>
  <c r="S34" i="7"/>
  <c r="S35" i="7"/>
  <c r="S36" i="7"/>
  <c r="S37" i="7"/>
  <c r="S38" i="7"/>
  <c r="S39" i="7"/>
  <c r="S40" i="7"/>
  <c r="S32" i="7"/>
  <c r="S31" i="7"/>
  <c r="S30" i="7"/>
  <c r="S29" i="7"/>
  <c r="S28" i="7"/>
  <c r="S27" i="7"/>
  <c r="S24" i="7"/>
  <c r="S23" i="7"/>
  <c r="S22" i="7"/>
  <c r="S21" i="7"/>
  <c r="S20" i="7"/>
  <c r="S19" i="7"/>
  <c r="S4" i="7"/>
  <c r="S5" i="7"/>
  <c r="S6" i="7"/>
  <c r="S7" i="7"/>
  <c r="S8" i="7"/>
  <c r="S9" i="7"/>
  <c r="S10" i="7"/>
  <c r="S11" i="7"/>
  <c r="S12" i="7"/>
  <c r="S13" i="7"/>
  <c r="S14" i="7"/>
  <c r="S15" i="7"/>
  <c r="S16" i="7"/>
  <c r="S3" i="7"/>
  <c r="W26" i="7"/>
  <c r="V26" i="7"/>
  <c r="U26" i="7"/>
  <c r="T26" i="7"/>
  <c r="W18" i="7"/>
  <c r="V18" i="7"/>
  <c r="U18" i="7"/>
  <c r="T18" i="7"/>
  <c r="W2" i="7"/>
  <c r="V2" i="7"/>
  <c r="U2" i="7"/>
  <c r="T2" i="7"/>
  <c r="H1296" i="1" l="1"/>
  <c r="H1295" i="1"/>
  <c r="R5" i="6"/>
  <c r="R6" i="6"/>
  <c r="C28" i="5"/>
  <c r="J27" i="5"/>
  <c r="J26" i="5"/>
  <c r="J25" i="5"/>
  <c r="J24" i="5"/>
  <c r="J23" i="5"/>
  <c r="J22" i="5"/>
  <c r="J21" i="5"/>
  <c r="F19" i="5"/>
  <c r="F18" i="5"/>
  <c r="H26" i="5"/>
  <c r="H27" i="5"/>
  <c r="H21" i="5"/>
  <c r="F22" i="5"/>
  <c r="H22" i="5" s="1"/>
  <c r="F23" i="5"/>
  <c r="H23" i="5" s="1"/>
  <c r="F24" i="5"/>
  <c r="H24" i="5" s="1"/>
  <c r="F25" i="5"/>
  <c r="H25" i="5" s="1"/>
  <c r="F26" i="5"/>
  <c r="F27" i="5"/>
  <c r="F21" i="5"/>
  <c r="B22" i="5"/>
  <c r="B23" i="5"/>
  <c r="B24" i="5"/>
  <c r="B25" i="5"/>
  <c r="B26" i="5"/>
  <c r="B27" i="5"/>
  <c r="B28" i="5"/>
  <c r="F28" i="5" s="1"/>
  <c r="I28" i="5" s="1"/>
  <c r="B21" i="5"/>
  <c r="C29" i="5"/>
  <c r="C30" i="5" s="1"/>
  <c r="C31" i="5" s="1"/>
  <c r="C32" i="5" s="1"/>
  <c r="C23" i="5"/>
  <c r="C24" i="5" s="1"/>
  <c r="C25" i="5" s="1"/>
  <c r="C26" i="5" s="1"/>
  <c r="C27" i="5" s="1"/>
  <c r="C22" i="5"/>
  <c r="Q8" i="6"/>
  <c r="Q9" i="6"/>
  <c r="Q10" i="6"/>
  <c r="Q11" i="6"/>
  <c r="Q12" i="6"/>
  <c r="Q13" i="6"/>
  <c r="Q2" i="6"/>
  <c r="Q3" i="6"/>
  <c r="Q4" i="6"/>
  <c r="Q5" i="6"/>
  <c r="Q6" i="6"/>
  <c r="Q7" i="6"/>
  <c r="P12" i="6"/>
  <c r="P11" i="6"/>
  <c r="P10" i="6"/>
  <c r="P9" i="6"/>
  <c r="P8" i="6"/>
  <c r="P7" i="6"/>
  <c r="P6" i="6"/>
  <c r="P5" i="6"/>
  <c r="P4" i="6"/>
  <c r="P3" i="6"/>
  <c r="P2" i="6"/>
  <c r="H347" i="1"/>
  <c r="H346" i="1"/>
  <c r="H4" i="5"/>
  <c r="H3" i="5"/>
  <c r="P2" i="5" s="1"/>
  <c r="H2" i="5"/>
  <c r="H5" i="5"/>
  <c r="F353" i="1"/>
  <c r="F352" i="1"/>
  <c r="F351" i="1"/>
  <c r="F350" i="1"/>
  <c r="F349" i="1"/>
  <c r="F348" i="1"/>
  <c r="F354" i="1"/>
  <c r="Q13" i="5"/>
  <c r="Q12" i="5"/>
  <c r="Q11" i="5"/>
  <c r="Q10" i="5"/>
  <c r="Q9" i="5"/>
  <c r="Q8" i="5"/>
  <c r="Q4" i="5"/>
  <c r="Q3" i="5"/>
  <c r="Q2" i="5"/>
  <c r="Q6" i="5"/>
  <c r="Q5" i="5"/>
  <c r="Q7" i="5"/>
  <c r="P6" i="5"/>
  <c r="F347" i="1" s="1"/>
  <c r="P3" i="5"/>
  <c r="P4" i="5"/>
  <c r="P5" i="5"/>
  <c r="P7" i="5"/>
  <c r="P8" i="5"/>
  <c r="P9" i="5"/>
  <c r="P10" i="5"/>
  <c r="P12" i="5"/>
  <c r="P11" i="5"/>
  <c r="G1199" i="1"/>
  <c r="P31" i="4"/>
  <c r="G1171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168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652" i="1"/>
  <c r="P20" i="3"/>
  <c r="P19" i="3"/>
  <c r="P18" i="3"/>
  <c r="P15" i="3"/>
  <c r="P14" i="3"/>
  <c r="P13" i="3"/>
  <c r="P10" i="3"/>
  <c r="P9" i="3"/>
  <c r="P8" i="3"/>
  <c r="P5" i="3"/>
  <c r="P4" i="3"/>
  <c r="P3" i="3"/>
  <c r="P52" i="4"/>
  <c r="P51" i="4"/>
  <c r="P50" i="4"/>
  <c r="P49" i="4"/>
  <c r="P48" i="4"/>
  <c r="P47" i="4"/>
  <c r="P46" i="4"/>
  <c r="P45" i="4"/>
  <c r="P44" i="4"/>
  <c r="P43" i="4"/>
  <c r="P42" i="4"/>
  <c r="P39" i="4"/>
  <c r="P38" i="4"/>
  <c r="P37" i="4"/>
  <c r="P36" i="4"/>
  <c r="P35" i="4"/>
  <c r="P34" i="4"/>
  <c r="P33" i="4"/>
  <c r="P32" i="4"/>
  <c r="P30" i="4"/>
  <c r="P29" i="4"/>
  <c r="P26" i="4"/>
  <c r="P25" i="4"/>
  <c r="P24" i="4"/>
  <c r="P23" i="4"/>
  <c r="P22" i="4"/>
  <c r="P21" i="4"/>
  <c r="P20" i="4"/>
  <c r="P19" i="4"/>
  <c r="P18" i="4"/>
  <c r="P17" i="4"/>
  <c r="P16" i="4"/>
  <c r="P7" i="4"/>
  <c r="P8" i="4"/>
  <c r="P9" i="4"/>
  <c r="P10" i="4"/>
  <c r="P11" i="4"/>
  <c r="P12" i="4"/>
  <c r="P13" i="4"/>
  <c r="P6" i="4"/>
  <c r="P4" i="4"/>
  <c r="P3" i="4"/>
  <c r="P5" i="4"/>
  <c r="P52" i="2"/>
  <c r="P51" i="2"/>
  <c r="P50" i="2"/>
  <c r="P49" i="2"/>
  <c r="P48" i="2"/>
  <c r="P47" i="2"/>
  <c r="P46" i="2"/>
  <c r="P45" i="2"/>
  <c r="P44" i="2"/>
  <c r="P43" i="2"/>
  <c r="P42" i="2"/>
  <c r="P39" i="2"/>
  <c r="P38" i="2"/>
  <c r="P37" i="2"/>
  <c r="P36" i="2"/>
  <c r="P35" i="2"/>
  <c r="P34" i="2"/>
  <c r="P33" i="2"/>
  <c r="P32" i="2"/>
  <c r="P31" i="2"/>
  <c r="P30" i="2"/>
  <c r="P29" i="2"/>
  <c r="P26" i="2"/>
  <c r="P25" i="2"/>
  <c r="P24" i="2"/>
  <c r="P23" i="2"/>
  <c r="P22" i="2"/>
  <c r="P21" i="2"/>
  <c r="P20" i="2"/>
  <c r="P19" i="2"/>
  <c r="P18" i="2"/>
  <c r="P17" i="2"/>
  <c r="P16" i="2"/>
  <c r="P4" i="2"/>
  <c r="P5" i="2"/>
  <c r="P6" i="2"/>
  <c r="P7" i="2"/>
  <c r="P8" i="2"/>
  <c r="P9" i="2"/>
  <c r="P10" i="2"/>
  <c r="P11" i="2"/>
  <c r="P12" i="2"/>
  <c r="P13" i="2"/>
  <c r="P3" i="2"/>
  <c r="B32" i="5" l="1"/>
  <c r="B31" i="5"/>
  <c r="B30" i="5"/>
  <c r="B29" i="5"/>
  <c r="H28" i="5"/>
  <c r="J28" i="5" s="1"/>
  <c r="F29" i="5" l="1"/>
  <c r="F30" i="5"/>
  <c r="F31" i="5"/>
  <c r="F32" i="5"/>
  <c r="H32" i="5" l="1"/>
  <c r="I32" i="5"/>
  <c r="J32" i="5" s="1"/>
  <c r="H31" i="5"/>
  <c r="I31" i="5"/>
  <c r="J31" i="5" s="1"/>
  <c r="H30" i="5"/>
  <c r="I30" i="5"/>
  <c r="J30" i="5" s="1"/>
  <c r="H29" i="5"/>
  <c r="I29" i="5"/>
  <c r="J29" i="5" s="1"/>
</calcChain>
</file>

<file path=xl/sharedStrings.xml><?xml version="1.0" encoding="utf-8"?>
<sst xmlns="http://schemas.openxmlformats.org/spreadsheetml/2006/main" count="5003" uniqueCount="53">
  <si>
    <t>Technology</t>
  </si>
  <si>
    <t>Year</t>
  </si>
  <si>
    <t>Nameplate Capacity [kg/yr]</t>
  </si>
  <si>
    <t>Production?</t>
  </si>
  <si>
    <t>Lifetime [yr]</t>
  </si>
  <si>
    <t>Scaling Exponent</t>
  </si>
  <si>
    <t>Capital Cost [$]</t>
  </si>
  <si>
    <t>Capital Cost [$/km]</t>
  </si>
  <si>
    <t>Fixed Operating Cost [fraction of CapCost/y]</t>
  </si>
  <si>
    <t>Fixed Operating Cost [$/km/yr]</t>
  </si>
  <si>
    <t>Variable Operating Cost [$/kg]</t>
  </si>
  <si>
    <t>Variable Operating Cost [$/km/kg]</t>
  </si>
  <si>
    <t>Maximum Utilization [kg/kg]</t>
  </si>
  <si>
    <t>Storage Technology</t>
  </si>
  <si>
    <t>Storage [kg]</t>
  </si>
  <si>
    <t>GH2 1000bar Pipeline (distribution)</t>
  </si>
  <si>
    <t>No</t>
  </si>
  <si>
    <t>No Storage</t>
  </si>
  <si>
    <t>GH2 1000bar Pipeline (transmission)</t>
  </si>
  <si>
    <t>GH2 1000bar Pipeline Compressor</t>
  </si>
  <si>
    <t>GH2 1000bar Pipeline Station (700bar)</t>
  </si>
  <si>
    <t>GH2 Pipeline (distribution)</t>
  </si>
  <si>
    <t>GH2 Pipeline (transmission)</t>
  </si>
  <si>
    <t>GH2 Pipeline Compressor</t>
  </si>
  <si>
    <t>GH2 Pipeline Salt Cavern Storage</t>
  </si>
  <si>
    <t>GH2 Pipeline Nodal Storage</t>
  </si>
  <si>
    <t>GH2 Pipeline Station (350bar)</t>
  </si>
  <si>
    <t>GH2 Pipeline Station (700bar)</t>
  </si>
  <si>
    <t>GH2 Pipeline Truck Terminal</t>
  </si>
  <si>
    <t>GH2 Truck</t>
  </si>
  <si>
    <t>GH2 Truck Link</t>
  </si>
  <si>
    <t>GH2 Truck Station (350bar)</t>
  </si>
  <si>
    <t>GH2 Truck Station (700bar)</t>
  </si>
  <si>
    <t>GH2 Truck Terminal w/ Storage</t>
  </si>
  <si>
    <t>LH2 Pipeline (transmission)</t>
  </si>
  <si>
    <t>LH2 Pipeline Compressor</t>
  </si>
  <si>
    <t>LH2 Pipeline Salt Cavern Storage</t>
  </si>
  <si>
    <t>LH2 Pipeline Train Terminal</t>
  </si>
  <si>
    <t>LH2 Pipeline Truck Terminal w/out storage</t>
  </si>
  <si>
    <t>LH2 Pipeline Truck Terminal w/storage</t>
  </si>
  <si>
    <t>LH2 Station (350bar)</t>
  </si>
  <si>
    <t>LH2 Station (gas dispensing)</t>
  </si>
  <si>
    <t>LH2 Train Terminal</t>
  </si>
  <si>
    <t>LH2 Train Truck Terminal</t>
  </si>
  <si>
    <t>LH2 Truck</t>
  </si>
  <si>
    <t>LH2 Truck Link</t>
  </si>
  <si>
    <t>LH2 Truck Terminal w/storage</t>
  </si>
  <si>
    <t>newscaling</t>
  </si>
  <si>
    <t>GH2 truck station</t>
  </si>
  <si>
    <t>pipeline station</t>
  </si>
  <si>
    <t>LH2 truck station</t>
  </si>
  <si>
    <t>capacity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</si>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</sst>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000"/>
    <numFmt numFmtId="165" formatCode="_(* #,##0_);_(* \(#,##0\);_(* &quot;-&quot;??_);_(@_)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17">
    <xf numFmtId="0" fontId="0" fillId="0" borderId="0" xfId="0"/>
    <xf numFmtId="11" fontId="0" fillId="0" borderId="0" xfId="0" applyNumberFormat="1"/>
    <xf numFmtId="0" fontId="18" fillId="0" borderId="0" xfId="0" applyFont="1"/>
    <xf numFmtId="11" fontId="18" fillId="0" borderId="0" xfId="0" applyNumberFormat="1" applyFont="1"/>
    <xf numFmtId="0" fontId="16" fillId="33" borderId="0" xfId="0" applyFont="1" applyFill="1"/>
    <xf numFmtId="0" fontId="0" fillId="33" borderId="0" xfId="0" applyFill="1"/>
    <xf numFmtId="164" fontId="0" fillId="33" borderId="0" xfId="0" applyNumberFormat="1" applyFill="1"/>
    <xf numFmtId="165" fontId="0" fillId="0" borderId="0" xfId="42" applyNumberFormat="1" applyFont="1"/>
    <xf numFmtId="43" fontId="0" fillId="0" borderId="0" xfId="0" applyNumberFormat="1"/>
    <xf numFmtId="0" fontId="0" fillId="0" borderId="0" xfId="0" applyNumberFormat="1"/>
    <xf numFmtId="0" fontId="0" fillId="0" borderId="0" xfId="42" applyNumberFormat="1" applyFont="1"/>
    <xf numFmtId="0" fontId="18" fillId="0" borderId="0" xfId="0" applyNumberFormat="1" applyFont="1"/>
    <xf numFmtId="164" fontId="0" fillId="0" borderId="0" xfId="0" applyNumberFormat="1"/>
    <xf numFmtId="0" fontId="18" fillId="33" borderId="0" xfId="0" applyFont="1" applyFill="1"/>
    <xf numFmtId="0" fontId="0" fillId="0" borderId="0" xfId="0" applyFont="1"/>
    <xf numFmtId="0" fontId="0" fillId="33" borderId="0" xfId="0" applyFont="1" applyFill="1"/>
    <xf numFmtId="11" fontId="0" fillId="0" borderId="0" xfId="0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Pipeline Station Costs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stationcostgraph!$T$2</c:f>
              <c:strCache>
                <c:ptCount val="1"/>
                <c:pt idx="0">
                  <c:v>pipeline station-2015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stationcostgraph!$S$3:$S$16</c:f>
              <c:numCache>
                <c:formatCode>General</c:formatCode>
                <c:ptCount val="14"/>
                <c:pt idx="0">
                  <c:v>1.3698630136986302E-5</c:v>
                </c:pt>
                <c:pt idx="1">
                  <c:v>0.14986301369863014</c:v>
                </c:pt>
                <c:pt idx="2">
                  <c:v>0.15</c:v>
                </c:pt>
                <c:pt idx="3">
                  <c:v>0.5</c:v>
                </c:pt>
                <c:pt idx="4">
                  <c:v>1</c:v>
                </c:pt>
                <c:pt idx="5">
                  <c:v>1.5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5.6</c:v>
                </c:pt>
                <c:pt idx="10">
                  <c:v>7.6</c:v>
                </c:pt>
                <c:pt idx="11">
                  <c:v>10.5</c:v>
                </c:pt>
                <c:pt idx="12">
                  <c:v>14.49</c:v>
                </c:pt>
                <c:pt idx="13">
                  <c:v>22</c:v>
                </c:pt>
              </c:numCache>
            </c:numRef>
          </c:xVal>
          <c:yVal>
            <c:numRef>
              <c:f>stationcostgraph!$T$3:$T$16</c:f>
              <c:numCache>
                <c:formatCode>General</c:formatCode>
                <c:ptCount val="14"/>
                <c:pt idx="0">
                  <c:v>1890950</c:v>
                </c:pt>
                <c:pt idx="1">
                  <c:v>1890950</c:v>
                </c:pt>
                <c:pt idx="2">
                  <c:v>1890950</c:v>
                </c:pt>
                <c:pt idx="3">
                  <c:v>3669774</c:v>
                </c:pt>
                <c:pt idx="4">
                  <c:v>5919453</c:v>
                </c:pt>
                <c:pt idx="5">
                  <c:v>9760637</c:v>
                </c:pt>
                <c:pt idx="6">
                  <c:v>12796207</c:v>
                </c:pt>
                <c:pt idx="7">
                  <c:v>20127822</c:v>
                </c:pt>
                <c:pt idx="8">
                  <c:v>26540003</c:v>
                </c:pt>
                <c:pt idx="9">
                  <c:v>32033934</c:v>
                </c:pt>
                <c:pt idx="10">
                  <c:v>36327160</c:v>
                </c:pt>
                <c:pt idx="11">
                  <c:v>40039611</c:v>
                </c:pt>
                <c:pt idx="12">
                  <c:v>56798252</c:v>
                </c:pt>
                <c:pt idx="13">
                  <c:v>63246093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1E3-C44D-B76A-492A7D3257B7}"/>
            </c:ext>
          </c:extLst>
        </c:ser>
        <c:ser>
          <c:idx val="1"/>
          <c:order val="1"/>
          <c:tx>
            <c:strRef>
              <c:f>stationcostgraph!$U$2</c:f>
              <c:strCache>
                <c:ptCount val="1"/>
                <c:pt idx="0">
                  <c:v>pipeline station-2020</c:v>
                </c:pt>
              </c:strCache>
            </c:strRef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5000"/>
                </a:schemeClr>
              </a:solidFill>
              <a:ln w="9525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xVal>
            <c:numRef>
              <c:f>stationcostgraph!$S$3:$S$16</c:f>
              <c:numCache>
                <c:formatCode>General</c:formatCode>
                <c:ptCount val="14"/>
                <c:pt idx="0">
                  <c:v>1.3698630136986302E-5</c:v>
                </c:pt>
                <c:pt idx="1">
                  <c:v>0.14986301369863014</c:v>
                </c:pt>
                <c:pt idx="2">
                  <c:v>0.15</c:v>
                </c:pt>
                <c:pt idx="3">
                  <c:v>0.5</c:v>
                </c:pt>
                <c:pt idx="4">
                  <c:v>1</c:v>
                </c:pt>
                <c:pt idx="5">
                  <c:v>1.5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5.6</c:v>
                </c:pt>
                <c:pt idx="10">
                  <c:v>7.6</c:v>
                </c:pt>
                <c:pt idx="11">
                  <c:v>10.5</c:v>
                </c:pt>
                <c:pt idx="12">
                  <c:v>14.49</c:v>
                </c:pt>
                <c:pt idx="13">
                  <c:v>22</c:v>
                </c:pt>
              </c:numCache>
            </c:numRef>
          </c:xVal>
          <c:yVal>
            <c:numRef>
              <c:f>stationcostgraph!$U$3:$U$16</c:f>
              <c:numCache>
                <c:formatCode>General</c:formatCode>
                <c:ptCount val="14"/>
                <c:pt idx="0">
                  <c:v>1538547</c:v>
                </c:pt>
                <c:pt idx="1">
                  <c:v>1538547</c:v>
                </c:pt>
                <c:pt idx="2">
                  <c:v>1538547</c:v>
                </c:pt>
                <c:pt idx="3">
                  <c:v>2936523</c:v>
                </c:pt>
                <c:pt idx="4">
                  <c:v>4665503</c:v>
                </c:pt>
                <c:pt idx="5">
                  <c:v>7595552</c:v>
                </c:pt>
                <c:pt idx="6">
                  <c:v>10018103</c:v>
                </c:pt>
                <c:pt idx="7">
                  <c:v>15533476</c:v>
                </c:pt>
                <c:pt idx="8">
                  <c:v>20872578</c:v>
                </c:pt>
                <c:pt idx="9">
                  <c:v>25023438</c:v>
                </c:pt>
                <c:pt idx="10">
                  <c:v>28063993</c:v>
                </c:pt>
                <c:pt idx="11">
                  <c:v>30457435</c:v>
                </c:pt>
                <c:pt idx="12">
                  <c:v>42549390</c:v>
                </c:pt>
                <c:pt idx="13">
                  <c:v>47058172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1E3-C44D-B76A-492A7D3257B7}"/>
            </c:ext>
          </c:extLst>
        </c:ser>
        <c:ser>
          <c:idx val="2"/>
          <c:order val="2"/>
          <c:tx>
            <c:strRef>
              <c:f>stationcostgraph!$V$2</c:f>
              <c:strCache>
                <c:ptCount val="1"/>
                <c:pt idx="0">
                  <c:v>pipeline station-2025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stationcostgraph!$S$3:$S$16</c:f>
              <c:numCache>
                <c:formatCode>General</c:formatCode>
                <c:ptCount val="14"/>
                <c:pt idx="0">
                  <c:v>1.3698630136986302E-5</c:v>
                </c:pt>
                <c:pt idx="1">
                  <c:v>0.14986301369863014</c:v>
                </c:pt>
                <c:pt idx="2">
                  <c:v>0.15</c:v>
                </c:pt>
                <c:pt idx="3">
                  <c:v>0.5</c:v>
                </c:pt>
                <c:pt idx="4">
                  <c:v>1</c:v>
                </c:pt>
                <c:pt idx="5">
                  <c:v>1.5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5.6</c:v>
                </c:pt>
                <c:pt idx="10">
                  <c:v>7.6</c:v>
                </c:pt>
                <c:pt idx="11">
                  <c:v>10.5</c:v>
                </c:pt>
                <c:pt idx="12">
                  <c:v>14.49</c:v>
                </c:pt>
                <c:pt idx="13">
                  <c:v>22</c:v>
                </c:pt>
              </c:numCache>
            </c:numRef>
          </c:xVal>
          <c:yVal>
            <c:numRef>
              <c:f>stationcostgraph!$V$3:$V$16</c:f>
              <c:numCache>
                <c:formatCode>General</c:formatCode>
                <c:ptCount val="14"/>
                <c:pt idx="0">
                  <c:v>1186145</c:v>
                </c:pt>
                <c:pt idx="1">
                  <c:v>1186145</c:v>
                </c:pt>
                <c:pt idx="2">
                  <c:v>1186145</c:v>
                </c:pt>
                <c:pt idx="3">
                  <c:v>2203271</c:v>
                </c:pt>
                <c:pt idx="4">
                  <c:v>3411553</c:v>
                </c:pt>
                <c:pt idx="5">
                  <c:v>5430466</c:v>
                </c:pt>
                <c:pt idx="6">
                  <c:v>7239999</c:v>
                </c:pt>
                <c:pt idx="7">
                  <c:v>10939130</c:v>
                </c:pt>
                <c:pt idx="8">
                  <c:v>15205153</c:v>
                </c:pt>
                <c:pt idx="9">
                  <c:v>18012941</c:v>
                </c:pt>
                <c:pt idx="10">
                  <c:v>19800826</c:v>
                </c:pt>
                <c:pt idx="11">
                  <c:v>20875259</c:v>
                </c:pt>
                <c:pt idx="12">
                  <c:v>28300528</c:v>
                </c:pt>
                <c:pt idx="13">
                  <c:v>30870251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1E3-C44D-B76A-492A7D3257B7}"/>
            </c:ext>
          </c:extLst>
        </c:ser>
        <c:ser>
          <c:idx val="3"/>
          <c:order val="3"/>
          <c:tx>
            <c:strRef>
              <c:f>stationcostgraph!$W$2</c:f>
              <c:strCache>
                <c:ptCount val="1"/>
                <c:pt idx="0">
                  <c:v>pipeline station-2030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stationcostgraph!$S$3:$S$16</c:f>
              <c:numCache>
                <c:formatCode>General</c:formatCode>
                <c:ptCount val="14"/>
                <c:pt idx="0">
                  <c:v>1.3698630136986302E-5</c:v>
                </c:pt>
                <c:pt idx="1">
                  <c:v>0.14986301369863014</c:v>
                </c:pt>
                <c:pt idx="2">
                  <c:v>0.15</c:v>
                </c:pt>
                <c:pt idx="3">
                  <c:v>0.5</c:v>
                </c:pt>
                <c:pt idx="4">
                  <c:v>1</c:v>
                </c:pt>
                <c:pt idx="5">
                  <c:v>1.5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5.6</c:v>
                </c:pt>
                <c:pt idx="10">
                  <c:v>7.6</c:v>
                </c:pt>
                <c:pt idx="11">
                  <c:v>10.5</c:v>
                </c:pt>
                <c:pt idx="12">
                  <c:v>14.49</c:v>
                </c:pt>
                <c:pt idx="13">
                  <c:v>22</c:v>
                </c:pt>
              </c:numCache>
            </c:numRef>
          </c:xVal>
          <c:yVal>
            <c:numRef>
              <c:f>stationcostgraph!$W$3:$W$16</c:f>
              <c:numCache>
                <c:formatCode>General</c:formatCode>
                <c:ptCount val="14"/>
                <c:pt idx="0">
                  <c:v>1083990</c:v>
                </c:pt>
                <c:pt idx="1">
                  <c:v>1083990</c:v>
                </c:pt>
                <c:pt idx="2">
                  <c:v>1083990</c:v>
                </c:pt>
                <c:pt idx="3">
                  <c:v>1991605</c:v>
                </c:pt>
                <c:pt idx="4">
                  <c:v>3055449</c:v>
                </c:pt>
                <c:pt idx="5">
                  <c:v>4822994</c:v>
                </c:pt>
                <c:pt idx="6">
                  <c:v>6462002</c:v>
                </c:pt>
                <c:pt idx="7">
                  <c:v>9667727</c:v>
                </c:pt>
                <c:pt idx="8">
                  <c:v>13602948</c:v>
                </c:pt>
                <c:pt idx="9">
                  <c:v>16050771</c:v>
                </c:pt>
                <c:pt idx="10">
                  <c:v>17513354</c:v>
                </c:pt>
                <c:pt idx="11">
                  <c:v>18262146</c:v>
                </c:pt>
                <c:pt idx="12">
                  <c:v>24463073</c:v>
                </c:pt>
                <c:pt idx="13">
                  <c:v>26532937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1E3-C44D-B76A-492A7D3257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8567295"/>
        <c:axId val="258568943"/>
      </c:scatterChart>
      <c:valAx>
        <c:axId val="258567295"/>
        <c:scaling>
          <c:logBase val="10"/>
          <c:orientation val="minMax"/>
          <c:max val="30"/>
          <c:min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568943"/>
        <c:crosses val="autoZero"/>
        <c:crossBetween val="midCat"/>
      </c:valAx>
      <c:valAx>
        <c:axId val="258568943"/>
        <c:scaling>
          <c:logBase val="10"/>
          <c:orientation val="minMax"/>
          <c:min val="1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567295"/>
        <c:crossesAt val="0.1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GH2 Truck Station Costs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stationcostgraph!$T$18</c:f>
              <c:strCache>
                <c:ptCount val="1"/>
                <c:pt idx="0">
                  <c:v>GH2 truck station-2015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stationcostgraph!$S$19:$S$24</c:f>
              <c:numCache>
                <c:formatCode>General</c:formatCode>
                <c:ptCount val="6"/>
                <c:pt idx="0">
                  <c:v>1.3698630136986302E-5</c:v>
                </c:pt>
                <c:pt idx="1">
                  <c:v>0.14986301369863014</c:v>
                </c:pt>
                <c:pt idx="2">
                  <c:v>0.15</c:v>
                </c:pt>
                <c:pt idx="3">
                  <c:v>0.5</c:v>
                </c:pt>
                <c:pt idx="4">
                  <c:v>1</c:v>
                </c:pt>
                <c:pt idx="5">
                  <c:v>1.5</c:v>
                </c:pt>
              </c:numCache>
            </c:numRef>
          </c:xVal>
          <c:yVal>
            <c:numRef>
              <c:f>stationcostgraph!$T$19:$T$24</c:f>
              <c:numCache>
                <c:formatCode>General</c:formatCode>
                <c:ptCount val="6"/>
                <c:pt idx="0">
                  <c:v>3899251</c:v>
                </c:pt>
                <c:pt idx="1">
                  <c:v>3899251</c:v>
                </c:pt>
                <c:pt idx="2">
                  <c:v>3899251</c:v>
                </c:pt>
                <c:pt idx="3">
                  <c:v>4376881</c:v>
                </c:pt>
                <c:pt idx="4">
                  <c:v>5528736</c:v>
                </c:pt>
                <c:pt idx="5">
                  <c:v>6944452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25F-6940-A45B-966EFD3AB7CD}"/>
            </c:ext>
          </c:extLst>
        </c:ser>
        <c:ser>
          <c:idx val="1"/>
          <c:order val="1"/>
          <c:tx>
            <c:strRef>
              <c:f>stationcostgraph!$U$18</c:f>
              <c:strCache>
                <c:ptCount val="1"/>
                <c:pt idx="0">
                  <c:v>GH2 truck station-2020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stationcostgraph!$S$19:$S$24</c:f>
              <c:numCache>
                <c:formatCode>General</c:formatCode>
                <c:ptCount val="6"/>
                <c:pt idx="0">
                  <c:v>1.3698630136986302E-5</c:v>
                </c:pt>
                <c:pt idx="1">
                  <c:v>0.14986301369863014</c:v>
                </c:pt>
                <c:pt idx="2">
                  <c:v>0.15</c:v>
                </c:pt>
                <c:pt idx="3">
                  <c:v>0.5</c:v>
                </c:pt>
                <c:pt idx="4">
                  <c:v>1</c:v>
                </c:pt>
                <c:pt idx="5">
                  <c:v>1.5</c:v>
                </c:pt>
              </c:numCache>
            </c:numRef>
          </c:xVal>
          <c:yVal>
            <c:numRef>
              <c:f>stationcostgraph!$U$19:$U$24</c:f>
              <c:numCache>
                <c:formatCode>General</c:formatCode>
                <c:ptCount val="6"/>
                <c:pt idx="0">
                  <c:v>3119642</c:v>
                </c:pt>
                <c:pt idx="1">
                  <c:v>3119642</c:v>
                </c:pt>
                <c:pt idx="2">
                  <c:v>3119642</c:v>
                </c:pt>
                <c:pt idx="3">
                  <c:v>3488513</c:v>
                </c:pt>
                <c:pt idx="4">
                  <c:v>4318349</c:v>
                </c:pt>
                <c:pt idx="5">
                  <c:v>5325996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25F-6940-A45B-966EFD3AB7CD}"/>
            </c:ext>
          </c:extLst>
        </c:ser>
        <c:ser>
          <c:idx val="2"/>
          <c:order val="2"/>
          <c:tx>
            <c:strRef>
              <c:f>stationcostgraph!$V$18</c:f>
              <c:strCache>
                <c:ptCount val="1"/>
                <c:pt idx="0">
                  <c:v>GH2 truck station-2025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stationcostgraph!$S$19:$S$24</c:f>
              <c:numCache>
                <c:formatCode>General</c:formatCode>
                <c:ptCount val="6"/>
                <c:pt idx="0">
                  <c:v>1.3698630136986302E-5</c:v>
                </c:pt>
                <c:pt idx="1">
                  <c:v>0.14986301369863014</c:v>
                </c:pt>
                <c:pt idx="2">
                  <c:v>0.15</c:v>
                </c:pt>
                <c:pt idx="3">
                  <c:v>0.5</c:v>
                </c:pt>
                <c:pt idx="4">
                  <c:v>1</c:v>
                </c:pt>
                <c:pt idx="5">
                  <c:v>1.5</c:v>
                </c:pt>
              </c:numCache>
            </c:numRef>
          </c:xVal>
          <c:yVal>
            <c:numRef>
              <c:f>stationcostgraph!$V$19:$V$24</c:f>
              <c:numCache>
                <c:formatCode>General</c:formatCode>
                <c:ptCount val="6"/>
                <c:pt idx="0">
                  <c:v>2340033</c:v>
                </c:pt>
                <c:pt idx="1">
                  <c:v>2340033</c:v>
                </c:pt>
                <c:pt idx="2">
                  <c:v>2340033</c:v>
                </c:pt>
                <c:pt idx="3">
                  <c:v>2600146</c:v>
                </c:pt>
                <c:pt idx="4">
                  <c:v>3107961</c:v>
                </c:pt>
                <c:pt idx="5">
                  <c:v>3707540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25F-6940-A45B-966EFD3AB7CD}"/>
            </c:ext>
          </c:extLst>
        </c:ser>
        <c:ser>
          <c:idx val="3"/>
          <c:order val="3"/>
          <c:tx>
            <c:strRef>
              <c:f>stationcostgraph!$W$18</c:f>
              <c:strCache>
                <c:ptCount val="1"/>
                <c:pt idx="0">
                  <c:v>GH2 truck station-2030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stationcostgraph!$S$19:$S$24</c:f>
              <c:numCache>
                <c:formatCode>General</c:formatCode>
                <c:ptCount val="6"/>
                <c:pt idx="0">
                  <c:v>1.3698630136986302E-5</c:v>
                </c:pt>
                <c:pt idx="1">
                  <c:v>0.14986301369863014</c:v>
                </c:pt>
                <c:pt idx="2">
                  <c:v>0.15</c:v>
                </c:pt>
                <c:pt idx="3">
                  <c:v>0.5</c:v>
                </c:pt>
                <c:pt idx="4">
                  <c:v>1</c:v>
                </c:pt>
                <c:pt idx="5">
                  <c:v>1.5</c:v>
                </c:pt>
              </c:numCache>
            </c:numRef>
          </c:xVal>
          <c:yVal>
            <c:numRef>
              <c:f>stationcostgraph!$W$19:$W$24</c:f>
              <c:numCache>
                <c:formatCode>General</c:formatCode>
                <c:ptCount val="6"/>
                <c:pt idx="0">
                  <c:v>2109712</c:v>
                </c:pt>
                <c:pt idx="1">
                  <c:v>2109712</c:v>
                </c:pt>
                <c:pt idx="2">
                  <c:v>2109712</c:v>
                </c:pt>
                <c:pt idx="3">
                  <c:v>2338641</c:v>
                </c:pt>
                <c:pt idx="4">
                  <c:v>2764083</c:v>
                </c:pt>
                <c:pt idx="5">
                  <c:v>3260614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25F-6940-A45B-966EFD3AB7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8567295"/>
        <c:axId val="258568943"/>
      </c:scatterChart>
      <c:valAx>
        <c:axId val="258567295"/>
        <c:scaling>
          <c:orientation val="minMax"/>
          <c:max val="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568943"/>
        <c:crosses val="autoZero"/>
        <c:crossBetween val="midCat"/>
      </c:valAx>
      <c:valAx>
        <c:axId val="258568943"/>
        <c:scaling>
          <c:orientation val="minMax"/>
          <c:max val="7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5672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LH2</a:t>
            </a:r>
            <a:r>
              <a:rPr lang="en-US" baseline="0"/>
              <a:t> Station Costs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stationcostgraph!$T$26</c:f>
              <c:strCache>
                <c:ptCount val="1"/>
                <c:pt idx="0">
                  <c:v>LH2 truck station-2015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stationcostgraph!$S$27:$S$40</c:f>
              <c:numCache>
                <c:formatCode>General</c:formatCode>
                <c:ptCount val="14"/>
                <c:pt idx="0">
                  <c:v>1.3698630136986302E-5</c:v>
                </c:pt>
                <c:pt idx="1">
                  <c:v>0.14986301369863014</c:v>
                </c:pt>
                <c:pt idx="2">
                  <c:v>0.15</c:v>
                </c:pt>
                <c:pt idx="3">
                  <c:v>0.5</c:v>
                </c:pt>
                <c:pt idx="4">
                  <c:v>1</c:v>
                </c:pt>
                <c:pt idx="5">
                  <c:v>1.5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5.6</c:v>
                </c:pt>
                <c:pt idx="10">
                  <c:v>7.6</c:v>
                </c:pt>
                <c:pt idx="11">
                  <c:v>10.5</c:v>
                </c:pt>
                <c:pt idx="12">
                  <c:v>14.49</c:v>
                </c:pt>
                <c:pt idx="13">
                  <c:v>22</c:v>
                </c:pt>
              </c:numCache>
            </c:numRef>
          </c:xVal>
          <c:yVal>
            <c:numRef>
              <c:f>stationcostgraph!$T$27:$T$40</c:f>
              <c:numCache>
                <c:formatCode>General</c:formatCode>
                <c:ptCount val="14"/>
                <c:pt idx="0">
                  <c:v>3255494</c:v>
                </c:pt>
                <c:pt idx="1">
                  <c:v>3255494</c:v>
                </c:pt>
                <c:pt idx="2">
                  <c:v>3255494</c:v>
                </c:pt>
                <c:pt idx="3">
                  <c:v>3364865</c:v>
                </c:pt>
                <c:pt idx="4">
                  <c:v>3364865</c:v>
                </c:pt>
                <c:pt idx="5">
                  <c:v>3881143</c:v>
                </c:pt>
                <c:pt idx="6">
                  <c:v>4902870</c:v>
                </c:pt>
                <c:pt idx="7">
                  <c:v>6909671</c:v>
                </c:pt>
                <c:pt idx="8">
                  <c:v>9604303</c:v>
                </c:pt>
                <c:pt idx="9">
                  <c:v>9987153</c:v>
                </c:pt>
                <c:pt idx="10">
                  <c:v>11522291</c:v>
                </c:pt>
                <c:pt idx="11">
                  <c:v>13035874</c:v>
                </c:pt>
                <c:pt idx="12">
                  <c:v>17456863</c:v>
                </c:pt>
                <c:pt idx="13">
                  <c:v>20401959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BC-2143-AB7A-496DBA1537AD}"/>
            </c:ext>
          </c:extLst>
        </c:ser>
        <c:ser>
          <c:idx val="1"/>
          <c:order val="1"/>
          <c:tx>
            <c:strRef>
              <c:f>stationcostgraph!$U$26</c:f>
              <c:strCache>
                <c:ptCount val="1"/>
                <c:pt idx="0">
                  <c:v>LH2 truck station-2020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stationcostgraph!$S$27:$S$40</c:f>
              <c:numCache>
                <c:formatCode>General</c:formatCode>
                <c:ptCount val="14"/>
                <c:pt idx="0">
                  <c:v>1.3698630136986302E-5</c:v>
                </c:pt>
                <c:pt idx="1">
                  <c:v>0.14986301369863014</c:v>
                </c:pt>
                <c:pt idx="2">
                  <c:v>0.15</c:v>
                </c:pt>
                <c:pt idx="3">
                  <c:v>0.5</c:v>
                </c:pt>
                <c:pt idx="4">
                  <c:v>1</c:v>
                </c:pt>
                <c:pt idx="5">
                  <c:v>1.5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5.6</c:v>
                </c:pt>
                <c:pt idx="10">
                  <c:v>7.6</c:v>
                </c:pt>
                <c:pt idx="11">
                  <c:v>10.5</c:v>
                </c:pt>
                <c:pt idx="12">
                  <c:v>14.49</c:v>
                </c:pt>
                <c:pt idx="13">
                  <c:v>22</c:v>
                </c:pt>
              </c:numCache>
            </c:numRef>
          </c:xVal>
          <c:yVal>
            <c:numRef>
              <c:f>stationcostgraph!$U$27:$U$40</c:f>
              <c:numCache>
                <c:formatCode>General</c:formatCode>
                <c:ptCount val="14"/>
                <c:pt idx="0">
                  <c:v>2565535</c:v>
                </c:pt>
                <c:pt idx="1">
                  <c:v>2565535</c:v>
                </c:pt>
                <c:pt idx="2">
                  <c:v>2565535</c:v>
                </c:pt>
                <c:pt idx="3">
                  <c:v>2663542</c:v>
                </c:pt>
                <c:pt idx="4">
                  <c:v>2945700</c:v>
                </c:pt>
                <c:pt idx="5">
                  <c:v>3091828</c:v>
                </c:pt>
                <c:pt idx="6">
                  <c:v>3849906</c:v>
                </c:pt>
                <c:pt idx="7">
                  <c:v>5428805</c:v>
                </c:pt>
                <c:pt idx="8">
                  <c:v>7535428</c:v>
                </c:pt>
                <c:pt idx="9">
                  <c:v>7768191</c:v>
                </c:pt>
                <c:pt idx="10">
                  <c:v>8931630</c:v>
                </c:pt>
                <c:pt idx="11">
                  <c:v>10144358</c:v>
                </c:pt>
                <c:pt idx="12">
                  <c:v>13470353</c:v>
                </c:pt>
                <c:pt idx="13">
                  <c:v>15681760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9BC-2143-AB7A-496DBA1537AD}"/>
            </c:ext>
          </c:extLst>
        </c:ser>
        <c:ser>
          <c:idx val="2"/>
          <c:order val="2"/>
          <c:tx>
            <c:strRef>
              <c:f>stationcostgraph!$V$26</c:f>
              <c:strCache>
                <c:ptCount val="1"/>
                <c:pt idx="0">
                  <c:v>LH2 truck station-2025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stationcostgraph!$S$27:$S$40</c:f>
              <c:numCache>
                <c:formatCode>General</c:formatCode>
                <c:ptCount val="14"/>
                <c:pt idx="0">
                  <c:v>1.3698630136986302E-5</c:v>
                </c:pt>
                <c:pt idx="1">
                  <c:v>0.14986301369863014</c:v>
                </c:pt>
                <c:pt idx="2">
                  <c:v>0.15</c:v>
                </c:pt>
                <c:pt idx="3">
                  <c:v>0.5</c:v>
                </c:pt>
                <c:pt idx="4">
                  <c:v>1</c:v>
                </c:pt>
                <c:pt idx="5">
                  <c:v>1.5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5.6</c:v>
                </c:pt>
                <c:pt idx="10">
                  <c:v>7.6</c:v>
                </c:pt>
                <c:pt idx="11">
                  <c:v>10.5</c:v>
                </c:pt>
                <c:pt idx="12">
                  <c:v>14.49</c:v>
                </c:pt>
                <c:pt idx="13">
                  <c:v>22</c:v>
                </c:pt>
              </c:numCache>
            </c:numRef>
          </c:xVal>
          <c:yVal>
            <c:numRef>
              <c:f>stationcostgraph!$V$27:$V$40</c:f>
              <c:numCache>
                <c:formatCode>General</c:formatCode>
                <c:ptCount val="14"/>
                <c:pt idx="0">
                  <c:v>1875576</c:v>
                </c:pt>
                <c:pt idx="1">
                  <c:v>1875576</c:v>
                </c:pt>
                <c:pt idx="2">
                  <c:v>1875576</c:v>
                </c:pt>
                <c:pt idx="3">
                  <c:v>1962218</c:v>
                </c:pt>
                <c:pt idx="4">
                  <c:v>2302512</c:v>
                </c:pt>
                <c:pt idx="5">
                  <c:v>2302512</c:v>
                </c:pt>
                <c:pt idx="6">
                  <c:v>2796941</c:v>
                </c:pt>
                <c:pt idx="7">
                  <c:v>3947940</c:v>
                </c:pt>
                <c:pt idx="8">
                  <c:v>5466553</c:v>
                </c:pt>
                <c:pt idx="9">
                  <c:v>5549229</c:v>
                </c:pt>
                <c:pt idx="10">
                  <c:v>6340969</c:v>
                </c:pt>
                <c:pt idx="11">
                  <c:v>7252842</c:v>
                </c:pt>
                <c:pt idx="12">
                  <c:v>9483843</c:v>
                </c:pt>
                <c:pt idx="13">
                  <c:v>10961561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9BC-2143-AB7A-496DBA1537AD}"/>
            </c:ext>
          </c:extLst>
        </c:ser>
        <c:ser>
          <c:idx val="3"/>
          <c:order val="3"/>
          <c:tx>
            <c:strRef>
              <c:f>stationcostgraph!$W$26</c:f>
              <c:strCache>
                <c:ptCount val="1"/>
                <c:pt idx="0">
                  <c:v>LH2 truck station-2030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stationcostgraph!$S$27:$S$40</c:f>
              <c:numCache>
                <c:formatCode>General</c:formatCode>
                <c:ptCount val="14"/>
                <c:pt idx="0">
                  <c:v>1.3698630136986302E-5</c:v>
                </c:pt>
                <c:pt idx="1">
                  <c:v>0.14986301369863014</c:v>
                </c:pt>
                <c:pt idx="2">
                  <c:v>0.15</c:v>
                </c:pt>
                <c:pt idx="3">
                  <c:v>0.5</c:v>
                </c:pt>
                <c:pt idx="4">
                  <c:v>1</c:v>
                </c:pt>
                <c:pt idx="5">
                  <c:v>1.5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5.6</c:v>
                </c:pt>
                <c:pt idx="10">
                  <c:v>7.6</c:v>
                </c:pt>
                <c:pt idx="11">
                  <c:v>10.5</c:v>
                </c:pt>
                <c:pt idx="12">
                  <c:v>14.49</c:v>
                </c:pt>
                <c:pt idx="13">
                  <c:v>22</c:v>
                </c:pt>
              </c:numCache>
            </c:numRef>
          </c:xVal>
          <c:yVal>
            <c:numRef>
              <c:f>stationcostgraph!$W$27:$W$40</c:f>
              <c:numCache>
                <c:formatCode>General</c:formatCode>
                <c:ptCount val="14"/>
                <c:pt idx="0">
                  <c:v>1681451</c:v>
                </c:pt>
                <c:pt idx="1">
                  <c:v>1681451</c:v>
                </c:pt>
                <c:pt idx="2">
                  <c:v>1681451</c:v>
                </c:pt>
                <c:pt idx="3">
                  <c:v>1763867</c:v>
                </c:pt>
                <c:pt idx="4">
                  <c:v>1976668</c:v>
                </c:pt>
                <c:pt idx="5">
                  <c:v>2075476</c:v>
                </c:pt>
                <c:pt idx="6">
                  <c:v>2502959</c:v>
                </c:pt>
                <c:pt idx="7">
                  <c:v>3525423</c:v>
                </c:pt>
                <c:pt idx="8">
                  <c:v>4877563</c:v>
                </c:pt>
                <c:pt idx="9">
                  <c:v>4929449</c:v>
                </c:pt>
                <c:pt idx="10">
                  <c:v>5620098</c:v>
                </c:pt>
                <c:pt idx="11">
                  <c:v>6453188</c:v>
                </c:pt>
                <c:pt idx="12">
                  <c:v>8389170</c:v>
                </c:pt>
                <c:pt idx="13">
                  <c:v>9668314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9BC-2143-AB7A-496DBA1537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8567295"/>
        <c:axId val="258568943"/>
      </c:scatterChart>
      <c:valAx>
        <c:axId val="258567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568943"/>
        <c:crosses val="autoZero"/>
        <c:crossBetween val="midCat"/>
      </c:valAx>
      <c:valAx>
        <c:axId val="258568943"/>
        <c:scaling>
          <c:orientation val="minMax"/>
          <c:max val="7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5672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Station Capital Costs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944989752993205"/>
          <c:y val="8.53071902196436E-2"/>
          <c:w val="0.86715284219609534"/>
          <c:h val="0.8340639245752176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stationcostgraph!$T$2</c:f>
              <c:strCache>
                <c:ptCount val="1"/>
                <c:pt idx="0">
                  <c:v>pipeline station-2015</c:v>
                </c:pt>
              </c:strCache>
            </c:strRef>
          </c:tx>
          <c:spPr>
            <a:ln w="3810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numRef>
              <c:f>stationcostgraph!$S$3:$S$16</c:f>
              <c:numCache>
                <c:formatCode>General</c:formatCode>
                <c:ptCount val="14"/>
                <c:pt idx="0">
                  <c:v>1.3698630136986302E-5</c:v>
                </c:pt>
                <c:pt idx="1">
                  <c:v>0.14986301369863014</c:v>
                </c:pt>
                <c:pt idx="2">
                  <c:v>0.15</c:v>
                </c:pt>
                <c:pt idx="3">
                  <c:v>0.5</c:v>
                </c:pt>
                <c:pt idx="4">
                  <c:v>1</c:v>
                </c:pt>
                <c:pt idx="5">
                  <c:v>1.5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5.6</c:v>
                </c:pt>
                <c:pt idx="10">
                  <c:v>7.6</c:v>
                </c:pt>
                <c:pt idx="11">
                  <c:v>10.5</c:v>
                </c:pt>
                <c:pt idx="12">
                  <c:v>14.49</c:v>
                </c:pt>
                <c:pt idx="13">
                  <c:v>22</c:v>
                </c:pt>
              </c:numCache>
            </c:numRef>
          </c:xVal>
          <c:yVal>
            <c:numRef>
              <c:f>stationcostgraph!$T$3:$T$16</c:f>
              <c:numCache>
                <c:formatCode>General</c:formatCode>
                <c:ptCount val="14"/>
                <c:pt idx="0">
                  <c:v>1890950</c:v>
                </c:pt>
                <c:pt idx="1">
                  <c:v>1890950</c:v>
                </c:pt>
                <c:pt idx="2">
                  <c:v>1890950</c:v>
                </c:pt>
                <c:pt idx="3">
                  <c:v>3669774</c:v>
                </c:pt>
                <c:pt idx="4">
                  <c:v>5919453</c:v>
                </c:pt>
                <c:pt idx="5">
                  <c:v>9760637</c:v>
                </c:pt>
                <c:pt idx="6">
                  <c:v>12796207</c:v>
                </c:pt>
                <c:pt idx="7">
                  <c:v>20127822</c:v>
                </c:pt>
                <c:pt idx="8">
                  <c:v>26540003</c:v>
                </c:pt>
                <c:pt idx="9">
                  <c:v>32033934</c:v>
                </c:pt>
                <c:pt idx="10">
                  <c:v>36327160</c:v>
                </c:pt>
                <c:pt idx="11">
                  <c:v>40039611</c:v>
                </c:pt>
                <c:pt idx="12">
                  <c:v>56798252</c:v>
                </c:pt>
                <c:pt idx="13">
                  <c:v>63246093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4BB-9046-907B-6CCE3335433D}"/>
            </c:ext>
          </c:extLst>
        </c:ser>
        <c:ser>
          <c:idx val="1"/>
          <c:order val="1"/>
          <c:tx>
            <c:strRef>
              <c:f>stationcostgraph!$U$2</c:f>
              <c:strCache>
                <c:ptCount val="1"/>
                <c:pt idx="0">
                  <c:v>pipeline station-2020</c:v>
                </c:pt>
              </c:strCache>
            </c:strRef>
          </c:tx>
          <c:spPr>
            <a:ln w="3810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5000"/>
                </a:schemeClr>
              </a:solidFill>
              <a:ln w="9525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xVal>
            <c:numRef>
              <c:f>stationcostgraph!$S$3:$S$16</c:f>
              <c:numCache>
                <c:formatCode>General</c:formatCode>
                <c:ptCount val="14"/>
                <c:pt idx="0">
                  <c:v>1.3698630136986302E-5</c:v>
                </c:pt>
                <c:pt idx="1">
                  <c:v>0.14986301369863014</c:v>
                </c:pt>
                <c:pt idx="2">
                  <c:v>0.15</c:v>
                </c:pt>
                <c:pt idx="3">
                  <c:v>0.5</c:v>
                </c:pt>
                <c:pt idx="4">
                  <c:v>1</c:v>
                </c:pt>
                <c:pt idx="5">
                  <c:v>1.5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5.6</c:v>
                </c:pt>
                <c:pt idx="10">
                  <c:v>7.6</c:v>
                </c:pt>
                <c:pt idx="11">
                  <c:v>10.5</c:v>
                </c:pt>
                <c:pt idx="12">
                  <c:v>14.49</c:v>
                </c:pt>
                <c:pt idx="13">
                  <c:v>22</c:v>
                </c:pt>
              </c:numCache>
            </c:numRef>
          </c:xVal>
          <c:yVal>
            <c:numRef>
              <c:f>stationcostgraph!$U$3:$U$16</c:f>
              <c:numCache>
                <c:formatCode>General</c:formatCode>
                <c:ptCount val="14"/>
                <c:pt idx="0">
                  <c:v>1538547</c:v>
                </c:pt>
                <c:pt idx="1">
                  <c:v>1538547</c:v>
                </c:pt>
                <c:pt idx="2">
                  <c:v>1538547</c:v>
                </c:pt>
                <c:pt idx="3">
                  <c:v>2936523</c:v>
                </c:pt>
                <c:pt idx="4">
                  <c:v>4665503</c:v>
                </c:pt>
                <c:pt idx="5">
                  <c:v>7595552</c:v>
                </c:pt>
                <c:pt idx="6">
                  <c:v>10018103</c:v>
                </c:pt>
                <c:pt idx="7">
                  <c:v>15533476</c:v>
                </c:pt>
                <c:pt idx="8">
                  <c:v>20872578</c:v>
                </c:pt>
                <c:pt idx="9">
                  <c:v>25023438</c:v>
                </c:pt>
                <c:pt idx="10">
                  <c:v>28063993</c:v>
                </c:pt>
                <c:pt idx="11">
                  <c:v>30457435</c:v>
                </c:pt>
                <c:pt idx="12">
                  <c:v>42549390</c:v>
                </c:pt>
                <c:pt idx="13">
                  <c:v>47058172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4BB-9046-907B-6CCE3335433D}"/>
            </c:ext>
          </c:extLst>
        </c:ser>
        <c:ser>
          <c:idx val="2"/>
          <c:order val="2"/>
          <c:tx>
            <c:strRef>
              <c:f>stationcostgraph!$V$2</c:f>
              <c:strCache>
                <c:ptCount val="1"/>
                <c:pt idx="0">
                  <c:v>pipeline station-2025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stationcostgraph!$S$3:$S$16</c:f>
              <c:numCache>
                <c:formatCode>General</c:formatCode>
                <c:ptCount val="14"/>
                <c:pt idx="0">
                  <c:v>1.3698630136986302E-5</c:v>
                </c:pt>
                <c:pt idx="1">
                  <c:v>0.14986301369863014</c:v>
                </c:pt>
                <c:pt idx="2">
                  <c:v>0.15</c:v>
                </c:pt>
                <c:pt idx="3">
                  <c:v>0.5</c:v>
                </c:pt>
                <c:pt idx="4">
                  <c:v>1</c:v>
                </c:pt>
                <c:pt idx="5">
                  <c:v>1.5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5.6</c:v>
                </c:pt>
                <c:pt idx="10">
                  <c:v>7.6</c:v>
                </c:pt>
                <c:pt idx="11">
                  <c:v>10.5</c:v>
                </c:pt>
                <c:pt idx="12">
                  <c:v>14.49</c:v>
                </c:pt>
                <c:pt idx="13">
                  <c:v>22</c:v>
                </c:pt>
              </c:numCache>
            </c:numRef>
          </c:xVal>
          <c:yVal>
            <c:numRef>
              <c:f>stationcostgraph!$V$3:$V$16</c:f>
              <c:numCache>
                <c:formatCode>General</c:formatCode>
                <c:ptCount val="14"/>
                <c:pt idx="0">
                  <c:v>1186145</c:v>
                </c:pt>
                <c:pt idx="1">
                  <c:v>1186145</c:v>
                </c:pt>
                <c:pt idx="2">
                  <c:v>1186145</c:v>
                </c:pt>
                <c:pt idx="3">
                  <c:v>2203271</c:v>
                </c:pt>
                <c:pt idx="4">
                  <c:v>3411553</c:v>
                </c:pt>
                <c:pt idx="5">
                  <c:v>5430466</c:v>
                </c:pt>
                <c:pt idx="6">
                  <c:v>7239999</c:v>
                </c:pt>
                <c:pt idx="7">
                  <c:v>10939130</c:v>
                </c:pt>
                <c:pt idx="8">
                  <c:v>15205153</c:v>
                </c:pt>
                <c:pt idx="9">
                  <c:v>18012941</c:v>
                </c:pt>
                <c:pt idx="10">
                  <c:v>19800826</c:v>
                </c:pt>
                <c:pt idx="11">
                  <c:v>20875259</c:v>
                </c:pt>
                <c:pt idx="12">
                  <c:v>28300528</c:v>
                </c:pt>
                <c:pt idx="13">
                  <c:v>30870251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4BB-9046-907B-6CCE3335433D}"/>
            </c:ext>
          </c:extLst>
        </c:ser>
        <c:ser>
          <c:idx val="3"/>
          <c:order val="3"/>
          <c:tx>
            <c:strRef>
              <c:f>stationcostgraph!$W$2</c:f>
              <c:strCache>
                <c:ptCount val="1"/>
                <c:pt idx="0">
                  <c:v>pipeline station-2030</c:v>
                </c:pt>
              </c:strCache>
            </c:strRef>
          </c:tx>
          <c:spPr>
            <a:ln w="3810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stationcostgraph!$S$3:$S$16</c:f>
              <c:numCache>
                <c:formatCode>General</c:formatCode>
                <c:ptCount val="14"/>
                <c:pt idx="0">
                  <c:v>1.3698630136986302E-5</c:v>
                </c:pt>
                <c:pt idx="1">
                  <c:v>0.14986301369863014</c:v>
                </c:pt>
                <c:pt idx="2">
                  <c:v>0.15</c:v>
                </c:pt>
                <c:pt idx="3">
                  <c:v>0.5</c:v>
                </c:pt>
                <c:pt idx="4">
                  <c:v>1</c:v>
                </c:pt>
                <c:pt idx="5">
                  <c:v>1.5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5.6</c:v>
                </c:pt>
                <c:pt idx="10">
                  <c:v>7.6</c:v>
                </c:pt>
                <c:pt idx="11">
                  <c:v>10.5</c:v>
                </c:pt>
                <c:pt idx="12">
                  <c:v>14.49</c:v>
                </c:pt>
                <c:pt idx="13">
                  <c:v>22</c:v>
                </c:pt>
              </c:numCache>
            </c:numRef>
          </c:xVal>
          <c:yVal>
            <c:numRef>
              <c:f>stationcostgraph!$W$3:$W$16</c:f>
              <c:numCache>
                <c:formatCode>General</c:formatCode>
                <c:ptCount val="14"/>
                <c:pt idx="0">
                  <c:v>1083990</c:v>
                </c:pt>
                <c:pt idx="1">
                  <c:v>1083990</c:v>
                </c:pt>
                <c:pt idx="2">
                  <c:v>1083990</c:v>
                </c:pt>
                <c:pt idx="3">
                  <c:v>1991605</c:v>
                </c:pt>
                <c:pt idx="4">
                  <c:v>3055449</c:v>
                </c:pt>
                <c:pt idx="5">
                  <c:v>4822994</c:v>
                </c:pt>
                <c:pt idx="6">
                  <c:v>6462002</c:v>
                </c:pt>
                <c:pt idx="7">
                  <c:v>9667727</c:v>
                </c:pt>
                <c:pt idx="8">
                  <c:v>13602948</c:v>
                </c:pt>
                <c:pt idx="9">
                  <c:v>16050771</c:v>
                </c:pt>
                <c:pt idx="10">
                  <c:v>17513354</c:v>
                </c:pt>
                <c:pt idx="11">
                  <c:v>18262146</c:v>
                </c:pt>
                <c:pt idx="12">
                  <c:v>24463073</c:v>
                </c:pt>
                <c:pt idx="13">
                  <c:v>26532937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4BB-9046-907B-6CCE3335433D}"/>
            </c:ext>
          </c:extLst>
        </c:ser>
        <c:ser>
          <c:idx val="4"/>
          <c:order val="4"/>
          <c:tx>
            <c:strRef>
              <c:f>stationcostgraph!$T$18</c:f>
              <c:strCache>
                <c:ptCount val="1"/>
                <c:pt idx="0">
                  <c:v>GH2 truck station-2015</c:v>
                </c:pt>
              </c:strCache>
            </c:strRef>
          </c:tx>
          <c:spPr>
            <a:ln w="3810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stationcostgraph!$S$19:$S$24</c:f>
              <c:numCache>
                <c:formatCode>General</c:formatCode>
                <c:ptCount val="6"/>
                <c:pt idx="0">
                  <c:v>1.3698630136986302E-5</c:v>
                </c:pt>
                <c:pt idx="1">
                  <c:v>0.14986301369863014</c:v>
                </c:pt>
                <c:pt idx="2">
                  <c:v>0.15</c:v>
                </c:pt>
                <c:pt idx="3">
                  <c:v>0.5</c:v>
                </c:pt>
                <c:pt idx="4">
                  <c:v>1</c:v>
                </c:pt>
                <c:pt idx="5">
                  <c:v>1.5</c:v>
                </c:pt>
              </c:numCache>
            </c:numRef>
          </c:xVal>
          <c:yVal>
            <c:numRef>
              <c:f>stationcostgraph!$T$19:$T$24</c:f>
              <c:numCache>
                <c:formatCode>General</c:formatCode>
                <c:ptCount val="6"/>
                <c:pt idx="0">
                  <c:v>3899251</c:v>
                </c:pt>
                <c:pt idx="1">
                  <c:v>3899251</c:v>
                </c:pt>
                <c:pt idx="2">
                  <c:v>3899251</c:v>
                </c:pt>
                <c:pt idx="3">
                  <c:v>4376881</c:v>
                </c:pt>
                <c:pt idx="4">
                  <c:v>5528736</c:v>
                </c:pt>
                <c:pt idx="5">
                  <c:v>6944452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4BB-9046-907B-6CCE3335433D}"/>
            </c:ext>
          </c:extLst>
        </c:ser>
        <c:ser>
          <c:idx val="5"/>
          <c:order val="5"/>
          <c:tx>
            <c:strRef>
              <c:f>stationcostgraph!$U$18</c:f>
              <c:strCache>
                <c:ptCount val="1"/>
                <c:pt idx="0">
                  <c:v>GH2 truck station-2020</c:v>
                </c:pt>
              </c:strCache>
            </c:strRef>
          </c:tx>
          <c:spPr>
            <a:ln w="3810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numRef>
              <c:f>stationcostgraph!$S$19:$S$24</c:f>
              <c:numCache>
                <c:formatCode>General</c:formatCode>
                <c:ptCount val="6"/>
                <c:pt idx="0">
                  <c:v>1.3698630136986302E-5</c:v>
                </c:pt>
                <c:pt idx="1">
                  <c:v>0.14986301369863014</c:v>
                </c:pt>
                <c:pt idx="2">
                  <c:v>0.15</c:v>
                </c:pt>
                <c:pt idx="3">
                  <c:v>0.5</c:v>
                </c:pt>
                <c:pt idx="4">
                  <c:v>1</c:v>
                </c:pt>
                <c:pt idx="5">
                  <c:v>1.5</c:v>
                </c:pt>
              </c:numCache>
            </c:numRef>
          </c:xVal>
          <c:yVal>
            <c:numRef>
              <c:f>stationcostgraph!$U$19:$U$24</c:f>
              <c:numCache>
                <c:formatCode>General</c:formatCode>
                <c:ptCount val="6"/>
                <c:pt idx="0">
                  <c:v>3119642</c:v>
                </c:pt>
                <c:pt idx="1">
                  <c:v>3119642</c:v>
                </c:pt>
                <c:pt idx="2">
                  <c:v>3119642</c:v>
                </c:pt>
                <c:pt idx="3">
                  <c:v>3488513</c:v>
                </c:pt>
                <c:pt idx="4">
                  <c:v>4318349</c:v>
                </c:pt>
                <c:pt idx="5">
                  <c:v>5325996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4BB-9046-907B-6CCE3335433D}"/>
            </c:ext>
          </c:extLst>
        </c:ser>
        <c:ser>
          <c:idx val="6"/>
          <c:order val="6"/>
          <c:tx>
            <c:strRef>
              <c:f>stationcostgraph!$V$18</c:f>
              <c:strCache>
                <c:ptCount val="1"/>
                <c:pt idx="0">
                  <c:v>GH2 truck station-2025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stationcostgraph!$S$19:$S$24</c:f>
              <c:numCache>
                <c:formatCode>General</c:formatCode>
                <c:ptCount val="6"/>
                <c:pt idx="0">
                  <c:v>1.3698630136986302E-5</c:v>
                </c:pt>
                <c:pt idx="1">
                  <c:v>0.14986301369863014</c:v>
                </c:pt>
                <c:pt idx="2">
                  <c:v>0.15</c:v>
                </c:pt>
                <c:pt idx="3">
                  <c:v>0.5</c:v>
                </c:pt>
                <c:pt idx="4">
                  <c:v>1</c:v>
                </c:pt>
                <c:pt idx="5">
                  <c:v>1.5</c:v>
                </c:pt>
              </c:numCache>
            </c:numRef>
          </c:xVal>
          <c:yVal>
            <c:numRef>
              <c:f>stationcostgraph!$V$19:$V$24</c:f>
              <c:numCache>
                <c:formatCode>General</c:formatCode>
                <c:ptCount val="6"/>
                <c:pt idx="0">
                  <c:v>2340033</c:v>
                </c:pt>
                <c:pt idx="1">
                  <c:v>2340033</c:v>
                </c:pt>
                <c:pt idx="2">
                  <c:v>2340033</c:v>
                </c:pt>
                <c:pt idx="3">
                  <c:v>2600146</c:v>
                </c:pt>
                <c:pt idx="4">
                  <c:v>3107961</c:v>
                </c:pt>
                <c:pt idx="5">
                  <c:v>3707540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74BB-9046-907B-6CCE3335433D}"/>
            </c:ext>
          </c:extLst>
        </c:ser>
        <c:ser>
          <c:idx val="7"/>
          <c:order val="7"/>
          <c:tx>
            <c:strRef>
              <c:f>stationcostgraph!$W$18</c:f>
              <c:strCache>
                <c:ptCount val="1"/>
                <c:pt idx="0">
                  <c:v>GH2 truck station-2030</c:v>
                </c:pt>
              </c:strCache>
            </c:strRef>
          </c:tx>
          <c:spPr>
            <a:ln w="3810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stationcostgraph!$S$19:$S$24</c:f>
              <c:numCache>
                <c:formatCode>General</c:formatCode>
                <c:ptCount val="6"/>
                <c:pt idx="0">
                  <c:v>1.3698630136986302E-5</c:v>
                </c:pt>
                <c:pt idx="1">
                  <c:v>0.14986301369863014</c:v>
                </c:pt>
                <c:pt idx="2">
                  <c:v>0.15</c:v>
                </c:pt>
                <c:pt idx="3">
                  <c:v>0.5</c:v>
                </c:pt>
                <c:pt idx="4">
                  <c:v>1</c:v>
                </c:pt>
                <c:pt idx="5">
                  <c:v>1.5</c:v>
                </c:pt>
              </c:numCache>
            </c:numRef>
          </c:xVal>
          <c:yVal>
            <c:numRef>
              <c:f>stationcostgraph!$W$19:$W$24</c:f>
              <c:numCache>
                <c:formatCode>General</c:formatCode>
                <c:ptCount val="6"/>
                <c:pt idx="0">
                  <c:v>2109712</c:v>
                </c:pt>
                <c:pt idx="1">
                  <c:v>2109712</c:v>
                </c:pt>
                <c:pt idx="2">
                  <c:v>2109712</c:v>
                </c:pt>
                <c:pt idx="3">
                  <c:v>2338641</c:v>
                </c:pt>
                <c:pt idx="4">
                  <c:v>2764083</c:v>
                </c:pt>
                <c:pt idx="5">
                  <c:v>3260614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74BB-9046-907B-6CCE3335433D}"/>
            </c:ext>
          </c:extLst>
        </c:ser>
        <c:ser>
          <c:idx val="8"/>
          <c:order val="8"/>
          <c:tx>
            <c:strRef>
              <c:f>stationcostgraph!$T$26</c:f>
              <c:strCache>
                <c:ptCount val="1"/>
                <c:pt idx="0">
                  <c:v>LH2 truck station-2015</c:v>
                </c:pt>
              </c:strCache>
            </c:strRef>
          </c:tx>
          <c:spPr>
            <a:ln w="381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stationcostgraph!$S$27:$S$40</c:f>
              <c:numCache>
                <c:formatCode>General</c:formatCode>
                <c:ptCount val="14"/>
                <c:pt idx="0">
                  <c:v>1.3698630136986302E-5</c:v>
                </c:pt>
                <c:pt idx="1">
                  <c:v>0.14986301369863014</c:v>
                </c:pt>
                <c:pt idx="2">
                  <c:v>0.15</c:v>
                </c:pt>
                <c:pt idx="3">
                  <c:v>0.5</c:v>
                </c:pt>
                <c:pt idx="4">
                  <c:v>1</c:v>
                </c:pt>
                <c:pt idx="5">
                  <c:v>1.5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5.6</c:v>
                </c:pt>
                <c:pt idx="10">
                  <c:v>7.6</c:v>
                </c:pt>
                <c:pt idx="11">
                  <c:v>10.5</c:v>
                </c:pt>
                <c:pt idx="12">
                  <c:v>14.49</c:v>
                </c:pt>
                <c:pt idx="13">
                  <c:v>22</c:v>
                </c:pt>
              </c:numCache>
            </c:numRef>
          </c:xVal>
          <c:yVal>
            <c:numRef>
              <c:f>stationcostgraph!$T$27:$T$40</c:f>
              <c:numCache>
                <c:formatCode>General</c:formatCode>
                <c:ptCount val="14"/>
                <c:pt idx="0">
                  <c:v>3255494</c:v>
                </c:pt>
                <c:pt idx="1">
                  <c:v>3255494</c:v>
                </c:pt>
                <c:pt idx="2">
                  <c:v>3255494</c:v>
                </c:pt>
                <c:pt idx="3">
                  <c:v>3364865</c:v>
                </c:pt>
                <c:pt idx="4">
                  <c:v>3364865</c:v>
                </c:pt>
                <c:pt idx="5">
                  <c:v>3881143</c:v>
                </c:pt>
                <c:pt idx="6">
                  <c:v>4902870</c:v>
                </c:pt>
                <c:pt idx="7">
                  <c:v>6909671</c:v>
                </c:pt>
                <c:pt idx="8">
                  <c:v>9604303</c:v>
                </c:pt>
                <c:pt idx="9">
                  <c:v>9987153</c:v>
                </c:pt>
                <c:pt idx="10">
                  <c:v>11522291</c:v>
                </c:pt>
                <c:pt idx="11">
                  <c:v>13035874</c:v>
                </c:pt>
                <c:pt idx="12">
                  <c:v>17456863</c:v>
                </c:pt>
                <c:pt idx="13">
                  <c:v>20401959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74BB-9046-907B-6CCE3335433D}"/>
            </c:ext>
          </c:extLst>
        </c:ser>
        <c:ser>
          <c:idx val="9"/>
          <c:order val="9"/>
          <c:tx>
            <c:strRef>
              <c:f>stationcostgraph!$U$26</c:f>
              <c:strCache>
                <c:ptCount val="1"/>
                <c:pt idx="0">
                  <c:v>LH2 truck station-2020</c:v>
                </c:pt>
              </c:strCache>
            </c:strRef>
          </c:tx>
          <c:spPr>
            <a:ln w="381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stationcostgraph!$S$27:$S$40</c:f>
              <c:numCache>
                <c:formatCode>General</c:formatCode>
                <c:ptCount val="14"/>
                <c:pt idx="0">
                  <c:v>1.3698630136986302E-5</c:v>
                </c:pt>
                <c:pt idx="1">
                  <c:v>0.14986301369863014</c:v>
                </c:pt>
                <c:pt idx="2">
                  <c:v>0.15</c:v>
                </c:pt>
                <c:pt idx="3">
                  <c:v>0.5</c:v>
                </c:pt>
                <c:pt idx="4">
                  <c:v>1</c:v>
                </c:pt>
                <c:pt idx="5">
                  <c:v>1.5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5.6</c:v>
                </c:pt>
                <c:pt idx="10">
                  <c:v>7.6</c:v>
                </c:pt>
                <c:pt idx="11">
                  <c:v>10.5</c:v>
                </c:pt>
                <c:pt idx="12">
                  <c:v>14.49</c:v>
                </c:pt>
                <c:pt idx="13">
                  <c:v>22</c:v>
                </c:pt>
              </c:numCache>
            </c:numRef>
          </c:xVal>
          <c:yVal>
            <c:numRef>
              <c:f>stationcostgraph!$U$27:$U$40</c:f>
              <c:numCache>
                <c:formatCode>General</c:formatCode>
                <c:ptCount val="14"/>
                <c:pt idx="0">
                  <c:v>2565535</c:v>
                </c:pt>
                <c:pt idx="1">
                  <c:v>2565535</c:v>
                </c:pt>
                <c:pt idx="2">
                  <c:v>2565535</c:v>
                </c:pt>
                <c:pt idx="3">
                  <c:v>2663542</c:v>
                </c:pt>
                <c:pt idx="4">
                  <c:v>2945700</c:v>
                </c:pt>
                <c:pt idx="5">
                  <c:v>3091828</c:v>
                </c:pt>
                <c:pt idx="6">
                  <c:v>3849906</c:v>
                </c:pt>
                <c:pt idx="7">
                  <c:v>5428805</c:v>
                </c:pt>
                <c:pt idx="8">
                  <c:v>7535428</c:v>
                </c:pt>
                <c:pt idx="9">
                  <c:v>7768191</c:v>
                </c:pt>
                <c:pt idx="10">
                  <c:v>8931630</c:v>
                </c:pt>
                <c:pt idx="11">
                  <c:v>10144358</c:v>
                </c:pt>
                <c:pt idx="12">
                  <c:v>13470353</c:v>
                </c:pt>
                <c:pt idx="13">
                  <c:v>15681760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74BB-9046-907B-6CCE3335433D}"/>
            </c:ext>
          </c:extLst>
        </c:ser>
        <c:ser>
          <c:idx val="10"/>
          <c:order val="10"/>
          <c:tx>
            <c:strRef>
              <c:f>stationcostgraph!$V$26</c:f>
              <c:strCache>
                <c:ptCount val="1"/>
                <c:pt idx="0">
                  <c:v>LH2 truck station-2025</c:v>
                </c:pt>
              </c:strCache>
            </c:strRef>
          </c:tx>
          <c:spPr>
            <a:ln w="3810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stationcostgraph!$S$27:$S$40</c:f>
              <c:numCache>
                <c:formatCode>General</c:formatCode>
                <c:ptCount val="14"/>
                <c:pt idx="0">
                  <c:v>1.3698630136986302E-5</c:v>
                </c:pt>
                <c:pt idx="1">
                  <c:v>0.14986301369863014</c:v>
                </c:pt>
                <c:pt idx="2">
                  <c:v>0.15</c:v>
                </c:pt>
                <c:pt idx="3">
                  <c:v>0.5</c:v>
                </c:pt>
                <c:pt idx="4">
                  <c:v>1</c:v>
                </c:pt>
                <c:pt idx="5">
                  <c:v>1.5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5.6</c:v>
                </c:pt>
                <c:pt idx="10">
                  <c:v>7.6</c:v>
                </c:pt>
                <c:pt idx="11">
                  <c:v>10.5</c:v>
                </c:pt>
                <c:pt idx="12">
                  <c:v>14.49</c:v>
                </c:pt>
                <c:pt idx="13">
                  <c:v>22</c:v>
                </c:pt>
              </c:numCache>
            </c:numRef>
          </c:xVal>
          <c:yVal>
            <c:numRef>
              <c:f>stationcostgraph!$V$27:$V$40</c:f>
              <c:numCache>
                <c:formatCode>General</c:formatCode>
                <c:ptCount val="14"/>
                <c:pt idx="0">
                  <c:v>1875576</c:v>
                </c:pt>
                <c:pt idx="1">
                  <c:v>1875576</c:v>
                </c:pt>
                <c:pt idx="2">
                  <c:v>1875576</c:v>
                </c:pt>
                <c:pt idx="3">
                  <c:v>1962218</c:v>
                </c:pt>
                <c:pt idx="4">
                  <c:v>2302512</c:v>
                </c:pt>
                <c:pt idx="5">
                  <c:v>2302512</c:v>
                </c:pt>
                <c:pt idx="6">
                  <c:v>2796941</c:v>
                </c:pt>
                <c:pt idx="7">
                  <c:v>3947940</c:v>
                </c:pt>
                <c:pt idx="8">
                  <c:v>5466553</c:v>
                </c:pt>
                <c:pt idx="9">
                  <c:v>5549229</c:v>
                </c:pt>
                <c:pt idx="10">
                  <c:v>6340969</c:v>
                </c:pt>
                <c:pt idx="11">
                  <c:v>7252842</c:v>
                </c:pt>
                <c:pt idx="12">
                  <c:v>9483843</c:v>
                </c:pt>
                <c:pt idx="13">
                  <c:v>10961561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74BB-9046-907B-6CCE3335433D}"/>
            </c:ext>
          </c:extLst>
        </c:ser>
        <c:ser>
          <c:idx val="11"/>
          <c:order val="11"/>
          <c:tx>
            <c:strRef>
              <c:f>stationcostgraph!$W$26</c:f>
              <c:strCache>
                <c:ptCount val="1"/>
                <c:pt idx="0">
                  <c:v>LH2 truck station-2030</c:v>
                </c:pt>
              </c:strCache>
            </c:strRef>
          </c:tx>
          <c:spPr>
            <a:ln w="3810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stationcostgraph!$S$27:$S$40</c:f>
              <c:numCache>
                <c:formatCode>General</c:formatCode>
                <c:ptCount val="14"/>
                <c:pt idx="0">
                  <c:v>1.3698630136986302E-5</c:v>
                </c:pt>
                <c:pt idx="1">
                  <c:v>0.14986301369863014</c:v>
                </c:pt>
                <c:pt idx="2">
                  <c:v>0.15</c:v>
                </c:pt>
                <c:pt idx="3">
                  <c:v>0.5</c:v>
                </c:pt>
                <c:pt idx="4">
                  <c:v>1</c:v>
                </c:pt>
                <c:pt idx="5">
                  <c:v>1.5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5.6</c:v>
                </c:pt>
                <c:pt idx="10">
                  <c:v>7.6</c:v>
                </c:pt>
                <c:pt idx="11">
                  <c:v>10.5</c:v>
                </c:pt>
                <c:pt idx="12">
                  <c:v>14.49</c:v>
                </c:pt>
                <c:pt idx="13">
                  <c:v>22</c:v>
                </c:pt>
              </c:numCache>
            </c:numRef>
          </c:xVal>
          <c:yVal>
            <c:numRef>
              <c:f>stationcostgraph!$W$27:$W$40</c:f>
              <c:numCache>
                <c:formatCode>General</c:formatCode>
                <c:ptCount val="14"/>
                <c:pt idx="0">
                  <c:v>1681451</c:v>
                </c:pt>
                <c:pt idx="1">
                  <c:v>1681451</c:v>
                </c:pt>
                <c:pt idx="2">
                  <c:v>1681451</c:v>
                </c:pt>
                <c:pt idx="3">
                  <c:v>1763867</c:v>
                </c:pt>
                <c:pt idx="4">
                  <c:v>1976668</c:v>
                </c:pt>
                <c:pt idx="5">
                  <c:v>2075476</c:v>
                </c:pt>
                <c:pt idx="6">
                  <c:v>2502959</c:v>
                </c:pt>
                <c:pt idx="7">
                  <c:v>3525423</c:v>
                </c:pt>
                <c:pt idx="8">
                  <c:v>4877563</c:v>
                </c:pt>
                <c:pt idx="9">
                  <c:v>4929449</c:v>
                </c:pt>
                <c:pt idx="10">
                  <c:v>5620098</c:v>
                </c:pt>
                <c:pt idx="11">
                  <c:v>6453188</c:v>
                </c:pt>
                <c:pt idx="12">
                  <c:v>8389170</c:v>
                </c:pt>
                <c:pt idx="13">
                  <c:v>9668314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74BB-9046-907B-6CCE333543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8567295"/>
        <c:axId val="258568943"/>
      </c:scatterChart>
      <c:valAx>
        <c:axId val="258567295"/>
        <c:scaling>
          <c:logBase val="10"/>
          <c:orientation val="minMax"/>
          <c:max val="20"/>
          <c:min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Station Capacity (tonnes/day)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568943"/>
        <c:crosses val="autoZero"/>
        <c:crossBetween val="midCat"/>
      </c:valAx>
      <c:valAx>
        <c:axId val="258568943"/>
        <c:scaling>
          <c:logBase val="10"/>
          <c:orientation val="minMax"/>
          <c:min val="1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Station Catpital Cost ($)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567295"/>
        <c:crossesAt val="0.1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2428605328443533"/>
          <c:y val="0.10032842934106921"/>
          <c:w val="0.76649638658181429"/>
          <c:h val="9.92329741677027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pipeline!$C$18:$C$19</c:f>
              <c:numCache>
                <c:formatCode>_(* #,##0_);_(* \(#,##0\);_(* "-"??_);_(@_)</c:formatCode>
                <c:ptCount val="2"/>
                <c:pt idx="0">
                  <c:v>3280000</c:v>
                </c:pt>
                <c:pt idx="1">
                  <c:v>10300000</c:v>
                </c:pt>
              </c:numCache>
            </c:numRef>
          </c:xVal>
          <c:yVal>
            <c:numRef>
              <c:f>pipeline!$H$18:$H$19</c:f>
              <c:numCache>
                <c:formatCode>General</c:formatCode>
                <c:ptCount val="2"/>
                <c:pt idx="0">
                  <c:v>514065.04210000002</c:v>
                </c:pt>
                <c:pt idx="1">
                  <c:v>632608.41630000004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D75-BC4B-9E93-BE81E716A468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pipeline!$C$21:$C$32</c:f>
              <c:numCache>
                <c:formatCode>_(* #,##0_);_(* \(#,##0\);_(* "-"??_);_(@_)</c:formatCode>
                <c:ptCount val="12"/>
                <c:pt idx="0">
                  <c:v>3500000</c:v>
                </c:pt>
                <c:pt idx="1">
                  <c:v>3850000.0000000005</c:v>
                </c:pt>
                <c:pt idx="2">
                  <c:v>4235000.0000000009</c:v>
                </c:pt>
                <c:pt idx="3">
                  <c:v>4658500.0000000019</c:v>
                </c:pt>
                <c:pt idx="4">
                  <c:v>5124350.0000000028</c:v>
                </c:pt>
                <c:pt idx="5">
                  <c:v>5636785.0000000037</c:v>
                </c:pt>
                <c:pt idx="6">
                  <c:v>6200463.5000000047</c:v>
                </c:pt>
                <c:pt idx="7">
                  <c:v>6795707.9960000059</c:v>
                </c:pt>
                <c:pt idx="8">
                  <c:v>7475278.7956000073</c:v>
                </c:pt>
                <c:pt idx="9">
                  <c:v>8222806.6751600085</c:v>
                </c:pt>
                <c:pt idx="10">
                  <c:v>9045087.34267601</c:v>
                </c:pt>
                <c:pt idx="11">
                  <c:v>9949596.0769436117</c:v>
                </c:pt>
              </c:numCache>
            </c:numRef>
          </c:xVal>
          <c:yVal>
            <c:numRef>
              <c:f>pipeline!$J$21:$J$32</c:f>
              <c:numCache>
                <c:formatCode>General</c:formatCode>
                <c:ptCount val="12"/>
                <c:pt idx="0">
                  <c:v>520152.4748797919</c:v>
                </c:pt>
                <c:pt idx="1">
                  <c:v>529220.44670159428</c:v>
                </c:pt>
                <c:pt idx="2">
                  <c:v>538446.50315613823</c:v>
                </c:pt>
                <c:pt idx="3">
                  <c:v>547833.40017954702</c:v>
                </c:pt>
                <c:pt idx="4">
                  <c:v>557383.94175299315</c:v>
                </c:pt>
                <c:pt idx="5">
                  <c:v>567100.98074028117</c:v>
                </c:pt>
                <c:pt idx="6">
                  <c:v>576987.41974003357</c:v>
                </c:pt>
                <c:pt idx="7">
                  <c:v>571480.91722288972</c:v>
                </c:pt>
                <c:pt idx="8">
                  <c:v>584947.2789740552</c:v>
                </c:pt>
                <c:pt idx="9">
                  <c:v>598730.96172990894</c:v>
                </c:pt>
                <c:pt idx="10">
                  <c:v>612839.44283450814</c:v>
                </c:pt>
                <c:pt idx="11">
                  <c:v>627280.37582785508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D75-BC4B-9E93-BE81E716A4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9987648"/>
        <c:axId val="1853829759"/>
      </c:scatterChart>
      <c:valAx>
        <c:axId val="329987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3829759"/>
        <c:crosses val="autoZero"/>
        <c:crossBetween val="midCat"/>
      </c:valAx>
      <c:valAx>
        <c:axId val="1853829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987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469900</xdr:colOff>
      <xdr:row>2</xdr:row>
      <xdr:rowOff>190500</xdr:rowOff>
    </xdr:from>
    <xdr:to>
      <xdr:col>16</xdr:col>
      <xdr:colOff>1612900</xdr:colOff>
      <xdr:row>23</xdr:row>
      <xdr:rowOff>31750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8F621E8-509D-DAAA-DA26-6F270F6AB0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24</xdr:row>
      <xdr:rowOff>0</xdr:rowOff>
    </xdr:from>
    <xdr:to>
      <xdr:col>16</xdr:col>
      <xdr:colOff>1968500</xdr:colOff>
      <xdr:row>44</xdr:row>
      <xdr:rowOff>44450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D6AE882-55C2-204C-984A-AECE9D548C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46</xdr:row>
      <xdr:rowOff>0</xdr:rowOff>
    </xdr:from>
    <xdr:to>
      <xdr:col>17</xdr:col>
      <xdr:colOff>812800</xdr:colOff>
      <xdr:row>66</xdr:row>
      <xdr:rowOff>44450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8D6163B-BB39-E744-A76D-6FDC5E5415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254000</xdr:colOff>
      <xdr:row>2</xdr:row>
      <xdr:rowOff>177800</xdr:rowOff>
    </xdr:from>
    <xdr:to>
      <xdr:col>35</xdr:col>
      <xdr:colOff>444500</xdr:colOff>
      <xdr:row>31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D6E4E5F-4292-5A46-8C1B-64ACA98EB3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2</xdr:row>
      <xdr:rowOff>0</xdr:rowOff>
    </xdr:from>
    <xdr:to>
      <xdr:col>22</xdr:col>
      <xdr:colOff>457200</xdr:colOff>
      <xdr:row>12</xdr:row>
      <xdr:rowOff>101600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E88157E-F236-484F-93CC-370BC85EB10F}"/>
            </a:ext>
          </a:extLst>
        </xdr:cNvPr>
        <xdr:cNvSpPr txBox="1"/>
      </xdr:nvSpPr>
      <xdr:spPr>
        <a:xfrm>
          <a:off x="15417800" y="406400"/>
          <a:ext cx="4584700" cy="2133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cap_cost_2 = cap_cost_1 *</a:t>
          </a:r>
          <a:r>
            <a:rPr lang="en-US" sz="1100" baseline="0"/>
            <a:t> (size_2/size_1)^</a:t>
          </a:r>
          <a:r>
            <a:rPr lang="en-US" sz="1100"/>
            <a:t> scaling factor</a:t>
          </a:r>
        </a:p>
        <a:p>
          <a:endParaRPr lang="en-US" sz="1100"/>
        </a:p>
        <a:p>
          <a:r>
            <a:rPr lang="en-US" sz="1100"/>
            <a:t>ln (cap_cost_2/cap_cost_1)= scaling factor</a:t>
          </a:r>
          <a:r>
            <a:rPr lang="en-US" sz="1100" baseline="0"/>
            <a:t> * ln(size_2/size_1)</a:t>
          </a:r>
        </a:p>
        <a:p>
          <a:endParaRPr lang="en-US" sz="1100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/>
            <a:t>scaling factor</a:t>
          </a:r>
          <a:r>
            <a:rPr lang="en-US" sz="1100" baseline="0"/>
            <a:t> = </a:t>
          </a:r>
          <a:r>
            <a:rPr lang="en-US" sz="1100"/>
            <a:t>ln (cap_cost_2/cap_cost_1)/</a:t>
          </a:r>
          <a:r>
            <a:rPr lang="en-US" sz="1100" baseline="0"/>
            <a:t> ln(size_2/size_1)</a:t>
          </a:r>
        </a:p>
        <a:p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190500</xdr:colOff>
      <xdr:row>13</xdr:row>
      <xdr:rowOff>57150</xdr:rowOff>
    </xdr:from>
    <xdr:to>
      <xdr:col>15</xdr:col>
      <xdr:colOff>635000</xdr:colOff>
      <xdr:row>26</xdr:row>
      <xdr:rowOff>158750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FEA9AB9-81C8-20E6-A9D9-B40FC6B2EE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O1335"/>
  <sheetViews>
    <sheetView workbookViewId="0">
      <selection sqref="A1:O1222"/>
    </sheetView>
  </sheetViews>
  <sheetFormatPr baseColWidth="10" defaultRowHeight="16" x14ac:dyDescent="0.2"/>
  <cols>
    <col min="1" max="1" width="38.5" customWidth="1"/>
    <col min="3" max="3" width="17.1640625" customWidth="1"/>
    <col min="6" max="6" width="20" customWidth="1"/>
    <col min="9" max="9" width="15.5" customWidth="1"/>
  </cols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hidden="1" x14ac:dyDescent="0.2">
      <c r="A2" t="s">
        <v>15</v>
      </c>
      <c r="B2">
        <v>2015</v>
      </c>
      <c r="C2">
        <v>365000</v>
      </c>
      <c r="D2" t="s">
        <v>16</v>
      </c>
      <c r="E2">
        <v>50</v>
      </c>
      <c r="F2">
        <v>0.38558072799999998</v>
      </c>
      <c r="G2">
        <v>0</v>
      </c>
      <c r="H2">
        <v>2032005.328</v>
      </c>
      <c r="I2">
        <v>2.872796E-2</v>
      </c>
      <c r="J2">
        <v>0</v>
      </c>
      <c r="K2">
        <v>0</v>
      </c>
      <c r="L2">
        <v>0</v>
      </c>
      <c r="M2">
        <v>1</v>
      </c>
      <c r="N2" t="s">
        <v>17</v>
      </c>
      <c r="O2" s="1">
        <v>0</v>
      </c>
    </row>
    <row r="3" spans="1:15" hidden="1" x14ac:dyDescent="0.2">
      <c r="A3" t="s">
        <v>15</v>
      </c>
      <c r="B3">
        <v>2015</v>
      </c>
      <c r="C3">
        <v>547500</v>
      </c>
      <c r="D3" t="s">
        <v>16</v>
      </c>
      <c r="E3">
        <v>50</v>
      </c>
      <c r="F3">
        <v>0.395029888</v>
      </c>
      <c r="G3">
        <v>0</v>
      </c>
      <c r="H3">
        <v>2375867.6170000001</v>
      </c>
      <c r="I3">
        <v>2.872796E-2</v>
      </c>
      <c r="J3">
        <v>0</v>
      </c>
      <c r="K3">
        <v>0</v>
      </c>
      <c r="L3">
        <v>0</v>
      </c>
      <c r="M3">
        <v>1</v>
      </c>
      <c r="N3" t="s">
        <v>17</v>
      </c>
      <c r="O3" s="1">
        <v>0</v>
      </c>
    </row>
    <row r="4" spans="1:15" hidden="1" x14ac:dyDescent="0.2">
      <c r="A4" t="s">
        <v>15</v>
      </c>
      <c r="B4">
        <v>2015</v>
      </c>
      <c r="C4">
        <v>821250</v>
      </c>
      <c r="D4" t="s">
        <v>16</v>
      </c>
      <c r="E4">
        <v>50</v>
      </c>
      <c r="F4">
        <v>0.40136629600000001</v>
      </c>
      <c r="G4">
        <v>0</v>
      </c>
      <c r="H4">
        <v>2788582.827</v>
      </c>
      <c r="I4">
        <v>2.872796E-2</v>
      </c>
      <c r="J4">
        <v>0</v>
      </c>
      <c r="K4">
        <v>0</v>
      </c>
      <c r="L4">
        <v>0</v>
      </c>
      <c r="M4">
        <v>1</v>
      </c>
      <c r="N4" t="s">
        <v>17</v>
      </c>
      <c r="O4" s="1">
        <v>0</v>
      </c>
    </row>
    <row r="5" spans="1:15" hidden="1" x14ac:dyDescent="0.2">
      <c r="A5" t="s">
        <v>15</v>
      </c>
      <c r="B5">
        <v>2015</v>
      </c>
      <c r="C5">
        <v>1231875</v>
      </c>
      <c r="D5" t="s">
        <v>16</v>
      </c>
      <c r="E5">
        <v>50</v>
      </c>
      <c r="F5">
        <v>0.404365743</v>
      </c>
      <c r="G5">
        <v>0</v>
      </c>
      <c r="H5">
        <v>3281411.1159999999</v>
      </c>
      <c r="I5">
        <v>2.872796E-2</v>
      </c>
      <c r="J5">
        <v>0</v>
      </c>
      <c r="K5">
        <v>0</v>
      </c>
      <c r="L5">
        <v>0</v>
      </c>
      <c r="M5">
        <v>1</v>
      </c>
      <c r="N5" t="s">
        <v>17</v>
      </c>
      <c r="O5" s="1">
        <v>0</v>
      </c>
    </row>
    <row r="6" spans="1:15" hidden="1" x14ac:dyDescent="0.2">
      <c r="A6" t="s">
        <v>15</v>
      </c>
      <c r="B6">
        <v>2015</v>
      </c>
      <c r="C6">
        <v>1847812.5</v>
      </c>
      <c r="D6" t="s">
        <v>16</v>
      </c>
      <c r="E6">
        <v>50</v>
      </c>
      <c r="F6">
        <v>0.40370905000000001</v>
      </c>
      <c r="G6">
        <v>0</v>
      </c>
      <c r="H6">
        <v>3866036.2140000002</v>
      </c>
      <c r="I6">
        <v>2.872796E-2</v>
      </c>
      <c r="J6">
        <v>0</v>
      </c>
      <c r="K6">
        <v>0</v>
      </c>
      <c r="L6">
        <v>0</v>
      </c>
      <c r="M6">
        <v>1</v>
      </c>
      <c r="N6" t="s">
        <v>17</v>
      </c>
      <c r="O6" s="1">
        <v>0</v>
      </c>
    </row>
    <row r="7" spans="1:15" hidden="1" x14ac:dyDescent="0.2">
      <c r="A7" t="s">
        <v>15</v>
      </c>
      <c r="B7">
        <v>2015</v>
      </c>
      <c r="C7">
        <v>2771718.75</v>
      </c>
      <c r="D7" t="s">
        <v>16</v>
      </c>
      <c r="E7">
        <v>50</v>
      </c>
      <c r="F7">
        <v>0.40024560599999998</v>
      </c>
      <c r="G7">
        <v>0</v>
      </c>
      <c r="H7">
        <v>4553607.0710000005</v>
      </c>
      <c r="I7">
        <v>2.872796E-2</v>
      </c>
      <c r="J7">
        <v>0</v>
      </c>
      <c r="K7">
        <v>0</v>
      </c>
      <c r="L7">
        <v>0</v>
      </c>
      <c r="M7">
        <v>1</v>
      </c>
      <c r="N7" t="s">
        <v>17</v>
      </c>
      <c r="O7" s="1">
        <v>0</v>
      </c>
    </row>
    <row r="8" spans="1:15" hidden="1" x14ac:dyDescent="0.2">
      <c r="A8" t="s">
        <v>15</v>
      </c>
      <c r="B8">
        <v>2015</v>
      </c>
      <c r="C8">
        <v>4157578.125</v>
      </c>
      <c r="D8" t="s">
        <v>16</v>
      </c>
      <c r="E8">
        <v>50</v>
      </c>
      <c r="F8">
        <v>0.40030779700000002</v>
      </c>
      <c r="G8">
        <v>0</v>
      </c>
      <c r="H8">
        <v>5355935.0949999997</v>
      </c>
      <c r="I8">
        <v>2.872796E-2</v>
      </c>
      <c r="J8">
        <v>0</v>
      </c>
      <c r="K8">
        <v>0</v>
      </c>
      <c r="L8">
        <v>0</v>
      </c>
      <c r="M8">
        <v>1</v>
      </c>
      <c r="N8" t="s">
        <v>17</v>
      </c>
      <c r="O8" s="1">
        <v>0</v>
      </c>
    </row>
    <row r="9" spans="1:15" hidden="1" x14ac:dyDescent="0.2">
      <c r="A9" t="s">
        <v>15</v>
      </c>
      <c r="B9">
        <v>2015</v>
      </c>
      <c r="C9">
        <v>6236367.1880000001</v>
      </c>
      <c r="D9" t="s">
        <v>16</v>
      </c>
      <c r="E9">
        <v>50</v>
      </c>
      <c r="F9">
        <v>0.387972916</v>
      </c>
      <c r="G9">
        <v>0</v>
      </c>
      <c r="H9">
        <v>6299789.0810000002</v>
      </c>
      <c r="I9">
        <v>2.872796E-2</v>
      </c>
      <c r="J9">
        <v>0</v>
      </c>
      <c r="K9">
        <v>0</v>
      </c>
      <c r="L9">
        <v>0</v>
      </c>
      <c r="M9">
        <v>1</v>
      </c>
      <c r="N9" t="s">
        <v>17</v>
      </c>
      <c r="O9" s="1">
        <v>0</v>
      </c>
    </row>
    <row r="10" spans="1:15" hidden="1" x14ac:dyDescent="0.2">
      <c r="A10" t="s">
        <v>15</v>
      </c>
      <c r="B10">
        <v>2015</v>
      </c>
      <c r="C10">
        <v>9354550.7809999995</v>
      </c>
      <c r="D10" t="s">
        <v>16</v>
      </c>
      <c r="E10">
        <v>50</v>
      </c>
      <c r="F10">
        <v>0.370516228</v>
      </c>
      <c r="G10">
        <v>0</v>
      </c>
      <c r="H10">
        <v>7373007.0410000002</v>
      </c>
      <c r="I10">
        <v>2.872796E-2</v>
      </c>
      <c r="J10">
        <v>0</v>
      </c>
      <c r="K10">
        <v>0</v>
      </c>
      <c r="L10">
        <v>0</v>
      </c>
      <c r="M10">
        <v>1</v>
      </c>
      <c r="N10" t="s">
        <v>17</v>
      </c>
      <c r="O10" s="1">
        <v>0</v>
      </c>
    </row>
    <row r="11" spans="1:15" hidden="1" x14ac:dyDescent="0.2">
      <c r="A11" t="s">
        <v>15</v>
      </c>
      <c r="B11">
        <v>2015</v>
      </c>
      <c r="C11">
        <v>14031826.17</v>
      </c>
      <c r="D11" t="s">
        <v>16</v>
      </c>
      <c r="E11">
        <v>50</v>
      </c>
      <c r="F11">
        <v>0.39308786499999998</v>
      </c>
      <c r="G11">
        <v>0</v>
      </c>
      <c r="H11">
        <v>8568194.5240000002</v>
      </c>
      <c r="I11">
        <v>2.872796E-2</v>
      </c>
      <c r="J11">
        <v>0</v>
      </c>
      <c r="K11">
        <v>0</v>
      </c>
      <c r="L11">
        <v>0</v>
      </c>
      <c r="M11">
        <v>1</v>
      </c>
      <c r="N11" t="s">
        <v>17</v>
      </c>
      <c r="O11" s="1">
        <v>0</v>
      </c>
    </row>
    <row r="12" spans="1:15" hidden="1" x14ac:dyDescent="0.2">
      <c r="A12" t="s">
        <v>15</v>
      </c>
      <c r="B12">
        <v>2015</v>
      </c>
      <c r="C12">
        <v>21047739.260000002</v>
      </c>
      <c r="D12" t="s">
        <v>16</v>
      </c>
      <c r="E12">
        <v>50</v>
      </c>
      <c r="F12">
        <v>0.38937228200000001</v>
      </c>
      <c r="G12">
        <v>0</v>
      </c>
      <c r="H12">
        <v>10048671.630000001</v>
      </c>
      <c r="I12">
        <v>2.872796E-2</v>
      </c>
      <c r="J12">
        <v>0</v>
      </c>
      <c r="K12">
        <v>0</v>
      </c>
      <c r="L12">
        <v>0</v>
      </c>
      <c r="M12">
        <v>1</v>
      </c>
      <c r="N12" t="s">
        <v>17</v>
      </c>
      <c r="O12" s="1">
        <v>0</v>
      </c>
    </row>
    <row r="13" spans="1:15" hidden="1" x14ac:dyDescent="0.2">
      <c r="A13" t="s">
        <v>15</v>
      </c>
      <c r="B13">
        <v>2015</v>
      </c>
      <c r="C13">
        <v>31571608.890000001</v>
      </c>
      <c r="D13" t="s">
        <v>16</v>
      </c>
      <c r="E13">
        <v>50</v>
      </c>
      <c r="F13">
        <v>0.48792228300000001</v>
      </c>
      <c r="G13">
        <v>0</v>
      </c>
      <c r="H13">
        <v>11767215.59</v>
      </c>
      <c r="I13">
        <v>2.872796E-2</v>
      </c>
      <c r="J13">
        <v>0</v>
      </c>
      <c r="K13">
        <v>0</v>
      </c>
      <c r="L13">
        <v>0</v>
      </c>
      <c r="M13">
        <v>1</v>
      </c>
      <c r="N13" t="s">
        <v>17</v>
      </c>
      <c r="O13" s="1">
        <v>0</v>
      </c>
    </row>
    <row r="14" spans="1:15" hidden="1" x14ac:dyDescent="0.2">
      <c r="A14" t="s">
        <v>15</v>
      </c>
      <c r="B14">
        <v>2015</v>
      </c>
      <c r="C14">
        <v>47357413.329999998</v>
      </c>
      <c r="D14" t="s">
        <v>16</v>
      </c>
      <c r="E14">
        <v>50</v>
      </c>
      <c r="F14">
        <v>0.490094535</v>
      </c>
      <c r="G14">
        <v>0</v>
      </c>
      <c r="H14">
        <v>14341433.359999999</v>
      </c>
      <c r="I14">
        <v>2.872796E-2</v>
      </c>
      <c r="J14">
        <v>0</v>
      </c>
      <c r="K14">
        <v>0</v>
      </c>
      <c r="L14">
        <v>0</v>
      </c>
      <c r="M14">
        <v>1</v>
      </c>
      <c r="N14" t="s">
        <v>17</v>
      </c>
      <c r="O14" s="1">
        <v>0</v>
      </c>
    </row>
    <row r="15" spans="1:15" hidden="1" x14ac:dyDescent="0.2">
      <c r="A15" t="s">
        <v>15</v>
      </c>
      <c r="B15">
        <v>2015</v>
      </c>
      <c r="C15">
        <v>71036120</v>
      </c>
      <c r="D15" t="s">
        <v>16</v>
      </c>
      <c r="E15">
        <v>50</v>
      </c>
      <c r="F15">
        <v>0.491882614</v>
      </c>
      <c r="G15">
        <v>0</v>
      </c>
      <c r="H15">
        <v>17494193.379999999</v>
      </c>
      <c r="I15">
        <v>2.872796E-2</v>
      </c>
      <c r="J15">
        <v>0</v>
      </c>
      <c r="K15">
        <v>0</v>
      </c>
      <c r="L15">
        <v>0</v>
      </c>
      <c r="M15">
        <v>1</v>
      </c>
      <c r="N15" t="s">
        <v>17</v>
      </c>
      <c r="O15" s="1">
        <v>0</v>
      </c>
    </row>
    <row r="16" spans="1:15" hidden="1" x14ac:dyDescent="0.2">
      <c r="A16" t="s">
        <v>15</v>
      </c>
      <c r="B16">
        <v>2015</v>
      </c>
      <c r="C16">
        <v>106554180</v>
      </c>
      <c r="D16" t="s">
        <v>16</v>
      </c>
      <c r="E16">
        <v>50</v>
      </c>
      <c r="F16">
        <v>0.49335231200000002</v>
      </c>
      <c r="G16">
        <v>0</v>
      </c>
      <c r="H16">
        <v>21355520.050000001</v>
      </c>
      <c r="I16">
        <v>2.872796E-2</v>
      </c>
      <c r="J16">
        <v>0</v>
      </c>
      <c r="K16">
        <v>0</v>
      </c>
      <c r="L16">
        <v>0</v>
      </c>
      <c r="M16">
        <v>1</v>
      </c>
      <c r="N16" t="s">
        <v>17</v>
      </c>
      <c r="O16" s="1">
        <v>0</v>
      </c>
    </row>
    <row r="17" spans="1:15" hidden="1" x14ac:dyDescent="0.2">
      <c r="A17" t="s">
        <v>15</v>
      </c>
      <c r="B17">
        <v>2015</v>
      </c>
      <c r="C17">
        <v>159831270</v>
      </c>
      <c r="D17" t="s">
        <v>16</v>
      </c>
      <c r="E17">
        <v>50</v>
      </c>
      <c r="F17">
        <v>0.49455886599999999</v>
      </c>
      <c r="G17">
        <v>0</v>
      </c>
      <c r="H17">
        <v>26084660.079999998</v>
      </c>
      <c r="I17">
        <v>2.872796E-2</v>
      </c>
      <c r="J17">
        <v>0</v>
      </c>
      <c r="K17">
        <v>0</v>
      </c>
      <c r="L17">
        <v>0</v>
      </c>
      <c r="M17">
        <v>1</v>
      </c>
      <c r="N17" t="s">
        <v>17</v>
      </c>
      <c r="O17" s="1">
        <v>0</v>
      </c>
    </row>
    <row r="18" spans="1:15" hidden="1" x14ac:dyDescent="0.2">
      <c r="A18" t="s">
        <v>15</v>
      </c>
      <c r="B18">
        <v>2015</v>
      </c>
      <c r="C18">
        <v>239746905</v>
      </c>
      <c r="D18" t="s">
        <v>16</v>
      </c>
      <c r="E18">
        <v>50</v>
      </c>
      <c r="F18">
        <v>0.49554841399999999</v>
      </c>
      <c r="G18">
        <v>0</v>
      </c>
      <c r="H18">
        <v>31876650.07</v>
      </c>
      <c r="I18">
        <v>2.872796E-2</v>
      </c>
      <c r="J18">
        <v>0</v>
      </c>
      <c r="K18">
        <v>0</v>
      </c>
      <c r="L18">
        <v>0</v>
      </c>
      <c r="M18">
        <v>1</v>
      </c>
      <c r="N18" t="s">
        <v>17</v>
      </c>
      <c r="O18" s="1">
        <v>0</v>
      </c>
    </row>
    <row r="19" spans="1:15" hidden="1" x14ac:dyDescent="0.2">
      <c r="A19" t="s">
        <v>15</v>
      </c>
      <c r="B19">
        <v>2015</v>
      </c>
      <c r="C19">
        <v>359620357.5</v>
      </c>
      <c r="D19" t="s">
        <v>16</v>
      </c>
      <c r="E19">
        <v>50</v>
      </c>
      <c r="F19">
        <v>0.49635932700000002</v>
      </c>
      <c r="G19">
        <v>0</v>
      </c>
      <c r="H19">
        <v>38970360.119999997</v>
      </c>
      <c r="I19">
        <v>2.872796E-2</v>
      </c>
      <c r="J19">
        <v>0</v>
      </c>
      <c r="K19">
        <v>0</v>
      </c>
      <c r="L19">
        <v>0</v>
      </c>
      <c r="M19">
        <v>1</v>
      </c>
      <c r="N19" t="s">
        <v>17</v>
      </c>
      <c r="O19" s="1">
        <v>0</v>
      </c>
    </row>
    <row r="20" spans="1:15" hidden="1" x14ac:dyDescent="0.2">
      <c r="A20" t="s">
        <v>15</v>
      </c>
      <c r="B20">
        <v>2015</v>
      </c>
      <c r="C20">
        <v>539430536.20000005</v>
      </c>
      <c r="D20" t="s">
        <v>16</v>
      </c>
      <c r="E20">
        <v>50</v>
      </c>
      <c r="F20">
        <v>0.497023412</v>
      </c>
      <c r="G20">
        <v>0</v>
      </c>
      <c r="H20">
        <v>47658345.119999997</v>
      </c>
      <c r="I20">
        <v>2.872796E-2</v>
      </c>
      <c r="J20">
        <v>0</v>
      </c>
      <c r="K20">
        <v>0</v>
      </c>
      <c r="L20">
        <v>0</v>
      </c>
      <c r="M20">
        <v>1</v>
      </c>
      <c r="N20" t="s">
        <v>17</v>
      </c>
      <c r="O20" s="1">
        <v>0</v>
      </c>
    </row>
    <row r="21" spans="1:15" hidden="1" x14ac:dyDescent="0.2">
      <c r="A21" t="s">
        <v>15</v>
      </c>
      <c r="B21">
        <v>2015</v>
      </c>
      <c r="C21">
        <v>809145804.29999995</v>
      </c>
      <c r="D21" t="s">
        <v>16</v>
      </c>
      <c r="E21">
        <v>50</v>
      </c>
      <c r="F21">
        <v>0.49756695899999998</v>
      </c>
      <c r="G21">
        <v>0</v>
      </c>
      <c r="H21">
        <v>58298910.18</v>
      </c>
      <c r="I21">
        <v>2.872796E-2</v>
      </c>
      <c r="J21">
        <v>0</v>
      </c>
      <c r="K21">
        <v>0</v>
      </c>
      <c r="L21">
        <v>0</v>
      </c>
      <c r="M21">
        <v>1</v>
      </c>
      <c r="N21" t="s">
        <v>17</v>
      </c>
      <c r="O21" s="1">
        <v>0</v>
      </c>
    </row>
    <row r="22" spans="1:15" hidden="1" x14ac:dyDescent="0.2">
      <c r="A22" t="s">
        <v>15</v>
      </c>
      <c r="B22">
        <v>2015</v>
      </c>
      <c r="C22">
        <v>1213718706</v>
      </c>
      <c r="D22" t="s">
        <v>16</v>
      </c>
      <c r="E22">
        <v>50</v>
      </c>
      <c r="F22">
        <v>0.498011649</v>
      </c>
      <c r="G22">
        <v>0</v>
      </c>
      <c r="H22">
        <v>71330887.680000007</v>
      </c>
      <c r="I22">
        <v>2.872796E-2</v>
      </c>
      <c r="J22">
        <v>0</v>
      </c>
      <c r="K22">
        <v>0</v>
      </c>
      <c r="L22">
        <v>0</v>
      </c>
      <c r="M22">
        <v>1</v>
      </c>
      <c r="N22" t="s">
        <v>17</v>
      </c>
      <c r="O22" s="1">
        <v>0</v>
      </c>
    </row>
    <row r="23" spans="1:15" hidden="1" x14ac:dyDescent="0.2">
      <c r="A23" t="s">
        <v>15</v>
      </c>
      <c r="B23">
        <v>2015</v>
      </c>
      <c r="C23">
        <v>1820578060</v>
      </c>
      <c r="D23" t="s">
        <v>16</v>
      </c>
      <c r="E23">
        <v>50</v>
      </c>
      <c r="F23">
        <v>1</v>
      </c>
      <c r="G23">
        <v>0</v>
      </c>
      <c r="H23">
        <v>87291735.280000001</v>
      </c>
      <c r="I23">
        <v>2.872796E-2</v>
      </c>
      <c r="J23">
        <v>0</v>
      </c>
      <c r="K23">
        <v>0</v>
      </c>
      <c r="L23">
        <v>0</v>
      </c>
      <c r="M23">
        <v>1</v>
      </c>
      <c r="N23" t="s">
        <v>17</v>
      </c>
      <c r="O23" s="1">
        <v>0</v>
      </c>
    </row>
    <row r="24" spans="1:15" hidden="1" x14ac:dyDescent="0.2">
      <c r="A24" t="s">
        <v>15</v>
      </c>
      <c r="B24">
        <v>2020</v>
      </c>
      <c r="C24">
        <v>365000</v>
      </c>
      <c r="D24" t="s">
        <v>16</v>
      </c>
      <c r="E24">
        <v>50</v>
      </c>
      <c r="F24">
        <v>0.36274451899999999</v>
      </c>
      <c r="G24">
        <v>0</v>
      </c>
      <c r="H24">
        <v>1556997.176</v>
      </c>
      <c r="I24">
        <v>2.872796E-2</v>
      </c>
      <c r="J24">
        <v>0</v>
      </c>
      <c r="K24">
        <v>0</v>
      </c>
      <c r="L24">
        <v>0</v>
      </c>
      <c r="M24">
        <v>1</v>
      </c>
      <c r="N24" t="s">
        <v>17</v>
      </c>
      <c r="O24" s="1">
        <v>0</v>
      </c>
    </row>
    <row r="25" spans="1:15" hidden="1" x14ac:dyDescent="0.2">
      <c r="A25" t="s">
        <v>15</v>
      </c>
      <c r="B25">
        <v>2020</v>
      </c>
      <c r="C25">
        <v>547500</v>
      </c>
      <c r="D25" t="s">
        <v>16</v>
      </c>
      <c r="E25">
        <v>50</v>
      </c>
      <c r="F25">
        <v>0.37708950800000002</v>
      </c>
      <c r="G25">
        <v>0</v>
      </c>
      <c r="H25">
        <v>1803698.5830000001</v>
      </c>
      <c r="I25">
        <v>2.872796E-2</v>
      </c>
      <c r="J25">
        <v>0</v>
      </c>
      <c r="K25">
        <v>0</v>
      </c>
      <c r="L25">
        <v>0</v>
      </c>
      <c r="M25">
        <v>1</v>
      </c>
      <c r="N25" t="s">
        <v>17</v>
      </c>
      <c r="O25" s="1">
        <v>0</v>
      </c>
    </row>
    <row r="26" spans="1:15" hidden="1" x14ac:dyDescent="0.2">
      <c r="A26" t="s">
        <v>15</v>
      </c>
      <c r="B26">
        <v>2020</v>
      </c>
      <c r="C26">
        <v>821250</v>
      </c>
      <c r="D26" t="s">
        <v>16</v>
      </c>
      <c r="E26">
        <v>50</v>
      </c>
      <c r="F26">
        <v>0.38863531400000001</v>
      </c>
      <c r="G26">
        <v>0</v>
      </c>
      <c r="H26">
        <v>2101677.7689999999</v>
      </c>
      <c r="I26">
        <v>2.872796E-2</v>
      </c>
      <c r="J26">
        <v>0</v>
      </c>
      <c r="K26">
        <v>0</v>
      </c>
      <c r="L26">
        <v>0</v>
      </c>
      <c r="M26">
        <v>1</v>
      </c>
      <c r="N26" t="s">
        <v>17</v>
      </c>
      <c r="O26" s="1">
        <v>0</v>
      </c>
    </row>
    <row r="27" spans="1:15" hidden="1" x14ac:dyDescent="0.2">
      <c r="A27" t="s">
        <v>15</v>
      </c>
      <c r="B27">
        <v>2020</v>
      </c>
      <c r="C27">
        <v>1231875</v>
      </c>
      <c r="D27" t="s">
        <v>16</v>
      </c>
      <c r="E27">
        <v>50</v>
      </c>
      <c r="F27">
        <v>0.39720006600000002</v>
      </c>
      <c r="G27">
        <v>0</v>
      </c>
      <c r="H27">
        <v>2460375.6039999998</v>
      </c>
      <c r="I27">
        <v>2.872796E-2</v>
      </c>
      <c r="J27">
        <v>0</v>
      </c>
      <c r="K27">
        <v>0</v>
      </c>
      <c r="L27">
        <v>0</v>
      </c>
      <c r="M27">
        <v>1</v>
      </c>
      <c r="N27" t="s">
        <v>17</v>
      </c>
      <c r="O27" s="1">
        <v>0</v>
      </c>
    </row>
    <row r="28" spans="1:15" hidden="1" x14ac:dyDescent="0.2">
      <c r="A28" t="s">
        <v>15</v>
      </c>
      <c r="B28">
        <v>2020</v>
      </c>
      <c r="C28">
        <v>1847812.5</v>
      </c>
      <c r="D28" t="s">
        <v>16</v>
      </c>
      <c r="E28">
        <v>50</v>
      </c>
      <c r="F28">
        <v>0.40259329900000002</v>
      </c>
      <c r="G28">
        <v>0</v>
      </c>
      <c r="H28">
        <v>2890312.97</v>
      </c>
      <c r="I28">
        <v>2.872796E-2</v>
      </c>
      <c r="J28">
        <v>0</v>
      </c>
      <c r="K28">
        <v>0</v>
      </c>
      <c r="L28">
        <v>0</v>
      </c>
      <c r="M28">
        <v>1</v>
      </c>
      <c r="N28" t="s">
        <v>17</v>
      </c>
      <c r="O28" s="1">
        <v>0</v>
      </c>
    </row>
    <row r="29" spans="1:15" hidden="1" x14ac:dyDescent="0.2">
      <c r="A29" t="s">
        <v>15</v>
      </c>
      <c r="B29">
        <v>2020</v>
      </c>
      <c r="C29">
        <v>2771718.75</v>
      </c>
      <c r="D29" t="s">
        <v>16</v>
      </c>
      <c r="E29">
        <v>50</v>
      </c>
      <c r="F29">
        <v>0.40456939400000003</v>
      </c>
      <c r="G29">
        <v>0</v>
      </c>
      <c r="H29">
        <v>3402812.6039999998</v>
      </c>
      <c r="I29">
        <v>2.872796E-2</v>
      </c>
      <c r="J29">
        <v>0</v>
      </c>
      <c r="K29">
        <v>0</v>
      </c>
      <c r="L29">
        <v>0</v>
      </c>
      <c r="M29">
        <v>1</v>
      </c>
      <c r="N29" t="s">
        <v>17</v>
      </c>
      <c r="O29" s="1">
        <v>0</v>
      </c>
    </row>
    <row r="30" spans="1:15" hidden="1" x14ac:dyDescent="0.2">
      <c r="A30" t="s">
        <v>15</v>
      </c>
      <c r="B30">
        <v>2020</v>
      </c>
      <c r="C30">
        <v>4157578.125</v>
      </c>
      <c r="D30" t="s">
        <v>16</v>
      </c>
      <c r="E30">
        <v>50</v>
      </c>
      <c r="F30">
        <v>0.40276925299999999</v>
      </c>
      <c r="G30">
        <v>0</v>
      </c>
      <c r="H30">
        <v>4009397.9750000001</v>
      </c>
      <c r="I30">
        <v>2.872796E-2</v>
      </c>
      <c r="J30">
        <v>0</v>
      </c>
      <c r="K30">
        <v>0</v>
      </c>
      <c r="L30">
        <v>0</v>
      </c>
      <c r="M30">
        <v>1</v>
      </c>
      <c r="N30" t="s">
        <v>17</v>
      </c>
      <c r="O30" s="1">
        <v>0</v>
      </c>
    </row>
    <row r="31" spans="1:15" hidden="1" x14ac:dyDescent="0.2">
      <c r="A31" t="s">
        <v>15</v>
      </c>
      <c r="B31">
        <v>2020</v>
      </c>
      <c r="C31">
        <v>6236367.1880000001</v>
      </c>
      <c r="D31" t="s">
        <v>16</v>
      </c>
      <c r="E31">
        <v>50</v>
      </c>
      <c r="F31">
        <v>0.40090608100000003</v>
      </c>
      <c r="G31">
        <v>0</v>
      </c>
      <c r="H31">
        <v>4720666.4079999998</v>
      </c>
      <c r="I31">
        <v>2.872796E-2</v>
      </c>
      <c r="J31">
        <v>0</v>
      </c>
      <c r="K31">
        <v>0</v>
      </c>
      <c r="L31">
        <v>0</v>
      </c>
      <c r="M31">
        <v>1</v>
      </c>
      <c r="N31" t="s">
        <v>17</v>
      </c>
      <c r="O31" s="1">
        <v>0</v>
      </c>
    </row>
    <row r="32" spans="1:15" hidden="1" x14ac:dyDescent="0.2">
      <c r="A32" t="s">
        <v>15</v>
      </c>
      <c r="B32">
        <v>2020</v>
      </c>
      <c r="C32">
        <v>9354550.7809999995</v>
      </c>
      <c r="D32" t="s">
        <v>16</v>
      </c>
      <c r="E32">
        <v>50</v>
      </c>
      <c r="F32">
        <v>0.39730457400000002</v>
      </c>
      <c r="G32">
        <v>0</v>
      </c>
      <c r="H32">
        <v>5553916.7810000004</v>
      </c>
      <c r="I32">
        <v>2.872796E-2</v>
      </c>
      <c r="J32">
        <v>0</v>
      </c>
      <c r="K32">
        <v>0</v>
      </c>
      <c r="L32">
        <v>0</v>
      </c>
      <c r="M32">
        <v>1</v>
      </c>
      <c r="N32" t="s">
        <v>17</v>
      </c>
      <c r="O32" s="1">
        <v>0</v>
      </c>
    </row>
    <row r="33" spans="1:15" hidden="1" x14ac:dyDescent="0.2">
      <c r="A33" t="s">
        <v>15</v>
      </c>
      <c r="B33">
        <v>2020</v>
      </c>
      <c r="C33">
        <v>14031826.17</v>
      </c>
      <c r="D33" t="s">
        <v>16</v>
      </c>
      <c r="E33">
        <v>50</v>
      </c>
      <c r="F33">
        <v>0.38324391600000002</v>
      </c>
      <c r="G33">
        <v>0</v>
      </c>
      <c r="H33">
        <v>6524710.2560000001</v>
      </c>
      <c r="I33">
        <v>2.872796E-2</v>
      </c>
      <c r="J33">
        <v>0</v>
      </c>
      <c r="K33">
        <v>0</v>
      </c>
      <c r="L33">
        <v>0</v>
      </c>
      <c r="M33">
        <v>1</v>
      </c>
      <c r="N33" t="s">
        <v>17</v>
      </c>
      <c r="O33" s="1">
        <v>0</v>
      </c>
    </row>
    <row r="34" spans="1:15" hidden="1" x14ac:dyDescent="0.2">
      <c r="A34" t="s">
        <v>15</v>
      </c>
      <c r="B34">
        <v>2020</v>
      </c>
      <c r="C34">
        <v>21047739.260000002</v>
      </c>
      <c r="D34" t="s">
        <v>16</v>
      </c>
      <c r="E34">
        <v>50</v>
      </c>
      <c r="F34">
        <v>0.37698603400000003</v>
      </c>
      <c r="G34">
        <v>0</v>
      </c>
      <c r="H34">
        <v>7621617.2350000003</v>
      </c>
      <c r="I34">
        <v>2.872796E-2</v>
      </c>
      <c r="J34">
        <v>0</v>
      </c>
      <c r="K34">
        <v>0</v>
      </c>
      <c r="L34">
        <v>0</v>
      </c>
      <c r="M34">
        <v>1</v>
      </c>
      <c r="N34" t="s">
        <v>17</v>
      </c>
      <c r="O34" s="1">
        <v>0</v>
      </c>
    </row>
    <row r="35" spans="1:15" hidden="1" x14ac:dyDescent="0.2">
      <c r="A35" t="s">
        <v>15</v>
      </c>
      <c r="B35">
        <v>2020</v>
      </c>
      <c r="C35">
        <v>31571608.890000001</v>
      </c>
      <c r="D35" t="s">
        <v>16</v>
      </c>
      <c r="E35">
        <v>50</v>
      </c>
      <c r="F35">
        <v>0.38763564299999997</v>
      </c>
      <c r="G35">
        <v>0</v>
      </c>
      <c r="H35">
        <v>8880370.3819999993</v>
      </c>
      <c r="I35">
        <v>2.872796E-2</v>
      </c>
      <c r="J35">
        <v>0</v>
      </c>
      <c r="K35">
        <v>0</v>
      </c>
      <c r="L35">
        <v>0</v>
      </c>
      <c r="M35">
        <v>1</v>
      </c>
      <c r="N35" t="s">
        <v>17</v>
      </c>
      <c r="O35" s="1">
        <v>0</v>
      </c>
    </row>
    <row r="36" spans="1:15" hidden="1" x14ac:dyDescent="0.2">
      <c r="A36" t="s">
        <v>15</v>
      </c>
      <c r="B36">
        <v>2020</v>
      </c>
      <c r="C36">
        <v>47357413.329999998</v>
      </c>
      <c r="D36" t="s">
        <v>16</v>
      </c>
      <c r="E36">
        <v>50</v>
      </c>
      <c r="F36">
        <v>0.42033964000000001</v>
      </c>
      <c r="G36">
        <v>0</v>
      </c>
      <c r="H36">
        <v>10391789.189999999</v>
      </c>
      <c r="I36">
        <v>2.872796E-2</v>
      </c>
      <c r="J36">
        <v>0</v>
      </c>
      <c r="K36">
        <v>0</v>
      </c>
      <c r="L36">
        <v>0</v>
      </c>
      <c r="M36">
        <v>1</v>
      </c>
      <c r="N36" t="s">
        <v>17</v>
      </c>
      <c r="O36" s="1">
        <v>0</v>
      </c>
    </row>
    <row r="37" spans="1:15" hidden="1" x14ac:dyDescent="0.2">
      <c r="A37" t="s">
        <v>15</v>
      </c>
      <c r="B37">
        <v>2020</v>
      </c>
      <c r="C37">
        <v>71036120</v>
      </c>
      <c r="D37" t="s">
        <v>16</v>
      </c>
      <c r="E37">
        <v>50</v>
      </c>
      <c r="F37">
        <v>0.48859721499999997</v>
      </c>
      <c r="G37">
        <v>0</v>
      </c>
      <c r="H37">
        <v>12322773.460000001</v>
      </c>
      <c r="I37">
        <v>2.872796E-2</v>
      </c>
      <c r="J37">
        <v>0</v>
      </c>
      <c r="K37">
        <v>0</v>
      </c>
      <c r="L37">
        <v>0</v>
      </c>
      <c r="M37">
        <v>1</v>
      </c>
      <c r="N37" t="s">
        <v>17</v>
      </c>
      <c r="O37" s="1">
        <v>0</v>
      </c>
    </row>
    <row r="38" spans="1:15" hidden="1" x14ac:dyDescent="0.2">
      <c r="A38" t="s">
        <v>15</v>
      </c>
      <c r="B38">
        <v>2020</v>
      </c>
      <c r="C38">
        <v>106554180</v>
      </c>
      <c r="D38" t="s">
        <v>16</v>
      </c>
      <c r="E38">
        <v>50</v>
      </c>
      <c r="F38">
        <v>0.49065040999999998</v>
      </c>
      <c r="G38">
        <v>0</v>
      </c>
      <c r="H38">
        <v>15022636.66</v>
      </c>
      <c r="I38">
        <v>2.872796E-2</v>
      </c>
      <c r="J38">
        <v>0</v>
      </c>
      <c r="K38">
        <v>0</v>
      </c>
      <c r="L38">
        <v>0</v>
      </c>
      <c r="M38">
        <v>1</v>
      </c>
      <c r="N38" t="s">
        <v>17</v>
      </c>
      <c r="O38" s="1">
        <v>0</v>
      </c>
    </row>
    <row r="39" spans="1:15" hidden="1" x14ac:dyDescent="0.2">
      <c r="A39" t="s">
        <v>15</v>
      </c>
      <c r="B39">
        <v>2020</v>
      </c>
      <c r="C39">
        <v>159831270</v>
      </c>
      <c r="D39" t="s">
        <v>16</v>
      </c>
      <c r="E39">
        <v>50</v>
      </c>
      <c r="F39">
        <v>0.49233971900000001</v>
      </c>
      <c r="G39">
        <v>0</v>
      </c>
      <c r="H39">
        <v>18329280.260000002</v>
      </c>
      <c r="I39">
        <v>2.872796E-2</v>
      </c>
      <c r="J39">
        <v>0</v>
      </c>
      <c r="K39">
        <v>0</v>
      </c>
      <c r="L39">
        <v>0</v>
      </c>
      <c r="M39">
        <v>1</v>
      </c>
      <c r="N39" t="s">
        <v>17</v>
      </c>
      <c r="O39" s="1">
        <v>0</v>
      </c>
    </row>
    <row r="40" spans="1:15" hidden="1" x14ac:dyDescent="0.2">
      <c r="A40" t="s">
        <v>15</v>
      </c>
      <c r="B40">
        <v>2020</v>
      </c>
      <c r="C40">
        <v>239746905</v>
      </c>
      <c r="D40" t="s">
        <v>16</v>
      </c>
      <c r="E40">
        <v>50</v>
      </c>
      <c r="F40">
        <v>0.49372771500000001</v>
      </c>
      <c r="G40">
        <v>0</v>
      </c>
      <c r="H40">
        <v>22379075.059999999</v>
      </c>
      <c r="I40">
        <v>2.872796E-2</v>
      </c>
      <c r="J40">
        <v>0</v>
      </c>
      <c r="K40">
        <v>0</v>
      </c>
      <c r="L40">
        <v>0</v>
      </c>
      <c r="M40">
        <v>1</v>
      </c>
      <c r="N40" t="s">
        <v>17</v>
      </c>
      <c r="O40" s="1">
        <v>0</v>
      </c>
    </row>
    <row r="41" spans="1:15" hidden="1" x14ac:dyDescent="0.2">
      <c r="A41" t="s">
        <v>15</v>
      </c>
      <c r="B41">
        <v>2020</v>
      </c>
      <c r="C41">
        <v>359620357.5</v>
      </c>
      <c r="D41" t="s">
        <v>16</v>
      </c>
      <c r="E41">
        <v>50</v>
      </c>
      <c r="F41">
        <v>0.49486684399999997</v>
      </c>
      <c r="G41">
        <v>0</v>
      </c>
      <c r="H41">
        <v>27339040.460000001</v>
      </c>
      <c r="I41">
        <v>2.872796E-2</v>
      </c>
      <c r="J41">
        <v>0</v>
      </c>
      <c r="K41">
        <v>0</v>
      </c>
      <c r="L41">
        <v>0</v>
      </c>
      <c r="M41">
        <v>1</v>
      </c>
      <c r="N41" t="s">
        <v>17</v>
      </c>
      <c r="O41" s="1">
        <v>0</v>
      </c>
    </row>
    <row r="42" spans="1:15" hidden="1" x14ac:dyDescent="0.2">
      <c r="A42" t="s">
        <v>15</v>
      </c>
      <c r="B42">
        <v>2020</v>
      </c>
      <c r="C42">
        <v>539430536.20000005</v>
      </c>
      <c r="D42" t="s">
        <v>16</v>
      </c>
      <c r="E42">
        <v>50</v>
      </c>
      <c r="F42">
        <v>0.49580085899999998</v>
      </c>
      <c r="G42">
        <v>0</v>
      </c>
      <c r="H42">
        <v>33413732.649999999</v>
      </c>
      <c r="I42">
        <v>2.872796E-2</v>
      </c>
      <c r="J42">
        <v>0</v>
      </c>
      <c r="K42">
        <v>0</v>
      </c>
      <c r="L42">
        <v>0</v>
      </c>
      <c r="M42">
        <v>1</v>
      </c>
      <c r="N42" t="s">
        <v>17</v>
      </c>
      <c r="O42" s="1">
        <v>0</v>
      </c>
    </row>
    <row r="43" spans="1:15" hidden="1" x14ac:dyDescent="0.2">
      <c r="A43" t="s">
        <v>15</v>
      </c>
      <c r="B43">
        <v>2020</v>
      </c>
      <c r="C43">
        <v>809145804.29999995</v>
      </c>
      <c r="D43" t="s">
        <v>16</v>
      </c>
      <c r="E43">
        <v>50</v>
      </c>
      <c r="F43">
        <v>0.49656610600000001</v>
      </c>
      <c r="G43">
        <v>0</v>
      </c>
      <c r="H43">
        <v>40853680.759999998</v>
      </c>
      <c r="I43">
        <v>2.872796E-2</v>
      </c>
      <c r="J43">
        <v>0</v>
      </c>
      <c r="K43">
        <v>0</v>
      </c>
      <c r="L43">
        <v>0</v>
      </c>
      <c r="M43">
        <v>1</v>
      </c>
      <c r="N43" t="s">
        <v>17</v>
      </c>
      <c r="O43" s="1">
        <v>0</v>
      </c>
    </row>
    <row r="44" spans="1:15" hidden="1" x14ac:dyDescent="0.2">
      <c r="A44" t="s">
        <v>15</v>
      </c>
      <c r="B44">
        <v>2020</v>
      </c>
      <c r="C44">
        <v>1213718706</v>
      </c>
      <c r="D44" t="s">
        <v>16</v>
      </c>
      <c r="E44">
        <v>50</v>
      </c>
      <c r="F44">
        <v>0.49719268700000002</v>
      </c>
      <c r="G44">
        <v>0</v>
      </c>
      <c r="H44">
        <v>49965719.049999997</v>
      </c>
      <c r="I44">
        <v>2.872796E-2</v>
      </c>
      <c r="J44">
        <v>0</v>
      </c>
      <c r="K44">
        <v>0</v>
      </c>
      <c r="L44">
        <v>0</v>
      </c>
      <c r="M44">
        <v>1</v>
      </c>
      <c r="N44" t="s">
        <v>17</v>
      </c>
      <c r="O44" s="1">
        <v>0</v>
      </c>
    </row>
    <row r="45" spans="1:15" hidden="1" x14ac:dyDescent="0.2">
      <c r="A45" t="s">
        <v>15</v>
      </c>
      <c r="B45">
        <v>2020</v>
      </c>
      <c r="C45">
        <v>1820578060</v>
      </c>
      <c r="D45" t="s">
        <v>16</v>
      </c>
      <c r="E45">
        <v>50</v>
      </c>
      <c r="F45">
        <v>1</v>
      </c>
      <c r="G45">
        <v>0</v>
      </c>
      <c r="H45">
        <v>61125641.210000001</v>
      </c>
      <c r="I45">
        <v>2.872796E-2</v>
      </c>
      <c r="J45">
        <v>0</v>
      </c>
      <c r="K45">
        <v>0</v>
      </c>
      <c r="L45">
        <v>0</v>
      </c>
      <c r="M45">
        <v>1</v>
      </c>
      <c r="N45" t="s">
        <v>17</v>
      </c>
      <c r="O45" s="1">
        <v>0</v>
      </c>
    </row>
    <row r="46" spans="1:15" hidden="1" x14ac:dyDescent="0.2">
      <c r="A46" t="s">
        <v>15</v>
      </c>
      <c r="B46">
        <v>2025</v>
      </c>
      <c r="C46">
        <v>365000</v>
      </c>
      <c r="D46" t="s">
        <v>16</v>
      </c>
      <c r="E46">
        <v>50</v>
      </c>
      <c r="F46">
        <v>0.31167968899999998</v>
      </c>
      <c r="G46">
        <v>0</v>
      </c>
      <c r="H46">
        <v>1072514.4339999999</v>
      </c>
      <c r="I46">
        <v>2.872796E-2</v>
      </c>
      <c r="J46">
        <v>0</v>
      </c>
      <c r="K46">
        <v>0</v>
      </c>
      <c r="L46">
        <v>0</v>
      </c>
      <c r="M46">
        <v>1</v>
      </c>
      <c r="N46" t="s">
        <v>17</v>
      </c>
      <c r="O46" s="1">
        <v>0</v>
      </c>
    </row>
    <row r="47" spans="1:15" hidden="1" x14ac:dyDescent="0.2">
      <c r="A47" t="s">
        <v>15</v>
      </c>
      <c r="B47">
        <v>2025</v>
      </c>
      <c r="C47">
        <v>547500</v>
      </c>
      <c r="D47" t="s">
        <v>16</v>
      </c>
      <c r="E47">
        <v>50</v>
      </c>
      <c r="F47">
        <v>0.332372204</v>
      </c>
      <c r="G47">
        <v>0</v>
      </c>
      <c r="H47">
        <v>1216990.575</v>
      </c>
      <c r="I47">
        <v>2.872796E-2</v>
      </c>
      <c r="J47">
        <v>0</v>
      </c>
      <c r="K47">
        <v>0</v>
      </c>
      <c r="L47">
        <v>0</v>
      </c>
      <c r="M47">
        <v>1</v>
      </c>
      <c r="N47" t="s">
        <v>17</v>
      </c>
      <c r="O47" s="1">
        <v>0</v>
      </c>
    </row>
    <row r="48" spans="1:15" hidden="1" x14ac:dyDescent="0.2">
      <c r="A48" t="s">
        <v>15</v>
      </c>
      <c r="B48">
        <v>2025</v>
      </c>
      <c r="C48">
        <v>821250</v>
      </c>
      <c r="D48" t="s">
        <v>16</v>
      </c>
      <c r="E48">
        <v>50</v>
      </c>
      <c r="F48">
        <v>0.35098254099999998</v>
      </c>
      <c r="G48">
        <v>0</v>
      </c>
      <c r="H48">
        <v>1392563.65</v>
      </c>
      <c r="I48">
        <v>2.872796E-2</v>
      </c>
      <c r="J48">
        <v>0</v>
      </c>
      <c r="K48">
        <v>0</v>
      </c>
      <c r="L48">
        <v>0</v>
      </c>
      <c r="M48">
        <v>1</v>
      </c>
      <c r="N48" t="s">
        <v>17</v>
      </c>
      <c r="O48" s="1">
        <v>0</v>
      </c>
    </row>
    <row r="49" spans="1:15" hidden="1" x14ac:dyDescent="0.2">
      <c r="A49" t="s">
        <v>15</v>
      </c>
      <c r="B49">
        <v>2025</v>
      </c>
      <c r="C49">
        <v>1231875</v>
      </c>
      <c r="D49" t="s">
        <v>16</v>
      </c>
      <c r="E49">
        <v>50</v>
      </c>
      <c r="F49">
        <v>0.36718853200000001</v>
      </c>
      <c r="G49">
        <v>0</v>
      </c>
      <c r="H49">
        <v>1605535.8670000001</v>
      </c>
      <c r="I49">
        <v>2.872796E-2</v>
      </c>
      <c r="J49">
        <v>0</v>
      </c>
      <c r="K49">
        <v>0</v>
      </c>
      <c r="L49">
        <v>0</v>
      </c>
      <c r="M49">
        <v>1</v>
      </c>
      <c r="N49" t="s">
        <v>17</v>
      </c>
      <c r="O49" s="1">
        <v>0</v>
      </c>
    </row>
    <row r="50" spans="1:15" hidden="1" x14ac:dyDescent="0.2">
      <c r="A50" t="s">
        <v>15</v>
      </c>
      <c r="B50">
        <v>2025</v>
      </c>
      <c r="C50">
        <v>1847812.5</v>
      </c>
      <c r="D50" t="s">
        <v>16</v>
      </c>
      <c r="E50">
        <v>50</v>
      </c>
      <c r="F50">
        <v>0.38074021699999999</v>
      </c>
      <c r="G50">
        <v>0</v>
      </c>
      <c r="H50">
        <v>1863282.4909999999</v>
      </c>
      <c r="I50">
        <v>2.872796E-2</v>
      </c>
      <c r="J50">
        <v>0</v>
      </c>
      <c r="K50">
        <v>0</v>
      </c>
      <c r="L50">
        <v>0</v>
      </c>
      <c r="M50">
        <v>1</v>
      </c>
      <c r="N50" t="s">
        <v>17</v>
      </c>
      <c r="O50" s="1">
        <v>0</v>
      </c>
    </row>
    <row r="51" spans="1:15" hidden="1" x14ac:dyDescent="0.2">
      <c r="A51" t="s">
        <v>15</v>
      </c>
      <c r="B51">
        <v>2025</v>
      </c>
      <c r="C51">
        <v>2771718.75</v>
      </c>
      <c r="D51" t="s">
        <v>16</v>
      </c>
      <c r="E51">
        <v>50</v>
      </c>
      <c r="F51">
        <v>0.39143839499999999</v>
      </c>
      <c r="G51">
        <v>0</v>
      </c>
      <c r="H51">
        <v>2174321.335</v>
      </c>
      <c r="I51">
        <v>2.872796E-2</v>
      </c>
      <c r="J51">
        <v>0</v>
      </c>
      <c r="K51">
        <v>0</v>
      </c>
      <c r="L51">
        <v>0</v>
      </c>
      <c r="M51">
        <v>1</v>
      </c>
      <c r="N51" t="s">
        <v>17</v>
      </c>
      <c r="O51" s="1">
        <v>0</v>
      </c>
    </row>
    <row r="52" spans="1:15" hidden="1" x14ac:dyDescent="0.2">
      <c r="A52" t="s">
        <v>15</v>
      </c>
      <c r="B52">
        <v>2025</v>
      </c>
      <c r="C52">
        <v>4157578.125</v>
      </c>
      <c r="D52" t="s">
        <v>16</v>
      </c>
      <c r="E52">
        <v>50</v>
      </c>
      <c r="F52">
        <v>0.39910296499999998</v>
      </c>
      <c r="G52">
        <v>0</v>
      </c>
      <c r="H52">
        <v>2548312.0460000001</v>
      </c>
      <c r="I52">
        <v>2.872796E-2</v>
      </c>
      <c r="J52">
        <v>0</v>
      </c>
      <c r="K52">
        <v>0</v>
      </c>
      <c r="L52">
        <v>0</v>
      </c>
      <c r="M52">
        <v>1</v>
      </c>
      <c r="N52" t="s">
        <v>17</v>
      </c>
      <c r="O52" s="1">
        <v>0</v>
      </c>
    </row>
    <row r="53" spans="1:15" hidden="1" x14ac:dyDescent="0.2">
      <c r="A53" t="s">
        <v>15</v>
      </c>
      <c r="B53">
        <v>2025</v>
      </c>
      <c r="C53">
        <v>6236367.1880000001</v>
      </c>
      <c r="D53" t="s">
        <v>16</v>
      </c>
      <c r="E53">
        <v>50</v>
      </c>
      <c r="F53">
        <v>0.40353266700000001</v>
      </c>
      <c r="G53">
        <v>0</v>
      </c>
      <c r="H53">
        <v>2995926.4739999999</v>
      </c>
      <c r="I53">
        <v>2.872796E-2</v>
      </c>
      <c r="J53">
        <v>0</v>
      </c>
      <c r="K53">
        <v>0</v>
      </c>
      <c r="L53">
        <v>0</v>
      </c>
      <c r="M53">
        <v>1</v>
      </c>
      <c r="N53" t="s">
        <v>17</v>
      </c>
      <c r="O53" s="1">
        <v>0</v>
      </c>
    </row>
    <row r="54" spans="1:15" hidden="1" x14ac:dyDescent="0.2">
      <c r="A54" t="s">
        <v>15</v>
      </c>
      <c r="B54">
        <v>2025</v>
      </c>
      <c r="C54">
        <v>9354550.7809999995</v>
      </c>
      <c r="D54" t="s">
        <v>16</v>
      </c>
      <c r="E54">
        <v>50</v>
      </c>
      <c r="F54">
        <v>0.40445559800000003</v>
      </c>
      <c r="G54">
        <v>0</v>
      </c>
      <c r="H54">
        <v>3528496.7850000001</v>
      </c>
      <c r="I54">
        <v>2.872796E-2</v>
      </c>
      <c r="J54">
        <v>0</v>
      </c>
      <c r="K54">
        <v>0</v>
      </c>
      <c r="L54">
        <v>0</v>
      </c>
      <c r="M54">
        <v>1</v>
      </c>
      <c r="N54" t="s">
        <v>17</v>
      </c>
      <c r="O54" s="1">
        <v>0</v>
      </c>
    </row>
    <row r="55" spans="1:15" hidden="1" x14ac:dyDescent="0.2">
      <c r="A55" t="s">
        <v>15</v>
      </c>
      <c r="B55">
        <v>2025</v>
      </c>
      <c r="C55">
        <v>14031826.17</v>
      </c>
      <c r="D55" t="s">
        <v>16</v>
      </c>
      <c r="E55">
        <v>50</v>
      </c>
      <c r="F55">
        <v>0.401466245</v>
      </c>
      <c r="G55">
        <v>0</v>
      </c>
      <c r="H55">
        <v>4157294.7940000002</v>
      </c>
      <c r="I55">
        <v>2.872796E-2</v>
      </c>
      <c r="J55">
        <v>0</v>
      </c>
      <c r="K55">
        <v>0</v>
      </c>
      <c r="L55">
        <v>0</v>
      </c>
      <c r="M55">
        <v>1</v>
      </c>
      <c r="N55" t="s">
        <v>17</v>
      </c>
      <c r="O55" s="1">
        <v>0</v>
      </c>
    </row>
    <row r="56" spans="1:15" hidden="1" x14ac:dyDescent="0.2">
      <c r="A56" t="s">
        <v>15</v>
      </c>
      <c r="B56">
        <v>2025</v>
      </c>
      <c r="C56">
        <v>21047739.260000002</v>
      </c>
      <c r="D56" t="s">
        <v>16</v>
      </c>
      <c r="E56">
        <v>50</v>
      </c>
      <c r="F56">
        <v>0.40136075700000001</v>
      </c>
      <c r="G56">
        <v>0</v>
      </c>
      <c r="H56">
        <v>4892214.8099999996</v>
      </c>
      <c r="I56">
        <v>2.872796E-2</v>
      </c>
      <c r="J56">
        <v>0</v>
      </c>
      <c r="K56">
        <v>0</v>
      </c>
      <c r="L56">
        <v>0</v>
      </c>
      <c r="M56">
        <v>1</v>
      </c>
      <c r="N56" t="s">
        <v>17</v>
      </c>
      <c r="O56" s="1">
        <v>0</v>
      </c>
    </row>
    <row r="57" spans="1:15" hidden="1" x14ac:dyDescent="0.2">
      <c r="A57" t="s">
        <v>15</v>
      </c>
      <c r="B57">
        <v>2025</v>
      </c>
      <c r="C57">
        <v>31571608.890000001</v>
      </c>
      <c r="D57" t="s">
        <v>16</v>
      </c>
      <c r="E57">
        <v>50</v>
      </c>
      <c r="F57">
        <v>0.39384227700000002</v>
      </c>
      <c r="G57">
        <v>0</v>
      </c>
      <c r="H57">
        <v>5756806.5949999997</v>
      </c>
      <c r="I57">
        <v>2.872796E-2</v>
      </c>
      <c r="J57">
        <v>0</v>
      </c>
      <c r="K57">
        <v>0</v>
      </c>
      <c r="L57">
        <v>0</v>
      </c>
      <c r="M57">
        <v>1</v>
      </c>
      <c r="N57" t="s">
        <v>17</v>
      </c>
      <c r="O57" s="1">
        <v>0</v>
      </c>
    </row>
    <row r="58" spans="1:15" hidden="1" x14ac:dyDescent="0.2">
      <c r="A58" t="s">
        <v>15</v>
      </c>
      <c r="B58">
        <v>2025</v>
      </c>
      <c r="C58">
        <v>47357413.329999998</v>
      </c>
      <c r="D58" t="s">
        <v>16</v>
      </c>
      <c r="E58">
        <v>50</v>
      </c>
      <c r="F58">
        <v>0.37792363299999998</v>
      </c>
      <c r="G58">
        <v>0</v>
      </c>
      <c r="H58">
        <v>6753576.4689999996</v>
      </c>
      <c r="I58">
        <v>2.872796E-2</v>
      </c>
      <c r="J58">
        <v>0</v>
      </c>
      <c r="K58">
        <v>0</v>
      </c>
      <c r="L58">
        <v>0</v>
      </c>
      <c r="M58">
        <v>1</v>
      </c>
      <c r="N58" t="s">
        <v>17</v>
      </c>
      <c r="O58" s="1">
        <v>0</v>
      </c>
    </row>
    <row r="59" spans="1:15" hidden="1" x14ac:dyDescent="0.2">
      <c r="A59" t="s">
        <v>15</v>
      </c>
      <c r="B59">
        <v>2025</v>
      </c>
      <c r="C59">
        <v>71036120</v>
      </c>
      <c r="D59" t="s">
        <v>16</v>
      </c>
      <c r="E59">
        <v>50</v>
      </c>
      <c r="F59">
        <v>0.38383883099999999</v>
      </c>
      <c r="G59">
        <v>0</v>
      </c>
      <c r="H59">
        <v>7871959.8449999997</v>
      </c>
      <c r="I59">
        <v>2.872796E-2</v>
      </c>
      <c r="J59">
        <v>0</v>
      </c>
      <c r="K59">
        <v>0</v>
      </c>
      <c r="L59">
        <v>0</v>
      </c>
      <c r="M59">
        <v>1</v>
      </c>
      <c r="N59" t="s">
        <v>17</v>
      </c>
      <c r="O59" s="1">
        <v>0</v>
      </c>
    </row>
    <row r="60" spans="1:15" hidden="1" x14ac:dyDescent="0.2">
      <c r="A60" t="s">
        <v>15</v>
      </c>
      <c r="B60">
        <v>2025</v>
      </c>
      <c r="C60">
        <v>106554180</v>
      </c>
      <c r="D60" t="s">
        <v>16</v>
      </c>
      <c r="E60">
        <v>50</v>
      </c>
      <c r="F60">
        <v>0.38158372000000002</v>
      </c>
      <c r="G60">
        <v>0</v>
      </c>
      <c r="H60">
        <v>9197579.1349999998</v>
      </c>
      <c r="I60">
        <v>2.872796E-2</v>
      </c>
      <c r="J60">
        <v>0</v>
      </c>
      <c r="K60">
        <v>0</v>
      </c>
      <c r="L60">
        <v>0</v>
      </c>
      <c r="M60">
        <v>1</v>
      </c>
      <c r="N60" t="s">
        <v>17</v>
      </c>
      <c r="O60" s="1">
        <v>0</v>
      </c>
    </row>
    <row r="61" spans="1:15" hidden="1" x14ac:dyDescent="0.2">
      <c r="A61" t="s">
        <v>15</v>
      </c>
      <c r="B61">
        <v>2025</v>
      </c>
      <c r="C61">
        <v>159831270</v>
      </c>
      <c r="D61" t="s">
        <v>16</v>
      </c>
      <c r="E61">
        <v>50</v>
      </c>
      <c r="F61">
        <v>0.45350118299999997</v>
      </c>
      <c r="G61">
        <v>0</v>
      </c>
      <c r="H61">
        <v>10736607.85</v>
      </c>
      <c r="I61">
        <v>2.872796E-2</v>
      </c>
      <c r="J61">
        <v>0</v>
      </c>
      <c r="K61">
        <v>0</v>
      </c>
      <c r="L61">
        <v>0</v>
      </c>
      <c r="M61">
        <v>1</v>
      </c>
      <c r="N61" t="s">
        <v>17</v>
      </c>
      <c r="O61" s="1">
        <v>0</v>
      </c>
    </row>
    <row r="62" spans="1:15" hidden="1" x14ac:dyDescent="0.2">
      <c r="A62" t="s">
        <v>15</v>
      </c>
      <c r="B62">
        <v>2025</v>
      </c>
      <c r="C62">
        <v>239746905</v>
      </c>
      <c r="D62" t="s">
        <v>16</v>
      </c>
      <c r="E62">
        <v>50</v>
      </c>
      <c r="F62">
        <v>0.48923526499999997</v>
      </c>
      <c r="G62">
        <v>0</v>
      </c>
      <c r="H62">
        <v>12904009.83</v>
      </c>
      <c r="I62">
        <v>2.872796E-2</v>
      </c>
      <c r="J62">
        <v>0</v>
      </c>
      <c r="K62">
        <v>0</v>
      </c>
      <c r="L62">
        <v>0</v>
      </c>
      <c r="M62">
        <v>1</v>
      </c>
      <c r="N62" t="s">
        <v>17</v>
      </c>
      <c r="O62" s="1">
        <v>0</v>
      </c>
    </row>
    <row r="63" spans="1:15" hidden="1" x14ac:dyDescent="0.2">
      <c r="A63" t="s">
        <v>15</v>
      </c>
      <c r="B63">
        <v>2025</v>
      </c>
      <c r="C63">
        <v>359620357.5</v>
      </c>
      <c r="D63" t="s">
        <v>16</v>
      </c>
      <c r="E63">
        <v>50</v>
      </c>
      <c r="F63">
        <v>0.49117565400000002</v>
      </c>
      <c r="G63">
        <v>0</v>
      </c>
      <c r="H63">
        <v>15735289.550000001</v>
      </c>
      <c r="I63">
        <v>2.872796E-2</v>
      </c>
      <c r="J63">
        <v>0</v>
      </c>
      <c r="K63">
        <v>0</v>
      </c>
      <c r="L63">
        <v>0</v>
      </c>
      <c r="M63">
        <v>1</v>
      </c>
      <c r="N63" t="s">
        <v>17</v>
      </c>
      <c r="O63" s="1">
        <v>0</v>
      </c>
    </row>
    <row r="64" spans="1:15" hidden="1" x14ac:dyDescent="0.2">
      <c r="A64" t="s">
        <v>15</v>
      </c>
      <c r="B64">
        <v>2025</v>
      </c>
      <c r="C64">
        <v>539430536.20000005</v>
      </c>
      <c r="D64" t="s">
        <v>16</v>
      </c>
      <c r="E64">
        <v>50</v>
      </c>
      <c r="F64">
        <v>0.49277146300000002</v>
      </c>
      <c r="G64">
        <v>0</v>
      </c>
      <c r="H64">
        <v>19202884.870000001</v>
      </c>
      <c r="I64">
        <v>2.872796E-2</v>
      </c>
      <c r="J64">
        <v>0</v>
      </c>
      <c r="K64">
        <v>0</v>
      </c>
      <c r="L64">
        <v>0</v>
      </c>
      <c r="M64">
        <v>1</v>
      </c>
      <c r="N64" t="s">
        <v>17</v>
      </c>
      <c r="O64" s="1">
        <v>0</v>
      </c>
    </row>
    <row r="65" spans="1:15" hidden="1" x14ac:dyDescent="0.2">
      <c r="A65" t="s">
        <v>15</v>
      </c>
      <c r="B65">
        <v>2025</v>
      </c>
      <c r="C65">
        <v>809145804.29999995</v>
      </c>
      <c r="D65" t="s">
        <v>16</v>
      </c>
      <c r="E65">
        <v>50</v>
      </c>
      <c r="F65">
        <v>0.49408217300000001</v>
      </c>
      <c r="G65">
        <v>0</v>
      </c>
      <c r="H65">
        <v>23449804.460000001</v>
      </c>
      <c r="I65">
        <v>2.872796E-2</v>
      </c>
      <c r="J65">
        <v>0</v>
      </c>
      <c r="K65">
        <v>0</v>
      </c>
      <c r="L65">
        <v>0</v>
      </c>
      <c r="M65">
        <v>1</v>
      </c>
      <c r="N65" t="s">
        <v>17</v>
      </c>
      <c r="O65" s="1">
        <v>0</v>
      </c>
    </row>
    <row r="66" spans="1:15" hidden="1" x14ac:dyDescent="0.2">
      <c r="A66" t="s">
        <v>15</v>
      </c>
      <c r="B66">
        <v>2025</v>
      </c>
      <c r="C66">
        <v>1213718706</v>
      </c>
      <c r="D66" t="s">
        <v>16</v>
      </c>
      <c r="E66">
        <v>50</v>
      </c>
      <c r="F66">
        <v>0.495157562</v>
      </c>
      <c r="G66">
        <v>0</v>
      </c>
      <c r="H66">
        <v>28651197.440000001</v>
      </c>
      <c r="I66">
        <v>2.872796E-2</v>
      </c>
      <c r="J66">
        <v>0</v>
      </c>
      <c r="K66">
        <v>0</v>
      </c>
      <c r="L66">
        <v>0</v>
      </c>
      <c r="M66">
        <v>1</v>
      </c>
      <c r="N66" t="s">
        <v>17</v>
      </c>
      <c r="O66" s="1">
        <v>0</v>
      </c>
    </row>
    <row r="67" spans="1:15" hidden="1" x14ac:dyDescent="0.2">
      <c r="A67" t="s">
        <v>15</v>
      </c>
      <c r="B67">
        <v>2025</v>
      </c>
      <c r="C67">
        <v>1820578060</v>
      </c>
      <c r="D67" t="s">
        <v>16</v>
      </c>
      <c r="E67">
        <v>50</v>
      </c>
      <c r="F67">
        <v>1</v>
      </c>
      <c r="G67">
        <v>0</v>
      </c>
      <c r="H67">
        <v>35021576.82</v>
      </c>
      <c r="I67">
        <v>2.872796E-2</v>
      </c>
      <c r="J67">
        <v>0</v>
      </c>
      <c r="K67">
        <v>0</v>
      </c>
      <c r="L67">
        <v>0</v>
      </c>
      <c r="M67">
        <v>1</v>
      </c>
      <c r="N67" t="s">
        <v>17</v>
      </c>
      <c r="O67" s="1">
        <v>0</v>
      </c>
    </row>
    <row r="68" spans="1:15" hidden="1" x14ac:dyDescent="0.2">
      <c r="A68" t="s">
        <v>15</v>
      </c>
      <c r="B68">
        <v>2030</v>
      </c>
      <c r="C68">
        <v>365000</v>
      </c>
      <c r="D68" t="s">
        <v>16</v>
      </c>
      <c r="E68">
        <v>50</v>
      </c>
      <c r="F68">
        <v>0.28304478999999999</v>
      </c>
      <c r="G68">
        <v>0</v>
      </c>
      <c r="H68">
        <v>923350.72279999999</v>
      </c>
      <c r="I68">
        <v>2.872796E-2</v>
      </c>
      <c r="J68">
        <v>0</v>
      </c>
      <c r="K68">
        <v>0</v>
      </c>
      <c r="L68">
        <v>0</v>
      </c>
      <c r="M68">
        <v>1</v>
      </c>
      <c r="N68" t="s">
        <v>17</v>
      </c>
      <c r="O68" s="1">
        <v>0</v>
      </c>
    </row>
    <row r="69" spans="1:15" hidden="1" x14ac:dyDescent="0.2">
      <c r="A69" t="s">
        <v>15</v>
      </c>
      <c r="B69">
        <v>2030</v>
      </c>
      <c r="C69">
        <v>547500</v>
      </c>
      <c r="D69" t="s">
        <v>16</v>
      </c>
      <c r="E69">
        <v>50</v>
      </c>
      <c r="F69">
        <v>0.30596480500000001</v>
      </c>
      <c r="G69">
        <v>0</v>
      </c>
      <c r="H69">
        <v>1035639.025</v>
      </c>
      <c r="I69">
        <v>2.872796E-2</v>
      </c>
      <c r="J69">
        <v>0</v>
      </c>
      <c r="K69">
        <v>0</v>
      </c>
      <c r="L69">
        <v>0</v>
      </c>
      <c r="M69">
        <v>1</v>
      </c>
      <c r="N69" t="s">
        <v>17</v>
      </c>
      <c r="O69" s="1">
        <v>0</v>
      </c>
    </row>
    <row r="70" spans="1:15" hidden="1" x14ac:dyDescent="0.2">
      <c r="A70" t="s">
        <v>15</v>
      </c>
      <c r="B70">
        <v>2030</v>
      </c>
      <c r="C70">
        <v>821250</v>
      </c>
      <c r="D70" t="s">
        <v>16</v>
      </c>
      <c r="E70">
        <v>50</v>
      </c>
      <c r="F70">
        <v>0.32718061399999998</v>
      </c>
      <c r="G70">
        <v>0</v>
      </c>
      <c r="H70">
        <v>1172427.8729999999</v>
      </c>
      <c r="I70">
        <v>2.872796E-2</v>
      </c>
      <c r="J70">
        <v>0</v>
      </c>
      <c r="K70">
        <v>0</v>
      </c>
      <c r="L70">
        <v>0</v>
      </c>
      <c r="M70">
        <v>1</v>
      </c>
      <c r="N70" t="s">
        <v>17</v>
      </c>
      <c r="O70" s="1">
        <v>0</v>
      </c>
    </row>
    <row r="71" spans="1:15" hidden="1" x14ac:dyDescent="0.2">
      <c r="A71" t="s">
        <v>15</v>
      </c>
      <c r="B71">
        <v>2030</v>
      </c>
      <c r="C71">
        <v>1231875</v>
      </c>
      <c r="D71" t="s">
        <v>16</v>
      </c>
      <c r="E71">
        <v>50</v>
      </c>
      <c r="F71">
        <v>0.346366216</v>
      </c>
      <c r="G71">
        <v>0</v>
      </c>
      <c r="H71">
        <v>1338750.916</v>
      </c>
      <c r="I71">
        <v>2.872796E-2</v>
      </c>
      <c r="J71">
        <v>0</v>
      </c>
      <c r="K71">
        <v>0</v>
      </c>
      <c r="L71">
        <v>0</v>
      </c>
      <c r="M71">
        <v>1</v>
      </c>
      <c r="N71" t="s">
        <v>17</v>
      </c>
      <c r="O71" s="1">
        <v>0</v>
      </c>
    </row>
    <row r="72" spans="1:15" hidden="1" x14ac:dyDescent="0.2">
      <c r="A72" t="s">
        <v>15</v>
      </c>
      <c r="B72">
        <v>2030</v>
      </c>
      <c r="C72">
        <v>1847812.5</v>
      </c>
      <c r="D72" t="s">
        <v>16</v>
      </c>
      <c r="E72">
        <v>50</v>
      </c>
      <c r="F72">
        <v>0.36322364699999998</v>
      </c>
      <c r="G72">
        <v>0</v>
      </c>
      <c r="H72">
        <v>1540606.92</v>
      </c>
      <c r="I72">
        <v>2.872796E-2</v>
      </c>
      <c r="J72">
        <v>0</v>
      </c>
      <c r="K72">
        <v>0</v>
      </c>
      <c r="L72">
        <v>0</v>
      </c>
      <c r="M72">
        <v>1</v>
      </c>
      <c r="N72" t="s">
        <v>17</v>
      </c>
      <c r="O72" s="1">
        <v>0</v>
      </c>
    </row>
    <row r="73" spans="1:15" hidden="1" x14ac:dyDescent="0.2">
      <c r="A73" t="s">
        <v>15</v>
      </c>
      <c r="B73">
        <v>2030</v>
      </c>
      <c r="C73">
        <v>2771718.75</v>
      </c>
      <c r="D73" t="s">
        <v>16</v>
      </c>
      <c r="E73">
        <v>50</v>
      </c>
      <c r="F73">
        <v>0.37748577900000002</v>
      </c>
      <c r="G73">
        <v>0</v>
      </c>
      <c r="H73">
        <v>1785058.09</v>
      </c>
      <c r="I73">
        <v>2.872796E-2</v>
      </c>
      <c r="J73">
        <v>0</v>
      </c>
      <c r="K73">
        <v>0</v>
      </c>
      <c r="L73">
        <v>0</v>
      </c>
      <c r="M73">
        <v>1</v>
      </c>
      <c r="N73" t="s">
        <v>17</v>
      </c>
      <c r="O73" s="1">
        <v>0</v>
      </c>
    </row>
    <row r="74" spans="1:15" hidden="1" x14ac:dyDescent="0.2">
      <c r="A74" t="s">
        <v>15</v>
      </c>
      <c r="B74">
        <v>2030</v>
      </c>
      <c r="C74">
        <v>4157578.125</v>
      </c>
      <c r="D74" t="s">
        <v>16</v>
      </c>
      <c r="E74">
        <v>50</v>
      </c>
      <c r="F74">
        <v>0.38894289199999998</v>
      </c>
      <c r="G74">
        <v>0</v>
      </c>
      <c r="H74">
        <v>2080292.003</v>
      </c>
      <c r="I74">
        <v>2.872796E-2</v>
      </c>
      <c r="J74">
        <v>0</v>
      </c>
      <c r="K74">
        <v>0</v>
      </c>
      <c r="L74">
        <v>0</v>
      </c>
      <c r="M74">
        <v>1</v>
      </c>
      <c r="N74" t="s">
        <v>17</v>
      </c>
      <c r="O74" s="1">
        <v>0</v>
      </c>
    </row>
    <row r="75" spans="1:15" hidden="1" x14ac:dyDescent="0.2">
      <c r="A75" t="s">
        <v>15</v>
      </c>
      <c r="B75">
        <v>2030</v>
      </c>
      <c r="C75">
        <v>6236367.1880000001</v>
      </c>
      <c r="D75" t="s">
        <v>16</v>
      </c>
      <c r="E75">
        <v>50</v>
      </c>
      <c r="F75">
        <v>0.39741346</v>
      </c>
      <c r="G75">
        <v>0</v>
      </c>
      <c r="H75">
        <v>2435643.62</v>
      </c>
      <c r="I75">
        <v>2.872796E-2</v>
      </c>
      <c r="J75">
        <v>0</v>
      </c>
      <c r="K75">
        <v>0</v>
      </c>
      <c r="L75">
        <v>0</v>
      </c>
      <c r="M75">
        <v>1</v>
      </c>
      <c r="N75" t="s">
        <v>17</v>
      </c>
      <c r="O75" s="1">
        <v>0</v>
      </c>
    </row>
    <row r="76" spans="1:15" hidden="1" x14ac:dyDescent="0.2">
      <c r="A76" t="s">
        <v>15</v>
      </c>
      <c r="B76">
        <v>2030</v>
      </c>
      <c r="C76">
        <v>9354550.7809999995</v>
      </c>
      <c r="D76" t="s">
        <v>16</v>
      </c>
      <c r="E76">
        <v>50</v>
      </c>
      <c r="F76">
        <v>0.402706065</v>
      </c>
      <c r="G76">
        <v>0</v>
      </c>
      <c r="H76">
        <v>2861506.7829999998</v>
      </c>
      <c r="I76">
        <v>2.872796E-2</v>
      </c>
      <c r="J76">
        <v>0</v>
      </c>
      <c r="K76">
        <v>0</v>
      </c>
      <c r="L76">
        <v>0</v>
      </c>
      <c r="M76">
        <v>1</v>
      </c>
      <c r="N76" t="s">
        <v>17</v>
      </c>
      <c r="O76" s="1">
        <v>0</v>
      </c>
    </row>
    <row r="77" spans="1:15" hidden="1" x14ac:dyDescent="0.2">
      <c r="A77" t="s">
        <v>15</v>
      </c>
      <c r="B77">
        <v>2030</v>
      </c>
      <c r="C77">
        <v>14031826.17</v>
      </c>
      <c r="D77" t="s">
        <v>16</v>
      </c>
      <c r="E77">
        <v>50</v>
      </c>
      <c r="F77">
        <v>0.40457255199999997</v>
      </c>
      <c r="G77">
        <v>0</v>
      </c>
      <c r="H77">
        <v>3369052.6469999999</v>
      </c>
      <c r="I77">
        <v>2.872796E-2</v>
      </c>
      <c r="J77">
        <v>0</v>
      </c>
      <c r="K77">
        <v>0</v>
      </c>
      <c r="L77">
        <v>0</v>
      </c>
      <c r="M77">
        <v>1</v>
      </c>
      <c r="N77" t="s">
        <v>17</v>
      </c>
      <c r="O77" s="1">
        <v>0</v>
      </c>
    </row>
    <row r="78" spans="1:15" hidden="1" x14ac:dyDescent="0.2">
      <c r="A78" t="s">
        <v>15</v>
      </c>
      <c r="B78">
        <v>2030</v>
      </c>
      <c r="C78">
        <v>21047739.260000002</v>
      </c>
      <c r="D78" t="s">
        <v>16</v>
      </c>
      <c r="E78">
        <v>50</v>
      </c>
      <c r="F78">
        <v>0.40264924499999999</v>
      </c>
      <c r="G78">
        <v>0</v>
      </c>
      <c r="H78">
        <v>3969625.0520000001</v>
      </c>
      <c r="I78">
        <v>2.872796E-2</v>
      </c>
      <c r="J78">
        <v>0</v>
      </c>
      <c r="K78">
        <v>0</v>
      </c>
      <c r="L78">
        <v>0</v>
      </c>
      <c r="M78">
        <v>1</v>
      </c>
      <c r="N78" t="s">
        <v>17</v>
      </c>
      <c r="O78" s="1">
        <v>0</v>
      </c>
    </row>
    <row r="79" spans="1:15" hidden="1" x14ac:dyDescent="0.2">
      <c r="A79" t="s">
        <v>15</v>
      </c>
      <c r="B79">
        <v>2030</v>
      </c>
      <c r="C79">
        <v>31571608.890000001</v>
      </c>
      <c r="D79" t="s">
        <v>16</v>
      </c>
      <c r="E79">
        <v>50</v>
      </c>
      <c r="F79">
        <v>0.40096383099999999</v>
      </c>
      <c r="G79">
        <v>0</v>
      </c>
      <c r="H79">
        <v>4673610.3380000005</v>
      </c>
      <c r="I79">
        <v>2.872796E-2</v>
      </c>
      <c r="J79">
        <v>0</v>
      </c>
      <c r="K79">
        <v>0</v>
      </c>
      <c r="L79">
        <v>0</v>
      </c>
      <c r="M79">
        <v>1</v>
      </c>
      <c r="N79" t="s">
        <v>17</v>
      </c>
      <c r="O79" s="1">
        <v>0</v>
      </c>
    </row>
    <row r="80" spans="1:15" hidden="1" x14ac:dyDescent="0.2">
      <c r="A80" t="s">
        <v>15</v>
      </c>
      <c r="B80">
        <v>2030</v>
      </c>
      <c r="C80">
        <v>47357413.329999998</v>
      </c>
      <c r="D80" t="s">
        <v>16</v>
      </c>
      <c r="E80">
        <v>50</v>
      </c>
      <c r="F80">
        <v>0.39696158999999998</v>
      </c>
      <c r="G80">
        <v>0</v>
      </c>
      <c r="H80">
        <v>5498683.5429999996</v>
      </c>
      <c r="I80">
        <v>2.872796E-2</v>
      </c>
      <c r="J80">
        <v>0</v>
      </c>
      <c r="K80">
        <v>0</v>
      </c>
      <c r="L80">
        <v>0</v>
      </c>
      <c r="M80">
        <v>1</v>
      </c>
      <c r="N80" t="s">
        <v>17</v>
      </c>
      <c r="O80" s="1">
        <v>0</v>
      </c>
    </row>
    <row r="81" spans="1:15" hidden="1" x14ac:dyDescent="0.2">
      <c r="A81" t="s">
        <v>15</v>
      </c>
      <c r="B81">
        <v>2030</v>
      </c>
      <c r="C81">
        <v>71036120</v>
      </c>
      <c r="D81" t="s">
        <v>16</v>
      </c>
      <c r="E81">
        <v>50</v>
      </c>
      <c r="F81">
        <v>0.382711519</v>
      </c>
      <c r="G81">
        <v>0</v>
      </c>
      <c r="H81">
        <v>6458924.267</v>
      </c>
      <c r="I81">
        <v>2.872796E-2</v>
      </c>
      <c r="J81">
        <v>0</v>
      </c>
      <c r="K81">
        <v>0</v>
      </c>
      <c r="L81">
        <v>0</v>
      </c>
      <c r="M81">
        <v>1</v>
      </c>
      <c r="N81" t="s">
        <v>17</v>
      </c>
      <c r="O81" s="1">
        <v>0</v>
      </c>
    </row>
    <row r="82" spans="1:15" hidden="1" x14ac:dyDescent="0.2">
      <c r="A82" t="s">
        <v>15</v>
      </c>
      <c r="B82">
        <v>2030</v>
      </c>
      <c r="C82">
        <v>106554180</v>
      </c>
      <c r="D82" t="s">
        <v>16</v>
      </c>
      <c r="E82">
        <v>50</v>
      </c>
      <c r="F82">
        <v>0.377689897</v>
      </c>
      <c r="G82">
        <v>0</v>
      </c>
      <c r="H82">
        <v>7543143.0789999999</v>
      </c>
      <c r="I82">
        <v>2.872796E-2</v>
      </c>
      <c r="J82">
        <v>0</v>
      </c>
      <c r="K82">
        <v>0</v>
      </c>
      <c r="L82">
        <v>0</v>
      </c>
      <c r="M82">
        <v>1</v>
      </c>
      <c r="N82" t="s">
        <v>17</v>
      </c>
      <c r="O82" s="1">
        <v>0</v>
      </c>
    </row>
    <row r="83" spans="1:15" hidden="1" x14ac:dyDescent="0.2">
      <c r="A83" t="s">
        <v>15</v>
      </c>
      <c r="B83">
        <v>2030</v>
      </c>
      <c r="C83">
        <v>159831270</v>
      </c>
      <c r="D83" t="s">
        <v>16</v>
      </c>
      <c r="E83">
        <v>50</v>
      </c>
      <c r="F83">
        <v>0.38702655699999999</v>
      </c>
      <c r="G83">
        <v>0</v>
      </c>
      <c r="H83">
        <v>8791444.4230000004</v>
      </c>
      <c r="I83">
        <v>2.872796E-2</v>
      </c>
      <c r="J83">
        <v>0</v>
      </c>
      <c r="K83">
        <v>0</v>
      </c>
      <c r="L83">
        <v>0</v>
      </c>
      <c r="M83">
        <v>1</v>
      </c>
      <c r="N83" t="s">
        <v>17</v>
      </c>
      <c r="O83" s="1">
        <v>0</v>
      </c>
    </row>
    <row r="84" spans="1:15" hidden="1" x14ac:dyDescent="0.2">
      <c r="A84" t="s">
        <v>15</v>
      </c>
      <c r="B84">
        <v>2030</v>
      </c>
      <c r="C84">
        <v>239746905</v>
      </c>
      <c r="D84" t="s">
        <v>16</v>
      </c>
      <c r="E84">
        <v>50</v>
      </c>
      <c r="F84">
        <v>0.42373034100000001</v>
      </c>
      <c r="G84">
        <v>0</v>
      </c>
      <c r="H84">
        <v>10285187.859999999</v>
      </c>
      <c r="I84">
        <v>2.872796E-2</v>
      </c>
      <c r="J84">
        <v>0</v>
      </c>
      <c r="K84">
        <v>0</v>
      </c>
      <c r="L84">
        <v>0</v>
      </c>
      <c r="M84">
        <v>1</v>
      </c>
      <c r="N84" t="s">
        <v>17</v>
      </c>
      <c r="O84" s="1">
        <v>0</v>
      </c>
    </row>
    <row r="85" spans="1:15" hidden="1" x14ac:dyDescent="0.2">
      <c r="A85" t="s">
        <v>15</v>
      </c>
      <c r="B85">
        <v>2030</v>
      </c>
      <c r="C85">
        <v>359620357.5</v>
      </c>
      <c r="D85" t="s">
        <v>16</v>
      </c>
      <c r="E85">
        <v>50</v>
      </c>
      <c r="F85">
        <v>0.48866621599999999</v>
      </c>
      <c r="G85">
        <v>0</v>
      </c>
      <c r="H85">
        <v>12213142.880000001</v>
      </c>
      <c r="I85">
        <v>2.872796E-2</v>
      </c>
      <c r="J85">
        <v>0</v>
      </c>
      <c r="K85">
        <v>0</v>
      </c>
      <c r="L85">
        <v>0</v>
      </c>
      <c r="M85">
        <v>1</v>
      </c>
      <c r="N85" t="s">
        <v>17</v>
      </c>
      <c r="O85" s="1">
        <v>0</v>
      </c>
    </row>
    <row r="86" spans="1:15" hidden="1" x14ac:dyDescent="0.2">
      <c r="A86" t="s">
        <v>15</v>
      </c>
      <c r="B86">
        <v>2030</v>
      </c>
      <c r="C86">
        <v>539430536.20000005</v>
      </c>
      <c r="D86" t="s">
        <v>16</v>
      </c>
      <c r="E86">
        <v>50</v>
      </c>
      <c r="F86">
        <v>0.49070722300000003</v>
      </c>
      <c r="G86">
        <v>0</v>
      </c>
      <c r="H86">
        <v>14889403.08</v>
      </c>
      <c r="I86">
        <v>2.872796E-2</v>
      </c>
      <c r="J86">
        <v>0</v>
      </c>
      <c r="K86">
        <v>0</v>
      </c>
      <c r="L86">
        <v>0</v>
      </c>
      <c r="M86">
        <v>1</v>
      </c>
      <c r="N86" t="s">
        <v>17</v>
      </c>
      <c r="O86" s="1">
        <v>0</v>
      </c>
    </row>
    <row r="87" spans="1:15" hidden="1" x14ac:dyDescent="0.2">
      <c r="A87" t="s">
        <v>15</v>
      </c>
      <c r="B87">
        <v>2030</v>
      </c>
      <c r="C87">
        <v>809145804.29999995</v>
      </c>
      <c r="D87" t="s">
        <v>16</v>
      </c>
      <c r="E87">
        <v>50</v>
      </c>
      <c r="F87">
        <v>0.49238642700000002</v>
      </c>
      <c r="G87">
        <v>0</v>
      </c>
      <c r="H87">
        <v>18167139.030000001</v>
      </c>
      <c r="I87">
        <v>2.872796E-2</v>
      </c>
      <c r="J87">
        <v>0</v>
      </c>
      <c r="K87">
        <v>0</v>
      </c>
      <c r="L87">
        <v>0</v>
      </c>
      <c r="M87">
        <v>1</v>
      </c>
      <c r="N87" t="s">
        <v>17</v>
      </c>
      <c r="O87" s="1">
        <v>0</v>
      </c>
    </row>
    <row r="88" spans="1:15" hidden="1" x14ac:dyDescent="0.2">
      <c r="A88" t="s">
        <v>15</v>
      </c>
      <c r="B88">
        <v>2030</v>
      </c>
      <c r="C88">
        <v>1213718706</v>
      </c>
      <c r="D88" t="s">
        <v>16</v>
      </c>
      <c r="E88">
        <v>50</v>
      </c>
      <c r="F88">
        <v>0.6</v>
      </c>
      <c r="G88">
        <v>0</v>
      </c>
      <c r="H88">
        <v>22181529.329999998</v>
      </c>
      <c r="I88">
        <v>2.872796E-2</v>
      </c>
      <c r="J88">
        <v>0</v>
      </c>
      <c r="K88">
        <v>0</v>
      </c>
      <c r="L88">
        <v>0</v>
      </c>
      <c r="M88">
        <v>1</v>
      </c>
      <c r="N88" t="s">
        <v>17</v>
      </c>
      <c r="O88" s="1">
        <v>0</v>
      </c>
    </row>
    <row r="89" spans="1:15" hidden="1" x14ac:dyDescent="0.2">
      <c r="A89" t="s">
        <v>15</v>
      </c>
      <c r="B89">
        <v>2030</v>
      </c>
      <c r="C89">
        <v>1820578060</v>
      </c>
      <c r="D89" t="s">
        <v>16</v>
      </c>
      <c r="E89">
        <v>50</v>
      </c>
      <c r="F89">
        <v>1</v>
      </c>
      <c r="G89">
        <v>0</v>
      </c>
      <c r="H89">
        <v>27098133.25</v>
      </c>
      <c r="I89">
        <v>2.872796E-2</v>
      </c>
      <c r="J89">
        <v>0</v>
      </c>
      <c r="K89">
        <v>0</v>
      </c>
      <c r="L89">
        <v>0</v>
      </c>
      <c r="M89">
        <v>1</v>
      </c>
      <c r="N89" t="s">
        <v>17</v>
      </c>
      <c r="O89" s="1">
        <v>0</v>
      </c>
    </row>
    <row r="90" spans="1:15" hidden="1" x14ac:dyDescent="0.2">
      <c r="A90" t="s">
        <v>18</v>
      </c>
      <c r="B90">
        <v>2015</v>
      </c>
      <c r="C90">
        <v>1040235.929</v>
      </c>
      <c r="D90" t="s">
        <v>16</v>
      </c>
      <c r="E90">
        <v>50</v>
      </c>
      <c r="F90">
        <v>0</v>
      </c>
      <c r="G90">
        <v>0</v>
      </c>
      <c r="H90">
        <v>506587.06290000002</v>
      </c>
      <c r="I90">
        <v>3.3136235999999999E-2</v>
      </c>
      <c r="J90">
        <v>0</v>
      </c>
      <c r="K90">
        <v>0</v>
      </c>
      <c r="L90">
        <v>0</v>
      </c>
      <c r="M90">
        <v>1</v>
      </c>
      <c r="N90" t="s">
        <v>17</v>
      </c>
      <c r="O90" s="1">
        <v>0</v>
      </c>
    </row>
    <row r="91" spans="1:15" hidden="1" x14ac:dyDescent="0.2">
      <c r="A91" t="s">
        <v>18</v>
      </c>
      <c r="B91">
        <v>2015</v>
      </c>
      <c r="C91">
        <v>1844785.736</v>
      </c>
      <c r="D91" t="s">
        <v>16</v>
      </c>
      <c r="E91">
        <v>50</v>
      </c>
      <c r="F91">
        <v>0.11153848299999999</v>
      </c>
      <c r="G91">
        <v>0</v>
      </c>
      <c r="H91">
        <v>482170.91489999997</v>
      </c>
      <c r="I91">
        <v>3.5881064999999997E-2</v>
      </c>
      <c r="J91">
        <v>0</v>
      </c>
      <c r="K91">
        <v>0</v>
      </c>
      <c r="L91">
        <v>0</v>
      </c>
      <c r="M91">
        <v>1</v>
      </c>
      <c r="N91" t="s">
        <v>17</v>
      </c>
      <c r="O91" s="1">
        <v>0</v>
      </c>
    </row>
    <row r="92" spans="1:15" hidden="1" x14ac:dyDescent="0.2">
      <c r="A92" t="s">
        <v>18</v>
      </c>
      <c r="B92">
        <v>2015</v>
      </c>
      <c r="C92">
        <v>3275972.3760000002</v>
      </c>
      <c r="D92" t="s">
        <v>16</v>
      </c>
      <c r="E92">
        <v>50</v>
      </c>
      <c r="F92">
        <v>0.18047653</v>
      </c>
      <c r="G92">
        <v>0</v>
      </c>
      <c r="H92">
        <v>514065.04210000002</v>
      </c>
      <c r="I92">
        <v>3.6335168000000001E-2</v>
      </c>
      <c r="J92">
        <v>0</v>
      </c>
      <c r="K92">
        <v>0</v>
      </c>
      <c r="L92">
        <v>0</v>
      </c>
      <c r="M92">
        <v>1</v>
      </c>
      <c r="N92" t="s">
        <v>17</v>
      </c>
      <c r="O92" s="1">
        <v>0</v>
      </c>
    </row>
    <row r="93" spans="1:15" hidden="1" x14ac:dyDescent="0.2">
      <c r="A93" t="s">
        <v>18</v>
      </c>
      <c r="B93">
        <v>2015</v>
      </c>
      <c r="C93">
        <v>10343504.960000001</v>
      </c>
      <c r="D93" t="s">
        <v>16</v>
      </c>
      <c r="E93">
        <v>50</v>
      </c>
      <c r="F93">
        <v>0.245396274</v>
      </c>
      <c r="G93">
        <v>0</v>
      </c>
      <c r="H93">
        <v>632608.41630000004</v>
      </c>
      <c r="I93">
        <v>3.5400067E-2</v>
      </c>
      <c r="J93">
        <v>0</v>
      </c>
      <c r="K93">
        <v>0</v>
      </c>
      <c r="L93">
        <v>0</v>
      </c>
      <c r="M93">
        <v>1</v>
      </c>
      <c r="N93" t="s">
        <v>17</v>
      </c>
      <c r="O93" s="1">
        <v>0</v>
      </c>
    </row>
    <row r="94" spans="1:15" hidden="1" x14ac:dyDescent="0.2">
      <c r="A94" t="s">
        <v>18</v>
      </c>
      <c r="B94">
        <v>2015</v>
      </c>
      <c r="C94">
        <v>32679334.75</v>
      </c>
      <c r="D94" t="s">
        <v>16</v>
      </c>
      <c r="E94">
        <v>50</v>
      </c>
      <c r="F94">
        <v>0.318948132</v>
      </c>
      <c r="G94">
        <v>0</v>
      </c>
      <c r="H94">
        <v>838950.40630000003</v>
      </c>
      <c r="I94">
        <v>3.4357573000000002E-2</v>
      </c>
      <c r="J94">
        <v>0</v>
      </c>
      <c r="K94">
        <v>0</v>
      </c>
      <c r="L94">
        <v>0</v>
      </c>
      <c r="M94">
        <v>1</v>
      </c>
      <c r="N94" t="s">
        <v>17</v>
      </c>
      <c r="O94" s="1">
        <v>0</v>
      </c>
    </row>
    <row r="95" spans="1:15" hidden="1" x14ac:dyDescent="0.2">
      <c r="A95" t="s">
        <v>18</v>
      </c>
      <c r="B95">
        <v>2015</v>
      </c>
      <c r="C95">
        <v>103269839.5</v>
      </c>
      <c r="D95" t="s">
        <v>16</v>
      </c>
      <c r="E95">
        <v>50</v>
      </c>
      <c r="F95">
        <v>0.38805399499999998</v>
      </c>
      <c r="G95">
        <v>0</v>
      </c>
      <c r="H95">
        <v>1210918.0819999999</v>
      </c>
      <c r="I95">
        <v>3.3053816E-2</v>
      </c>
      <c r="J95">
        <v>0</v>
      </c>
      <c r="K95">
        <v>0</v>
      </c>
      <c r="L95">
        <v>0</v>
      </c>
      <c r="M95">
        <v>1</v>
      </c>
      <c r="N95" t="s">
        <v>17</v>
      </c>
      <c r="O95" s="1">
        <v>0</v>
      </c>
    </row>
    <row r="96" spans="1:15" hidden="1" x14ac:dyDescent="0.2">
      <c r="A96" t="s">
        <v>18</v>
      </c>
      <c r="B96">
        <v>2015</v>
      </c>
      <c r="C96">
        <v>326370970.89999998</v>
      </c>
      <c r="D96" t="s">
        <v>16</v>
      </c>
      <c r="E96">
        <v>50</v>
      </c>
      <c r="F96">
        <v>0.51211477999999999</v>
      </c>
      <c r="G96">
        <v>0</v>
      </c>
      <c r="H96">
        <v>1892518.3540000001</v>
      </c>
      <c r="I96">
        <v>3.0634644999999999E-2</v>
      </c>
      <c r="J96">
        <v>0</v>
      </c>
      <c r="K96">
        <v>0</v>
      </c>
      <c r="L96">
        <v>0</v>
      </c>
      <c r="M96">
        <v>1</v>
      </c>
      <c r="N96" t="s">
        <v>17</v>
      </c>
      <c r="O96" s="1">
        <v>0</v>
      </c>
    </row>
    <row r="97" spans="1:15" hidden="1" x14ac:dyDescent="0.2">
      <c r="A97" t="s">
        <v>18</v>
      </c>
      <c r="B97">
        <v>2015</v>
      </c>
      <c r="C97">
        <v>1031481261</v>
      </c>
      <c r="D97" t="s">
        <v>16</v>
      </c>
      <c r="E97">
        <v>50</v>
      </c>
      <c r="F97">
        <v>1</v>
      </c>
      <c r="G97">
        <v>0</v>
      </c>
      <c r="H97">
        <v>3411688.4759999998</v>
      </c>
      <c r="I97">
        <v>2.8277191E-2</v>
      </c>
      <c r="J97">
        <v>0</v>
      </c>
      <c r="K97">
        <v>0</v>
      </c>
      <c r="L97">
        <v>0</v>
      </c>
      <c r="M97">
        <v>1</v>
      </c>
      <c r="N97" t="s">
        <v>17</v>
      </c>
      <c r="O97" s="1">
        <v>0</v>
      </c>
    </row>
    <row r="98" spans="1:15" hidden="1" x14ac:dyDescent="0.2">
      <c r="A98" t="s">
        <v>19</v>
      </c>
      <c r="B98">
        <v>2015</v>
      </c>
      <c r="C98">
        <v>10000</v>
      </c>
      <c r="D98" t="s">
        <v>16</v>
      </c>
      <c r="E98">
        <v>15</v>
      </c>
      <c r="F98">
        <v>0.161507177</v>
      </c>
      <c r="G98">
        <v>169679.16940000001</v>
      </c>
      <c r="H98">
        <v>0</v>
      </c>
      <c r="I98">
        <v>7.0681645000000001E-2</v>
      </c>
      <c r="J98">
        <v>0</v>
      </c>
      <c r="K98">
        <v>0</v>
      </c>
      <c r="L98">
        <v>0</v>
      </c>
      <c r="M98">
        <v>1</v>
      </c>
      <c r="N98" t="s">
        <v>17</v>
      </c>
      <c r="O98" s="1">
        <v>0</v>
      </c>
    </row>
    <row r="99" spans="1:15" hidden="1" x14ac:dyDescent="0.2">
      <c r="A99" t="s">
        <v>19</v>
      </c>
      <c r="B99">
        <v>2015</v>
      </c>
      <c r="C99">
        <v>11000</v>
      </c>
      <c r="D99" t="s">
        <v>16</v>
      </c>
      <c r="E99">
        <v>15</v>
      </c>
      <c r="F99">
        <v>0.171153737</v>
      </c>
      <c r="G99">
        <v>172311.29459999999</v>
      </c>
      <c r="H99">
        <v>0</v>
      </c>
      <c r="I99">
        <v>7.1132586999999997E-2</v>
      </c>
      <c r="J99">
        <v>0</v>
      </c>
      <c r="K99">
        <v>0</v>
      </c>
      <c r="L99">
        <v>0</v>
      </c>
      <c r="M99">
        <v>1</v>
      </c>
      <c r="N99" t="s">
        <v>17</v>
      </c>
      <c r="O99" s="1">
        <v>0</v>
      </c>
    </row>
    <row r="100" spans="1:15" hidden="1" x14ac:dyDescent="0.2">
      <c r="A100" t="s">
        <v>19</v>
      </c>
      <c r="B100">
        <v>2015</v>
      </c>
      <c r="C100">
        <v>12100</v>
      </c>
      <c r="D100" t="s">
        <v>16</v>
      </c>
      <c r="E100">
        <v>15</v>
      </c>
      <c r="F100">
        <v>0.18121385500000001</v>
      </c>
      <c r="G100">
        <v>175145.20749999999</v>
      </c>
      <c r="H100">
        <v>0</v>
      </c>
      <c r="I100">
        <v>7.1588233000000001E-2</v>
      </c>
      <c r="J100">
        <v>0</v>
      </c>
      <c r="K100">
        <v>0</v>
      </c>
      <c r="L100">
        <v>0</v>
      </c>
      <c r="M100">
        <v>1</v>
      </c>
      <c r="N100" t="s">
        <v>17</v>
      </c>
      <c r="O100" s="1">
        <v>0</v>
      </c>
    </row>
    <row r="101" spans="1:15" hidden="1" x14ac:dyDescent="0.2">
      <c r="A101" t="s">
        <v>19</v>
      </c>
      <c r="B101">
        <v>2015</v>
      </c>
      <c r="C101">
        <v>13310</v>
      </c>
      <c r="D101" t="s">
        <v>16</v>
      </c>
      <c r="E101">
        <v>15</v>
      </c>
      <c r="F101">
        <v>0.19168666300000001</v>
      </c>
      <c r="G101">
        <v>178196.5068</v>
      </c>
      <c r="H101">
        <v>0</v>
      </c>
      <c r="I101">
        <v>7.2047806000000006E-2</v>
      </c>
      <c r="J101">
        <v>0</v>
      </c>
      <c r="K101">
        <v>0</v>
      </c>
      <c r="L101">
        <v>0</v>
      </c>
      <c r="M101">
        <v>1</v>
      </c>
      <c r="N101" t="s">
        <v>17</v>
      </c>
      <c r="O101" s="1">
        <v>0</v>
      </c>
    </row>
    <row r="102" spans="1:15" hidden="1" x14ac:dyDescent="0.2">
      <c r="A102" t="s">
        <v>19</v>
      </c>
      <c r="B102">
        <v>2015</v>
      </c>
      <c r="C102">
        <v>14641</v>
      </c>
      <c r="D102" t="s">
        <v>16</v>
      </c>
      <c r="E102">
        <v>15</v>
      </c>
      <c r="F102">
        <v>0.20256893100000001</v>
      </c>
      <c r="G102">
        <v>181482.02309999999</v>
      </c>
      <c r="H102">
        <v>0</v>
      </c>
      <c r="I102">
        <v>7.2510457E-2</v>
      </c>
      <c r="J102">
        <v>0</v>
      </c>
      <c r="K102">
        <v>0</v>
      </c>
      <c r="L102">
        <v>0</v>
      </c>
      <c r="M102">
        <v>1</v>
      </c>
      <c r="N102" t="s">
        <v>17</v>
      </c>
      <c r="O102" s="1">
        <v>0</v>
      </c>
    </row>
    <row r="103" spans="1:15" hidden="1" x14ac:dyDescent="0.2">
      <c r="A103" t="s">
        <v>19</v>
      </c>
      <c r="B103">
        <v>2015</v>
      </c>
      <c r="C103">
        <v>16105.1</v>
      </c>
      <c r="D103" t="s">
        <v>16</v>
      </c>
      <c r="E103">
        <v>15</v>
      </c>
      <c r="F103">
        <v>0.21385490200000001</v>
      </c>
      <c r="G103">
        <v>185019.9179</v>
      </c>
      <c r="H103">
        <v>0</v>
      </c>
      <c r="I103">
        <v>7.2975269999999995E-2</v>
      </c>
      <c r="J103">
        <v>0</v>
      </c>
      <c r="K103">
        <v>0</v>
      </c>
      <c r="L103">
        <v>0</v>
      </c>
      <c r="M103">
        <v>1</v>
      </c>
      <c r="N103" t="s">
        <v>17</v>
      </c>
      <c r="O103" s="1">
        <v>0</v>
      </c>
    </row>
    <row r="104" spans="1:15" hidden="1" x14ac:dyDescent="0.2">
      <c r="A104" t="s">
        <v>19</v>
      </c>
      <c r="B104">
        <v>2015</v>
      </c>
      <c r="C104">
        <v>17715.61</v>
      </c>
      <c r="D104" t="s">
        <v>16</v>
      </c>
      <c r="E104">
        <v>15</v>
      </c>
      <c r="F104">
        <v>0.22553615499999999</v>
      </c>
      <c r="G104">
        <v>188829.791</v>
      </c>
      <c r="H104">
        <v>0</v>
      </c>
      <c r="I104">
        <v>7.3441266000000005E-2</v>
      </c>
      <c r="J104">
        <v>0</v>
      </c>
      <c r="K104">
        <v>0</v>
      </c>
      <c r="L104">
        <v>0</v>
      </c>
      <c r="M104">
        <v>1</v>
      </c>
      <c r="N104" t="s">
        <v>17</v>
      </c>
      <c r="O104" s="1">
        <v>0</v>
      </c>
    </row>
    <row r="105" spans="1:15" hidden="1" x14ac:dyDescent="0.2">
      <c r="A105" t="s">
        <v>19</v>
      </c>
      <c r="B105">
        <v>2015</v>
      </c>
      <c r="C105">
        <v>19487.170999999998</v>
      </c>
      <c r="D105" t="s">
        <v>16</v>
      </c>
      <c r="E105">
        <v>15</v>
      </c>
      <c r="F105">
        <v>0.23760148</v>
      </c>
      <c r="G105">
        <v>192932.7966</v>
      </c>
      <c r="H105">
        <v>0</v>
      </c>
      <c r="I105">
        <v>7.3907407999999994E-2</v>
      </c>
      <c r="J105">
        <v>0</v>
      </c>
      <c r="K105">
        <v>0</v>
      </c>
      <c r="L105">
        <v>0</v>
      </c>
      <c r="M105">
        <v>1</v>
      </c>
      <c r="N105" t="s">
        <v>17</v>
      </c>
      <c r="O105" s="1">
        <v>0</v>
      </c>
    </row>
    <row r="106" spans="1:15" hidden="1" x14ac:dyDescent="0.2">
      <c r="A106" t="s">
        <v>19</v>
      </c>
      <c r="B106">
        <v>2015</v>
      </c>
      <c r="C106">
        <v>21435.8881</v>
      </c>
      <c r="D106" t="s">
        <v>16</v>
      </c>
      <c r="E106">
        <v>15</v>
      </c>
      <c r="F106">
        <v>0.250036804</v>
      </c>
      <c r="G106">
        <v>197351.76860000001</v>
      </c>
      <c r="H106">
        <v>0</v>
      </c>
      <c r="I106">
        <v>7.4372602999999995E-2</v>
      </c>
      <c r="J106">
        <v>0</v>
      </c>
      <c r="K106">
        <v>0</v>
      </c>
      <c r="L106">
        <v>0</v>
      </c>
      <c r="M106">
        <v>1</v>
      </c>
      <c r="N106" t="s">
        <v>17</v>
      </c>
      <c r="O106" s="1">
        <v>0</v>
      </c>
    </row>
    <row r="107" spans="1:15" hidden="1" x14ac:dyDescent="0.2">
      <c r="A107" t="s">
        <v>19</v>
      </c>
      <c r="B107">
        <v>2015</v>
      </c>
      <c r="C107">
        <v>23579.476910000001</v>
      </c>
      <c r="D107" t="s">
        <v>16</v>
      </c>
      <c r="E107">
        <v>15</v>
      </c>
      <c r="F107">
        <v>0.26282514099999998</v>
      </c>
      <c r="G107">
        <v>202111.35680000001</v>
      </c>
      <c r="H107">
        <v>0</v>
      </c>
      <c r="I107">
        <v>7.4835716999999996E-2</v>
      </c>
      <c r="J107">
        <v>0</v>
      </c>
      <c r="K107">
        <v>0</v>
      </c>
      <c r="L107">
        <v>0</v>
      </c>
      <c r="M107">
        <v>1</v>
      </c>
      <c r="N107" t="s">
        <v>17</v>
      </c>
      <c r="O107" s="1">
        <v>0</v>
      </c>
    </row>
    <row r="108" spans="1:15" hidden="1" x14ac:dyDescent="0.2">
      <c r="A108" t="s">
        <v>19</v>
      </c>
      <c r="B108">
        <v>2015</v>
      </c>
      <c r="C108">
        <v>25937.424599999998</v>
      </c>
      <c r="D108" t="s">
        <v>16</v>
      </c>
      <c r="E108">
        <v>15</v>
      </c>
      <c r="F108">
        <v>0.27594659300000002</v>
      </c>
      <c r="G108">
        <v>207238.1734</v>
      </c>
      <c r="H108">
        <v>0</v>
      </c>
      <c r="I108">
        <v>7.5295579000000001E-2</v>
      </c>
      <c r="J108">
        <v>0</v>
      </c>
      <c r="K108">
        <v>0</v>
      </c>
      <c r="L108">
        <v>0</v>
      </c>
      <c r="M108">
        <v>1</v>
      </c>
      <c r="N108" t="s">
        <v>17</v>
      </c>
      <c r="O108" s="1">
        <v>0</v>
      </c>
    </row>
    <row r="109" spans="1:15" hidden="1" x14ac:dyDescent="0.2">
      <c r="A109" t="s">
        <v>19</v>
      </c>
      <c r="B109">
        <v>2015</v>
      </c>
      <c r="C109">
        <v>28531.16706</v>
      </c>
      <c r="D109" t="s">
        <v>16</v>
      </c>
      <c r="E109">
        <v>15</v>
      </c>
      <c r="F109">
        <v>0.28937839300000001</v>
      </c>
      <c r="G109">
        <v>212760.95269999999</v>
      </c>
      <c r="H109">
        <v>0</v>
      </c>
      <c r="I109">
        <v>7.5750989000000005E-2</v>
      </c>
      <c r="J109">
        <v>0</v>
      </c>
      <c r="K109">
        <v>0</v>
      </c>
      <c r="L109">
        <v>0</v>
      </c>
      <c r="M109">
        <v>1</v>
      </c>
      <c r="N109" t="s">
        <v>17</v>
      </c>
      <c r="O109" s="1">
        <v>0</v>
      </c>
    </row>
    <row r="110" spans="1:15" hidden="1" x14ac:dyDescent="0.2">
      <c r="A110" t="s">
        <v>19</v>
      </c>
      <c r="B110">
        <v>2015</v>
      </c>
      <c r="C110">
        <v>31384.283769999998</v>
      </c>
      <c r="D110" t="s">
        <v>16</v>
      </c>
      <c r="E110">
        <v>15</v>
      </c>
      <c r="F110">
        <v>0.30309499699999998</v>
      </c>
      <c r="G110">
        <v>218710.7224</v>
      </c>
      <c r="H110">
        <v>0</v>
      </c>
      <c r="I110">
        <v>7.6200735000000006E-2</v>
      </c>
      <c r="J110">
        <v>0</v>
      </c>
      <c r="K110">
        <v>0</v>
      </c>
      <c r="L110">
        <v>0</v>
      </c>
      <c r="M110">
        <v>1</v>
      </c>
      <c r="N110" t="s">
        <v>17</v>
      </c>
      <c r="O110" s="1">
        <v>0</v>
      </c>
    </row>
    <row r="111" spans="1:15" hidden="1" x14ac:dyDescent="0.2">
      <c r="A111" t="s">
        <v>19</v>
      </c>
      <c r="B111">
        <v>2015</v>
      </c>
      <c r="C111">
        <v>34522.712140000003</v>
      </c>
      <c r="D111" t="s">
        <v>16</v>
      </c>
      <c r="E111">
        <v>15</v>
      </c>
      <c r="F111">
        <v>0.31706822699999998</v>
      </c>
      <c r="G111">
        <v>225120.99040000001</v>
      </c>
      <c r="H111">
        <v>0</v>
      </c>
      <c r="I111">
        <v>7.6643602000000005E-2</v>
      </c>
      <c r="J111">
        <v>0</v>
      </c>
      <c r="K111">
        <v>0</v>
      </c>
      <c r="L111">
        <v>0</v>
      </c>
      <c r="M111">
        <v>1</v>
      </c>
      <c r="N111" t="s">
        <v>17</v>
      </c>
      <c r="O111" s="1">
        <v>0</v>
      </c>
    </row>
    <row r="112" spans="1:15" hidden="1" x14ac:dyDescent="0.2">
      <c r="A112" t="s">
        <v>19</v>
      </c>
      <c r="B112">
        <v>2015</v>
      </c>
      <c r="C112">
        <v>37974.983359999998</v>
      </c>
      <c r="D112" t="s">
        <v>16</v>
      </c>
      <c r="E112">
        <v>15</v>
      </c>
      <c r="F112">
        <v>0.33126746400000001</v>
      </c>
      <c r="G112">
        <v>232027.94630000001</v>
      </c>
      <c r="H112">
        <v>0</v>
      </c>
      <c r="I112">
        <v>7.7078382000000001E-2</v>
      </c>
      <c r="J112">
        <v>0</v>
      </c>
      <c r="K112">
        <v>0</v>
      </c>
      <c r="L112">
        <v>0</v>
      </c>
      <c r="M112">
        <v>1</v>
      </c>
      <c r="N112" t="s">
        <v>17</v>
      </c>
      <c r="O112" s="1">
        <v>0</v>
      </c>
    </row>
    <row r="113" spans="1:15" hidden="1" x14ac:dyDescent="0.2">
      <c r="A113" t="s">
        <v>19</v>
      </c>
      <c r="B113">
        <v>2015</v>
      </c>
      <c r="C113">
        <v>41772.481690000001</v>
      </c>
      <c r="D113" t="s">
        <v>16</v>
      </c>
      <c r="E113">
        <v>15</v>
      </c>
      <c r="F113">
        <v>0.345659891</v>
      </c>
      <c r="G113">
        <v>239470.67910000001</v>
      </c>
      <c r="H113">
        <v>0</v>
      </c>
      <c r="I113">
        <v>7.7503893000000004E-2</v>
      </c>
      <c r="J113">
        <v>0</v>
      </c>
      <c r="K113">
        <v>0</v>
      </c>
      <c r="L113">
        <v>0</v>
      </c>
      <c r="M113">
        <v>1</v>
      </c>
      <c r="N113" t="s">
        <v>17</v>
      </c>
      <c r="O113" s="1">
        <v>0</v>
      </c>
    </row>
    <row r="114" spans="1:15" hidden="1" x14ac:dyDescent="0.2">
      <c r="A114" t="s">
        <v>19</v>
      </c>
      <c r="B114">
        <v>2015</v>
      </c>
      <c r="C114">
        <v>45949.729859999999</v>
      </c>
      <c r="D114" t="s">
        <v>16</v>
      </c>
      <c r="E114">
        <v>15</v>
      </c>
      <c r="F114">
        <v>0.36021077499999998</v>
      </c>
      <c r="G114">
        <v>247491.41399999999</v>
      </c>
      <c r="H114">
        <v>0</v>
      </c>
      <c r="I114">
        <v>7.7918985999999996E-2</v>
      </c>
      <c r="J114">
        <v>0</v>
      </c>
      <c r="K114">
        <v>0</v>
      </c>
      <c r="L114">
        <v>0</v>
      </c>
      <c r="M114">
        <v>1</v>
      </c>
      <c r="N114" t="s">
        <v>17</v>
      </c>
      <c r="O114" s="1">
        <v>0</v>
      </c>
    </row>
    <row r="115" spans="1:15" hidden="1" x14ac:dyDescent="0.2">
      <c r="A115" t="s">
        <v>19</v>
      </c>
      <c r="B115">
        <v>2015</v>
      </c>
      <c r="C115">
        <v>50544.702850000001</v>
      </c>
      <c r="D115" t="s">
        <v>16</v>
      </c>
      <c r="E115">
        <v>15</v>
      </c>
      <c r="F115">
        <v>0.37488379799999999</v>
      </c>
      <c r="G115">
        <v>256135.7671</v>
      </c>
      <c r="H115">
        <v>0</v>
      </c>
      <c r="I115">
        <v>7.8322564999999997E-2</v>
      </c>
      <c r="J115">
        <v>0</v>
      </c>
      <c r="K115">
        <v>0</v>
      </c>
      <c r="L115">
        <v>0</v>
      </c>
      <c r="M115">
        <v>1</v>
      </c>
      <c r="N115" t="s">
        <v>17</v>
      </c>
      <c r="O115" s="1">
        <v>0</v>
      </c>
    </row>
    <row r="116" spans="1:15" hidden="1" x14ac:dyDescent="0.2">
      <c r="A116" t="s">
        <v>19</v>
      </c>
      <c r="B116">
        <v>2015</v>
      </c>
      <c r="C116">
        <v>55599.173130000003</v>
      </c>
      <c r="D116" t="s">
        <v>16</v>
      </c>
      <c r="E116">
        <v>15</v>
      </c>
      <c r="F116">
        <v>0.38964141899999999</v>
      </c>
      <c r="G116">
        <v>265453.02269999997</v>
      </c>
      <c r="H116">
        <v>0</v>
      </c>
      <c r="I116">
        <v>7.8713593999999998E-2</v>
      </c>
      <c r="J116">
        <v>0</v>
      </c>
      <c r="K116">
        <v>0</v>
      </c>
      <c r="L116">
        <v>0</v>
      </c>
      <c r="M116">
        <v>1</v>
      </c>
      <c r="N116" t="s">
        <v>17</v>
      </c>
      <c r="O116" s="1">
        <v>0</v>
      </c>
    </row>
    <row r="117" spans="1:15" hidden="1" x14ac:dyDescent="0.2">
      <c r="A117" t="s">
        <v>19</v>
      </c>
      <c r="B117">
        <v>2015</v>
      </c>
      <c r="C117">
        <v>61159.090450000003</v>
      </c>
      <c r="D117" t="s">
        <v>16</v>
      </c>
      <c r="E117">
        <v>15</v>
      </c>
      <c r="F117">
        <v>0.40444525999999997</v>
      </c>
      <c r="G117">
        <v>275496.4327</v>
      </c>
      <c r="H117">
        <v>0</v>
      </c>
      <c r="I117">
        <v>7.9091112000000005E-2</v>
      </c>
      <c r="J117">
        <v>0</v>
      </c>
      <c r="K117">
        <v>0</v>
      </c>
      <c r="L117">
        <v>0</v>
      </c>
      <c r="M117">
        <v>1</v>
      </c>
      <c r="N117" t="s">
        <v>17</v>
      </c>
      <c r="O117" s="1">
        <v>0</v>
      </c>
    </row>
    <row r="118" spans="1:15" hidden="1" x14ac:dyDescent="0.2">
      <c r="A118" t="s">
        <v>19</v>
      </c>
      <c r="B118">
        <v>2015</v>
      </c>
      <c r="C118">
        <v>67274.999490000002</v>
      </c>
      <c r="D118" t="s">
        <v>16</v>
      </c>
      <c r="E118">
        <v>15</v>
      </c>
      <c r="F118">
        <v>0.41925651600000002</v>
      </c>
      <c r="G118">
        <v>286323.54009999998</v>
      </c>
      <c r="H118">
        <v>0</v>
      </c>
      <c r="I118">
        <v>7.9454242999999994E-2</v>
      </c>
      <c r="J118">
        <v>0</v>
      </c>
      <c r="K118">
        <v>0</v>
      </c>
      <c r="L118">
        <v>0</v>
      </c>
      <c r="M118">
        <v>1</v>
      </c>
      <c r="N118" t="s">
        <v>17</v>
      </c>
      <c r="O118" s="1">
        <v>0</v>
      </c>
    </row>
    <row r="119" spans="1:15" hidden="1" x14ac:dyDescent="0.2">
      <c r="A119" t="s">
        <v>19</v>
      </c>
      <c r="B119">
        <v>2015</v>
      </c>
      <c r="C119">
        <v>74002.49944</v>
      </c>
      <c r="D119" t="s">
        <v>16</v>
      </c>
      <c r="E119">
        <v>15</v>
      </c>
      <c r="F119">
        <v>0.43403637099999998</v>
      </c>
      <c r="G119">
        <v>297996.5306</v>
      </c>
      <c r="H119">
        <v>0</v>
      </c>
      <c r="I119">
        <v>7.9802206000000001E-2</v>
      </c>
      <c r="J119">
        <v>0</v>
      </c>
      <c r="K119">
        <v>0</v>
      </c>
      <c r="L119">
        <v>0</v>
      </c>
      <c r="M119">
        <v>1</v>
      </c>
      <c r="N119" t="s">
        <v>17</v>
      </c>
      <c r="O119" s="1">
        <v>0</v>
      </c>
    </row>
    <row r="120" spans="1:15" hidden="1" x14ac:dyDescent="0.2">
      <c r="A120" t="s">
        <v>19</v>
      </c>
      <c r="B120">
        <v>2015</v>
      </c>
      <c r="C120">
        <v>81402.749389999997</v>
      </c>
      <c r="D120" t="s">
        <v>16</v>
      </c>
      <c r="E120">
        <v>15</v>
      </c>
      <c r="F120">
        <v>0.44874641500000001</v>
      </c>
      <c r="G120">
        <v>310582.61249999999</v>
      </c>
      <c r="H120">
        <v>0</v>
      </c>
      <c r="I120">
        <v>8.0134322999999993E-2</v>
      </c>
      <c r="J120">
        <v>0</v>
      </c>
      <c r="K120">
        <v>0</v>
      </c>
      <c r="L120">
        <v>0</v>
      </c>
      <c r="M120">
        <v>1</v>
      </c>
      <c r="N120" t="s">
        <v>17</v>
      </c>
      <c r="O120" s="1">
        <v>0</v>
      </c>
    </row>
    <row r="121" spans="1:15" hidden="1" x14ac:dyDescent="0.2">
      <c r="A121" t="s">
        <v>19</v>
      </c>
      <c r="B121">
        <v>2015</v>
      </c>
      <c r="C121">
        <v>89543.02433</v>
      </c>
      <c r="D121" t="s">
        <v>16</v>
      </c>
      <c r="E121">
        <v>15</v>
      </c>
      <c r="F121">
        <v>0.46334904900000001</v>
      </c>
      <c r="G121">
        <v>324154.42749999999</v>
      </c>
      <c r="H121">
        <v>0</v>
      </c>
      <c r="I121">
        <v>8.0450026999999993E-2</v>
      </c>
      <c r="J121">
        <v>0</v>
      </c>
      <c r="K121">
        <v>0</v>
      </c>
      <c r="L121">
        <v>0</v>
      </c>
      <c r="M121">
        <v>1</v>
      </c>
      <c r="N121" t="s">
        <v>17</v>
      </c>
      <c r="O121" s="1">
        <v>0</v>
      </c>
    </row>
    <row r="122" spans="1:15" hidden="1" x14ac:dyDescent="0.2">
      <c r="A122" t="s">
        <v>19</v>
      </c>
      <c r="B122">
        <v>2015</v>
      </c>
      <c r="C122">
        <v>98497.326759999996</v>
      </c>
      <c r="D122" t="s">
        <v>16</v>
      </c>
      <c r="E122">
        <v>15</v>
      </c>
      <c r="F122">
        <v>0.47780787600000002</v>
      </c>
      <c r="G122">
        <v>338790.4964</v>
      </c>
      <c r="H122">
        <v>0</v>
      </c>
      <c r="I122">
        <v>8.0748863000000004E-2</v>
      </c>
      <c r="J122">
        <v>0</v>
      </c>
      <c r="K122">
        <v>0</v>
      </c>
      <c r="L122">
        <v>0</v>
      </c>
      <c r="M122">
        <v>1</v>
      </c>
      <c r="N122" t="s">
        <v>17</v>
      </c>
      <c r="O122" s="1">
        <v>0</v>
      </c>
    </row>
    <row r="123" spans="1:15" hidden="1" x14ac:dyDescent="0.2">
      <c r="A123" t="s">
        <v>19</v>
      </c>
      <c r="B123">
        <v>2015</v>
      </c>
      <c r="C123">
        <v>108347.0594</v>
      </c>
      <c r="D123" t="s">
        <v>16</v>
      </c>
      <c r="E123">
        <v>15</v>
      </c>
      <c r="F123">
        <v>0.49208806199999999</v>
      </c>
      <c r="G123">
        <v>354575.7009</v>
      </c>
      <c r="H123">
        <v>0</v>
      </c>
      <c r="I123">
        <v>8.1030495999999994E-2</v>
      </c>
      <c r="J123">
        <v>0</v>
      </c>
      <c r="K123">
        <v>0</v>
      </c>
      <c r="L123">
        <v>0</v>
      </c>
      <c r="M123">
        <v>1</v>
      </c>
      <c r="N123" t="s">
        <v>17</v>
      </c>
      <c r="O123" s="1">
        <v>0</v>
      </c>
    </row>
    <row r="124" spans="1:15" hidden="1" x14ac:dyDescent="0.2">
      <c r="A124" t="s">
        <v>19</v>
      </c>
      <c r="B124">
        <v>2015</v>
      </c>
      <c r="C124">
        <v>119181.7654</v>
      </c>
      <c r="D124" t="s">
        <v>16</v>
      </c>
      <c r="E124">
        <v>15</v>
      </c>
      <c r="F124">
        <v>0.50615665799999998</v>
      </c>
      <c r="G124">
        <v>371601.8063</v>
      </c>
      <c r="H124">
        <v>0</v>
      </c>
      <c r="I124">
        <v>8.1294704999999995E-2</v>
      </c>
      <c r="J124">
        <v>0</v>
      </c>
      <c r="K124">
        <v>0</v>
      </c>
      <c r="L124">
        <v>0</v>
      </c>
      <c r="M124">
        <v>1</v>
      </c>
      <c r="N124" t="s">
        <v>17</v>
      </c>
      <c r="O124" s="1">
        <v>0</v>
      </c>
    </row>
    <row r="125" spans="1:15" hidden="1" x14ac:dyDescent="0.2">
      <c r="A125" t="s">
        <v>19</v>
      </c>
      <c r="B125">
        <v>2015</v>
      </c>
      <c r="C125">
        <v>131099.94190000001</v>
      </c>
      <c r="D125" t="s">
        <v>16</v>
      </c>
      <c r="E125">
        <v>15</v>
      </c>
      <c r="F125">
        <v>0.519982893</v>
      </c>
      <c r="G125">
        <v>389968.02549999999</v>
      </c>
      <c r="H125">
        <v>0</v>
      </c>
      <c r="I125">
        <v>8.1541387000000007E-2</v>
      </c>
      <c r="J125">
        <v>0</v>
      </c>
      <c r="K125">
        <v>0</v>
      </c>
      <c r="L125">
        <v>0</v>
      </c>
      <c r="M125">
        <v>1</v>
      </c>
      <c r="N125" t="s">
        <v>17</v>
      </c>
      <c r="O125" s="1">
        <v>0</v>
      </c>
    </row>
    <row r="126" spans="1:15" hidden="1" x14ac:dyDescent="0.2">
      <c r="A126" t="s">
        <v>19</v>
      </c>
      <c r="B126">
        <v>2015</v>
      </c>
      <c r="C126">
        <v>144209.93609999999</v>
      </c>
      <c r="D126" t="s">
        <v>16</v>
      </c>
      <c r="E126">
        <v>15</v>
      </c>
      <c r="F126">
        <v>0.53353840600000002</v>
      </c>
      <c r="G126">
        <v>409781.63199999998</v>
      </c>
      <c r="H126">
        <v>0</v>
      </c>
      <c r="I126">
        <v>8.1770553999999995E-2</v>
      </c>
      <c r="J126">
        <v>0</v>
      </c>
      <c r="K126">
        <v>0</v>
      </c>
      <c r="L126">
        <v>0</v>
      </c>
      <c r="M126">
        <v>1</v>
      </c>
      <c r="N126" t="s">
        <v>17</v>
      </c>
      <c r="O126" s="1">
        <v>0</v>
      </c>
    </row>
    <row r="127" spans="1:15" hidden="1" x14ac:dyDescent="0.2">
      <c r="A127" t="s">
        <v>19</v>
      </c>
      <c r="B127">
        <v>2015</v>
      </c>
      <c r="C127">
        <v>158630.92970000001</v>
      </c>
      <c r="D127" t="s">
        <v>16</v>
      </c>
      <c r="E127">
        <v>15</v>
      </c>
      <c r="F127">
        <v>0.54679744200000002</v>
      </c>
      <c r="G127">
        <v>431158.62170000002</v>
      </c>
      <c r="H127">
        <v>0</v>
      </c>
      <c r="I127">
        <v>8.1982323999999995E-2</v>
      </c>
      <c r="J127">
        <v>0</v>
      </c>
      <c r="K127">
        <v>0</v>
      </c>
      <c r="L127">
        <v>0</v>
      </c>
      <c r="M127">
        <v>1</v>
      </c>
      <c r="N127" t="s">
        <v>17</v>
      </c>
      <c r="O127" s="1">
        <v>0</v>
      </c>
    </row>
    <row r="128" spans="1:15" hidden="1" x14ac:dyDescent="0.2">
      <c r="A128" t="s">
        <v>19</v>
      </c>
      <c r="B128">
        <v>2015</v>
      </c>
      <c r="C128">
        <v>174494.0227</v>
      </c>
      <c r="D128" t="s">
        <v>16</v>
      </c>
      <c r="E128">
        <v>15</v>
      </c>
      <c r="F128">
        <v>0.55973699499999996</v>
      </c>
      <c r="G128">
        <v>454224.43079999997</v>
      </c>
      <c r="H128">
        <v>0</v>
      </c>
      <c r="I128">
        <v>8.2176919000000001E-2</v>
      </c>
      <c r="J128">
        <v>0</v>
      </c>
      <c r="K128">
        <v>0</v>
      </c>
      <c r="L128">
        <v>0</v>
      </c>
      <c r="M128">
        <v>1</v>
      </c>
      <c r="N128" t="s">
        <v>17</v>
      </c>
      <c r="O128" s="1">
        <v>0</v>
      </c>
    </row>
    <row r="129" spans="1:15" hidden="1" x14ac:dyDescent="0.2">
      <c r="A129" t="s">
        <v>19</v>
      </c>
      <c r="B129">
        <v>2015</v>
      </c>
      <c r="C129">
        <v>191943.42499999999</v>
      </c>
      <c r="D129" t="s">
        <v>16</v>
      </c>
      <c r="E129">
        <v>15</v>
      </c>
      <c r="F129">
        <v>0.57233689499999996</v>
      </c>
      <c r="G129">
        <v>479114.71179999999</v>
      </c>
      <c r="H129">
        <v>0</v>
      </c>
      <c r="I129">
        <v>8.2354656999999998E-2</v>
      </c>
      <c r="J129">
        <v>0</v>
      </c>
      <c r="K129">
        <v>0</v>
      </c>
      <c r="L129">
        <v>0</v>
      </c>
      <c r="M129">
        <v>1</v>
      </c>
      <c r="N129" t="s">
        <v>17</v>
      </c>
      <c r="O129" s="1">
        <v>0</v>
      </c>
    </row>
    <row r="130" spans="1:15" hidden="1" x14ac:dyDescent="0.2">
      <c r="A130" t="s">
        <v>19</v>
      </c>
      <c r="B130">
        <v>2015</v>
      </c>
      <c r="C130">
        <v>211137.76749999999</v>
      </c>
      <c r="D130" t="s">
        <v>16</v>
      </c>
      <c r="E130">
        <v>15</v>
      </c>
      <c r="F130">
        <v>0.58457985199999996</v>
      </c>
      <c r="G130">
        <v>505976.17489999998</v>
      </c>
      <c r="H130">
        <v>0</v>
      </c>
      <c r="I130">
        <v>8.2515940999999995E-2</v>
      </c>
      <c r="J130">
        <v>0</v>
      </c>
      <c r="K130">
        <v>0</v>
      </c>
      <c r="L130">
        <v>0</v>
      </c>
      <c r="M130">
        <v>1</v>
      </c>
      <c r="N130" t="s">
        <v>17</v>
      </c>
      <c r="O130" s="1">
        <v>0</v>
      </c>
    </row>
    <row r="131" spans="1:15" hidden="1" x14ac:dyDescent="0.2">
      <c r="A131" t="s">
        <v>19</v>
      </c>
      <c r="B131">
        <v>2015</v>
      </c>
      <c r="C131">
        <v>232251.5442</v>
      </c>
      <c r="D131" t="s">
        <v>16</v>
      </c>
      <c r="E131">
        <v>15</v>
      </c>
      <c r="F131">
        <v>0.59645145700000002</v>
      </c>
      <c r="G131">
        <v>534967.49800000002</v>
      </c>
      <c r="H131">
        <v>0</v>
      </c>
      <c r="I131">
        <v>8.2661252000000005E-2</v>
      </c>
      <c r="J131">
        <v>0</v>
      </c>
      <c r="K131">
        <v>0</v>
      </c>
      <c r="L131">
        <v>0</v>
      </c>
      <c r="M131">
        <v>1</v>
      </c>
      <c r="N131" t="s">
        <v>17</v>
      </c>
      <c r="O131" s="1">
        <v>0</v>
      </c>
    </row>
    <row r="132" spans="1:15" hidden="1" x14ac:dyDescent="0.2">
      <c r="A132" t="s">
        <v>19</v>
      </c>
      <c r="B132">
        <v>2015</v>
      </c>
      <c r="C132">
        <v>255476.6986</v>
      </c>
      <c r="D132" t="s">
        <v>16</v>
      </c>
      <c r="E132">
        <v>15</v>
      </c>
      <c r="F132">
        <v>0.60794013099999999</v>
      </c>
      <c r="G132">
        <v>566260.31290000002</v>
      </c>
      <c r="H132">
        <v>0</v>
      </c>
      <c r="I132">
        <v>8.2791139999999999E-2</v>
      </c>
      <c r="J132">
        <v>0</v>
      </c>
      <c r="K132">
        <v>0</v>
      </c>
      <c r="L132">
        <v>0</v>
      </c>
      <c r="M132">
        <v>1</v>
      </c>
      <c r="N132" t="s">
        <v>17</v>
      </c>
      <c r="O132" s="1">
        <v>0</v>
      </c>
    </row>
    <row r="133" spans="1:15" hidden="1" x14ac:dyDescent="0.2">
      <c r="A133" t="s">
        <v>19</v>
      </c>
      <c r="B133">
        <v>2015</v>
      </c>
      <c r="C133">
        <v>281024.36849999998</v>
      </c>
      <c r="D133" t="s">
        <v>16</v>
      </c>
      <c r="E133">
        <v>15</v>
      </c>
      <c r="F133">
        <v>0.61903704699999995</v>
      </c>
      <c r="G133">
        <v>600040.27170000004</v>
      </c>
      <c r="H133">
        <v>0</v>
      </c>
      <c r="I133">
        <v>8.2906213000000006E-2</v>
      </c>
      <c r="J133">
        <v>0</v>
      </c>
      <c r="K133">
        <v>0</v>
      </c>
      <c r="L133">
        <v>0</v>
      </c>
      <c r="M133">
        <v>1</v>
      </c>
      <c r="N133" t="s">
        <v>17</v>
      </c>
      <c r="O133" s="1">
        <v>0</v>
      </c>
    </row>
    <row r="134" spans="1:15" hidden="1" x14ac:dyDescent="0.2">
      <c r="A134" t="s">
        <v>19</v>
      </c>
      <c r="B134">
        <v>2015</v>
      </c>
      <c r="C134">
        <v>309126.80530000001</v>
      </c>
      <c r="D134" t="s">
        <v>16</v>
      </c>
      <c r="E134">
        <v>15</v>
      </c>
      <c r="F134">
        <v>0.62973600799999996</v>
      </c>
      <c r="G134">
        <v>636508.20239999995</v>
      </c>
      <c r="H134">
        <v>0</v>
      </c>
      <c r="I134">
        <v>8.3007126000000001E-2</v>
      </c>
      <c r="J134">
        <v>0</v>
      </c>
      <c r="K134">
        <v>0</v>
      </c>
      <c r="L134">
        <v>0</v>
      </c>
      <c r="M134">
        <v>1</v>
      </c>
      <c r="N134" t="s">
        <v>17</v>
      </c>
      <c r="O134" s="1">
        <v>0</v>
      </c>
    </row>
    <row r="135" spans="1:15" hidden="1" x14ac:dyDescent="0.2">
      <c r="A135" t="s">
        <v>19</v>
      </c>
      <c r="B135">
        <v>2015</v>
      </c>
      <c r="C135">
        <v>340039.48590000003</v>
      </c>
      <c r="D135" t="s">
        <v>16</v>
      </c>
      <c r="E135">
        <v>15</v>
      </c>
      <c r="F135">
        <v>0.64003331100000005</v>
      </c>
      <c r="G135">
        <v>675881.35950000002</v>
      </c>
      <c r="H135">
        <v>0</v>
      </c>
      <c r="I135">
        <v>8.3094573000000005E-2</v>
      </c>
      <c r="J135">
        <v>0</v>
      </c>
      <c r="K135">
        <v>0</v>
      </c>
      <c r="L135">
        <v>0</v>
      </c>
      <c r="M135">
        <v>1</v>
      </c>
      <c r="N135" t="s">
        <v>17</v>
      </c>
      <c r="O135" s="1">
        <v>0</v>
      </c>
    </row>
    <row r="136" spans="1:15" hidden="1" x14ac:dyDescent="0.2">
      <c r="A136" t="s">
        <v>19</v>
      </c>
      <c r="B136">
        <v>2015</v>
      </c>
      <c r="C136">
        <v>374043.43440000003</v>
      </c>
      <c r="D136" t="s">
        <v>16</v>
      </c>
      <c r="E136">
        <v>15</v>
      </c>
      <c r="F136">
        <v>0.64992757700000003</v>
      </c>
      <c r="G136">
        <v>718394.77709999995</v>
      </c>
      <c r="H136">
        <v>0</v>
      </c>
      <c r="I136">
        <v>8.3169275000000001E-2</v>
      </c>
      <c r="J136">
        <v>0</v>
      </c>
      <c r="K136">
        <v>0</v>
      </c>
      <c r="L136">
        <v>0</v>
      </c>
      <c r="M136">
        <v>1</v>
      </c>
      <c r="N136" t="s">
        <v>17</v>
      </c>
      <c r="O136" s="1">
        <v>0</v>
      </c>
    </row>
    <row r="137" spans="1:15" hidden="1" x14ac:dyDescent="0.2">
      <c r="A137" t="s">
        <v>19</v>
      </c>
      <c r="B137">
        <v>2015</v>
      </c>
      <c r="C137">
        <v>411447.77789999999</v>
      </c>
      <c r="D137" t="s">
        <v>16</v>
      </c>
      <c r="E137">
        <v>15</v>
      </c>
      <c r="F137">
        <v>0.65941957100000004</v>
      </c>
      <c r="G137">
        <v>764302.73540000001</v>
      </c>
      <c r="H137">
        <v>0</v>
      </c>
      <c r="I137">
        <v>8.3231975E-2</v>
      </c>
      <c r="J137">
        <v>0</v>
      </c>
      <c r="K137">
        <v>0</v>
      </c>
      <c r="L137">
        <v>0</v>
      </c>
      <c r="M137">
        <v>1</v>
      </c>
      <c r="N137" t="s">
        <v>17</v>
      </c>
      <c r="O137" s="1">
        <v>0</v>
      </c>
    </row>
    <row r="138" spans="1:15" hidden="1" x14ac:dyDescent="0.2">
      <c r="A138" t="s">
        <v>19</v>
      </c>
      <c r="B138">
        <v>2015</v>
      </c>
      <c r="C138">
        <v>452592.55570000003</v>
      </c>
      <c r="D138" t="s">
        <v>16</v>
      </c>
      <c r="E138">
        <v>15</v>
      </c>
      <c r="F138">
        <v>0.66851200799999999</v>
      </c>
      <c r="G138">
        <v>813880.34510000004</v>
      </c>
      <c r="H138">
        <v>0</v>
      </c>
      <c r="I138">
        <v>8.3283423999999995E-2</v>
      </c>
      <c r="J138">
        <v>0</v>
      </c>
      <c r="K138">
        <v>0</v>
      </c>
      <c r="L138">
        <v>0</v>
      </c>
      <c r="M138">
        <v>1</v>
      </c>
      <c r="N138" t="s">
        <v>17</v>
      </c>
      <c r="O138" s="1">
        <v>0</v>
      </c>
    </row>
    <row r="139" spans="1:15" hidden="1" x14ac:dyDescent="0.2">
      <c r="A139" t="s">
        <v>19</v>
      </c>
      <c r="B139">
        <v>2015</v>
      </c>
      <c r="C139">
        <v>497851.8112</v>
      </c>
      <c r="D139" t="s">
        <v>16</v>
      </c>
      <c r="E139">
        <v>15</v>
      </c>
      <c r="F139">
        <v>0.67720935900000001</v>
      </c>
      <c r="G139">
        <v>867425.26540000003</v>
      </c>
      <c r="H139">
        <v>0</v>
      </c>
      <c r="I139">
        <v>8.3324380000000003E-2</v>
      </c>
      <c r="J139">
        <v>0</v>
      </c>
      <c r="K139">
        <v>0</v>
      </c>
      <c r="L139">
        <v>0</v>
      </c>
      <c r="M139">
        <v>1</v>
      </c>
      <c r="N139" t="s">
        <v>17</v>
      </c>
      <c r="O139" s="1">
        <v>0</v>
      </c>
    </row>
    <row r="140" spans="1:15" hidden="1" x14ac:dyDescent="0.2">
      <c r="A140" t="s">
        <v>19</v>
      </c>
      <c r="B140">
        <v>2015</v>
      </c>
      <c r="C140">
        <v>547636.99239999999</v>
      </c>
      <c r="D140" t="s">
        <v>16</v>
      </c>
      <c r="E140">
        <v>15</v>
      </c>
      <c r="F140">
        <v>0.68551764100000001</v>
      </c>
      <c r="G140">
        <v>925259.56090000004</v>
      </c>
      <c r="H140">
        <v>0</v>
      </c>
      <c r="I140">
        <v>8.3355594000000005E-2</v>
      </c>
      <c r="J140">
        <v>0</v>
      </c>
      <c r="K140">
        <v>0</v>
      </c>
      <c r="L140">
        <v>0</v>
      </c>
      <c r="M140">
        <v>1</v>
      </c>
      <c r="N140" t="s">
        <v>17</v>
      </c>
      <c r="O140" s="1">
        <v>0</v>
      </c>
    </row>
    <row r="141" spans="1:15" hidden="1" x14ac:dyDescent="0.2">
      <c r="A141" t="s">
        <v>19</v>
      </c>
      <c r="B141">
        <v>2015</v>
      </c>
      <c r="C141">
        <v>602400.69160000002</v>
      </c>
      <c r="D141" t="s">
        <v>16</v>
      </c>
      <c r="E141">
        <v>15</v>
      </c>
      <c r="F141">
        <v>0.69344422400000005</v>
      </c>
      <c r="G141">
        <v>987731.71169999999</v>
      </c>
      <c r="H141">
        <v>0</v>
      </c>
      <c r="I141">
        <v>8.3377808999999997E-2</v>
      </c>
      <c r="J141">
        <v>0</v>
      </c>
      <c r="K141">
        <v>0</v>
      </c>
      <c r="L141">
        <v>0</v>
      </c>
      <c r="M141">
        <v>1</v>
      </c>
      <c r="N141" t="s">
        <v>17</v>
      </c>
      <c r="O141" s="1">
        <v>0</v>
      </c>
    </row>
    <row r="142" spans="1:15" hidden="1" x14ac:dyDescent="0.2">
      <c r="A142" t="s">
        <v>19</v>
      </c>
      <c r="B142">
        <v>2015</v>
      </c>
      <c r="C142">
        <v>662640.76080000005</v>
      </c>
      <c r="D142" t="s">
        <v>16</v>
      </c>
      <c r="E142">
        <v>15</v>
      </c>
      <c r="F142">
        <v>0.70099763500000001</v>
      </c>
      <c r="G142">
        <v>1055218.7890000001</v>
      </c>
      <c r="H142">
        <v>0</v>
      </c>
      <c r="I142">
        <v>8.3391751E-2</v>
      </c>
      <c r="J142">
        <v>0</v>
      </c>
      <c r="K142">
        <v>0</v>
      </c>
      <c r="L142">
        <v>0</v>
      </c>
      <c r="M142">
        <v>1</v>
      </c>
      <c r="N142" t="s">
        <v>17</v>
      </c>
      <c r="O142" s="1">
        <v>0</v>
      </c>
    </row>
    <row r="143" spans="1:15" hidden="1" x14ac:dyDescent="0.2">
      <c r="A143" t="s">
        <v>19</v>
      </c>
      <c r="B143">
        <v>2015</v>
      </c>
      <c r="C143">
        <v>728904.83689999999</v>
      </c>
      <c r="D143" t="s">
        <v>16</v>
      </c>
      <c r="E143">
        <v>15</v>
      </c>
      <c r="F143">
        <v>0.70818736800000004</v>
      </c>
      <c r="G143">
        <v>1128128.81</v>
      </c>
      <c r="H143">
        <v>0</v>
      </c>
      <c r="I143">
        <v>8.3398128000000002E-2</v>
      </c>
      <c r="J143">
        <v>0</v>
      </c>
      <c r="K143">
        <v>0</v>
      </c>
      <c r="L143">
        <v>0</v>
      </c>
      <c r="M143">
        <v>1</v>
      </c>
      <c r="N143" t="s">
        <v>17</v>
      </c>
      <c r="O143" s="1">
        <v>0</v>
      </c>
    </row>
    <row r="144" spans="1:15" hidden="1" x14ac:dyDescent="0.2">
      <c r="A144" t="s">
        <v>19</v>
      </c>
      <c r="B144">
        <v>2015</v>
      </c>
      <c r="C144">
        <v>801795.32050000003</v>
      </c>
      <c r="D144" t="s">
        <v>16</v>
      </c>
      <c r="E144">
        <v>15</v>
      </c>
      <c r="F144">
        <v>0.71502370800000004</v>
      </c>
      <c r="G144">
        <v>1206903.2779999999</v>
      </c>
      <c r="H144">
        <v>0</v>
      </c>
      <c r="I144">
        <v>8.3397623000000004E-2</v>
      </c>
      <c r="J144">
        <v>0</v>
      </c>
      <c r="K144">
        <v>0</v>
      </c>
      <c r="L144">
        <v>0</v>
      </c>
      <c r="M144">
        <v>1</v>
      </c>
      <c r="N144" t="s">
        <v>17</v>
      </c>
      <c r="O144" s="1">
        <v>0</v>
      </c>
    </row>
    <row r="145" spans="1:15" hidden="1" x14ac:dyDescent="0.2">
      <c r="A145" t="s">
        <v>19</v>
      </c>
      <c r="B145">
        <v>2015</v>
      </c>
      <c r="C145">
        <v>881974.85259999998</v>
      </c>
      <c r="D145" t="s">
        <v>16</v>
      </c>
      <c r="E145">
        <v>15</v>
      </c>
      <c r="F145">
        <v>0.721517564</v>
      </c>
      <c r="G145">
        <v>1292019.9450000001</v>
      </c>
      <c r="H145">
        <v>0</v>
      </c>
      <c r="I145">
        <v>8.3390891999999994E-2</v>
      </c>
      <c r="J145">
        <v>0</v>
      </c>
      <c r="K145">
        <v>0</v>
      </c>
      <c r="L145">
        <v>0</v>
      </c>
      <c r="M145">
        <v>1</v>
      </c>
      <c r="N145" t="s">
        <v>17</v>
      </c>
      <c r="O145" s="1">
        <v>0</v>
      </c>
    </row>
    <row r="146" spans="1:15" hidden="1" x14ac:dyDescent="0.2">
      <c r="A146" t="s">
        <v>19</v>
      </c>
      <c r="B146">
        <v>2015</v>
      </c>
      <c r="C146">
        <v>970172.33779999998</v>
      </c>
      <c r="D146" t="s">
        <v>16</v>
      </c>
      <c r="E146">
        <v>15</v>
      </c>
      <c r="F146">
        <v>0.72905590399999998</v>
      </c>
      <c r="G146">
        <v>1383995.7849999999</v>
      </c>
      <c r="H146">
        <v>0</v>
      </c>
      <c r="I146">
        <v>8.3378562000000003E-2</v>
      </c>
      <c r="J146">
        <v>0</v>
      </c>
      <c r="K146">
        <v>0</v>
      </c>
      <c r="L146">
        <v>0</v>
      </c>
      <c r="M146">
        <v>1</v>
      </c>
      <c r="N146" t="s">
        <v>17</v>
      </c>
      <c r="O146" s="1">
        <v>0</v>
      </c>
    </row>
    <row r="147" spans="1:15" hidden="1" x14ac:dyDescent="0.2">
      <c r="A147" t="s">
        <v>19</v>
      </c>
      <c r="B147">
        <v>2015</v>
      </c>
      <c r="C147">
        <v>1115698.189</v>
      </c>
      <c r="D147" t="s">
        <v>16</v>
      </c>
      <c r="E147">
        <v>15</v>
      </c>
      <c r="F147">
        <v>0.73614308399999995</v>
      </c>
      <c r="G147">
        <v>1532452.0220000001</v>
      </c>
      <c r="H147">
        <v>0</v>
      </c>
      <c r="I147">
        <v>8.3351592000000002E-2</v>
      </c>
      <c r="J147">
        <v>0</v>
      </c>
      <c r="K147">
        <v>0</v>
      </c>
      <c r="L147">
        <v>0</v>
      </c>
      <c r="M147">
        <v>1</v>
      </c>
      <c r="N147" t="s">
        <v>17</v>
      </c>
      <c r="O147" s="1">
        <v>0</v>
      </c>
    </row>
    <row r="148" spans="1:15" hidden="1" x14ac:dyDescent="0.2">
      <c r="A148" t="s">
        <v>19</v>
      </c>
      <c r="B148">
        <v>2015</v>
      </c>
      <c r="C148">
        <v>1227268.007</v>
      </c>
      <c r="D148" t="s">
        <v>16</v>
      </c>
      <c r="E148">
        <v>15</v>
      </c>
      <c r="F148">
        <v>0.74153964900000002</v>
      </c>
      <c r="G148">
        <v>1643833.4939999999</v>
      </c>
      <c r="H148">
        <v>0</v>
      </c>
      <c r="I148">
        <v>8.3327927999999996E-2</v>
      </c>
      <c r="J148">
        <v>0</v>
      </c>
      <c r="K148">
        <v>0</v>
      </c>
      <c r="L148">
        <v>0</v>
      </c>
      <c r="M148">
        <v>1</v>
      </c>
      <c r="N148" t="s">
        <v>17</v>
      </c>
      <c r="O148" s="1">
        <v>0</v>
      </c>
    </row>
    <row r="149" spans="1:15" hidden="1" x14ac:dyDescent="0.2">
      <c r="A149" t="s">
        <v>19</v>
      </c>
      <c r="B149">
        <v>2015</v>
      </c>
      <c r="C149">
        <v>1349994.808</v>
      </c>
      <c r="D149" t="s">
        <v>16</v>
      </c>
      <c r="E149">
        <v>15</v>
      </c>
      <c r="F149">
        <v>0.74664632200000003</v>
      </c>
      <c r="G149">
        <v>1764217.568</v>
      </c>
      <c r="H149">
        <v>0</v>
      </c>
      <c r="I149">
        <v>8.3300587999999995E-2</v>
      </c>
      <c r="J149">
        <v>0</v>
      </c>
      <c r="K149">
        <v>0</v>
      </c>
      <c r="L149">
        <v>0</v>
      </c>
      <c r="M149">
        <v>1</v>
      </c>
      <c r="N149" t="s">
        <v>17</v>
      </c>
      <c r="O149" s="1">
        <v>0</v>
      </c>
    </row>
    <row r="150" spans="1:15" hidden="1" x14ac:dyDescent="0.2">
      <c r="A150" t="s">
        <v>19</v>
      </c>
      <c r="B150">
        <v>2015</v>
      </c>
      <c r="C150">
        <v>1484994.2890000001</v>
      </c>
      <c r="D150" t="s">
        <v>16</v>
      </c>
      <c r="E150">
        <v>15</v>
      </c>
      <c r="F150">
        <v>0.75147504799999998</v>
      </c>
      <c r="G150">
        <v>1894339.6029999999</v>
      </c>
      <c r="H150">
        <v>0</v>
      </c>
      <c r="I150">
        <v>8.3270052999999997E-2</v>
      </c>
      <c r="J150">
        <v>0</v>
      </c>
      <c r="K150">
        <v>0</v>
      </c>
      <c r="L150">
        <v>0</v>
      </c>
      <c r="M150">
        <v>1</v>
      </c>
      <c r="N150" t="s">
        <v>17</v>
      </c>
      <c r="O150" s="1">
        <v>0</v>
      </c>
    </row>
    <row r="151" spans="1:15" hidden="1" x14ac:dyDescent="0.2">
      <c r="A151" t="s">
        <v>19</v>
      </c>
      <c r="B151">
        <v>2015</v>
      </c>
      <c r="C151">
        <v>1633493.7180000001</v>
      </c>
      <c r="D151" t="s">
        <v>16</v>
      </c>
      <c r="E151">
        <v>15</v>
      </c>
      <c r="F151">
        <v>0.75603763300000004</v>
      </c>
      <c r="G151">
        <v>2034995.291</v>
      </c>
      <c r="H151">
        <v>0</v>
      </c>
      <c r="I151">
        <v>8.3236768000000003E-2</v>
      </c>
      <c r="J151">
        <v>0</v>
      </c>
      <c r="K151">
        <v>0</v>
      </c>
      <c r="L151">
        <v>0</v>
      </c>
      <c r="M151">
        <v>1</v>
      </c>
      <c r="N151" t="s">
        <v>17</v>
      </c>
      <c r="O151" s="1">
        <v>0</v>
      </c>
    </row>
    <row r="152" spans="1:15" hidden="1" x14ac:dyDescent="0.2">
      <c r="A152" t="s">
        <v>19</v>
      </c>
      <c r="B152">
        <v>2015</v>
      </c>
      <c r="C152">
        <v>1796843.09</v>
      </c>
      <c r="D152" t="s">
        <v>16</v>
      </c>
      <c r="E152">
        <v>15</v>
      </c>
      <c r="F152">
        <v>0.76034567099999995</v>
      </c>
      <c r="G152">
        <v>2187045.591</v>
      </c>
      <c r="H152">
        <v>0</v>
      </c>
      <c r="I152">
        <v>8.3201150000000001E-2</v>
      </c>
      <c r="J152">
        <v>0</v>
      </c>
      <c r="K152">
        <v>0</v>
      </c>
      <c r="L152">
        <v>0</v>
      </c>
      <c r="M152">
        <v>1</v>
      </c>
      <c r="N152" t="s">
        <v>17</v>
      </c>
      <c r="O152" s="1">
        <v>0</v>
      </c>
    </row>
    <row r="153" spans="1:15" hidden="1" x14ac:dyDescent="0.2">
      <c r="A153" t="s">
        <v>19</v>
      </c>
      <c r="B153">
        <v>2015</v>
      </c>
      <c r="C153">
        <v>1976527.399</v>
      </c>
      <c r="D153" t="s">
        <v>16</v>
      </c>
      <c r="E153">
        <v>15</v>
      </c>
      <c r="F153">
        <v>0.764410488</v>
      </c>
      <c r="G153">
        <v>2351422.0449999999</v>
      </c>
      <c r="H153">
        <v>0</v>
      </c>
      <c r="I153">
        <v>8.3163579000000001E-2</v>
      </c>
      <c r="J153">
        <v>0</v>
      </c>
      <c r="K153">
        <v>0</v>
      </c>
      <c r="L153">
        <v>0</v>
      </c>
      <c r="M153">
        <v>1</v>
      </c>
      <c r="N153" t="s">
        <v>17</v>
      </c>
      <c r="O153" s="1">
        <v>0</v>
      </c>
    </row>
    <row r="154" spans="1:15" hidden="1" x14ac:dyDescent="0.2">
      <c r="A154" t="s">
        <v>19</v>
      </c>
      <c r="B154">
        <v>2015</v>
      </c>
      <c r="C154">
        <v>2174180.1379999998</v>
      </c>
      <c r="D154" t="s">
        <v>16</v>
      </c>
      <c r="E154">
        <v>15</v>
      </c>
      <c r="F154">
        <v>0.76824308600000002</v>
      </c>
      <c r="G154">
        <v>2529132.5320000001</v>
      </c>
      <c r="H154">
        <v>0</v>
      </c>
      <c r="I154">
        <v>8.3124407999999997E-2</v>
      </c>
      <c r="J154">
        <v>0</v>
      </c>
      <c r="K154">
        <v>0</v>
      </c>
      <c r="L154">
        <v>0</v>
      </c>
      <c r="M154">
        <v>1</v>
      </c>
      <c r="N154" t="s">
        <v>17</v>
      </c>
      <c r="O154" s="1">
        <v>0</v>
      </c>
    </row>
    <row r="155" spans="1:15" hidden="1" x14ac:dyDescent="0.2">
      <c r="A155" t="s">
        <v>19</v>
      </c>
      <c r="B155">
        <v>2015</v>
      </c>
      <c r="C155">
        <v>2391598.1519999998</v>
      </c>
      <c r="D155" t="s">
        <v>16</v>
      </c>
      <c r="E155">
        <v>15</v>
      </c>
      <c r="F155">
        <v>0.77185410700000001</v>
      </c>
      <c r="G155">
        <v>2721267.4819999998</v>
      </c>
      <c r="H155">
        <v>0</v>
      </c>
      <c r="I155">
        <v>8.3083957999999999E-2</v>
      </c>
      <c r="J155">
        <v>0</v>
      </c>
      <c r="K155">
        <v>0</v>
      </c>
      <c r="L155">
        <v>0</v>
      </c>
      <c r="M155">
        <v>1</v>
      </c>
      <c r="N155" t="s">
        <v>17</v>
      </c>
      <c r="O155" s="1">
        <v>0</v>
      </c>
    </row>
    <row r="156" spans="1:15" hidden="1" x14ac:dyDescent="0.2">
      <c r="A156" t="s">
        <v>19</v>
      </c>
      <c r="B156">
        <v>2015</v>
      </c>
      <c r="C156">
        <v>2630757.9670000002</v>
      </c>
      <c r="D156" t="s">
        <v>16</v>
      </c>
      <c r="E156">
        <v>15</v>
      </c>
      <c r="F156">
        <v>0.77525379999999999</v>
      </c>
      <c r="G156">
        <v>2929006.5720000002</v>
      </c>
      <c r="H156">
        <v>0</v>
      </c>
      <c r="I156">
        <v>8.3042522999999993E-2</v>
      </c>
      <c r="J156">
        <v>0</v>
      </c>
      <c r="K156">
        <v>0</v>
      </c>
      <c r="L156">
        <v>0</v>
      </c>
      <c r="M156">
        <v>1</v>
      </c>
      <c r="N156" t="s">
        <v>17</v>
      </c>
      <c r="O156" s="1">
        <v>0</v>
      </c>
    </row>
    <row r="157" spans="1:15" hidden="1" x14ac:dyDescent="0.2">
      <c r="A157" t="s">
        <v>19</v>
      </c>
      <c r="B157">
        <v>2015</v>
      </c>
      <c r="C157">
        <v>2893833.764</v>
      </c>
      <c r="D157" t="s">
        <v>16</v>
      </c>
      <c r="E157">
        <v>15</v>
      </c>
      <c r="F157">
        <v>0.77845199499999995</v>
      </c>
      <c r="G157">
        <v>3153625.9649999999</v>
      </c>
      <c r="H157">
        <v>0</v>
      </c>
      <c r="I157">
        <v>8.3000369000000004E-2</v>
      </c>
      <c r="J157">
        <v>0</v>
      </c>
      <c r="K157">
        <v>0</v>
      </c>
      <c r="L157">
        <v>0</v>
      </c>
      <c r="M157">
        <v>1</v>
      </c>
      <c r="N157" t="s">
        <v>17</v>
      </c>
      <c r="O157" s="1">
        <v>0</v>
      </c>
    </row>
    <row r="158" spans="1:15" hidden="1" x14ac:dyDescent="0.2">
      <c r="A158" t="s">
        <v>19</v>
      </c>
      <c r="B158">
        <v>2015</v>
      </c>
      <c r="C158">
        <v>3183217.1409999998</v>
      </c>
      <c r="D158" t="s">
        <v>16</v>
      </c>
      <c r="E158">
        <v>15</v>
      </c>
      <c r="F158">
        <v>0.78145808699999997</v>
      </c>
      <c r="G158">
        <v>3396506.1159999999</v>
      </c>
      <c r="H158">
        <v>0</v>
      </c>
      <c r="I158">
        <v>8.2957736000000004E-2</v>
      </c>
      <c r="J158">
        <v>0</v>
      </c>
      <c r="K158">
        <v>0</v>
      </c>
      <c r="L158">
        <v>0</v>
      </c>
      <c r="M158">
        <v>1</v>
      </c>
      <c r="N158" t="s">
        <v>17</v>
      </c>
      <c r="O158" s="1">
        <v>0</v>
      </c>
    </row>
    <row r="159" spans="1:15" hidden="1" x14ac:dyDescent="0.2">
      <c r="A159" t="s">
        <v>19</v>
      </c>
      <c r="B159">
        <v>2015</v>
      </c>
      <c r="C159">
        <v>3501538.855</v>
      </c>
      <c r="D159" t="s">
        <v>16</v>
      </c>
      <c r="E159">
        <v>15</v>
      </c>
      <c r="F159">
        <v>0.78428102</v>
      </c>
      <c r="G159">
        <v>3659140.1979999999</v>
      </c>
      <c r="H159">
        <v>0</v>
      </c>
      <c r="I159">
        <v>8.2914843000000002E-2</v>
      </c>
      <c r="J159">
        <v>0</v>
      </c>
      <c r="K159">
        <v>0</v>
      </c>
      <c r="L159">
        <v>0</v>
      </c>
      <c r="M159">
        <v>1</v>
      </c>
      <c r="N159" t="s">
        <v>17</v>
      </c>
      <c r="O159" s="1">
        <v>0</v>
      </c>
    </row>
    <row r="160" spans="1:15" hidden="1" x14ac:dyDescent="0.2">
      <c r="A160" t="s">
        <v>19</v>
      </c>
      <c r="B160">
        <v>2015</v>
      </c>
      <c r="C160">
        <v>3851692.74</v>
      </c>
      <c r="D160" t="s">
        <v>16</v>
      </c>
      <c r="E160">
        <v>15</v>
      </c>
      <c r="F160">
        <v>0.78692928600000001</v>
      </c>
      <c r="G160">
        <v>3943143.1779999998</v>
      </c>
      <c r="H160">
        <v>0</v>
      </c>
      <c r="I160">
        <v>8.2871881999999994E-2</v>
      </c>
      <c r="J160">
        <v>0</v>
      </c>
      <c r="K160">
        <v>0</v>
      </c>
      <c r="L160">
        <v>0</v>
      </c>
      <c r="M160">
        <v>1</v>
      </c>
      <c r="N160" t="s">
        <v>17</v>
      </c>
      <c r="O160" s="1">
        <v>0</v>
      </c>
    </row>
    <row r="161" spans="1:15" hidden="1" x14ac:dyDescent="0.2">
      <c r="A161" t="s">
        <v>19</v>
      </c>
      <c r="B161">
        <v>2015</v>
      </c>
      <c r="C161">
        <v>4236862.0140000004</v>
      </c>
      <c r="D161" t="s">
        <v>16</v>
      </c>
      <c r="E161">
        <v>15</v>
      </c>
      <c r="F161">
        <v>0.78941091699999999</v>
      </c>
      <c r="G161">
        <v>4250261.6160000004</v>
      </c>
      <c r="H161">
        <v>0</v>
      </c>
      <c r="I161">
        <v>8.2829026E-2</v>
      </c>
      <c r="J161">
        <v>0</v>
      </c>
      <c r="K161">
        <v>0</v>
      </c>
      <c r="L161">
        <v>0</v>
      </c>
      <c r="M161">
        <v>1</v>
      </c>
      <c r="N161" t="s">
        <v>17</v>
      </c>
      <c r="O161" s="1">
        <v>0</v>
      </c>
    </row>
    <row r="162" spans="1:15" hidden="1" x14ac:dyDescent="0.2">
      <c r="A162" t="s">
        <v>19</v>
      </c>
      <c r="B162">
        <v>2015</v>
      </c>
      <c r="C162">
        <v>4660548.216</v>
      </c>
      <c r="D162" t="s">
        <v>16</v>
      </c>
      <c r="E162">
        <v>15</v>
      </c>
      <c r="F162">
        <v>0.79173349100000001</v>
      </c>
      <c r="G162">
        <v>4582384.2189999996</v>
      </c>
      <c r="H162">
        <v>0</v>
      </c>
      <c r="I162">
        <v>8.2786430999999994E-2</v>
      </c>
      <c r="J162">
        <v>0</v>
      </c>
      <c r="K162">
        <v>0</v>
      </c>
      <c r="L162">
        <v>0</v>
      </c>
      <c r="M162">
        <v>1</v>
      </c>
      <c r="N162" t="s">
        <v>17</v>
      </c>
      <c r="O162" s="1">
        <v>0</v>
      </c>
    </row>
    <row r="163" spans="1:15" hidden="1" x14ac:dyDescent="0.2">
      <c r="A163" t="s">
        <v>19</v>
      </c>
      <c r="B163">
        <v>2015</v>
      </c>
      <c r="C163">
        <v>5126603.0369999995</v>
      </c>
      <c r="D163" t="s">
        <v>16</v>
      </c>
      <c r="E163">
        <v>15</v>
      </c>
      <c r="F163">
        <v>0.79390413299999996</v>
      </c>
      <c r="G163">
        <v>4941553.2050000001</v>
      </c>
      <c r="H163">
        <v>0</v>
      </c>
      <c r="I163">
        <v>8.2744229000000002E-2</v>
      </c>
      <c r="J163">
        <v>0</v>
      </c>
      <c r="K163">
        <v>0</v>
      </c>
      <c r="L163">
        <v>0</v>
      </c>
      <c r="M163">
        <v>1</v>
      </c>
      <c r="N163" t="s">
        <v>17</v>
      </c>
      <c r="O163" s="1">
        <v>0</v>
      </c>
    </row>
    <row r="164" spans="1:15" hidden="1" x14ac:dyDescent="0.2">
      <c r="A164" t="s">
        <v>19</v>
      </c>
      <c r="B164">
        <v>2015</v>
      </c>
      <c r="C164">
        <v>5639263.341</v>
      </c>
      <c r="D164" t="s">
        <v>16</v>
      </c>
      <c r="E164">
        <v>15</v>
      </c>
      <c r="F164">
        <v>0.795929526</v>
      </c>
      <c r="G164">
        <v>5329976.5659999996</v>
      </c>
      <c r="H164">
        <v>0</v>
      </c>
      <c r="I164">
        <v>8.2702541000000004E-2</v>
      </c>
      <c r="J164">
        <v>0</v>
      </c>
      <c r="K164">
        <v>0</v>
      </c>
      <c r="L164">
        <v>0</v>
      </c>
      <c r="M164">
        <v>1</v>
      </c>
      <c r="N164" t="s">
        <v>17</v>
      </c>
      <c r="O164" s="1">
        <v>0</v>
      </c>
    </row>
    <row r="165" spans="1:15" hidden="1" x14ac:dyDescent="0.2">
      <c r="A165" t="s">
        <v>19</v>
      </c>
      <c r="B165">
        <v>2015</v>
      </c>
      <c r="C165">
        <v>6203189.6749999998</v>
      </c>
      <c r="D165" t="s">
        <v>16</v>
      </c>
      <c r="E165">
        <v>15</v>
      </c>
      <c r="F165">
        <v>0.79781591600000001</v>
      </c>
      <c r="G165">
        <v>5750041.2439999999</v>
      </c>
      <c r="H165">
        <v>0</v>
      </c>
      <c r="I165">
        <v>8.2661468000000002E-2</v>
      </c>
      <c r="J165">
        <v>0</v>
      </c>
      <c r="K165">
        <v>0</v>
      </c>
      <c r="L165">
        <v>0</v>
      </c>
      <c r="M165">
        <v>1</v>
      </c>
      <c r="N165" t="s">
        <v>17</v>
      </c>
      <c r="O165" s="1">
        <v>0</v>
      </c>
    </row>
    <row r="166" spans="1:15" hidden="1" x14ac:dyDescent="0.2">
      <c r="A166" t="s">
        <v>19</v>
      </c>
      <c r="B166">
        <v>2015</v>
      </c>
      <c r="C166">
        <v>6823508.6430000002</v>
      </c>
      <c r="D166" t="s">
        <v>16</v>
      </c>
      <c r="E166">
        <v>15</v>
      </c>
      <c r="F166">
        <v>0.79956912999999996</v>
      </c>
      <c r="G166">
        <v>6204327.3370000003</v>
      </c>
      <c r="H166">
        <v>0</v>
      </c>
      <c r="I166">
        <v>8.2621101000000002E-2</v>
      </c>
      <c r="J166">
        <v>0</v>
      </c>
      <c r="K166">
        <v>0</v>
      </c>
      <c r="L166">
        <v>0</v>
      </c>
      <c r="M166">
        <v>1</v>
      </c>
      <c r="N166" t="s">
        <v>17</v>
      </c>
      <c r="O166" s="1">
        <v>0</v>
      </c>
    </row>
    <row r="167" spans="1:15" hidden="1" x14ac:dyDescent="0.2">
      <c r="A167" t="s">
        <v>19</v>
      </c>
      <c r="B167">
        <v>2015</v>
      </c>
      <c r="C167">
        <v>7505859.5070000002</v>
      </c>
      <c r="D167" t="s">
        <v>16</v>
      </c>
      <c r="E167">
        <v>15</v>
      </c>
      <c r="F167">
        <v>0.80119458300000002</v>
      </c>
      <c r="G167">
        <v>6695623.3640000001</v>
      </c>
      <c r="H167">
        <v>0</v>
      </c>
      <c r="I167">
        <v>8.2581512999999995E-2</v>
      </c>
      <c r="J167">
        <v>0</v>
      </c>
      <c r="K167">
        <v>0</v>
      </c>
      <c r="L167">
        <v>0</v>
      </c>
      <c r="M167">
        <v>1</v>
      </c>
      <c r="N167" t="s">
        <v>17</v>
      </c>
      <c r="O167" s="1">
        <v>0</v>
      </c>
    </row>
    <row r="168" spans="1:15" hidden="1" x14ac:dyDescent="0.2">
      <c r="A168" t="s">
        <v>19</v>
      </c>
      <c r="B168">
        <v>2015</v>
      </c>
      <c r="C168">
        <v>8256445.4570000004</v>
      </c>
      <c r="D168" t="s">
        <v>16</v>
      </c>
      <c r="E168">
        <v>15</v>
      </c>
      <c r="F168">
        <v>0.802697298</v>
      </c>
      <c r="G168">
        <v>7226942.6979999999</v>
      </c>
      <c r="H168">
        <v>0</v>
      </c>
      <c r="I168">
        <v>8.2542770000000001E-2</v>
      </c>
      <c r="J168">
        <v>0</v>
      </c>
      <c r="K168">
        <v>0</v>
      </c>
      <c r="L168">
        <v>0</v>
      </c>
      <c r="M168">
        <v>1</v>
      </c>
      <c r="N168" t="s">
        <v>17</v>
      </c>
      <c r="O168" s="1">
        <v>0</v>
      </c>
    </row>
    <row r="169" spans="1:15" hidden="1" x14ac:dyDescent="0.2">
      <c r="A169" t="s">
        <v>19</v>
      </c>
      <c r="B169">
        <v>2015</v>
      </c>
      <c r="C169">
        <v>9082090.0030000005</v>
      </c>
      <c r="D169" t="s">
        <v>16</v>
      </c>
      <c r="E169">
        <v>15</v>
      </c>
      <c r="F169">
        <v>0.80408191399999995</v>
      </c>
      <c r="G169">
        <v>7801541.2249999996</v>
      </c>
      <c r="H169">
        <v>0</v>
      </c>
      <c r="I169">
        <v>8.2504922999999994E-2</v>
      </c>
      <c r="J169">
        <v>0</v>
      </c>
      <c r="K169">
        <v>0</v>
      </c>
      <c r="L169">
        <v>0</v>
      </c>
      <c r="M169">
        <v>1</v>
      </c>
      <c r="N169" t="s">
        <v>17</v>
      </c>
      <c r="O169" s="1">
        <v>0</v>
      </c>
    </row>
    <row r="170" spans="1:15" hidden="1" x14ac:dyDescent="0.2">
      <c r="A170" t="s">
        <v>19</v>
      </c>
      <c r="B170">
        <v>2015</v>
      </c>
      <c r="C170">
        <v>9990299.0040000007</v>
      </c>
      <c r="D170" t="s">
        <v>16</v>
      </c>
      <c r="E170">
        <v>15</v>
      </c>
      <c r="F170">
        <v>0.80535271200000003</v>
      </c>
      <c r="G170">
        <v>8422936.3200000003</v>
      </c>
      <c r="H170">
        <v>0</v>
      </c>
      <c r="I170">
        <v>8.2468016000000005E-2</v>
      </c>
      <c r="J170">
        <v>0</v>
      </c>
      <c r="K170">
        <v>0</v>
      </c>
      <c r="L170">
        <v>0</v>
      </c>
      <c r="M170">
        <v>1</v>
      </c>
      <c r="N170" t="s">
        <v>17</v>
      </c>
      <c r="O170" s="1">
        <v>0</v>
      </c>
    </row>
    <row r="171" spans="1:15" hidden="1" x14ac:dyDescent="0.2">
      <c r="A171" t="s">
        <v>19</v>
      </c>
      <c r="B171">
        <v>2015</v>
      </c>
      <c r="C171">
        <v>10989328.9</v>
      </c>
      <c r="D171" t="s">
        <v>16</v>
      </c>
      <c r="E171">
        <v>15</v>
      </c>
      <c r="F171">
        <v>0.80651362000000004</v>
      </c>
      <c r="G171">
        <v>9094927.227</v>
      </c>
      <c r="H171">
        <v>0</v>
      </c>
      <c r="I171">
        <v>8.2432084000000003E-2</v>
      </c>
      <c r="J171">
        <v>0</v>
      </c>
      <c r="K171">
        <v>0</v>
      </c>
      <c r="L171">
        <v>0</v>
      </c>
      <c r="M171">
        <v>1</v>
      </c>
      <c r="N171" t="s">
        <v>17</v>
      </c>
      <c r="O171" s="1">
        <v>0</v>
      </c>
    </row>
    <row r="172" spans="1:15" hidden="1" x14ac:dyDescent="0.2">
      <c r="A172" t="s">
        <v>19</v>
      </c>
      <c r="B172">
        <v>2015</v>
      </c>
      <c r="C172">
        <v>12088261.789999999</v>
      </c>
      <c r="D172" t="s">
        <v>16</v>
      </c>
      <c r="E172">
        <v>15</v>
      </c>
      <c r="F172">
        <v>0.80756823899999997</v>
      </c>
      <c r="G172">
        <v>9821616.9590000007</v>
      </c>
      <c r="H172">
        <v>0</v>
      </c>
      <c r="I172">
        <v>8.2397153000000001E-2</v>
      </c>
      <c r="J172">
        <v>0</v>
      </c>
      <c r="K172">
        <v>0</v>
      </c>
      <c r="L172">
        <v>0</v>
      </c>
      <c r="M172">
        <v>1</v>
      </c>
      <c r="N172" t="s">
        <v>17</v>
      </c>
      <c r="O172" s="1">
        <v>0</v>
      </c>
    </row>
    <row r="173" spans="1:15" hidden="1" x14ac:dyDescent="0.2">
      <c r="A173" t="s">
        <v>19</v>
      </c>
      <c r="B173">
        <v>2015</v>
      </c>
      <c r="C173">
        <v>13297087.970000001</v>
      </c>
      <c r="D173" t="s">
        <v>16</v>
      </c>
      <c r="E173">
        <v>15</v>
      </c>
      <c r="F173">
        <v>0.80851985400000004</v>
      </c>
      <c r="G173">
        <v>10607435.77</v>
      </c>
      <c r="H173">
        <v>0</v>
      </c>
      <c r="I173">
        <v>8.2363242000000003E-2</v>
      </c>
      <c r="J173">
        <v>0</v>
      </c>
      <c r="K173">
        <v>0</v>
      </c>
      <c r="L173">
        <v>0</v>
      </c>
      <c r="M173">
        <v>1</v>
      </c>
      <c r="N173" t="s">
        <v>17</v>
      </c>
      <c r="O173" s="1">
        <v>0</v>
      </c>
    </row>
    <row r="174" spans="1:15" hidden="1" x14ac:dyDescent="0.2">
      <c r="A174" t="s">
        <v>19</v>
      </c>
      <c r="B174">
        <v>2015</v>
      </c>
      <c r="C174">
        <v>14626796.77</v>
      </c>
      <c r="D174" t="s">
        <v>16</v>
      </c>
      <c r="E174">
        <v>15</v>
      </c>
      <c r="F174">
        <v>0.80937145600000004</v>
      </c>
      <c r="G174">
        <v>11457166.34</v>
      </c>
      <c r="H174">
        <v>0</v>
      </c>
      <c r="I174">
        <v>8.2330363000000004E-2</v>
      </c>
      <c r="J174">
        <v>0</v>
      </c>
      <c r="K174">
        <v>0</v>
      </c>
      <c r="L174">
        <v>0</v>
      </c>
      <c r="M174">
        <v>1</v>
      </c>
      <c r="N174" t="s">
        <v>17</v>
      </c>
      <c r="O174" s="1">
        <v>0</v>
      </c>
    </row>
    <row r="175" spans="1:15" hidden="1" x14ac:dyDescent="0.2">
      <c r="A175" t="s">
        <v>19</v>
      </c>
      <c r="B175">
        <v>2015</v>
      </c>
      <c r="C175">
        <v>16089476.449999999</v>
      </c>
      <c r="D175" t="s">
        <v>16</v>
      </c>
      <c r="E175">
        <v>15</v>
      </c>
      <c r="F175">
        <v>0.810125753</v>
      </c>
      <c r="G175">
        <v>12375970.810000001</v>
      </c>
      <c r="H175">
        <v>0</v>
      </c>
      <c r="I175">
        <v>8.2298523999999998E-2</v>
      </c>
      <c r="J175">
        <v>0</v>
      </c>
      <c r="K175">
        <v>0</v>
      </c>
      <c r="L175">
        <v>0</v>
      </c>
      <c r="M175">
        <v>1</v>
      </c>
      <c r="N175" t="s">
        <v>17</v>
      </c>
      <c r="O175" s="1">
        <v>0</v>
      </c>
    </row>
    <row r="176" spans="1:15" hidden="1" x14ac:dyDescent="0.2">
      <c r="A176" t="s">
        <v>19</v>
      </c>
      <c r="B176">
        <v>2015</v>
      </c>
      <c r="C176">
        <v>17698424.09</v>
      </c>
      <c r="D176" t="s">
        <v>16</v>
      </c>
      <c r="E176">
        <v>15</v>
      </c>
      <c r="F176">
        <v>0.81078519000000004</v>
      </c>
      <c r="G176">
        <v>13369419.68</v>
      </c>
      <c r="H176">
        <v>0</v>
      </c>
      <c r="I176">
        <v>8.2267725999999999E-2</v>
      </c>
      <c r="J176">
        <v>0</v>
      </c>
      <c r="K176">
        <v>0</v>
      </c>
      <c r="L176">
        <v>0</v>
      </c>
      <c r="M176">
        <v>1</v>
      </c>
      <c r="N176" t="s">
        <v>17</v>
      </c>
      <c r="O176" s="1">
        <v>0</v>
      </c>
    </row>
    <row r="177" spans="1:15" hidden="1" x14ac:dyDescent="0.2">
      <c r="A177" t="s">
        <v>19</v>
      </c>
      <c r="B177">
        <v>2015</v>
      </c>
      <c r="C177">
        <v>19468266.5</v>
      </c>
      <c r="D177" t="s">
        <v>16</v>
      </c>
      <c r="E177">
        <v>15</v>
      </c>
      <c r="F177">
        <v>0.81135196700000001</v>
      </c>
      <c r="G177">
        <v>14443522.84</v>
      </c>
      <c r="H177">
        <v>0</v>
      </c>
      <c r="I177">
        <v>8.2237966999999995E-2</v>
      </c>
      <c r="J177">
        <v>0</v>
      </c>
      <c r="K177">
        <v>0</v>
      </c>
      <c r="L177">
        <v>0</v>
      </c>
      <c r="M177">
        <v>1</v>
      </c>
      <c r="N177" t="s">
        <v>17</v>
      </c>
      <c r="O177" s="1">
        <v>0</v>
      </c>
    </row>
    <row r="178" spans="1:15" hidden="1" x14ac:dyDescent="0.2">
      <c r="A178" t="s">
        <v>19</v>
      </c>
      <c r="B178">
        <v>2015</v>
      </c>
      <c r="C178">
        <v>21415093.149999999</v>
      </c>
      <c r="D178" t="s">
        <v>16</v>
      </c>
      <c r="E178">
        <v>15</v>
      </c>
      <c r="F178">
        <v>0.81182805199999997</v>
      </c>
      <c r="G178">
        <v>15604762.710000001</v>
      </c>
      <c r="H178">
        <v>0</v>
      </c>
      <c r="I178">
        <v>8.2209240000000003E-2</v>
      </c>
      <c r="J178">
        <v>0</v>
      </c>
      <c r="K178">
        <v>0</v>
      </c>
      <c r="L178">
        <v>0</v>
      </c>
      <c r="M178">
        <v>1</v>
      </c>
      <c r="N178" t="s">
        <v>17</v>
      </c>
      <c r="O178" s="1">
        <v>0</v>
      </c>
    </row>
    <row r="179" spans="1:15" hidden="1" x14ac:dyDescent="0.2">
      <c r="A179" t="s">
        <v>19</v>
      </c>
      <c r="B179">
        <v>2015</v>
      </c>
      <c r="C179">
        <v>23556602.469999999</v>
      </c>
      <c r="D179" t="s">
        <v>16</v>
      </c>
      <c r="E179">
        <v>15</v>
      </c>
      <c r="F179">
        <v>0.81221519900000005</v>
      </c>
      <c r="G179">
        <v>16860129.739999998</v>
      </c>
      <c r="H179">
        <v>0</v>
      </c>
      <c r="I179">
        <v>8.2181536999999999E-2</v>
      </c>
      <c r="J179">
        <v>0</v>
      </c>
      <c r="K179">
        <v>0</v>
      </c>
      <c r="L179">
        <v>0</v>
      </c>
      <c r="M179">
        <v>1</v>
      </c>
      <c r="N179" t="s">
        <v>17</v>
      </c>
      <c r="O179" s="1">
        <v>0</v>
      </c>
    </row>
    <row r="180" spans="1:15" hidden="1" x14ac:dyDescent="0.2">
      <c r="A180" t="s">
        <v>19</v>
      </c>
      <c r="B180">
        <v>2015</v>
      </c>
      <c r="C180">
        <v>25912262.710000001</v>
      </c>
      <c r="D180" t="s">
        <v>16</v>
      </c>
      <c r="E180">
        <v>15</v>
      </c>
      <c r="F180">
        <v>0.81251496400000001</v>
      </c>
      <c r="G180">
        <v>18217160.309999999</v>
      </c>
      <c r="H180">
        <v>0</v>
      </c>
      <c r="I180">
        <v>8.2154842000000006E-2</v>
      </c>
      <c r="J180">
        <v>0</v>
      </c>
      <c r="K180">
        <v>0</v>
      </c>
      <c r="L180">
        <v>0</v>
      </c>
      <c r="M180">
        <v>1</v>
      </c>
      <c r="N180" t="s">
        <v>17</v>
      </c>
      <c r="O180" s="1">
        <v>0</v>
      </c>
    </row>
    <row r="181" spans="1:15" hidden="1" x14ac:dyDescent="0.2">
      <c r="A181" t="s">
        <v>19</v>
      </c>
      <c r="B181">
        <v>2015</v>
      </c>
      <c r="C181">
        <v>28503488.989999998</v>
      </c>
      <c r="D181" t="s">
        <v>16</v>
      </c>
      <c r="E181">
        <v>15</v>
      </c>
      <c r="F181">
        <v>0.81272871800000002</v>
      </c>
      <c r="G181">
        <v>19683977.329999998</v>
      </c>
      <c r="H181">
        <v>0</v>
      </c>
      <c r="I181">
        <v>8.2129142000000002E-2</v>
      </c>
      <c r="J181">
        <v>0</v>
      </c>
      <c r="K181">
        <v>0</v>
      </c>
      <c r="L181">
        <v>0</v>
      </c>
      <c r="M181">
        <v>1</v>
      </c>
      <c r="N181" t="s">
        <v>17</v>
      </c>
      <c r="O181" s="1">
        <v>0</v>
      </c>
    </row>
    <row r="182" spans="1:15" hidden="1" x14ac:dyDescent="0.2">
      <c r="A182" t="s">
        <v>19</v>
      </c>
      <c r="B182">
        <v>2015</v>
      </c>
      <c r="C182">
        <v>31353837.879999999</v>
      </c>
      <c r="D182" t="s">
        <v>16</v>
      </c>
      <c r="E182">
        <v>15</v>
      </c>
      <c r="F182">
        <v>0.81285766800000003</v>
      </c>
      <c r="G182">
        <v>21269333.460000001</v>
      </c>
      <c r="H182">
        <v>0</v>
      </c>
      <c r="I182">
        <v>8.2104417999999998E-2</v>
      </c>
      <c r="J182">
        <v>0</v>
      </c>
      <c r="K182">
        <v>0</v>
      </c>
      <c r="L182">
        <v>0</v>
      </c>
      <c r="M182">
        <v>1</v>
      </c>
      <c r="N182" t="s">
        <v>17</v>
      </c>
      <c r="O182" s="1">
        <v>0</v>
      </c>
    </row>
    <row r="183" spans="1:15" hidden="1" x14ac:dyDescent="0.2">
      <c r="A183" t="s">
        <v>19</v>
      </c>
      <c r="B183">
        <v>2015</v>
      </c>
      <c r="C183">
        <v>34489221.670000002</v>
      </c>
      <c r="D183" t="s">
        <v>16</v>
      </c>
      <c r="E183">
        <v>15</v>
      </c>
      <c r="F183">
        <v>0.812902864</v>
      </c>
      <c r="G183">
        <v>22982657.32</v>
      </c>
      <c r="H183">
        <v>0</v>
      </c>
      <c r="I183">
        <v>8.2080651000000004E-2</v>
      </c>
      <c r="J183">
        <v>0</v>
      </c>
      <c r="K183">
        <v>0</v>
      </c>
      <c r="L183">
        <v>0</v>
      </c>
      <c r="M183">
        <v>1</v>
      </c>
      <c r="N183" t="s">
        <v>17</v>
      </c>
      <c r="O183" s="1">
        <v>0</v>
      </c>
    </row>
    <row r="184" spans="1:15" hidden="1" x14ac:dyDescent="0.2">
      <c r="A184" t="s">
        <v>19</v>
      </c>
      <c r="B184">
        <v>2015</v>
      </c>
      <c r="C184">
        <v>37938143.840000004</v>
      </c>
      <c r="D184" t="s">
        <v>16</v>
      </c>
      <c r="E184">
        <v>15</v>
      </c>
      <c r="F184">
        <v>0.81286522000000005</v>
      </c>
      <c r="G184">
        <v>24834102.77</v>
      </c>
      <c r="H184">
        <v>0</v>
      </c>
      <c r="I184">
        <v>8.2057820000000004E-2</v>
      </c>
      <c r="J184">
        <v>0</v>
      </c>
      <c r="K184">
        <v>0</v>
      </c>
      <c r="L184">
        <v>0</v>
      </c>
      <c r="M184">
        <v>1</v>
      </c>
      <c r="N184" t="s">
        <v>17</v>
      </c>
      <c r="O184" s="1">
        <v>0</v>
      </c>
    </row>
    <row r="185" spans="1:15" hidden="1" x14ac:dyDescent="0.2">
      <c r="A185" t="s">
        <v>19</v>
      </c>
      <c r="B185">
        <v>2015</v>
      </c>
      <c r="C185">
        <v>41731958.219999999</v>
      </c>
      <c r="D185" t="s">
        <v>16</v>
      </c>
      <c r="E185">
        <v>15</v>
      </c>
      <c r="F185">
        <v>0.81274552499999997</v>
      </c>
      <c r="G185">
        <v>26834601.370000001</v>
      </c>
      <c r="H185">
        <v>0</v>
      </c>
      <c r="I185">
        <v>8.2035901999999994E-2</v>
      </c>
      <c r="J185">
        <v>0</v>
      </c>
      <c r="K185">
        <v>0</v>
      </c>
      <c r="L185">
        <v>0</v>
      </c>
      <c r="M185">
        <v>1</v>
      </c>
      <c r="N185" t="s">
        <v>17</v>
      </c>
      <c r="O185" s="1">
        <v>0</v>
      </c>
    </row>
    <row r="186" spans="1:15" hidden="1" x14ac:dyDescent="0.2">
      <c r="A186" t="s">
        <v>19</v>
      </c>
      <c r="B186">
        <v>2015</v>
      </c>
      <c r="C186">
        <v>45905154.049999997</v>
      </c>
      <c r="D186" t="s">
        <v>16</v>
      </c>
      <c r="E186">
        <v>15</v>
      </c>
      <c r="F186">
        <v>0.81254446000000002</v>
      </c>
      <c r="G186">
        <v>28995918.329999998</v>
      </c>
      <c r="H186">
        <v>0</v>
      </c>
      <c r="I186">
        <v>8.2014874000000001E-2</v>
      </c>
      <c r="J186">
        <v>0</v>
      </c>
      <c r="K186">
        <v>0</v>
      </c>
      <c r="L186">
        <v>0</v>
      </c>
      <c r="M186">
        <v>1</v>
      </c>
      <c r="N186" t="s">
        <v>17</v>
      </c>
      <c r="O186" s="1">
        <v>0</v>
      </c>
    </row>
    <row r="187" spans="1:15" hidden="1" x14ac:dyDescent="0.2">
      <c r="A187" t="s">
        <v>19</v>
      </c>
      <c r="B187">
        <v>2015</v>
      </c>
      <c r="C187">
        <v>50495669.450000003</v>
      </c>
      <c r="D187" t="s">
        <v>16</v>
      </c>
      <c r="E187">
        <v>15</v>
      </c>
      <c r="F187">
        <v>0.81226260699999997</v>
      </c>
      <c r="G187">
        <v>31330712.02</v>
      </c>
      <c r="H187">
        <v>0</v>
      </c>
      <c r="I187">
        <v>8.1994711999999997E-2</v>
      </c>
      <c r="J187">
        <v>0</v>
      </c>
      <c r="K187">
        <v>0</v>
      </c>
      <c r="L187">
        <v>0</v>
      </c>
      <c r="M187">
        <v>1</v>
      </c>
      <c r="N187" t="s">
        <v>17</v>
      </c>
      <c r="O187" s="1">
        <v>0</v>
      </c>
    </row>
    <row r="188" spans="1:15" hidden="1" x14ac:dyDescent="0.2">
      <c r="A188" t="s">
        <v>19</v>
      </c>
      <c r="B188">
        <v>2015</v>
      </c>
      <c r="C188">
        <v>55545236.399999999</v>
      </c>
      <c r="D188" t="s">
        <v>16</v>
      </c>
      <c r="E188">
        <v>15</v>
      </c>
      <c r="F188">
        <v>0.81190046900000001</v>
      </c>
      <c r="G188">
        <v>33852597.310000002</v>
      </c>
      <c r="H188">
        <v>0</v>
      </c>
      <c r="I188">
        <v>8.1975389999999995E-2</v>
      </c>
      <c r="J188">
        <v>0</v>
      </c>
      <c r="K188">
        <v>0</v>
      </c>
      <c r="L188">
        <v>0</v>
      </c>
      <c r="M188">
        <v>1</v>
      </c>
      <c r="N188" t="s">
        <v>17</v>
      </c>
      <c r="O188" s="1">
        <v>0</v>
      </c>
    </row>
    <row r="189" spans="1:15" hidden="1" x14ac:dyDescent="0.2">
      <c r="A189" t="s">
        <v>19</v>
      </c>
      <c r="B189">
        <v>2015</v>
      </c>
      <c r="C189">
        <v>61099760.039999999</v>
      </c>
      <c r="D189" t="s">
        <v>16</v>
      </c>
      <c r="E189">
        <v>15</v>
      </c>
      <c r="F189">
        <v>0.81145847699999996</v>
      </c>
      <c r="G189">
        <v>36576212.82</v>
      </c>
      <c r="H189">
        <v>0</v>
      </c>
      <c r="I189">
        <v>8.1956883999999994E-2</v>
      </c>
      <c r="J189">
        <v>0</v>
      </c>
      <c r="K189">
        <v>0</v>
      </c>
      <c r="L189">
        <v>0</v>
      </c>
      <c r="M189">
        <v>1</v>
      </c>
      <c r="N189" t="s">
        <v>17</v>
      </c>
      <c r="O189" s="1">
        <v>0</v>
      </c>
    </row>
    <row r="190" spans="1:15" hidden="1" x14ac:dyDescent="0.2">
      <c r="A190" t="s">
        <v>19</v>
      </c>
      <c r="B190">
        <v>2015</v>
      </c>
      <c r="C190">
        <v>67209736.040000007</v>
      </c>
      <c r="D190" t="s">
        <v>16</v>
      </c>
      <c r="E190">
        <v>15</v>
      </c>
      <c r="F190">
        <v>0.81093700800000001</v>
      </c>
      <c r="G190">
        <v>39517292.450000003</v>
      </c>
      <c r="H190">
        <v>0</v>
      </c>
      <c r="I190">
        <v>8.1939168000000007E-2</v>
      </c>
      <c r="J190">
        <v>0</v>
      </c>
      <c r="K190">
        <v>0</v>
      </c>
      <c r="L190">
        <v>0</v>
      </c>
      <c r="M190">
        <v>1</v>
      </c>
      <c r="N190" t="s">
        <v>17</v>
      </c>
      <c r="O190" s="1">
        <v>0</v>
      </c>
    </row>
    <row r="191" spans="1:15" hidden="1" x14ac:dyDescent="0.2">
      <c r="A191" t="s">
        <v>19</v>
      </c>
      <c r="B191">
        <v>2015</v>
      </c>
      <c r="C191">
        <v>73930709.640000001</v>
      </c>
      <c r="D191" t="s">
        <v>16</v>
      </c>
      <c r="E191">
        <v>15</v>
      </c>
      <c r="F191">
        <v>0.81033639400000002</v>
      </c>
      <c r="G191">
        <v>42692741.25</v>
      </c>
      <c r="H191">
        <v>0</v>
      </c>
      <c r="I191">
        <v>8.1922216000000006E-2</v>
      </c>
      <c r="J191">
        <v>0</v>
      </c>
      <c r="K191">
        <v>0</v>
      </c>
      <c r="L191">
        <v>0</v>
      </c>
      <c r="M191">
        <v>1</v>
      </c>
      <c r="N191" t="s">
        <v>17</v>
      </c>
      <c r="O191" s="1">
        <v>0</v>
      </c>
    </row>
    <row r="192" spans="1:15" hidden="1" x14ac:dyDescent="0.2">
      <c r="A192" t="s">
        <v>19</v>
      </c>
      <c r="B192">
        <v>2015</v>
      </c>
      <c r="C192">
        <v>81323780.609999999</v>
      </c>
      <c r="D192" t="s">
        <v>16</v>
      </c>
      <c r="E192">
        <v>15</v>
      </c>
      <c r="F192">
        <v>0.80965693800000005</v>
      </c>
      <c r="G192">
        <v>46120715.960000001</v>
      </c>
      <c r="H192">
        <v>0</v>
      </c>
      <c r="I192">
        <v>8.1906003000000005E-2</v>
      </c>
      <c r="J192">
        <v>0</v>
      </c>
      <c r="K192">
        <v>0</v>
      </c>
      <c r="L192">
        <v>0</v>
      </c>
      <c r="M192">
        <v>1</v>
      </c>
      <c r="N192" t="s">
        <v>17</v>
      </c>
      <c r="O192" s="1">
        <v>0</v>
      </c>
    </row>
    <row r="193" spans="1:15" hidden="1" x14ac:dyDescent="0.2">
      <c r="A193" t="s">
        <v>19</v>
      </c>
      <c r="B193">
        <v>2015</v>
      </c>
      <c r="C193">
        <v>89456158.670000002</v>
      </c>
      <c r="D193" t="s">
        <v>16</v>
      </c>
      <c r="E193">
        <v>15</v>
      </c>
      <c r="F193">
        <v>0.80889892299999999</v>
      </c>
      <c r="G193">
        <v>49820710.32</v>
      </c>
      <c r="H193">
        <v>0</v>
      </c>
      <c r="I193">
        <v>8.1890503000000003E-2</v>
      </c>
      <c r="J193">
        <v>0</v>
      </c>
      <c r="K193">
        <v>0</v>
      </c>
      <c r="L193">
        <v>0</v>
      </c>
      <c r="M193">
        <v>1</v>
      </c>
      <c r="N193" t="s">
        <v>17</v>
      </c>
      <c r="O193" s="1">
        <v>0</v>
      </c>
    </row>
    <row r="194" spans="1:15" hidden="1" x14ac:dyDescent="0.2">
      <c r="A194" t="s">
        <v>19</v>
      </c>
      <c r="B194">
        <v>2015</v>
      </c>
      <c r="C194">
        <v>98401774.540000007</v>
      </c>
      <c r="D194" t="s">
        <v>16</v>
      </c>
      <c r="E194">
        <v>15</v>
      </c>
      <c r="F194">
        <v>0.80785264599999995</v>
      </c>
      <c r="G194">
        <v>53813645.520000003</v>
      </c>
      <c r="H194">
        <v>0</v>
      </c>
      <c r="I194">
        <v>8.1875690000000001E-2</v>
      </c>
      <c r="J194">
        <v>0</v>
      </c>
      <c r="K194">
        <v>0</v>
      </c>
      <c r="L194">
        <v>0</v>
      </c>
      <c r="M194">
        <v>1</v>
      </c>
      <c r="N194" t="s">
        <v>17</v>
      </c>
      <c r="O194" s="1">
        <v>0</v>
      </c>
    </row>
    <row r="195" spans="1:15" hidden="1" x14ac:dyDescent="0.2">
      <c r="A195" t="s">
        <v>19</v>
      </c>
      <c r="B195">
        <v>2015</v>
      </c>
      <c r="C195">
        <v>113162040.7</v>
      </c>
      <c r="D195" t="s">
        <v>16</v>
      </c>
      <c r="E195">
        <v>15</v>
      </c>
      <c r="F195">
        <v>0.80645878400000004</v>
      </c>
      <c r="G195">
        <v>60245876.130000003</v>
      </c>
      <c r="H195">
        <v>0</v>
      </c>
      <c r="I195">
        <v>8.1855159999999996E-2</v>
      </c>
      <c r="J195">
        <v>0</v>
      </c>
      <c r="K195">
        <v>0</v>
      </c>
      <c r="L195">
        <v>0</v>
      </c>
      <c r="M195">
        <v>1</v>
      </c>
      <c r="N195" t="s">
        <v>17</v>
      </c>
      <c r="O195" s="1">
        <v>0</v>
      </c>
    </row>
    <row r="196" spans="1:15" hidden="1" x14ac:dyDescent="0.2">
      <c r="A196" t="s">
        <v>19</v>
      </c>
      <c r="B196">
        <v>2015</v>
      </c>
      <c r="C196">
        <v>130136346.8</v>
      </c>
      <c r="D196" t="s">
        <v>16</v>
      </c>
      <c r="E196">
        <v>15</v>
      </c>
      <c r="F196">
        <v>0.80464138500000004</v>
      </c>
      <c r="G196">
        <v>67433799.609999999</v>
      </c>
      <c r="H196">
        <v>0</v>
      </c>
      <c r="I196">
        <v>8.1835977000000004E-2</v>
      </c>
      <c r="J196">
        <v>0</v>
      </c>
      <c r="K196">
        <v>0</v>
      </c>
      <c r="L196">
        <v>0</v>
      </c>
      <c r="M196">
        <v>1</v>
      </c>
      <c r="N196" t="s">
        <v>17</v>
      </c>
      <c r="O196" s="1">
        <v>0</v>
      </c>
    </row>
    <row r="197" spans="1:15" hidden="1" x14ac:dyDescent="0.2">
      <c r="A197" t="s">
        <v>19</v>
      </c>
      <c r="B197">
        <v>2015</v>
      </c>
      <c r="C197">
        <v>156163616.19999999</v>
      </c>
      <c r="D197" t="s">
        <v>16</v>
      </c>
      <c r="E197">
        <v>15</v>
      </c>
      <c r="F197">
        <v>0.80232473000000004</v>
      </c>
      <c r="G197">
        <v>78089049.859999999</v>
      </c>
      <c r="H197">
        <v>0</v>
      </c>
      <c r="I197">
        <v>8.1812851000000006E-2</v>
      </c>
      <c r="J197">
        <v>0</v>
      </c>
      <c r="K197">
        <v>0</v>
      </c>
      <c r="L197">
        <v>0</v>
      </c>
      <c r="M197">
        <v>1</v>
      </c>
      <c r="N197" t="s">
        <v>17</v>
      </c>
      <c r="O197" s="1">
        <v>0</v>
      </c>
    </row>
    <row r="198" spans="1:15" hidden="1" x14ac:dyDescent="0.2">
      <c r="A198" t="s">
        <v>19</v>
      </c>
      <c r="B198">
        <v>2015</v>
      </c>
      <c r="C198">
        <v>187396339.40000001</v>
      </c>
      <c r="D198" t="s">
        <v>16</v>
      </c>
      <c r="E198">
        <v>15</v>
      </c>
      <c r="F198">
        <v>0.79973025799999997</v>
      </c>
      <c r="G198">
        <v>90389755.239999995</v>
      </c>
      <c r="H198">
        <v>0</v>
      </c>
      <c r="I198">
        <v>8.1791725999999995E-2</v>
      </c>
      <c r="J198">
        <v>0</v>
      </c>
      <c r="K198">
        <v>0</v>
      </c>
      <c r="L198">
        <v>0</v>
      </c>
      <c r="M198">
        <v>1</v>
      </c>
      <c r="N198" t="s">
        <v>17</v>
      </c>
      <c r="O198" s="1">
        <v>0</v>
      </c>
    </row>
    <row r="199" spans="1:15" hidden="1" x14ac:dyDescent="0.2">
      <c r="A199" t="s">
        <v>19</v>
      </c>
      <c r="B199">
        <v>2015</v>
      </c>
      <c r="C199">
        <v>224875607.30000001</v>
      </c>
      <c r="D199" t="s">
        <v>16</v>
      </c>
      <c r="E199">
        <v>15</v>
      </c>
      <c r="F199">
        <v>0.79686225399999999</v>
      </c>
      <c r="G199">
        <v>104578606.09999999</v>
      </c>
      <c r="H199">
        <v>0</v>
      </c>
      <c r="I199">
        <v>8.1772446999999998E-2</v>
      </c>
      <c r="J199">
        <v>0</v>
      </c>
      <c r="K199">
        <v>0</v>
      </c>
      <c r="L199">
        <v>0</v>
      </c>
      <c r="M199">
        <v>1</v>
      </c>
      <c r="N199" t="s">
        <v>17</v>
      </c>
      <c r="O199" s="1">
        <v>0</v>
      </c>
    </row>
    <row r="200" spans="1:15" hidden="1" x14ac:dyDescent="0.2">
      <c r="A200" t="s">
        <v>19</v>
      </c>
      <c r="B200">
        <v>2015</v>
      </c>
      <c r="C200">
        <v>269850728.80000001</v>
      </c>
      <c r="D200" t="s">
        <v>16</v>
      </c>
      <c r="E200">
        <v>15</v>
      </c>
      <c r="F200">
        <v>0.79372621300000001</v>
      </c>
      <c r="G200">
        <v>120931487.5</v>
      </c>
      <c r="H200">
        <v>0</v>
      </c>
      <c r="I200">
        <v>8.1754867999999994E-2</v>
      </c>
      <c r="J200">
        <v>0</v>
      </c>
      <c r="K200">
        <v>0</v>
      </c>
      <c r="L200">
        <v>0</v>
      </c>
      <c r="M200">
        <v>1</v>
      </c>
      <c r="N200" t="s">
        <v>17</v>
      </c>
      <c r="O200" s="1">
        <v>0</v>
      </c>
    </row>
    <row r="201" spans="1:15" hidden="1" x14ac:dyDescent="0.2">
      <c r="A201" t="s">
        <v>19</v>
      </c>
      <c r="B201">
        <v>2015</v>
      </c>
      <c r="C201">
        <v>323820874.5</v>
      </c>
      <c r="D201" t="s">
        <v>16</v>
      </c>
      <c r="E201">
        <v>15</v>
      </c>
      <c r="F201">
        <v>0.79032904199999998</v>
      </c>
      <c r="G201">
        <v>139761523.30000001</v>
      </c>
      <c r="H201">
        <v>0</v>
      </c>
      <c r="I201">
        <v>8.1738851000000001E-2</v>
      </c>
      <c r="J201">
        <v>0</v>
      </c>
      <c r="K201">
        <v>0</v>
      </c>
      <c r="L201">
        <v>0</v>
      </c>
      <c r="M201">
        <v>1</v>
      </c>
      <c r="N201" t="s">
        <v>17</v>
      </c>
      <c r="O201" s="1">
        <v>0</v>
      </c>
    </row>
    <row r="202" spans="1:15" hidden="1" x14ac:dyDescent="0.2">
      <c r="A202" t="s">
        <v>19</v>
      </c>
      <c r="B202">
        <v>2015</v>
      </c>
      <c r="C202">
        <v>388585049.39999998</v>
      </c>
      <c r="D202" t="s">
        <v>16</v>
      </c>
      <c r="E202">
        <v>15</v>
      </c>
      <c r="F202">
        <v>0.78667923799999995</v>
      </c>
      <c r="G202">
        <v>161423538.80000001</v>
      </c>
      <c r="H202">
        <v>0</v>
      </c>
      <c r="I202">
        <v>8.1724265000000004E-2</v>
      </c>
      <c r="J202">
        <v>0</v>
      </c>
      <c r="K202">
        <v>0</v>
      </c>
      <c r="L202">
        <v>0</v>
      </c>
      <c r="M202">
        <v>1</v>
      </c>
      <c r="N202" t="s">
        <v>17</v>
      </c>
      <c r="O202" s="1">
        <v>0</v>
      </c>
    </row>
    <row r="203" spans="1:15" hidden="1" x14ac:dyDescent="0.2">
      <c r="A203" t="s">
        <v>19</v>
      </c>
      <c r="B203">
        <v>2015</v>
      </c>
      <c r="C203">
        <v>466302059.30000001</v>
      </c>
      <c r="D203" t="s">
        <v>16</v>
      </c>
      <c r="E203">
        <v>15</v>
      </c>
      <c r="F203">
        <v>0.78278703100000002</v>
      </c>
      <c r="G203">
        <v>186318983.5</v>
      </c>
      <c r="H203">
        <v>0</v>
      </c>
      <c r="I203">
        <v>8.1710989999999997E-2</v>
      </c>
      <c r="J203">
        <v>0</v>
      </c>
      <c r="K203">
        <v>0</v>
      </c>
      <c r="L203">
        <v>0</v>
      </c>
      <c r="M203">
        <v>1</v>
      </c>
      <c r="N203" t="s">
        <v>17</v>
      </c>
      <c r="O203" s="1">
        <v>0</v>
      </c>
    </row>
    <row r="204" spans="1:15" hidden="1" x14ac:dyDescent="0.2">
      <c r="A204" t="s">
        <v>19</v>
      </c>
      <c r="B204">
        <v>2015</v>
      </c>
      <c r="C204">
        <v>559562471.20000005</v>
      </c>
      <c r="D204" t="s">
        <v>16</v>
      </c>
      <c r="E204">
        <v>15</v>
      </c>
      <c r="F204">
        <v>0.77866448200000005</v>
      </c>
      <c r="G204">
        <v>214901357.40000001</v>
      </c>
      <c r="H204">
        <v>0</v>
      </c>
      <c r="I204">
        <v>8.1698912999999998E-2</v>
      </c>
      <c r="J204">
        <v>0</v>
      </c>
      <c r="K204">
        <v>0</v>
      </c>
      <c r="L204">
        <v>0</v>
      </c>
      <c r="M204">
        <v>1</v>
      </c>
      <c r="N204" t="s">
        <v>17</v>
      </c>
      <c r="O204" s="1">
        <v>0</v>
      </c>
    </row>
    <row r="205" spans="1:15" hidden="1" x14ac:dyDescent="0.2">
      <c r="A205" t="s">
        <v>19</v>
      </c>
      <c r="B205">
        <v>2015</v>
      </c>
      <c r="C205">
        <v>671474965.39999998</v>
      </c>
      <c r="D205" t="s">
        <v>16</v>
      </c>
      <c r="E205">
        <v>15</v>
      </c>
      <c r="F205">
        <v>1</v>
      </c>
      <c r="G205">
        <v>247682192</v>
      </c>
      <c r="H205">
        <v>0</v>
      </c>
      <c r="I205">
        <v>8.1687930000000006E-2</v>
      </c>
      <c r="J205">
        <v>0</v>
      </c>
      <c r="K205">
        <v>0</v>
      </c>
      <c r="L205">
        <v>0</v>
      </c>
      <c r="M205">
        <v>1</v>
      </c>
      <c r="N205" t="s">
        <v>17</v>
      </c>
      <c r="O205" s="1">
        <v>0</v>
      </c>
    </row>
    <row r="206" spans="1:15" hidden="1" x14ac:dyDescent="0.2">
      <c r="A206" t="s">
        <v>20</v>
      </c>
      <c r="B206">
        <v>2015</v>
      </c>
      <c r="C206">
        <v>5</v>
      </c>
      <c r="D206" t="s">
        <v>16</v>
      </c>
      <c r="E206">
        <v>20</v>
      </c>
      <c r="F206">
        <v>0</v>
      </c>
      <c r="G206">
        <v>619479</v>
      </c>
      <c r="H206">
        <v>0</v>
      </c>
      <c r="I206">
        <v>0.102007996</v>
      </c>
      <c r="J206">
        <v>0</v>
      </c>
      <c r="K206">
        <v>0</v>
      </c>
      <c r="L206">
        <v>0</v>
      </c>
      <c r="M206">
        <v>1</v>
      </c>
      <c r="N206" t="s">
        <v>17</v>
      </c>
      <c r="O206" s="1">
        <v>0</v>
      </c>
    </row>
    <row r="207" spans="1:15" hidden="1" x14ac:dyDescent="0.2">
      <c r="A207" t="s">
        <v>20</v>
      </c>
      <c r="B207">
        <v>2020</v>
      </c>
      <c r="C207">
        <v>5</v>
      </c>
      <c r="D207" t="s">
        <v>16</v>
      </c>
      <c r="E207">
        <v>20</v>
      </c>
      <c r="F207">
        <v>0</v>
      </c>
      <c r="G207">
        <v>540878</v>
      </c>
      <c r="H207">
        <v>0</v>
      </c>
      <c r="I207">
        <v>0.10691635100000001</v>
      </c>
      <c r="J207">
        <v>0</v>
      </c>
      <c r="K207">
        <v>0</v>
      </c>
      <c r="L207">
        <v>0</v>
      </c>
      <c r="M207">
        <v>1</v>
      </c>
      <c r="N207" t="s">
        <v>17</v>
      </c>
      <c r="O207" s="1">
        <v>0</v>
      </c>
    </row>
    <row r="208" spans="1:15" hidden="1" x14ac:dyDescent="0.2">
      <c r="A208" t="s">
        <v>20</v>
      </c>
      <c r="B208">
        <v>2025</v>
      </c>
      <c r="C208">
        <v>5</v>
      </c>
      <c r="D208" t="s">
        <v>16</v>
      </c>
      <c r="E208">
        <v>20</v>
      </c>
      <c r="F208">
        <v>0</v>
      </c>
      <c r="G208">
        <v>462277</v>
      </c>
      <c r="H208">
        <v>0</v>
      </c>
      <c r="I208">
        <v>0.111824707</v>
      </c>
      <c r="J208">
        <v>0</v>
      </c>
      <c r="K208">
        <v>0</v>
      </c>
      <c r="L208">
        <v>0</v>
      </c>
      <c r="M208">
        <v>1</v>
      </c>
      <c r="N208" t="s">
        <v>17</v>
      </c>
      <c r="O208" s="1">
        <v>0</v>
      </c>
    </row>
    <row r="209" spans="1:15" hidden="1" x14ac:dyDescent="0.2">
      <c r="A209" t="s">
        <v>20</v>
      </c>
      <c r="B209">
        <v>2030</v>
      </c>
      <c r="C209">
        <v>5</v>
      </c>
      <c r="D209" t="s">
        <v>16</v>
      </c>
      <c r="E209">
        <v>20</v>
      </c>
      <c r="F209">
        <v>0</v>
      </c>
      <c r="G209">
        <v>439077</v>
      </c>
      <c r="H209">
        <v>0</v>
      </c>
      <c r="I209">
        <v>0.11439252</v>
      </c>
      <c r="J209">
        <v>0</v>
      </c>
      <c r="K209">
        <v>0</v>
      </c>
      <c r="L209">
        <v>0</v>
      </c>
      <c r="M209">
        <v>1</v>
      </c>
      <c r="N209" t="s">
        <v>17</v>
      </c>
      <c r="O209" s="1">
        <v>0</v>
      </c>
    </row>
    <row r="210" spans="1:15" hidden="1" x14ac:dyDescent="0.2">
      <c r="A210" t="s">
        <v>20</v>
      </c>
      <c r="B210">
        <v>2015</v>
      </c>
      <c r="C210">
        <v>54750</v>
      </c>
      <c r="D210" t="s">
        <v>16</v>
      </c>
      <c r="E210">
        <v>20</v>
      </c>
      <c r="F210">
        <v>0.40739786</v>
      </c>
      <c r="G210">
        <v>619479</v>
      </c>
      <c r="H210">
        <v>0</v>
      </c>
      <c r="I210">
        <v>0.102007996</v>
      </c>
      <c r="J210">
        <v>0</v>
      </c>
      <c r="K210">
        <v>0</v>
      </c>
      <c r="L210">
        <v>0</v>
      </c>
      <c r="M210">
        <v>1</v>
      </c>
      <c r="N210" t="s">
        <v>17</v>
      </c>
      <c r="O210" s="1">
        <v>0</v>
      </c>
    </row>
    <row r="211" spans="1:15" hidden="1" x14ac:dyDescent="0.2">
      <c r="A211" t="s">
        <v>20</v>
      </c>
      <c r="B211">
        <v>2020</v>
      </c>
      <c r="C211">
        <v>54750</v>
      </c>
      <c r="D211" t="s">
        <v>16</v>
      </c>
      <c r="E211">
        <v>20</v>
      </c>
      <c r="F211">
        <v>0.381827413</v>
      </c>
      <c r="G211">
        <v>540878</v>
      </c>
      <c r="H211">
        <v>0</v>
      </c>
      <c r="I211">
        <v>0.10691635100000001</v>
      </c>
      <c r="J211">
        <v>0</v>
      </c>
      <c r="K211">
        <v>0</v>
      </c>
      <c r="L211">
        <v>0</v>
      </c>
      <c r="M211">
        <v>1</v>
      </c>
      <c r="N211" t="s">
        <v>17</v>
      </c>
      <c r="O211" s="1">
        <v>0</v>
      </c>
    </row>
    <row r="212" spans="1:15" hidden="1" x14ac:dyDescent="0.2">
      <c r="A212" t="s">
        <v>20</v>
      </c>
      <c r="B212">
        <v>2025</v>
      </c>
      <c r="C212">
        <v>54750</v>
      </c>
      <c r="D212" t="s">
        <v>16</v>
      </c>
      <c r="E212">
        <v>20</v>
      </c>
      <c r="F212">
        <v>0.34627850500000001</v>
      </c>
      <c r="G212">
        <v>462277</v>
      </c>
      <c r="H212">
        <v>0</v>
      </c>
      <c r="I212">
        <v>0.111824707</v>
      </c>
      <c r="J212">
        <v>0</v>
      </c>
      <c r="K212">
        <v>0</v>
      </c>
      <c r="L212">
        <v>0</v>
      </c>
      <c r="M212">
        <v>1</v>
      </c>
      <c r="N212" t="s">
        <v>17</v>
      </c>
      <c r="O212" s="1">
        <v>0</v>
      </c>
    </row>
    <row r="213" spans="1:15" hidden="1" x14ac:dyDescent="0.2">
      <c r="A213" t="s">
        <v>20</v>
      </c>
      <c r="B213">
        <v>2030</v>
      </c>
      <c r="C213">
        <v>54750</v>
      </c>
      <c r="D213" t="s">
        <v>16</v>
      </c>
      <c r="E213">
        <v>20</v>
      </c>
      <c r="F213">
        <v>0.33316604999999999</v>
      </c>
      <c r="G213">
        <v>439077</v>
      </c>
      <c r="H213">
        <v>0</v>
      </c>
      <c r="I213">
        <v>0.11439252</v>
      </c>
      <c r="J213">
        <v>0</v>
      </c>
      <c r="K213">
        <v>0</v>
      </c>
      <c r="L213">
        <v>0</v>
      </c>
      <c r="M213">
        <v>1</v>
      </c>
      <c r="N213" t="s">
        <v>17</v>
      </c>
      <c r="O213" s="1">
        <v>0</v>
      </c>
    </row>
    <row r="214" spans="1:15" hidden="1" x14ac:dyDescent="0.2">
      <c r="A214" t="s">
        <v>20</v>
      </c>
      <c r="B214">
        <v>2015</v>
      </c>
      <c r="C214">
        <v>182500</v>
      </c>
      <c r="D214" t="s">
        <v>16</v>
      </c>
      <c r="E214">
        <v>20</v>
      </c>
      <c r="F214">
        <v>0.47466594699999998</v>
      </c>
      <c r="G214">
        <v>1011688</v>
      </c>
      <c r="H214">
        <v>0</v>
      </c>
      <c r="I214">
        <v>9.8753939999999998E-2</v>
      </c>
      <c r="J214">
        <v>0</v>
      </c>
      <c r="K214">
        <v>0</v>
      </c>
      <c r="L214">
        <v>0</v>
      </c>
      <c r="M214">
        <v>1</v>
      </c>
      <c r="N214" t="s">
        <v>17</v>
      </c>
      <c r="O214" s="1">
        <v>0</v>
      </c>
    </row>
    <row r="215" spans="1:15" hidden="1" x14ac:dyDescent="0.2">
      <c r="A215" t="s">
        <v>20</v>
      </c>
      <c r="B215">
        <v>2020</v>
      </c>
      <c r="C215">
        <v>182500</v>
      </c>
      <c r="D215" t="s">
        <v>16</v>
      </c>
      <c r="E215">
        <v>20</v>
      </c>
      <c r="F215">
        <v>0.45580462300000002</v>
      </c>
      <c r="G215">
        <v>856542</v>
      </c>
      <c r="H215">
        <v>0</v>
      </c>
      <c r="I215">
        <v>0.103011545</v>
      </c>
      <c r="J215">
        <v>0</v>
      </c>
      <c r="K215">
        <v>0</v>
      </c>
      <c r="L215">
        <v>0</v>
      </c>
      <c r="M215">
        <v>1</v>
      </c>
      <c r="N215" t="s">
        <v>17</v>
      </c>
      <c r="O215" s="1">
        <v>0</v>
      </c>
    </row>
    <row r="216" spans="1:15" hidden="1" x14ac:dyDescent="0.2">
      <c r="A216" t="s">
        <v>20</v>
      </c>
      <c r="B216">
        <v>2025</v>
      </c>
      <c r="C216">
        <v>182500</v>
      </c>
      <c r="D216" t="s">
        <v>16</v>
      </c>
      <c r="E216">
        <v>20</v>
      </c>
      <c r="F216">
        <v>0.42815738399999997</v>
      </c>
      <c r="G216">
        <v>701397</v>
      </c>
      <c r="H216">
        <v>0</v>
      </c>
      <c r="I216">
        <v>0.10726914999999999</v>
      </c>
      <c r="J216">
        <v>0</v>
      </c>
      <c r="K216">
        <v>0</v>
      </c>
      <c r="L216">
        <v>0</v>
      </c>
      <c r="M216">
        <v>1</v>
      </c>
      <c r="N216" t="s">
        <v>17</v>
      </c>
      <c r="O216" s="1">
        <v>0</v>
      </c>
    </row>
    <row r="217" spans="1:15" hidden="1" x14ac:dyDescent="0.2">
      <c r="A217" t="s">
        <v>20</v>
      </c>
      <c r="B217">
        <v>2030</v>
      </c>
      <c r="C217">
        <v>182500</v>
      </c>
      <c r="D217" t="s">
        <v>16</v>
      </c>
      <c r="E217">
        <v>20</v>
      </c>
      <c r="F217">
        <v>0.41760609999999998</v>
      </c>
      <c r="G217">
        <v>655761</v>
      </c>
      <c r="H217">
        <v>0</v>
      </c>
      <c r="I217">
        <v>0.109630484</v>
      </c>
      <c r="J217">
        <v>0</v>
      </c>
      <c r="K217">
        <v>0</v>
      </c>
      <c r="L217">
        <v>0</v>
      </c>
      <c r="M217">
        <v>1</v>
      </c>
      <c r="N217" t="s">
        <v>17</v>
      </c>
      <c r="O217" s="1">
        <v>0</v>
      </c>
    </row>
    <row r="218" spans="1:15" hidden="1" x14ac:dyDescent="0.2">
      <c r="A218" t="s">
        <v>20</v>
      </c>
      <c r="B218">
        <v>2015</v>
      </c>
      <c r="C218">
        <v>365000</v>
      </c>
      <c r="D218" t="s">
        <v>16</v>
      </c>
      <c r="E218">
        <v>20</v>
      </c>
      <c r="F218">
        <v>1.070039325</v>
      </c>
      <c r="G218">
        <v>1405838</v>
      </c>
      <c r="H218">
        <v>0</v>
      </c>
      <c r="I218">
        <v>9.8057248E-2</v>
      </c>
      <c r="J218">
        <v>0</v>
      </c>
      <c r="K218">
        <v>0</v>
      </c>
      <c r="L218">
        <v>0</v>
      </c>
      <c r="M218">
        <v>1</v>
      </c>
      <c r="N218" t="s">
        <v>17</v>
      </c>
      <c r="O218" s="1">
        <v>0</v>
      </c>
    </row>
    <row r="219" spans="1:15" hidden="1" x14ac:dyDescent="0.2">
      <c r="A219" t="s">
        <v>20</v>
      </c>
      <c r="B219">
        <v>2020</v>
      </c>
      <c r="C219">
        <v>365000</v>
      </c>
      <c r="D219" t="s">
        <v>16</v>
      </c>
      <c r="E219">
        <v>20</v>
      </c>
      <c r="F219">
        <v>1.035460388</v>
      </c>
      <c r="G219">
        <v>1174788</v>
      </c>
      <c r="H219">
        <v>0</v>
      </c>
      <c r="I219">
        <v>0.10170372499999999</v>
      </c>
      <c r="J219">
        <v>0</v>
      </c>
      <c r="K219">
        <v>0</v>
      </c>
      <c r="L219">
        <v>0</v>
      </c>
      <c r="M219">
        <v>1</v>
      </c>
      <c r="N219" t="s">
        <v>17</v>
      </c>
      <c r="O219" s="1">
        <v>0</v>
      </c>
    </row>
    <row r="220" spans="1:15" hidden="1" x14ac:dyDescent="0.2">
      <c r="A220" t="s">
        <v>20</v>
      </c>
      <c r="B220">
        <v>2025</v>
      </c>
      <c r="C220">
        <v>365000</v>
      </c>
      <c r="D220" t="s">
        <v>16</v>
      </c>
      <c r="E220">
        <v>20</v>
      </c>
      <c r="F220">
        <v>0.98303388700000005</v>
      </c>
      <c r="G220">
        <v>943739</v>
      </c>
      <c r="H220">
        <v>0</v>
      </c>
      <c r="I220">
        <v>0.105350202</v>
      </c>
      <c r="J220">
        <v>0</v>
      </c>
      <c r="K220">
        <v>0</v>
      </c>
      <c r="L220">
        <v>0</v>
      </c>
      <c r="M220">
        <v>1</v>
      </c>
      <c r="N220" t="s">
        <v>17</v>
      </c>
      <c r="O220" s="1">
        <v>0</v>
      </c>
    </row>
    <row r="221" spans="1:15" hidden="1" x14ac:dyDescent="0.2">
      <c r="A221" t="s">
        <v>20</v>
      </c>
      <c r="B221">
        <v>2030</v>
      </c>
      <c r="C221">
        <v>365000</v>
      </c>
      <c r="D221" t="s">
        <v>16</v>
      </c>
      <c r="E221">
        <v>20</v>
      </c>
      <c r="F221">
        <v>0.96257006700000003</v>
      </c>
      <c r="G221">
        <v>875906</v>
      </c>
      <c r="H221">
        <v>0</v>
      </c>
      <c r="I221">
        <v>0.10745640200000001</v>
      </c>
      <c r="J221">
        <v>0</v>
      </c>
      <c r="K221">
        <v>0</v>
      </c>
      <c r="L221">
        <v>0</v>
      </c>
      <c r="M221">
        <v>1</v>
      </c>
      <c r="N221" t="s">
        <v>17</v>
      </c>
      <c r="O221" s="1">
        <v>0</v>
      </c>
    </row>
    <row r="222" spans="1:15" hidden="1" x14ac:dyDescent="0.2">
      <c r="A222" t="s">
        <v>20</v>
      </c>
      <c r="B222">
        <v>2015</v>
      </c>
      <c r="C222">
        <v>547500</v>
      </c>
      <c r="D222" t="s">
        <v>16</v>
      </c>
      <c r="E222">
        <v>20</v>
      </c>
      <c r="F222">
        <v>0.987876686</v>
      </c>
      <c r="G222">
        <v>2169501</v>
      </c>
      <c r="H222">
        <v>0</v>
      </c>
      <c r="I222">
        <v>9.7370465000000003E-2</v>
      </c>
      <c r="J222">
        <v>0</v>
      </c>
      <c r="K222">
        <v>0</v>
      </c>
      <c r="L222">
        <v>0</v>
      </c>
      <c r="M222">
        <v>1</v>
      </c>
      <c r="N222" t="s">
        <v>17</v>
      </c>
      <c r="O222" s="1">
        <v>0</v>
      </c>
    </row>
    <row r="223" spans="1:15" hidden="1" x14ac:dyDescent="0.2">
      <c r="A223" t="s">
        <v>20</v>
      </c>
      <c r="B223">
        <v>2020</v>
      </c>
      <c r="C223">
        <v>547500</v>
      </c>
      <c r="D223" t="s">
        <v>16</v>
      </c>
      <c r="E223">
        <v>20</v>
      </c>
      <c r="F223">
        <v>1.060965562</v>
      </c>
      <c r="G223">
        <v>1787702</v>
      </c>
      <c r="H223">
        <v>0</v>
      </c>
      <c r="I223">
        <v>0.100546659</v>
      </c>
      <c r="J223">
        <v>0</v>
      </c>
      <c r="K223">
        <v>0</v>
      </c>
      <c r="L223">
        <v>0</v>
      </c>
      <c r="M223">
        <v>1</v>
      </c>
      <c r="N223" t="s">
        <v>17</v>
      </c>
      <c r="O223" s="1">
        <v>0</v>
      </c>
    </row>
    <row r="224" spans="1:15" hidden="1" x14ac:dyDescent="0.2">
      <c r="A224" t="s">
        <v>20</v>
      </c>
      <c r="B224">
        <v>2025</v>
      </c>
      <c r="C224">
        <v>547500</v>
      </c>
      <c r="D224" t="s">
        <v>16</v>
      </c>
      <c r="E224">
        <v>20</v>
      </c>
      <c r="F224">
        <v>1.170819888</v>
      </c>
      <c r="G224">
        <v>1405904</v>
      </c>
      <c r="H224">
        <v>0</v>
      </c>
      <c r="I224">
        <v>0.103722854</v>
      </c>
      <c r="J224">
        <v>0</v>
      </c>
      <c r="K224">
        <v>0</v>
      </c>
      <c r="L224">
        <v>0</v>
      </c>
      <c r="M224">
        <v>1</v>
      </c>
      <c r="N224" t="s">
        <v>17</v>
      </c>
      <c r="O224" s="1">
        <v>0</v>
      </c>
    </row>
    <row r="225" spans="1:15" hidden="1" x14ac:dyDescent="0.2">
      <c r="A225" t="s">
        <v>20</v>
      </c>
      <c r="B225">
        <v>2030</v>
      </c>
      <c r="C225">
        <v>547500</v>
      </c>
      <c r="D225" t="s">
        <v>16</v>
      </c>
      <c r="E225">
        <v>20</v>
      </c>
      <c r="F225">
        <v>1.2145037910000001</v>
      </c>
      <c r="G225">
        <v>1294070</v>
      </c>
      <c r="H225">
        <v>0</v>
      </c>
      <c r="I225">
        <v>0.10562065499999999</v>
      </c>
      <c r="J225">
        <v>0</v>
      </c>
      <c r="K225">
        <v>0</v>
      </c>
      <c r="L225">
        <v>0</v>
      </c>
      <c r="M225">
        <v>1</v>
      </c>
      <c r="N225" t="s">
        <v>17</v>
      </c>
      <c r="O225" s="1">
        <v>0</v>
      </c>
    </row>
    <row r="226" spans="1:15" hidden="1" x14ac:dyDescent="0.2">
      <c r="A226" t="s">
        <v>20</v>
      </c>
      <c r="B226">
        <v>2015</v>
      </c>
      <c r="C226">
        <v>730000</v>
      </c>
      <c r="D226" t="s">
        <v>16</v>
      </c>
      <c r="E226">
        <v>20</v>
      </c>
      <c r="F226">
        <v>0.77280396399999995</v>
      </c>
      <c r="G226">
        <v>2882597</v>
      </c>
      <c r="H226">
        <v>0</v>
      </c>
      <c r="I226">
        <v>9.6276996000000004E-2</v>
      </c>
      <c r="J226">
        <v>0</v>
      </c>
      <c r="K226">
        <v>0</v>
      </c>
      <c r="L226">
        <v>0</v>
      </c>
      <c r="M226">
        <v>1</v>
      </c>
      <c r="N226" t="s">
        <v>17</v>
      </c>
      <c r="O226" s="1">
        <v>0</v>
      </c>
    </row>
    <row r="227" spans="1:15" hidden="1" x14ac:dyDescent="0.2">
      <c r="A227" t="s">
        <v>20</v>
      </c>
      <c r="B227">
        <v>2020</v>
      </c>
      <c r="C227">
        <v>730000</v>
      </c>
      <c r="D227" t="s">
        <v>16</v>
      </c>
      <c r="E227">
        <v>20</v>
      </c>
      <c r="F227">
        <v>0.730813987</v>
      </c>
      <c r="G227">
        <v>2425777</v>
      </c>
      <c r="H227">
        <v>0</v>
      </c>
      <c r="I227">
        <v>9.8704959999999994E-2</v>
      </c>
      <c r="J227">
        <v>0</v>
      </c>
      <c r="K227">
        <v>0</v>
      </c>
      <c r="L227">
        <v>0</v>
      </c>
      <c r="M227">
        <v>1</v>
      </c>
      <c r="N227" t="s">
        <v>17</v>
      </c>
      <c r="O227" s="1">
        <v>0</v>
      </c>
    </row>
    <row r="228" spans="1:15" hidden="1" x14ac:dyDescent="0.2">
      <c r="A228" t="s">
        <v>20</v>
      </c>
      <c r="B228">
        <v>2025</v>
      </c>
      <c r="C228">
        <v>730000</v>
      </c>
      <c r="D228" t="s">
        <v>16</v>
      </c>
      <c r="E228">
        <v>20</v>
      </c>
      <c r="F228">
        <v>0.66802080799999997</v>
      </c>
      <c r="G228">
        <v>1968957</v>
      </c>
      <c r="H228">
        <v>0</v>
      </c>
      <c r="I228">
        <v>0.101132924</v>
      </c>
      <c r="J228">
        <v>0</v>
      </c>
      <c r="K228">
        <v>0</v>
      </c>
      <c r="L228">
        <v>0</v>
      </c>
      <c r="M228">
        <v>1</v>
      </c>
      <c r="N228" t="s">
        <v>17</v>
      </c>
      <c r="O228" s="1">
        <v>0</v>
      </c>
    </row>
    <row r="229" spans="1:15" hidden="1" x14ac:dyDescent="0.2">
      <c r="A229" t="s">
        <v>20</v>
      </c>
      <c r="B229">
        <v>2030</v>
      </c>
      <c r="C229">
        <v>730000</v>
      </c>
      <c r="D229" t="s">
        <v>16</v>
      </c>
      <c r="E229">
        <v>20</v>
      </c>
      <c r="F229">
        <v>0.64364431600000005</v>
      </c>
      <c r="G229">
        <v>1835255</v>
      </c>
      <c r="H229">
        <v>0</v>
      </c>
      <c r="I229">
        <v>0.102570207</v>
      </c>
      <c r="J229">
        <v>0</v>
      </c>
      <c r="K229">
        <v>0</v>
      </c>
      <c r="L229">
        <v>0</v>
      </c>
      <c r="M229">
        <v>1</v>
      </c>
      <c r="N229" t="s">
        <v>17</v>
      </c>
      <c r="O229" s="1">
        <v>0</v>
      </c>
    </row>
    <row r="230" spans="1:15" hidden="1" x14ac:dyDescent="0.2">
      <c r="A230" t="s">
        <v>20</v>
      </c>
      <c r="B230">
        <v>2015</v>
      </c>
      <c r="C230">
        <v>1095000</v>
      </c>
      <c r="D230" t="s">
        <v>16</v>
      </c>
      <c r="E230">
        <v>20</v>
      </c>
      <c r="F230">
        <v>1</v>
      </c>
      <c r="G230">
        <v>3943374</v>
      </c>
      <c r="H230">
        <v>0</v>
      </c>
      <c r="I230">
        <v>9.8670917999999996E-2</v>
      </c>
      <c r="J230">
        <v>0</v>
      </c>
      <c r="K230">
        <v>0</v>
      </c>
      <c r="L230">
        <v>0</v>
      </c>
      <c r="M230">
        <v>1</v>
      </c>
      <c r="N230" t="s">
        <v>17</v>
      </c>
      <c r="O230" s="1">
        <v>0</v>
      </c>
    </row>
    <row r="231" spans="1:15" hidden="1" x14ac:dyDescent="0.2">
      <c r="A231" t="s">
        <v>20</v>
      </c>
      <c r="B231">
        <v>2020</v>
      </c>
      <c r="C231">
        <v>1095000</v>
      </c>
      <c r="D231" t="s">
        <v>16</v>
      </c>
      <c r="E231">
        <v>20</v>
      </c>
      <c r="F231">
        <v>1</v>
      </c>
      <c r="G231">
        <v>3262427</v>
      </c>
      <c r="H231">
        <v>0</v>
      </c>
      <c r="I231">
        <v>0.101743396</v>
      </c>
      <c r="J231">
        <v>0</v>
      </c>
      <c r="K231">
        <v>0</v>
      </c>
      <c r="L231">
        <v>0</v>
      </c>
      <c r="M231">
        <v>1</v>
      </c>
      <c r="N231" t="s">
        <v>17</v>
      </c>
      <c r="O231" s="1">
        <v>0</v>
      </c>
    </row>
    <row r="232" spans="1:15" hidden="1" x14ac:dyDescent="0.2">
      <c r="A232" t="s">
        <v>20</v>
      </c>
      <c r="B232">
        <v>2025</v>
      </c>
      <c r="C232">
        <v>1095000</v>
      </c>
      <c r="D232" t="s">
        <v>16</v>
      </c>
      <c r="E232">
        <v>20</v>
      </c>
      <c r="F232">
        <v>1</v>
      </c>
      <c r="G232">
        <v>2581481</v>
      </c>
      <c r="H232">
        <v>0</v>
      </c>
      <c r="I232">
        <v>0.104815874</v>
      </c>
      <c r="J232">
        <v>0</v>
      </c>
      <c r="K232">
        <v>0</v>
      </c>
      <c r="L232">
        <v>0</v>
      </c>
      <c r="M232">
        <v>1</v>
      </c>
      <c r="N232" t="s">
        <v>17</v>
      </c>
      <c r="O232" s="1">
        <v>0</v>
      </c>
    </row>
    <row r="233" spans="1:15" hidden="1" x14ac:dyDescent="0.2">
      <c r="A233" t="s">
        <v>20</v>
      </c>
      <c r="B233">
        <v>2030</v>
      </c>
      <c r="C233">
        <v>1095000</v>
      </c>
      <c r="D233" t="s">
        <v>16</v>
      </c>
      <c r="E233">
        <v>20</v>
      </c>
      <c r="F233">
        <v>1</v>
      </c>
      <c r="G233">
        <v>2382520</v>
      </c>
      <c r="H233">
        <v>0</v>
      </c>
      <c r="I233">
        <v>0.10666740399999999</v>
      </c>
      <c r="J233">
        <v>0</v>
      </c>
      <c r="K233">
        <v>0</v>
      </c>
      <c r="L233">
        <v>0</v>
      </c>
      <c r="M233">
        <v>1</v>
      </c>
      <c r="N233" t="s">
        <v>17</v>
      </c>
      <c r="O233" s="1">
        <v>0</v>
      </c>
    </row>
    <row r="234" spans="1:15" hidden="1" x14ac:dyDescent="0.2">
      <c r="A234" t="s">
        <v>20</v>
      </c>
      <c r="B234">
        <v>2015</v>
      </c>
      <c r="C234">
        <v>1460000</v>
      </c>
      <c r="D234" t="s">
        <v>16</v>
      </c>
      <c r="E234">
        <v>20</v>
      </c>
      <c r="F234">
        <v>3.5207229999999999E-3</v>
      </c>
      <c r="G234">
        <v>1702749</v>
      </c>
      <c r="H234">
        <v>0</v>
      </c>
      <c r="I234">
        <v>8.9605547999999993E-2</v>
      </c>
      <c r="J234">
        <v>0</v>
      </c>
      <c r="K234">
        <v>0</v>
      </c>
      <c r="L234">
        <v>0</v>
      </c>
      <c r="M234">
        <v>1</v>
      </c>
      <c r="N234" t="s">
        <v>17</v>
      </c>
      <c r="O234" s="1">
        <v>0</v>
      </c>
    </row>
    <row r="235" spans="1:15" hidden="1" x14ac:dyDescent="0.2">
      <c r="A235" t="s">
        <v>20</v>
      </c>
      <c r="B235">
        <v>2020</v>
      </c>
      <c r="C235">
        <v>1460000</v>
      </c>
      <c r="D235" t="s">
        <v>16</v>
      </c>
      <c r="E235">
        <v>20</v>
      </c>
      <c r="F235">
        <v>3.9957320000000001E-3</v>
      </c>
      <c r="G235">
        <v>1500207</v>
      </c>
      <c r="H235">
        <v>0</v>
      </c>
      <c r="I235">
        <v>8.9905925999999997E-2</v>
      </c>
      <c r="J235">
        <v>0</v>
      </c>
      <c r="K235">
        <v>0</v>
      </c>
      <c r="L235">
        <v>0</v>
      </c>
      <c r="M235">
        <v>1</v>
      </c>
      <c r="N235" t="s">
        <v>17</v>
      </c>
      <c r="O235" s="1">
        <v>0</v>
      </c>
    </row>
    <row r="236" spans="1:15" hidden="1" x14ac:dyDescent="0.2">
      <c r="A236" t="s">
        <v>20</v>
      </c>
      <c r="B236">
        <v>2025</v>
      </c>
      <c r="C236">
        <v>1460000</v>
      </c>
      <c r="D236" t="s">
        <v>16</v>
      </c>
      <c r="E236">
        <v>20</v>
      </c>
      <c r="F236">
        <v>4.6189070000000002E-3</v>
      </c>
      <c r="G236">
        <v>1297666</v>
      </c>
      <c r="H236">
        <v>0</v>
      </c>
      <c r="I236">
        <v>9.0206304000000001E-2</v>
      </c>
      <c r="J236">
        <v>0</v>
      </c>
      <c r="K236">
        <v>0</v>
      </c>
      <c r="L236">
        <v>0</v>
      </c>
      <c r="M236">
        <v>1</v>
      </c>
      <c r="N236" t="s">
        <v>17</v>
      </c>
      <c r="O236" s="1">
        <v>0</v>
      </c>
    </row>
    <row r="237" spans="1:15" hidden="1" x14ac:dyDescent="0.2">
      <c r="A237" t="s">
        <v>20</v>
      </c>
      <c r="B237">
        <v>2030</v>
      </c>
      <c r="C237">
        <v>1460000</v>
      </c>
      <c r="D237" t="s">
        <v>16</v>
      </c>
      <c r="E237">
        <v>20</v>
      </c>
      <c r="F237">
        <v>4.838658E-3</v>
      </c>
      <c r="G237">
        <v>1238685</v>
      </c>
      <c r="H237">
        <v>0</v>
      </c>
      <c r="I237">
        <v>9.0500760999999999E-2</v>
      </c>
      <c r="J237">
        <v>0</v>
      </c>
      <c r="K237">
        <v>0</v>
      </c>
      <c r="L237">
        <v>0</v>
      </c>
      <c r="M237">
        <v>1</v>
      </c>
      <c r="N237" t="s">
        <v>17</v>
      </c>
      <c r="O237" s="1">
        <v>0</v>
      </c>
    </row>
    <row r="238" spans="1:15" hidden="1" x14ac:dyDescent="0.2">
      <c r="A238" t="s">
        <v>20</v>
      </c>
      <c r="B238">
        <v>2015</v>
      </c>
      <c r="C238">
        <v>2044000</v>
      </c>
      <c r="D238" t="s">
        <v>16</v>
      </c>
      <c r="E238">
        <v>20</v>
      </c>
      <c r="F238">
        <v>4.6950339999999998E-3</v>
      </c>
      <c r="G238">
        <v>1704767</v>
      </c>
      <c r="H238">
        <v>0</v>
      </c>
      <c r="I238">
        <v>9.0556546000000002E-2</v>
      </c>
      <c r="J238">
        <v>0</v>
      </c>
      <c r="K238">
        <v>0</v>
      </c>
      <c r="L238">
        <v>0</v>
      </c>
      <c r="M238">
        <v>1</v>
      </c>
      <c r="N238" t="s">
        <v>17</v>
      </c>
      <c r="O238" s="1">
        <v>0</v>
      </c>
    </row>
    <row r="239" spans="1:15" hidden="1" x14ac:dyDescent="0.2">
      <c r="A239" t="s">
        <v>20</v>
      </c>
      <c r="B239">
        <v>2020</v>
      </c>
      <c r="C239">
        <v>2044000</v>
      </c>
      <c r="D239" t="s">
        <v>16</v>
      </c>
      <c r="E239">
        <v>20</v>
      </c>
      <c r="F239">
        <v>5.3275400000000004E-3</v>
      </c>
      <c r="G239">
        <v>1502225</v>
      </c>
      <c r="H239">
        <v>0</v>
      </c>
      <c r="I239">
        <v>9.0727260000000004E-2</v>
      </c>
      <c r="J239">
        <v>0</v>
      </c>
      <c r="K239">
        <v>0</v>
      </c>
      <c r="L239">
        <v>0</v>
      </c>
      <c r="M239">
        <v>1</v>
      </c>
      <c r="N239" t="s">
        <v>17</v>
      </c>
      <c r="O239" s="1">
        <v>0</v>
      </c>
    </row>
    <row r="240" spans="1:15" hidden="1" x14ac:dyDescent="0.2">
      <c r="A240" t="s">
        <v>20</v>
      </c>
      <c r="B240">
        <v>2025</v>
      </c>
      <c r="C240">
        <v>2044000</v>
      </c>
      <c r="D240" t="s">
        <v>16</v>
      </c>
      <c r="E240">
        <v>20</v>
      </c>
      <c r="F240">
        <v>6.1569980000000003E-3</v>
      </c>
      <c r="G240">
        <v>1299684</v>
      </c>
      <c r="H240">
        <v>0</v>
      </c>
      <c r="I240">
        <v>9.0897975000000006E-2</v>
      </c>
      <c r="J240">
        <v>0</v>
      </c>
      <c r="K240">
        <v>0</v>
      </c>
      <c r="L240">
        <v>0</v>
      </c>
      <c r="M240">
        <v>1</v>
      </c>
      <c r="N240" t="s">
        <v>17</v>
      </c>
      <c r="O240" s="1">
        <v>0</v>
      </c>
    </row>
    <row r="241" spans="1:15" hidden="1" x14ac:dyDescent="0.2">
      <c r="A241" t="s">
        <v>20</v>
      </c>
      <c r="B241">
        <v>2030</v>
      </c>
      <c r="C241">
        <v>2044000</v>
      </c>
      <c r="D241" t="s">
        <v>16</v>
      </c>
      <c r="E241">
        <v>20</v>
      </c>
      <c r="F241">
        <v>6.4493989999999998E-3</v>
      </c>
      <c r="G241">
        <v>1240704</v>
      </c>
      <c r="H241">
        <v>0</v>
      </c>
      <c r="I241">
        <v>9.1113268999999997E-2</v>
      </c>
      <c r="J241">
        <v>0</v>
      </c>
      <c r="K241">
        <v>0</v>
      </c>
      <c r="L241">
        <v>0</v>
      </c>
      <c r="M241">
        <v>1</v>
      </c>
      <c r="N241" t="s">
        <v>17</v>
      </c>
      <c r="O241" s="1">
        <v>0</v>
      </c>
    </row>
    <row r="242" spans="1:15" hidden="1" x14ac:dyDescent="0.2">
      <c r="A242" t="s">
        <v>20</v>
      </c>
      <c r="B242">
        <v>2015</v>
      </c>
      <c r="C242">
        <v>2774000</v>
      </c>
      <c r="D242" t="s">
        <v>16</v>
      </c>
      <c r="E242">
        <v>20</v>
      </c>
      <c r="F242">
        <v>3.8579920000000002E-3</v>
      </c>
      <c r="G242">
        <v>1707213</v>
      </c>
      <c r="H242">
        <v>0</v>
      </c>
      <c r="I242">
        <v>9.1823940000000007E-2</v>
      </c>
      <c r="J242">
        <v>0</v>
      </c>
      <c r="K242">
        <v>0</v>
      </c>
      <c r="L242">
        <v>0</v>
      </c>
      <c r="M242">
        <v>1</v>
      </c>
      <c r="N242" t="s">
        <v>17</v>
      </c>
      <c r="O242" s="1">
        <v>0</v>
      </c>
    </row>
    <row r="243" spans="1:15" hidden="1" x14ac:dyDescent="0.2">
      <c r="A243" t="s">
        <v>20</v>
      </c>
      <c r="B243">
        <v>2020</v>
      </c>
      <c r="C243">
        <v>2774000</v>
      </c>
      <c r="D243" t="s">
        <v>16</v>
      </c>
      <c r="E243">
        <v>20</v>
      </c>
      <c r="F243">
        <v>4.3769430000000003E-3</v>
      </c>
      <c r="G243">
        <v>1504671</v>
      </c>
      <c r="H243">
        <v>0</v>
      </c>
      <c r="I243">
        <v>9.2077639000000003E-2</v>
      </c>
      <c r="J243">
        <v>0</v>
      </c>
      <c r="K243">
        <v>0</v>
      </c>
      <c r="L243">
        <v>0</v>
      </c>
      <c r="M243">
        <v>1</v>
      </c>
      <c r="N243" t="s">
        <v>17</v>
      </c>
      <c r="O243" s="1">
        <v>0</v>
      </c>
    </row>
    <row r="244" spans="1:15" hidden="1" x14ac:dyDescent="0.2">
      <c r="A244" t="s">
        <v>20</v>
      </c>
      <c r="B244">
        <v>2025</v>
      </c>
      <c r="C244">
        <v>2774000</v>
      </c>
      <c r="D244" t="s">
        <v>16</v>
      </c>
      <c r="E244">
        <v>20</v>
      </c>
      <c r="F244">
        <v>5.057204E-3</v>
      </c>
      <c r="G244">
        <v>1302130</v>
      </c>
      <c r="H244">
        <v>0</v>
      </c>
      <c r="I244">
        <v>9.2331337999999999E-2</v>
      </c>
      <c r="J244">
        <v>0</v>
      </c>
      <c r="K244">
        <v>0</v>
      </c>
      <c r="L244">
        <v>0</v>
      </c>
      <c r="M244">
        <v>1</v>
      </c>
      <c r="N244" t="s">
        <v>17</v>
      </c>
      <c r="O244" s="1">
        <v>0</v>
      </c>
    </row>
    <row r="245" spans="1:15" hidden="1" x14ac:dyDescent="0.2">
      <c r="A245" t="s">
        <v>20</v>
      </c>
      <c r="B245">
        <v>2030</v>
      </c>
      <c r="C245">
        <v>2774000</v>
      </c>
      <c r="D245" t="s">
        <v>16</v>
      </c>
      <c r="E245">
        <v>20</v>
      </c>
      <c r="F245">
        <v>5.2969330000000002E-3</v>
      </c>
      <c r="G245">
        <v>1243150</v>
      </c>
      <c r="H245">
        <v>0</v>
      </c>
      <c r="I245">
        <v>9.2577706999999995E-2</v>
      </c>
      <c r="J245">
        <v>0</v>
      </c>
      <c r="K245">
        <v>0</v>
      </c>
      <c r="L245">
        <v>0</v>
      </c>
      <c r="M245">
        <v>1</v>
      </c>
      <c r="N245" t="s">
        <v>17</v>
      </c>
      <c r="O245" s="1">
        <v>0</v>
      </c>
    </row>
    <row r="246" spans="1:15" hidden="1" x14ac:dyDescent="0.2">
      <c r="A246" t="s">
        <v>20</v>
      </c>
      <c r="B246">
        <v>2015</v>
      </c>
      <c r="C246">
        <v>3832500</v>
      </c>
      <c r="D246" t="s">
        <v>16</v>
      </c>
      <c r="E246">
        <v>20</v>
      </c>
      <c r="F246">
        <v>0.778738873</v>
      </c>
      <c r="G246">
        <v>1709343</v>
      </c>
      <c r="H246">
        <v>0</v>
      </c>
      <c r="I246">
        <v>9.3109909000000005E-2</v>
      </c>
      <c r="J246">
        <v>0</v>
      </c>
      <c r="K246">
        <v>0</v>
      </c>
      <c r="L246">
        <v>0</v>
      </c>
      <c r="M246">
        <v>1</v>
      </c>
      <c r="N246" t="s">
        <v>17</v>
      </c>
      <c r="O246" s="1">
        <v>0</v>
      </c>
    </row>
    <row r="247" spans="1:15" hidden="1" x14ac:dyDescent="0.2">
      <c r="A247" t="s">
        <v>20</v>
      </c>
      <c r="B247">
        <v>2020</v>
      </c>
      <c r="C247">
        <v>3832500</v>
      </c>
      <c r="D247" t="s">
        <v>16</v>
      </c>
      <c r="E247">
        <v>20</v>
      </c>
      <c r="F247">
        <v>0.714742875</v>
      </c>
      <c r="G247">
        <v>1506802</v>
      </c>
      <c r="H247">
        <v>0</v>
      </c>
      <c r="I247">
        <v>9.3585733000000004E-2</v>
      </c>
      <c r="J247">
        <v>0</v>
      </c>
      <c r="K247">
        <v>0</v>
      </c>
      <c r="L247">
        <v>0</v>
      </c>
      <c r="M247">
        <v>1</v>
      </c>
      <c r="N247" t="s">
        <v>17</v>
      </c>
      <c r="O247" s="1">
        <v>0</v>
      </c>
    </row>
    <row r="248" spans="1:15" hidden="1" x14ac:dyDescent="0.2">
      <c r="A248" t="s">
        <v>20</v>
      </c>
      <c r="B248">
        <v>2025</v>
      </c>
      <c r="C248">
        <v>3832500</v>
      </c>
      <c r="D248" t="s">
        <v>16</v>
      </c>
      <c r="E248">
        <v>20</v>
      </c>
      <c r="F248">
        <v>0.62882239600000001</v>
      </c>
      <c r="G248">
        <v>1304260</v>
      </c>
      <c r="H248">
        <v>0</v>
      </c>
      <c r="I248">
        <v>9.4061557000000004E-2</v>
      </c>
      <c r="J248">
        <v>0</v>
      </c>
      <c r="K248">
        <v>0</v>
      </c>
      <c r="L248">
        <v>0</v>
      </c>
      <c r="M248">
        <v>1</v>
      </c>
      <c r="N248" t="s">
        <v>17</v>
      </c>
      <c r="O248" s="1">
        <v>0</v>
      </c>
    </row>
    <row r="249" spans="1:15" hidden="1" x14ac:dyDescent="0.2">
      <c r="A249" t="s">
        <v>20</v>
      </c>
      <c r="B249">
        <v>2030</v>
      </c>
      <c r="C249">
        <v>3832500</v>
      </c>
      <c r="D249" t="s">
        <v>16</v>
      </c>
      <c r="E249">
        <v>20</v>
      </c>
      <c r="F249">
        <v>0.59863961399999999</v>
      </c>
      <c r="G249">
        <v>1245280</v>
      </c>
      <c r="H249">
        <v>0</v>
      </c>
      <c r="I249">
        <v>9.4420396000000004E-2</v>
      </c>
      <c r="J249">
        <v>0</v>
      </c>
      <c r="K249">
        <v>0</v>
      </c>
      <c r="L249">
        <v>0</v>
      </c>
      <c r="M249">
        <v>1</v>
      </c>
      <c r="N249" t="s">
        <v>17</v>
      </c>
      <c r="O249" s="1">
        <v>0</v>
      </c>
    </row>
    <row r="250" spans="1:15" hidden="1" x14ac:dyDescent="0.2">
      <c r="A250" t="s">
        <v>20</v>
      </c>
      <c r="B250">
        <v>2015</v>
      </c>
      <c r="C250">
        <v>5288850</v>
      </c>
      <c r="D250" t="s">
        <v>16</v>
      </c>
      <c r="E250">
        <v>20</v>
      </c>
      <c r="F250">
        <v>3.5685999999999999E-3</v>
      </c>
      <c r="G250">
        <v>2196638</v>
      </c>
      <c r="H250">
        <v>0</v>
      </c>
      <c r="I250">
        <v>9.4174338999999996E-2</v>
      </c>
      <c r="J250">
        <v>0</v>
      </c>
      <c r="K250">
        <v>0</v>
      </c>
      <c r="L250">
        <v>0</v>
      </c>
      <c r="M250">
        <v>1</v>
      </c>
      <c r="N250" t="s">
        <v>17</v>
      </c>
      <c r="O250" s="1">
        <v>0</v>
      </c>
    </row>
    <row r="251" spans="1:15" hidden="1" x14ac:dyDescent="0.2">
      <c r="A251" t="s">
        <v>20</v>
      </c>
      <c r="B251">
        <v>2020</v>
      </c>
      <c r="C251">
        <v>5288850</v>
      </c>
      <c r="D251" t="s">
        <v>16</v>
      </c>
      <c r="E251">
        <v>20</v>
      </c>
      <c r="F251">
        <v>4.1321070000000003E-3</v>
      </c>
      <c r="G251">
        <v>1896853</v>
      </c>
      <c r="H251">
        <v>0</v>
      </c>
      <c r="I251">
        <v>9.4783621999999998E-2</v>
      </c>
      <c r="J251">
        <v>0</v>
      </c>
      <c r="K251">
        <v>0</v>
      </c>
      <c r="L251">
        <v>0</v>
      </c>
      <c r="M251">
        <v>1</v>
      </c>
      <c r="N251" t="s">
        <v>17</v>
      </c>
      <c r="O251" s="1">
        <v>0</v>
      </c>
    </row>
    <row r="252" spans="1:15" hidden="1" x14ac:dyDescent="0.2">
      <c r="A252" t="s">
        <v>20</v>
      </c>
      <c r="B252">
        <v>2025</v>
      </c>
      <c r="C252">
        <v>5288850</v>
      </c>
      <c r="D252" t="s">
        <v>16</v>
      </c>
      <c r="E252">
        <v>20</v>
      </c>
      <c r="F252">
        <v>4.9069489999999999E-3</v>
      </c>
      <c r="G252">
        <v>1597068</v>
      </c>
      <c r="H252">
        <v>0</v>
      </c>
      <c r="I252">
        <v>9.5392905E-2</v>
      </c>
      <c r="J252">
        <v>0</v>
      </c>
      <c r="K252">
        <v>0</v>
      </c>
      <c r="L252">
        <v>0</v>
      </c>
      <c r="M252">
        <v>1</v>
      </c>
      <c r="N252" t="s">
        <v>17</v>
      </c>
      <c r="O252" s="1">
        <v>0</v>
      </c>
    </row>
    <row r="253" spans="1:15" hidden="1" x14ac:dyDescent="0.2">
      <c r="A253" t="s">
        <v>20</v>
      </c>
      <c r="B253">
        <v>2030</v>
      </c>
      <c r="C253">
        <v>5288850</v>
      </c>
      <c r="D253" t="s">
        <v>16</v>
      </c>
      <c r="E253">
        <v>20</v>
      </c>
      <c r="F253">
        <v>5.1892570000000001E-3</v>
      </c>
      <c r="G253">
        <v>1510095</v>
      </c>
      <c r="H253">
        <v>0</v>
      </c>
      <c r="I253">
        <v>9.5813849000000006E-2</v>
      </c>
      <c r="J253">
        <v>0</v>
      </c>
      <c r="K253">
        <v>0</v>
      </c>
      <c r="L253">
        <v>0</v>
      </c>
      <c r="M253">
        <v>1</v>
      </c>
      <c r="N253" t="s">
        <v>17</v>
      </c>
      <c r="O253" s="1">
        <v>0</v>
      </c>
    </row>
    <row r="254" spans="1:15" hidden="1" x14ac:dyDescent="0.2">
      <c r="A254" t="s">
        <v>20</v>
      </c>
      <c r="B254">
        <v>2015</v>
      </c>
      <c r="C254">
        <v>8030000</v>
      </c>
      <c r="D254" t="s">
        <v>16</v>
      </c>
      <c r="E254">
        <v>20</v>
      </c>
      <c r="F254">
        <v>1</v>
      </c>
      <c r="G254">
        <v>2199914</v>
      </c>
      <c r="H254">
        <v>0</v>
      </c>
      <c r="I254">
        <v>9.4774215999999994E-2</v>
      </c>
      <c r="J254">
        <v>0</v>
      </c>
      <c r="K254">
        <v>0</v>
      </c>
      <c r="L254">
        <v>0</v>
      </c>
      <c r="M254">
        <v>1</v>
      </c>
      <c r="N254" t="s">
        <v>17</v>
      </c>
      <c r="O254" s="1">
        <v>0</v>
      </c>
    </row>
    <row r="255" spans="1:15" hidden="1" x14ac:dyDescent="0.2">
      <c r="A255" t="s">
        <v>20</v>
      </c>
      <c r="B255">
        <v>2020</v>
      </c>
      <c r="C255">
        <v>8030000</v>
      </c>
      <c r="D255" t="s">
        <v>16</v>
      </c>
      <c r="E255">
        <v>20</v>
      </c>
      <c r="F255">
        <v>1</v>
      </c>
      <c r="G255">
        <v>1900129</v>
      </c>
      <c r="H255">
        <v>0</v>
      </c>
      <c r="I255">
        <v>9.5534912999999999E-2</v>
      </c>
      <c r="J255">
        <v>0</v>
      </c>
      <c r="K255">
        <v>0</v>
      </c>
      <c r="L255">
        <v>0</v>
      </c>
      <c r="M255">
        <v>1</v>
      </c>
      <c r="N255" t="s">
        <v>17</v>
      </c>
      <c r="O255" s="1">
        <v>0</v>
      </c>
    </row>
    <row r="256" spans="1:15" hidden="1" x14ac:dyDescent="0.2">
      <c r="A256" t="s">
        <v>20</v>
      </c>
      <c r="B256">
        <v>2025</v>
      </c>
      <c r="C256">
        <v>8030000</v>
      </c>
      <c r="D256" t="s">
        <v>16</v>
      </c>
      <c r="E256">
        <v>20</v>
      </c>
      <c r="F256">
        <v>1</v>
      </c>
      <c r="G256">
        <v>1600344</v>
      </c>
      <c r="H256">
        <v>0</v>
      </c>
      <c r="I256">
        <v>9.6295611000000003E-2</v>
      </c>
      <c r="J256">
        <v>0</v>
      </c>
      <c r="K256">
        <v>0</v>
      </c>
      <c r="L256">
        <v>0</v>
      </c>
      <c r="M256">
        <v>1</v>
      </c>
      <c r="N256" t="s">
        <v>17</v>
      </c>
      <c r="O256" s="1">
        <v>0</v>
      </c>
    </row>
    <row r="257" spans="1:15" hidden="1" x14ac:dyDescent="0.2">
      <c r="A257" t="s">
        <v>20</v>
      </c>
      <c r="B257">
        <v>2030</v>
      </c>
      <c r="C257">
        <v>8030000</v>
      </c>
      <c r="D257" t="s">
        <v>16</v>
      </c>
      <c r="E257">
        <v>20</v>
      </c>
      <c r="F257">
        <v>1</v>
      </c>
      <c r="G257">
        <v>1513371</v>
      </c>
      <c r="H257">
        <v>0</v>
      </c>
      <c r="I257">
        <v>9.6804318E-2</v>
      </c>
      <c r="J257">
        <v>0</v>
      </c>
      <c r="K257">
        <v>0</v>
      </c>
      <c r="L257">
        <v>0</v>
      </c>
      <c r="M257">
        <v>1</v>
      </c>
      <c r="N257" t="s">
        <v>17</v>
      </c>
      <c r="O257" s="1">
        <v>0</v>
      </c>
    </row>
    <row r="258" spans="1:15" hidden="1" x14ac:dyDescent="0.2">
      <c r="A258" t="s">
        <v>21</v>
      </c>
      <c r="B258">
        <v>2015</v>
      </c>
      <c r="C258">
        <v>365000</v>
      </c>
      <c r="D258" t="s">
        <v>16</v>
      </c>
      <c r="E258">
        <v>50</v>
      </c>
      <c r="F258">
        <v>0.38558072799999998</v>
      </c>
      <c r="G258">
        <v>0</v>
      </c>
      <c r="H258">
        <v>2032005.328</v>
      </c>
      <c r="I258">
        <v>2.872796E-2</v>
      </c>
      <c r="J258">
        <v>0</v>
      </c>
      <c r="K258">
        <v>0</v>
      </c>
      <c r="L258">
        <v>0</v>
      </c>
      <c r="M258">
        <v>1</v>
      </c>
      <c r="N258" t="s">
        <v>17</v>
      </c>
      <c r="O258" s="1">
        <v>0</v>
      </c>
    </row>
    <row r="259" spans="1:15" hidden="1" x14ac:dyDescent="0.2">
      <c r="A259" t="s">
        <v>21</v>
      </c>
      <c r="B259">
        <v>2015</v>
      </c>
      <c r="C259">
        <v>547500</v>
      </c>
      <c r="D259" t="s">
        <v>16</v>
      </c>
      <c r="E259">
        <v>50</v>
      </c>
      <c r="F259">
        <v>0.395029888</v>
      </c>
      <c r="G259">
        <v>0</v>
      </c>
      <c r="H259">
        <v>2375867.6170000001</v>
      </c>
      <c r="I259">
        <v>2.872796E-2</v>
      </c>
      <c r="J259">
        <v>0</v>
      </c>
      <c r="K259">
        <v>0</v>
      </c>
      <c r="L259">
        <v>0</v>
      </c>
      <c r="M259">
        <v>1</v>
      </c>
      <c r="N259" t="s">
        <v>17</v>
      </c>
      <c r="O259" s="1">
        <v>0</v>
      </c>
    </row>
    <row r="260" spans="1:15" hidden="1" x14ac:dyDescent="0.2">
      <c r="A260" t="s">
        <v>21</v>
      </c>
      <c r="B260">
        <v>2015</v>
      </c>
      <c r="C260">
        <v>821250</v>
      </c>
      <c r="D260" t="s">
        <v>16</v>
      </c>
      <c r="E260">
        <v>50</v>
      </c>
      <c r="F260">
        <v>0.40136629600000001</v>
      </c>
      <c r="G260">
        <v>0</v>
      </c>
      <c r="H260">
        <v>2788582.827</v>
      </c>
      <c r="I260">
        <v>2.872796E-2</v>
      </c>
      <c r="J260">
        <v>0</v>
      </c>
      <c r="K260">
        <v>0</v>
      </c>
      <c r="L260">
        <v>0</v>
      </c>
      <c r="M260">
        <v>1</v>
      </c>
      <c r="N260" t="s">
        <v>17</v>
      </c>
      <c r="O260" s="1">
        <v>0</v>
      </c>
    </row>
    <row r="261" spans="1:15" hidden="1" x14ac:dyDescent="0.2">
      <c r="A261" t="s">
        <v>21</v>
      </c>
      <c r="B261">
        <v>2015</v>
      </c>
      <c r="C261">
        <v>1231875</v>
      </c>
      <c r="D261" t="s">
        <v>16</v>
      </c>
      <c r="E261">
        <v>50</v>
      </c>
      <c r="F261">
        <v>0.404365743</v>
      </c>
      <c r="G261">
        <v>0</v>
      </c>
      <c r="H261">
        <v>3281411.1159999999</v>
      </c>
      <c r="I261">
        <v>2.872796E-2</v>
      </c>
      <c r="J261">
        <v>0</v>
      </c>
      <c r="K261">
        <v>0</v>
      </c>
      <c r="L261">
        <v>0</v>
      </c>
      <c r="M261">
        <v>1</v>
      </c>
      <c r="N261" t="s">
        <v>17</v>
      </c>
      <c r="O261" s="1">
        <v>0</v>
      </c>
    </row>
    <row r="262" spans="1:15" hidden="1" x14ac:dyDescent="0.2">
      <c r="A262" t="s">
        <v>21</v>
      </c>
      <c r="B262">
        <v>2015</v>
      </c>
      <c r="C262">
        <v>1847812.5</v>
      </c>
      <c r="D262" t="s">
        <v>16</v>
      </c>
      <c r="E262">
        <v>50</v>
      </c>
      <c r="F262">
        <v>0.40370905000000001</v>
      </c>
      <c r="G262">
        <v>0</v>
      </c>
      <c r="H262">
        <v>3866036.2140000002</v>
      </c>
      <c r="I262">
        <v>2.872796E-2</v>
      </c>
      <c r="J262">
        <v>0</v>
      </c>
      <c r="K262">
        <v>0</v>
      </c>
      <c r="L262">
        <v>0</v>
      </c>
      <c r="M262">
        <v>1</v>
      </c>
      <c r="N262" t="s">
        <v>17</v>
      </c>
      <c r="O262" s="1">
        <v>0</v>
      </c>
    </row>
    <row r="263" spans="1:15" hidden="1" x14ac:dyDescent="0.2">
      <c r="A263" t="s">
        <v>21</v>
      </c>
      <c r="B263">
        <v>2015</v>
      </c>
      <c r="C263">
        <v>2771718.75</v>
      </c>
      <c r="D263" t="s">
        <v>16</v>
      </c>
      <c r="E263">
        <v>50</v>
      </c>
      <c r="F263">
        <v>0.40024560599999998</v>
      </c>
      <c r="G263">
        <v>0</v>
      </c>
      <c r="H263">
        <v>4553607.0710000005</v>
      </c>
      <c r="I263">
        <v>2.872796E-2</v>
      </c>
      <c r="J263">
        <v>0</v>
      </c>
      <c r="K263">
        <v>0</v>
      </c>
      <c r="L263">
        <v>0</v>
      </c>
      <c r="M263">
        <v>1</v>
      </c>
      <c r="N263" t="s">
        <v>17</v>
      </c>
      <c r="O263" s="1">
        <v>0</v>
      </c>
    </row>
    <row r="264" spans="1:15" hidden="1" x14ac:dyDescent="0.2">
      <c r="A264" t="s">
        <v>21</v>
      </c>
      <c r="B264">
        <v>2015</v>
      </c>
      <c r="C264">
        <v>4157578.125</v>
      </c>
      <c r="D264" t="s">
        <v>16</v>
      </c>
      <c r="E264">
        <v>50</v>
      </c>
      <c r="F264">
        <v>0.40030779700000002</v>
      </c>
      <c r="G264">
        <v>0</v>
      </c>
      <c r="H264">
        <v>5355935.0949999997</v>
      </c>
      <c r="I264">
        <v>2.872796E-2</v>
      </c>
      <c r="J264">
        <v>0</v>
      </c>
      <c r="K264">
        <v>0</v>
      </c>
      <c r="L264">
        <v>0</v>
      </c>
      <c r="M264">
        <v>1</v>
      </c>
      <c r="N264" t="s">
        <v>17</v>
      </c>
      <c r="O264" s="1">
        <v>0</v>
      </c>
    </row>
    <row r="265" spans="1:15" hidden="1" x14ac:dyDescent="0.2">
      <c r="A265" t="s">
        <v>21</v>
      </c>
      <c r="B265">
        <v>2015</v>
      </c>
      <c r="C265">
        <v>6236367.1880000001</v>
      </c>
      <c r="D265" t="s">
        <v>16</v>
      </c>
      <c r="E265">
        <v>50</v>
      </c>
      <c r="F265">
        <v>0.387972916</v>
      </c>
      <c r="G265">
        <v>0</v>
      </c>
      <c r="H265">
        <v>6299789.0810000002</v>
      </c>
      <c r="I265">
        <v>2.872796E-2</v>
      </c>
      <c r="J265">
        <v>0</v>
      </c>
      <c r="K265">
        <v>0</v>
      </c>
      <c r="L265">
        <v>0</v>
      </c>
      <c r="M265">
        <v>1</v>
      </c>
      <c r="N265" t="s">
        <v>17</v>
      </c>
      <c r="O265" s="1">
        <v>0</v>
      </c>
    </row>
    <row r="266" spans="1:15" hidden="1" x14ac:dyDescent="0.2">
      <c r="A266" t="s">
        <v>21</v>
      </c>
      <c r="B266">
        <v>2015</v>
      </c>
      <c r="C266">
        <v>9354550.7809999995</v>
      </c>
      <c r="D266" t="s">
        <v>16</v>
      </c>
      <c r="E266">
        <v>50</v>
      </c>
      <c r="F266">
        <v>0.370516228</v>
      </c>
      <c r="G266">
        <v>0</v>
      </c>
      <c r="H266">
        <v>7373007.0410000002</v>
      </c>
      <c r="I266">
        <v>2.872796E-2</v>
      </c>
      <c r="J266">
        <v>0</v>
      </c>
      <c r="K266">
        <v>0</v>
      </c>
      <c r="L266">
        <v>0</v>
      </c>
      <c r="M266">
        <v>1</v>
      </c>
      <c r="N266" t="s">
        <v>17</v>
      </c>
      <c r="O266" s="1">
        <v>0</v>
      </c>
    </row>
    <row r="267" spans="1:15" hidden="1" x14ac:dyDescent="0.2">
      <c r="A267" t="s">
        <v>21</v>
      </c>
      <c r="B267">
        <v>2015</v>
      </c>
      <c r="C267">
        <v>14031826.17</v>
      </c>
      <c r="D267" t="s">
        <v>16</v>
      </c>
      <c r="E267">
        <v>50</v>
      </c>
      <c r="F267">
        <v>0.39308786499999998</v>
      </c>
      <c r="G267">
        <v>0</v>
      </c>
      <c r="H267">
        <v>8568194.5240000002</v>
      </c>
      <c r="I267">
        <v>2.872796E-2</v>
      </c>
      <c r="J267">
        <v>0</v>
      </c>
      <c r="K267">
        <v>0</v>
      </c>
      <c r="L267">
        <v>0</v>
      </c>
      <c r="M267">
        <v>1</v>
      </c>
      <c r="N267" t="s">
        <v>17</v>
      </c>
      <c r="O267" s="1">
        <v>0</v>
      </c>
    </row>
    <row r="268" spans="1:15" hidden="1" x14ac:dyDescent="0.2">
      <c r="A268" t="s">
        <v>21</v>
      </c>
      <c r="B268">
        <v>2015</v>
      </c>
      <c r="C268">
        <v>21047739.260000002</v>
      </c>
      <c r="D268" t="s">
        <v>16</v>
      </c>
      <c r="E268">
        <v>50</v>
      </c>
      <c r="F268">
        <v>0.38937228200000001</v>
      </c>
      <c r="G268">
        <v>0</v>
      </c>
      <c r="H268">
        <v>10048671.630000001</v>
      </c>
      <c r="I268">
        <v>2.872796E-2</v>
      </c>
      <c r="J268">
        <v>0</v>
      </c>
      <c r="K268">
        <v>0</v>
      </c>
      <c r="L268">
        <v>0</v>
      </c>
      <c r="M268">
        <v>1</v>
      </c>
      <c r="N268" t="s">
        <v>17</v>
      </c>
      <c r="O268" s="1">
        <v>0</v>
      </c>
    </row>
    <row r="269" spans="1:15" hidden="1" x14ac:dyDescent="0.2">
      <c r="A269" t="s">
        <v>21</v>
      </c>
      <c r="B269">
        <v>2015</v>
      </c>
      <c r="C269">
        <v>31571608.890000001</v>
      </c>
      <c r="D269" t="s">
        <v>16</v>
      </c>
      <c r="E269">
        <v>50</v>
      </c>
      <c r="F269">
        <v>0.48792228300000001</v>
      </c>
      <c r="G269">
        <v>0</v>
      </c>
      <c r="H269">
        <v>11767215.59</v>
      </c>
      <c r="I269">
        <v>2.872796E-2</v>
      </c>
      <c r="J269">
        <v>0</v>
      </c>
      <c r="K269">
        <v>0</v>
      </c>
      <c r="L269">
        <v>0</v>
      </c>
      <c r="M269">
        <v>1</v>
      </c>
      <c r="N269" t="s">
        <v>17</v>
      </c>
      <c r="O269" s="1">
        <v>0</v>
      </c>
    </row>
    <row r="270" spans="1:15" hidden="1" x14ac:dyDescent="0.2">
      <c r="A270" t="s">
        <v>21</v>
      </c>
      <c r="B270">
        <v>2015</v>
      </c>
      <c r="C270">
        <v>47357413.329999998</v>
      </c>
      <c r="D270" t="s">
        <v>16</v>
      </c>
      <c r="E270">
        <v>50</v>
      </c>
      <c r="F270">
        <v>0.490094535</v>
      </c>
      <c r="G270">
        <v>0</v>
      </c>
      <c r="H270">
        <v>14341433.359999999</v>
      </c>
      <c r="I270">
        <v>2.872796E-2</v>
      </c>
      <c r="J270">
        <v>0</v>
      </c>
      <c r="K270">
        <v>0</v>
      </c>
      <c r="L270">
        <v>0</v>
      </c>
      <c r="M270">
        <v>1</v>
      </c>
      <c r="N270" t="s">
        <v>17</v>
      </c>
      <c r="O270" s="1">
        <v>0</v>
      </c>
    </row>
    <row r="271" spans="1:15" hidden="1" x14ac:dyDescent="0.2">
      <c r="A271" t="s">
        <v>21</v>
      </c>
      <c r="B271">
        <v>2015</v>
      </c>
      <c r="C271">
        <v>71036120</v>
      </c>
      <c r="D271" t="s">
        <v>16</v>
      </c>
      <c r="E271">
        <v>50</v>
      </c>
      <c r="F271">
        <v>0.491882614</v>
      </c>
      <c r="G271">
        <v>0</v>
      </c>
      <c r="H271">
        <v>17494193.379999999</v>
      </c>
      <c r="I271">
        <v>2.872796E-2</v>
      </c>
      <c r="J271">
        <v>0</v>
      </c>
      <c r="K271">
        <v>0</v>
      </c>
      <c r="L271">
        <v>0</v>
      </c>
      <c r="M271">
        <v>1</v>
      </c>
      <c r="N271" t="s">
        <v>17</v>
      </c>
      <c r="O271" s="1">
        <v>0</v>
      </c>
    </row>
    <row r="272" spans="1:15" hidden="1" x14ac:dyDescent="0.2">
      <c r="A272" t="s">
        <v>21</v>
      </c>
      <c r="B272">
        <v>2015</v>
      </c>
      <c r="C272">
        <v>106554180</v>
      </c>
      <c r="D272" t="s">
        <v>16</v>
      </c>
      <c r="E272">
        <v>50</v>
      </c>
      <c r="F272">
        <v>0.49335231200000002</v>
      </c>
      <c r="G272">
        <v>0</v>
      </c>
      <c r="H272">
        <v>21355520.050000001</v>
      </c>
      <c r="I272">
        <v>2.872796E-2</v>
      </c>
      <c r="J272">
        <v>0</v>
      </c>
      <c r="K272">
        <v>0</v>
      </c>
      <c r="L272">
        <v>0</v>
      </c>
      <c r="M272">
        <v>1</v>
      </c>
      <c r="N272" t="s">
        <v>17</v>
      </c>
      <c r="O272" s="1">
        <v>0</v>
      </c>
    </row>
    <row r="273" spans="1:15" hidden="1" x14ac:dyDescent="0.2">
      <c r="A273" t="s">
        <v>21</v>
      </c>
      <c r="B273">
        <v>2015</v>
      </c>
      <c r="C273">
        <v>159831270</v>
      </c>
      <c r="D273" t="s">
        <v>16</v>
      </c>
      <c r="E273">
        <v>50</v>
      </c>
      <c r="F273">
        <v>0.49455886599999999</v>
      </c>
      <c r="G273">
        <v>0</v>
      </c>
      <c r="H273">
        <v>26084660.079999998</v>
      </c>
      <c r="I273">
        <v>2.872796E-2</v>
      </c>
      <c r="J273">
        <v>0</v>
      </c>
      <c r="K273">
        <v>0</v>
      </c>
      <c r="L273">
        <v>0</v>
      </c>
      <c r="M273">
        <v>1</v>
      </c>
      <c r="N273" t="s">
        <v>17</v>
      </c>
      <c r="O273" s="1">
        <v>0</v>
      </c>
    </row>
    <row r="274" spans="1:15" hidden="1" x14ac:dyDescent="0.2">
      <c r="A274" t="s">
        <v>21</v>
      </c>
      <c r="B274">
        <v>2015</v>
      </c>
      <c r="C274">
        <v>239746905</v>
      </c>
      <c r="D274" t="s">
        <v>16</v>
      </c>
      <c r="E274">
        <v>50</v>
      </c>
      <c r="F274">
        <v>0.49554841399999999</v>
      </c>
      <c r="G274">
        <v>0</v>
      </c>
      <c r="H274">
        <v>31876650.07</v>
      </c>
      <c r="I274">
        <v>2.872796E-2</v>
      </c>
      <c r="J274">
        <v>0</v>
      </c>
      <c r="K274">
        <v>0</v>
      </c>
      <c r="L274">
        <v>0</v>
      </c>
      <c r="M274">
        <v>1</v>
      </c>
      <c r="N274" t="s">
        <v>17</v>
      </c>
      <c r="O274" s="1">
        <v>0</v>
      </c>
    </row>
    <row r="275" spans="1:15" hidden="1" x14ac:dyDescent="0.2">
      <c r="A275" t="s">
        <v>21</v>
      </c>
      <c r="B275">
        <v>2015</v>
      </c>
      <c r="C275">
        <v>359620357.5</v>
      </c>
      <c r="D275" t="s">
        <v>16</v>
      </c>
      <c r="E275">
        <v>50</v>
      </c>
      <c r="F275">
        <v>0.49635932700000002</v>
      </c>
      <c r="G275">
        <v>0</v>
      </c>
      <c r="H275">
        <v>38970360.119999997</v>
      </c>
      <c r="I275">
        <v>2.872796E-2</v>
      </c>
      <c r="J275">
        <v>0</v>
      </c>
      <c r="K275">
        <v>0</v>
      </c>
      <c r="L275">
        <v>0</v>
      </c>
      <c r="M275">
        <v>1</v>
      </c>
      <c r="N275" t="s">
        <v>17</v>
      </c>
      <c r="O275" s="1">
        <v>0</v>
      </c>
    </row>
    <row r="276" spans="1:15" hidden="1" x14ac:dyDescent="0.2">
      <c r="A276" t="s">
        <v>21</v>
      </c>
      <c r="B276">
        <v>2015</v>
      </c>
      <c r="C276">
        <v>539430536.20000005</v>
      </c>
      <c r="D276" t="s">
        <v>16</v>
      </c>
      <c r="E276">
        <v>50</v>
      </c>
      <c r="F276">
        <v>0.497023412</v>
      </c>
      <c r="G276">
        <v>0</v>
      </c>
      <c r="H276">
        <v>47658345.119999997</v>
      </c>
      <c r="I276">
        <v>2.872796E-2</v>
      </c>
      <c r="J276">
        <v>0</v>
      </c>
      <c r="K276">
        <v>0</v>
      </c>
      <c r="L276">
        <v>0</v>
      </c>
      <c r="M276">
        <v>1</v>
      </c>
      <c r="N276" t="s">
        <v>17</v>
      </c>
      <c r="O276" s="1">
        <v>0</v>
      </c>
    </row>
    <row r="277" spans="1:15" hidden="1" x14ac:dyDescent="0.2">
      <c r="A277" t="s">
        <v>21</v>
      </c>
      <c r="B277">
        <v>2015</v>
      </c>
      <c r="C277">
        <v>809145804.29999995</v>
      </c>
      <c r="D277" t="s">
        <v>16</v>
      </c>
      <c r="E277">
        <v>50</v>
      </c>
      <c r="F277">
        <v>0.49756695899999998</v>
      </c>
      <c r="G277">
        <v>0</v>
      </c>
      <c r="H277">
        <v>58298910.18</v>
      </c>
      <c r="I277">
        <v>2.872796E-2</v>
      </c>
      <c r="J277">
        <v>0</v>
      </c>
      <c r="K277">
        <v>0</v>
      </c>
      <c r="L277">
        <v>0</v>
      </c>
      <c r="M277">
        <v>1</v>
      </c>
      <c r="N277" t="s">
        <v>17</v>
      </c>
      <c r="O277" s="1">
        <v>0</v>
      </c>
    </row>
    <row r="278" spans="1:15" hidden="1" x14ac:dyDescent="0.2">
      <c r="A278" t="s">
        <v>21</v>
      </c>
      <c r="B278">
        <v>2015</v>
      </c>
      <c r="C278">
        <v>1213718706</v>
      </c>
      <c r="D278" t="s">
        <v>16</v>
      </c>
      <c r="E278">
        <v>50</v>
      </c>
      <c r="F278">
        <v>0.498011649</v>
      </c>
      <c r="G278">
        <v>0</v>
      </c>
      <c r="H278">
        <v>71330887.680000007</v>
      </c>
      <c r="I278">
        <v>2.872796E-2</v>
      </c>
      <c r="J278">
        <v>0</v>
      </c>
      <c r="K278">
        <v>0</v>
      </c>
      <c r="L278">
        <v>0</v>
      </c>
      <c r="M278">
        <v>1</v>
      </c>
      <c r="N278" t="s">
        <v>17</v>
      </c>
      <c r="O278" s="1">
        <v>0</v>
      </c>
    </row>
    <row r="279" spans="1:15" hidden="1" x14ac:dyDescent="0.2">
      <c r="A279" t="s">
        <v>21</v>
      </c>
      <c r="B279">
        <v>2015</v>
      </c>
      <c r="C279">
        <v>1820578060</v>
      </c>
      <c r="D279" t="s">
        <v>16</v>
      </c>
      <c r="E279">
        <v>50</v>
      </c>
      <c r="F279">
        <v>1</v>
      </c>
      <c r="G279">
        <v>0</v>
      </c>
      <c r="H279">
        <v>87291735.280000001</v>
      </c>
      <c r="I279">
        <v>2.872796E-2</v>
      </c>
      <c r="J279">
        <v>0</v>
      </c>
      <c r="K279">
        <v>0</v>
      </c>
      <c r="L279">
        <v>0</v>
      </c>
      <c r="M279">
        <v>1</v>
      </c>
      <c r="N279" t="s">
        <v>17</v>
      </c>
      <c r="O279" s="1">
        <v>0</v>
      </c>
    </row>
    <row r="280" spans="1:15" hidden="1" x14ac:dyDescent="0.2">
      <c r="A280" t="s">
        <v>21</v>
      </c>
      <c r="B280">
        <v>2020</v>
      </c>
      <c r="C280">
        <v>365000</v>
      </c>
      <c r="D280" t="s">
        <v>16</v>
      </c>
      <c r="E280">
        <v>50</v>
      </c>
      <c r="F280">
        <v>0.36274451899999999</v>
      </c>
      <c r="G280">
        <v>0</v>
      </c>
      <c r="H280">
        <v>1556997.176</v>
      </c>
      <c r="I280">
        <v>2.872796E-2</v>
      </c>
      <c r="J280">
        <v>0</v>
      </c>
      <c r="K280">
        <v>0</v>
      </c>
      <c r="L280">
        <v>0</v>
      </c>
      <c r="M280">
        <v>1</v>
      </c>
      <c r="N280" t="s">
        <v>17</v>
      </c>
      <c r="O280" s="1">
        <v>0</v>
      </c>
    </row>
    <row r="281" spans="1:15" hidden="1" x14ac:dyDescent="0.2">
      <c r="A281" t="s">
        <v>21</v>
      </c>
      <c r="B281">
        <v>2020</v>
      </c>
      <c r="C281">
        <v>547500</v>
      </c>
      <c r="D281" t="s">
        <v>16</v>
      </c>
      <c r="E281">
        <v>50</v>
      </c>
      <c r="F281">
        <v>0.37708950800000002</v>
      </c>
      <c r="G281">
        <v>0</v>
      </c>
      <c r="H281">
        <v>1803698.5830000001</v>
      </c>
      <c r="I281">
        <v>2.872796E-2</v>
      </c>
      <c r="J281">
        <v>0</v>
      </c>
      <c r="K281">
        <v>0</v>
      </c>
      <c r="L281">
        <v>0</v>
      </c>
      <c r="M281">
        <v>1</v>
      </c>
      <c r="N281" t="s">
        <v>17</v>
      </c>
      <c r="O281" s="1">
        <v>0</v>
      </c>
    </row>
    <row r="282" spans="1:15" hidden="1" x14ac:dyDescent="0.2">
      <c r="A282" t="s">
        <v>21</v>
      </c>
      <c r="B282">
        <v>2020</v>
      </c>
      <c r="C282">
        <v>821250</v>
      </c>
      <c r="D282" t="s">
        <v>16</v>
      </c>
      <c r="E282">
        <v>50</v>
      </c>
      <c r="F282">
        <v>0.38863531400000001</v>
      </c>
      <c r="G282">
        <v>0</v>
      </c>
      <c r="H282">
        <v>2101677.7689999999</v>
      </c>
      <c r="I282">
        <v>2.872796E-2</v>
      </c>
      <c r="J282">
        <v>0</v>
      </c>
      <c r="K282">
        <v>0</v>
      </c>
      <c r="L282">
        <v>0</v>
      </c>
      <c r="M282">
        <v>1</v>
      </c>
      <c r="N282" t="s">
        <v>17</v>
      </c>
      <c r="O282" s="1">
        <v>0</v>
      </c>
    </row>
    <row r="283" spans="1:15" hidden="1" x14ac:dyDescent="0.2">
      <c r="A283" t="s">
        <v>21</v>
      </c>
      <c r="B283">
        <v>2020</v>
      </c>
      <c r="C283">
        <v>1231875</v>
      </c>
      <c r="D283" t="s">
        <v>16</v>
      </c>
      <c r="E283">
        <v>50</v>
      </c>
      <c r="F283">
        <v>0.39720006600000002</v>
      </c>
      <c r="G283">
        <v>0</v>
      </c>
      <c r="H283">
        <v>2460375.6039999998</v>
      </c>
      <c r="I283">
        <v>2.872796E-2</v>
      </c>
      <c r="J283">
        <v>0</v>
      </c>
      <c r="K283">
        <v>0</v>
      </c>
      <c r="L283">
        <v>0</v>
      </c>
      <c r="M283">
        <v>1</v>
      </c>
      <c r="N283" t="s">
        <v>17</v>
      </c>
      <c r="O283" s="1">
        <v>0</v>
      </c>
    </row>
    <row r="284" spans="1:15" hidden="1" x14ac:dyDescent="0.2">
      <c r="A284" t="s">
        <v>21</v>
      </c>
      <c r="B284">
        <v>2020</v>
      </c>
      <c r="C284">
        <v>1847812.5</v>
      </c>
      <c r="D284" t="s">
        <v>16</v>
      </c>
      <c r="E284">
        <v>50</v>
      </c>
      <c r="F284">
        <v>0.40259329900000002</v>
      </c>
      <c r="G284">
        <v>0</v>
      </c>
      <c r="H284">
        <v>2890312.97</v>
      </c>
      <c r="I284">
        <v>2.872796E-2</v>
      </c>
      <c r="J284">
        <v>0</v>
      </c>
      <c r="K284">
        <v>0</v>
      </c>
      <c r="L284">
        <v>0</v>
      </c>
      <c r="M284">
        <v>1</v>
      </c>
      <c r="N284" t="s">
        <v>17</v>
      </c>
      <c r="O284" s="1">
        <v>0</v>
      </c>
    </row>
    <row r="285" spans="1:15" hidden="1" x14ac:dyDescent="0.2">
      <c r="A285" t="s">
        <v>21</v>
      </c>
      <c r="B285">
        <v>2020</v>
      </c>
      <c r="C285">
        <v>2771718.75</v>
      </c>
      <c r="D285" t="s">
        <v>16</v>
      </c>
      <c r="E285">
        <v>50</v>
      </c>
      <c r="F285">
        <v>0.40456939400000003</v>
      </c>
      <c r="G285">
        <v>0</v>
      </c>
      <c r="H285">
        <v>3402812.6039999998</v>
      </c>
      <c r="I285">
        <v>2.872796E-2</v>
      </c>
      <c r="J285">
        <v>0</v>
      </c>
      <c r="K285">
        <v>0</v>
      </c>
      <c r="L285">
        <v>0</v>
      </c>
      <c r="M285">
        <v>1</v>
      </c>
      <c r="N285" t="s">
        <v>17</v>
      </c>
      <c r="O285" s="1">
        <v>0</v>
      </c>
    </row>
    <row r="286" spans="1:15" hidden="1" x14ac:dyDescent="0.2">
      <c r="A286" t="s">
        <v>21</v>
      </c>
      <c r="B286">
        <v>2020</v>
      </c>
      <c r="C286">
        <v>4157578.125</v>
      </c>
      <c r="D286" t="s">
        <v>16</v>
      </c>
      <c r="E286">
        <v>50</v>
      </c>
      <c r="F286">
        <v>0.40276925299999999</v>
      </c>
      <c r="G286">
        <v>0</v>
      </c>
      <c r="H286">
        <v>4009397.9750000001</v>
      </c>
      <c r="I286">
        <v>2.872796E-2</v>
      </c>
      <c r="J286">
        <v>0</v>
      </c>
      <c r="K286">
        <v>0</v>
      </c>
      <c r="L286">
        <v>0</v>
      </c>
      <c r="M286">
        <v>1</v>
      </c>
      <c r="N286" t="s">
        <v>17</v>
      </c>
      <c r="O286" s="1">
        <v>0</v>
      </c>
    </row>
    <row r="287" spans="1:15" hidden="1" x14ac:dyDescent="0.2">
      <c r="A287" t="s">
        <v>21</v>
      </c>
      <c r="B287">
        <v>2020</v>
      </c>
      <c r="C287">
        <v>6236367.1880000001</v>
      </c>
      <c r="D287" t="s">
        <v>16</v>
      </c>
      <c r="E287">
        <v>50</v>
      </c>
      <c r="F287">
        <v>0.40090608100000003</v>
      </c>
      <c r="G287">
        <v>0</v>
      </c>
      <c r="H287">
        <v>4720666.4079999998</v>
      </c>
      <c r="I287">
        <v>2.872796E-2</v>
      </c>
      <c r="J287">
        <v>0</v>
      </c>
      <c r="K287">
        <v>0</v>
      </c>
      <c r="L287">
        <v>0</v>
      </c>
      <c r="M287">
        <v>1</v>
      </c>
      <c r="N287" t="s">
        <v>17</v>
      </c>
      <c r="O287" s="1">
        <v>0</v>
      </c>
    </row>
    <row r="288" spans="1:15" hidden="1" x14ac:dyDescent="0.2">
      <c r="A288" t="s">
        <v>21</v>
      </c>
      <c r="B288">
        <v>2020</v>
      </c>
      <c r="C288">
        <v>9354550.7809999995</v>
      </c>
      <c r="D288" t="s">
        <v>16</v>
      </c>
      <c r="E288">
        <v>50</v>
      </c>
      <c r="F288">
        <v>0.39730457400000002</v>
      </c>
      <c r="G288">
        <v>0</v>
      </c>
      <c r="H288">
        <v>5553916.7810000004</v>
      </c>
      <c r="I288">
        <v>2.872796E-2</v>
      </c>
      <c r="J288">
        <v>0</v>
      </c>
      <c r="K288">
        <v>0</v>
      </c>
      <c r="L288">
        <v>0</v>
      </c>
      <c r="M288">
        <v>1</v>
      </c>
      <c r="N288" t="s">
        <v>17</v>
      </c>
      <c r="O288" s="1">
        <v>0</v>
      </c>
    </row>
    <row r="289" spans="1:15" hidden="1" x14ac:dyDescent="0.2">
      <c r="A289" t="s">
        <v>21</v>
      </c>
      <c r="B289">
        <v>2020</v>
      </c>
      <c r="C289">
        <v>14031826.17</v>
      </c>
      <c r="D289" t="s">
        <v>16</v>
      </c>
      <c r="E289">
        <v>50</v>
      </c>
      <c r="F289">
        <v>0.38324391600000002</v>
      </c>
      <c r="G289">
        <v>0</v>
      </c>
      <c r="H289">
        <v>6524710.2560000001</v>
      </c>
      <c r="I289">
        <v>2.872796E-2</v>
      </c>
      <c r="J289">
        <v>0</v>
      </c>
      <c r="K289">
        <v>0</v>
      </c>
      <c r="L289">
        <v>0</v>
      </c>
      <c r="M289">
        <v>1</v>
      </c>
      <c r="N289" t="s">
        <v>17</v>
      </c>
      <c r="O289" s="1">
        <v>0</v>
      </c>
    </row>
    <row r="290" spans="1:15" hidden="1" x14ac:dyDescent="0.2">
      <c r="A290" t="s">
        <v>21</v>
      </c>
      <c r="B290">
        <v>2020</v>
      </c>
      <c r="C290">
        <v>21047739.260000002</v>
      </c>
      <c r="D290" t="s">
        <v>16</v>
      </c>
      <c r="E290">
        <v>50</v>
      </c>
      <c r="F290">
        <v>0.37698603400000003</v>
      </c>
      <c r="G290">
        <v>0</v>
      </c>
      <c r="H290">
        <v>7621617.2350000003</v>
      </c>
      <c r="I290">
        <v>2.872796E-2</v>
      </c>
      <c r="J290">
        <v>0</v>
      </c>
      <c r="K290">
        <v>0</v>
      </c>
      <c r="L290">
        <v>0</v>
      </c>
      <c r="M290">
        <v>1</v>
      </c>
      <c r="N290" t="s">
        <v>17</v>
      </c>
      <c r="O290" s="1">
        <v>0</v>
      </c>
    </row>
    <row r="291" spans="1:15" hidden="1" x14ac:dyDescent="0.2">
      <c r="A291" t="s">
        <v>21</v>
      </c>
      <c r="B291">
        <v>2020</v>
      </c>
      <c r="C291">
        <v>31571608.890000001</v>
      </c>
      <c r="D291" t="s">
        <v>16</v>
      </c>
      <c r="E291">
        <v>50</v>
      </c>
      <c r="F291">
        <v>0.38763564299999997</v>
      </c>
      <c r="G291">
        <v>0</v>
      </c>
      <c r="H291">
        <v>8880370.3819999993</v>
      </c>
      <c r="I291">
        <v>2.872796E-2</v>
      </c>
      <c r="J291">
        <v>0</v>
      </c>
      <c r="K291">
        <v>0</v>
      </c>
      <c r="L291">
        <v>0</v>
      </c>
      <c r="M291">
        <v>1</v>
      </c>
      <c r="N291" t="s">
        <v>17</v>
      </c>
      <c r="O291" s="1">
        <v>0</v>
      </c>
    </row>
    <row r="292" spans="1:15" hidden="1" x14ac:dyDescent="0.2">
      <c r="A292" t="s">
        <v>21</v>
      </c>
      <c r="B292">
        <v>2020</v>
      </c>
      <c r="C292">
        <v>47357413.329999998</v>
      </c>
      <c r="D292" t="s">
        <v>16</v>
      </c>
      <c r="E292">
        <v>50</v>
      </c>
      <c r="F292">
        <v>0.42033964000000001</v>
      </c>
      <c r="G292">
        <v>0</v>
      </c>
      <c r="H292">
        <v>10391789.189999999</v>
      </c>
      <c r="I292">
        <v>2.872796E-2</v>
      </c>
      <c r="J292">
        <v>0</v>
      </c>
      <c r="K292">
        <v>0</v>
      </c>
      <c r="L292">
        <v>0</v>
      </c>
      <c r="M292">
        <v>1</v>
      </c>
      <c r="N292" t="s">
        <v>17</v>
      </c>
      <c r="O292" s="1">
        <v>0</v>
      </c>
    </row>
    <row r="293" spans="1:15" hidden="1" x14ac:dyDescent="0.2">
      <c r="A293" t="s">
        <v>21</v>
      </c>
      <c r="B293">
        <v>2020</v>
      </c>
      <c r="C293">
        <v>71036120</v>
      </c>
      <c r="D293" t="s">
        <v>16</v>
      </c>
      <c r="E293">
        <v>50</v>
      </c>
      <c r="F293">
        <v>0.48859721499999997</v>
      </c>
      <c r="G293">
        <v>0</v>
      </c>
      <c r="H293">
        <v>12322773.460000001</v>
      </c>
      <c r="I293">
        <v>2.872796E-2</v>
      </c>
      <c r="J293">
        <v>0</v>
      </c>
      <c r="K293">
        <v>0</v>
      </c>
      <c r="L293">
        <v>0</v>
      </c>
      <c r="M293">
        <v>1</v>
      </c>
      <c r="N293" t="s">
        <v>17</v>
      </c>
      <c r="O293" s="1">
        <v>0</v>
      </c>
    </row>
    <row r="294" spans="1:15" hidden="1" x14ac:dyDescent="0.2">
      <c r="A294" t="s">
        <v>21</v>
      </c>
      <c r="B294">
        <v>2020</v>
      </c>
      <c r="C294">
        <v>106554180</v>
      </c>
      <c r="D294" t="s">
        <v>16</v>
      </c>
      <c r="E294">
        <v>50</v>
      </c>
      <c r="F294">
        <v>0.49065040999999998</v>
      </c>
      <c r="G294">
        <v>0</v>
      </c>
      <c r="H294">
        <v>15022636.66</v>
      </c>
      <c r="I294">
        <v>2.872796E-2</v>
      </c>
      <c r="J294">
        <v>0</v>
      </c>
      <c r="K294">
        <v>0</v>
      </c>
      <c r="L294">
        <v>0</v>
      </c>
      <c r="M294">
        <v>1</v>
      </c>
      <c r="N294" t="s">
        <v>17</v>
      </c>
      <c r="O294" s="1">
        <v>0</v>
      </c>
    </row>
    <row r="295" spans="1:15" hidden="1" x14ac:dyDescent="0.2">
      <c r="A295" t="s">
        <v>21</v>
      </c>
      <c r="B295">
        <v>2020</v>
      </c>
      <c r="C295">
        <v>159831270</v>
      </c>
      <c r="D295" t="s">
        <v>16</v>
      </c>
      <c r="E295">
        <v>50</v>
      </c>
      <c r="F295">
        <v>0.49233971900000001</v>
      </c>
      <c r="G295">
        <v>0</v>
      </c>
      <c r="H295">
        <v>18329280.260000002</v>
      </c>
      <c r="I295">
        <v>2.872796E-2</v>
      </c>
      <c r="J295">
        <v>0</v>
      </c>
      <c r="K295">
        <v>0</v>
      </c>
      <c r="L295">
        <v>0</v>
      </c>
      <c r="M295">
        <v>1</v>
      </c>
      <c r="N295" t="s">
        <v>17</v>
      </c>
      <c r="O295" s="1">
        <v>0</v>
      </c>
    </row>
    <row r="296" spans="1:15" hidden="1" x14ac:dyDescent="0.2">
      <c r="A296" t="s">
        <v>21</v>
      </c>
      <c r="B296">
        <v>2020</v>
      </c>
      <c r="C296">
        <v>239746905</v>
      </c>
      <c r="D296" t="s">
        <v>16</v>
      </c>
      <c r="E296">
        <v>50</v>
      </c>
      <c r="F296">
        <v>0.49372771500000001</v>
      </c>
      <c r="G296">
        <v>0</v>
      </c>
      <c r="H296">
        <v>22379075.059999999</v>
      </c>
      <c r="I296">
        <v>2.872796E-2</v>
      </c>
      <c r="J296">
        <v>0</v>
      </c>
      <c r="K296">
        <v>0</v>
      </c>
      <c r="L296">
        <v>0</v>
      </c>
      <c r="M296">
        <v>1</v>
      </c>
      <c r="N296" t="s">
        <v>17</v>
      </c>
      <c r="O296" s="1">
        <v>0</v>
      </c>
    </row>
    <row r="297" spans="1:15" hidden="1" x14ac:dyDescent="0.2">
      <c r="A297" t="s">
        <v>21</v>
      </c>
      <c r="B297">
        <v>2020</v>
      </c>
      <c r="C297">
        <v>359620357.5</v>
      </c>
      <c r="D297" t="s">
        <v>16</v>
      </c>
      <c r="E297">
        <v>50</v>
      </c>
      <c r="F297">
        <v>0.49486684399999997</v>
      </c>
      <c r="G297">
        <v>0</v>
      </c>
      <c r="H297">
        <v>27339040.460000001</v>
      </c>
      <c r="I297">
        <v>2.872796E-2</v>
      </c>
      <c r="J297">
        <v>0</v>
      </c>
      <c r="K297">
        <v>0</v>
      </c>
      <c r="L297">
        <v>0</v>
      </c>
      <c r="M297">
        <v>1</v>
      </c>
      <c r="N297" t="s">
        <v>17</v>
      </c>
      <c r="O297" s="1">
        <v>0</v>
      </c>
    </row>
    <row r="298" spans="1:15" hidden="1" x14ac:dyDescent="0.2">
      <c r="A298" t="s">
        <v>21</v>
      </c>
      <c r="B298">
        <v>2020</v>
      </c>
      <c r="C298">
        <v>539430536.20000005</v>
      </c>
      <c r="D298" t="s">
        <v>16</v>
      </c>
      <c r="E298">
        <v>50</v>
      </c>
      <c r="F298">
        <v>0.49580085899999998</v>
      </c>
      <c r="G298">
        <v>0</v>
      </c>
      <c r="H298">
        <v>33413732.649999999</v>
      </c>
      <c r="I298">
        <v>2.872796E-2</v>
      </c>
      <c r="J298">
        <v>0</v>
      </c>
      <c r="K298">
        <v>0</v>
      </c>
      <c r="L298">
        <v>0</v>
      </c>
      <c r="M298">
        <v>1</v>
      </c>
      <c r="N298" t="s">
        <v>17</v>
      </c>
      <c r="O298" s="1">
        <v>0</v>
      </c>
    </row>
    <row r="299" spans="1:15" hidden="1" x14ac:dyDescent="0.2">
      <c r="A299" t="s">
        <v>21</v>
      </c>
      <c r="B299">
        <v>2020</v>
      </c>
      <c r="C299">
        <v>809145804.29999995</v>
      </c>
      <c r="D299" t="s">
        <v>16</v>
      </c>
      <c r="E299">
        <v>50</v>
      </c>
      <c r="F299">
        <v>0.49656610600000001</v>
      </c>
      <c r="G299">
        <v>0</v>
      </c>
      <c r="H299">
        <v>40853680.759999998</v>
      </c>
      <c r="I299">
        <v>2.872796E-2</v>
      </c>
      <c r="J299">
        <v>0</v>
      </c>
      <c r="K299">
        <v>0</v>
      </c>
      <c r="L299">
        <v>0</v>
      </c>
      <c r="M299">
        <v>1</v>
      </c>
      <c r="N299" t="s">
        <v>17</v>
      </c>
      <c r="O299" s="1">
        <v>0</v>
      </c>
    </row>
    <row r="300" spans="1:15" hidden="1" x14ac:dyDescent="0.2">
      <c r="A300" t="s">
        <v>21</v>
      </c>
      <c r="B300">
        <v>2020</v>
      </c>
      <c r="C300">
        <v>1213718706</v>
      </c>
      <c r="D300" t="s">
        <v>16</v>
      </c>
      <c r="E300">
        <v>50</v>
      </c>
      <c r="F300">
        <v>0.49719268700000002</v>
      </c>
      <c r="G300">
        <v>0</v>
      </c>
      <c r="H300">
        <v>49965719.049999997</v>
      </c>
      <c r="I300">
        <v>2.872796E-2</v>
      </c>
      <c r="J300">
        <v>0</v>
      </c>
      <c r="K300">
        <v>0</v>
      </c>
      <c r="L300">
        <v>0</v>
      </c>
      <c r="M300">
        <v>1</v>
      </c>
      <c r="N300" t="s">
        <v>17</v>
      </c>
      <c r="O300" s="1">
        <v>0</v>
      </c>
    </row>
    <row r="301" spans="1:15" hidden="1" x14ac:dyDescent="0.2">
      <c r="A301" t="s">
        <v>21</v>
      </c>
      <c r="B301">
        <v>2020</v>
      </c>
      <c r="C301">
        <v>1820578060</v>
      </c>
      <c r="D301" t="s">
        <v>16</v>
      </c>
      <c r="E301">
        <v>50</v>
      </c>
      <c r="F301">
        <v>1</v>
      </c>
      <c r="G301">
        <v>0</v>
      </c>
      <c r="H301">
        <v>61125641.210000001</v>
      </c>
      <c r="I301">
        <v>2.872796E-2</v>
      </c>
      <c r="J301">
        <v>0</v>
      </c>
      <c r="K301">
        <v>0</v>
      </c>
      <c r="L301">
        <v>0</v>
      </c>
      <c r="M301">
        <v>1</v>
      </c>
      <c r="N301" t="s">
        <v>17</v>
      </c>
      <c r="O301" s="1">
        <v>0</v>
      </c>
    </row>
    <row r="302" spans="1:15" hidden="1" x14ac:dyDescent="0.2">
      <c r="A302" t="s">
        <v>21</v>
      </c>
      <c r="B302">
        <v>2025</v>
      </c>
      <c r="C302">
        <v>365000</v>
      </c>
      <c r="D302" t="s">
        <v>16</v>
      </c>
      <c r="E302">
        <v>50</v>
      </c>
      <c r="F302">
        <v>0.31167968899999998</v>
      </c>
      <c r="G302">
        <v>0</v>
      </c>
      <c r="H302">
        <v>1072514.4339999999</v>
      </c>
      <c r="I302">
        <v>2.872796E-2</v>
      </c>
      <c r="J302">
        <v>0</v>
      </c>
      <c r="K302">
        <v>0</v>
      </c>
      <c r="L302">
        <v>0</v>
      </c>
      <c r="M302">
        <v>1</v>
      </c>
      <c r="N302" t="s">
        <v>17</v>
      </c>
      <c r="O302" s="1">
        <v>0</v>
      </c>
    </row>
    <row r="303" spans="1:15" hidden="1" x14ac:dyDescent="0.2">
      <c r="A303" t="s">
        <v>21</v>
      </c>
      <c r="B303">
        <v>2025</v>
      </c>
      <c r="C303">
        <v>547500</v>
      </c>
      <c r="D303" t="s">
        <v>16</v>
      </c>
      <c r="E303">
        <v>50</v>
      </c>
      <c r="F303">
        <v>0.332372204</v>
      </c>
      <c r="G303">
        <v>0</v>
      </c>
      <c r="H303">
        <v>1216990.575</v>
      </c>
      <c r="I303">
        <v>2.872796E-2</v>
      </c>
      <c r="J303">
        <v>0</v>
      </c>
      <c r="K303">
        <v>0</v>
      </c>
      <c r="L303">
        <v>0</v>
      </c>
      <c r="M303">
        <v>1</v>
      </c>
      <c r="N303" t="s">
        <v>17</v>
      </c>
      <c r="O303" s="1">
        <v>0</v>
      </c>
    </row>
    <row r="304" spans="1:15" hidden="1" x14ac:dyDescent="0.2">
      <c r="A304" t="s">
        <v>21</v>
      </c>
      <c r="B304">
        <v>2025</v>
      </c>
      <c r="C304">
        <v>821250</v>
      </c>
      <c r="D304" t="s">
        <v>16</v>
      </c>
      <c r="E304">
        <v>50</v>
      </c>
      <c r="F304">
        <v>0.35098254099999998</v>
      </c>
      <c r="G304">
        <v>0</v>
      </c>
      <c r="H304">
        <v>1392563.65</v>
      </c>
      <c r="I304">
        <v>2.872796E-2</v>
      </c>
      <c r="J304">
        <v>0</v>
      </c>
      <c r="K304">
        <v>0</v>
      </c>
      <c r="L304">
        <v>0</v>
      </c>
      <c r="M304">
        <v>1</v>
      </c>
      <c r="N304" t="s">
        <v>17</v>
      </c>
      <c r="O304" s="1">
        <v>0</v>
      </c>
    </row>
    <row r="305" spans="1:15" hidden="1" x14ac:dyDescent="0.2">
      <c r="A305" t="s">
        <v>21</v>
      </c>
      <c r="B305">
        <v>2025</v>
      </c>
      <c r="C305">
        <v>1231875</v>
      </c>
      <c r="D305" t="s">
        <v>16</v>
      </c>
      <c r="E305">
        <v>50</v>
      </c>
      <c r="F305">
        <v>0.36718853200000001</v>
      </c>
      <c r="G305">
        <v>0</v>
      </c>
      <c r="H305">
        <v>1605535.8670000001</v>
      </c>
      <c r="I305">
        <v>2.872796E-2</v>
      </c>
      <c r="J305">
        <v>0</v>
      </c>
      <c r="K305">
        <v>0</v>
      </c>
      <c r="L305">
        <v>0</v>
      </c>
      <c r="M305">
        <v>1</v>
      </c>
      <c r="N305" t="s">
        <v>17</v>
      </c>
      <c r="O305" s="1">
        <v>0</v>
      </c>
    </row>
    <row r="306" spans="1:15" hidden="1" x14ac:dyDescent="0.2">
      <c r="A306" t="s">
        <v>21</v>
      </c>
      <c r="B306">
        <v>2025</v>
      </c>
      <c r="C306">
        <v>1847812.5</v>
      </c>
      <c r="D306" t="s">
        <v>16</v>
      </c>
      <c r="E306">
        <v>50</v>
      </c>
      <c r="F306">
        <v>0.38074021699999999</v>
      </c>
      <c r="G306">
        <v>0</v>
      </c>
      <c r="H306">
        <v>1863282.4909999999</v>
      </c>
      <c r="I306">
        <v>2.872796E-2</v>
      </c>
      <c r="J306">
        <v>0</v>
      </c>
      <c r="K306">
        <v>0</v>
      </c>
      <c r="L306">
        <v>0</v>
      </c>
      <c r="M306">
        <v>1</v>
      </c>
      <c r="N306" t="s">
        <v>17</v>
      </c>
      <c r="O306" s="1">
        <v>0</v>
      </c>
    </row>
    <row r="307" spans="1:15" hidden="1" x14ac:dyDescent="0.2">
      <c r="A307" t="s">
        <v>21</v>
      </c>
      <c r="B307">
        <v>2025</v>
      </c>
      <c r="C307">
        <v>2771718.75</v>
      </c>
      <c r="D307" t="s">
        <v>16</v>
      </c>
      <c r="E307">
        <v>50</v>
      </c>
      <c r="F307">
        <v>0.39143839499999999</v>
      </c>
      <c r="G307">
        <v>0</v>
      </c>
      <c r="H307">
        <v>2174321.335</v>
      </c>
      <c r="I307">
        <v>2.872796E-2</v>
      </c>
      <c r="J307">
        <v>0</v>
      </c>
      <c r="K307">
        <v>0</v>
      </c>
      <c r="L307">
        <v>0</v>
      </c>
      <c r="M307">
        <v>1</v>
      </c>
      <c r="N307" t="s">
        <v>17</v>
      </c>
      <c r="O307" s="1">
        <v>0</v>
      </c>
    </row>
    <row r="308" spans="1:15" hidden="1" x14ac:dyDescent="0.2">
      <c r="A308" t="s">
        <v>21</v>
      </c>
      <c r="B308">
        <v>2025</v>
      </c>
      <c r="C308">
        <v>4157578.125</v>
      </c>
      <c r="D308" t="s">
        <v>16</v>
      </c>
      <c r="E308">
        <v>50</v>
      </c>
      <c r="F308">
        <v>0.39910296499999998</v>
      </c>
      <c r="G308">
        <v>0</v>
      </c>
      <c r="H308">
        <v>2548312.0460000001</v>
      </c>
      <c r="I308">
        <v>2.872796E-2</v>
      </c>
      <c r="J308">
        <v>0</v>
      </c>
      <c r="K308">
        <v>0</v>
      </c>
      <c r="L308">
        <v>0</v>
      </c>
      <c r="M308">
        <v>1</v>
      </c>
      <c r="N308" t="s">
        <v>17</v>
      </c>
      <c r="O308" s="1">
        <v>0</v>
      </c>
    </row>
    <row r="309" spans="1:15" hidden="1" x14ac:dyDescent="0.2">
      <c r="A309" t="s">
        <v>21</v>
      </c>
      <c r="B309">
        <v>2025</v>
      </c>
      <c r="C309">
        <v>6236367.1880000001</v>
      </c>
      <c r="D309" t="s">
        <v>16</v>
      </c>
      <c r="E309">
        <v>50</v>
      </c>
      <c r="F309">
        <v>0.40353266700000001</v>
      </c>
      <c r="G309">
        <v>0</v>
      </c>
      <c r="H309">
        <v>2995926.4739999999</v>
      </c>
      <c r="I309">
        <v>2.872796E-2</v>
      </c>
      <c r="J309">
        <v>0</v>
      </c>
      <c r="K309">
        <v>0</v>
      </c>
      <c r="L309">
        <v>0</v>
      </c>
      <c r="M309">
        <v>1</v>
      </c>
      <c r="N309" t="s">
        <v>17</v>
      </c>
      <c r="O309" s="1">
        <v>0</v>
      </c>
    </row>
    <row r="310" spans="1:15" hidden="1" x14ac:dyDescent="0.2">
      <c r="A310" t="s">
        <v>21</v>
      </c>
      <c r="B310">
        <v>2025</v>
      </c>
      <c r="C310">
        <v>9354550.7809999995</v>
      </c>
      <c r="D310" t="s">
        <v>16</v>
      </c>
      <c r="E310">
        <v>50</v>
      </c>
      <c r="F310">
        <v>0.40445559800000003</v>
      </c>
      <c r="G310">
        <v>0</v>
      </c>
      <c r="H310">
        <v>3528496.7850000001</v>
      </c>
      <c r="I310">
        <v>2.872796E-2</v>
      </c>
      <c r="J310">
        <v>0</v>
      </c>
      <c r="K310">
        <v>0</v>
      </c>
      <c r="L310">
        <v>0</v>
      </c>
      <c r="M310">
        <v>1</v>
      </c>
      <c r="N310" t="s">
        <v>17</v>
      </c>
      <c r="O310" s="1">
        <v>0</v>
      </c>
    </row>
    <row r="311" spans="1:15" hidden="1" x14ac:dyDescent="0.2">
      <c r="A311" t="s">
        <v>21</v>
      </c>
      <c r="B311">
        <v>2025</v>
      </c>
      <c r="C311">
        <v>14031826.17</v>
      </c>
      <c r="D311" t="s">
        <v>16</v>
      </c>
      <c r="E311">
        <v>50</v>
      </c>
      <c r="F311">
        <v>0.401466245</v>
      </c>
      <c r="G311">
        <v>0</v>
      </c>
      <c r="H311">
        <v>4157294.7940000002</v>
      </c>
      <c r="I311">
        <v>2.872796E-2</v>
      </c>
      <c r="J311">
        <v>0</v>
      </c>
      <c r="K311">
        <v>0</v>
      </c>
      <c r="L311">
        <v>0</v>
      </c>
      <c r="M311">
        <v>1</v>
      </c>
      <c r="N311" t="s">
        <v>17</v>
      </c>
      <c r="O311" s="1">
        <v>0</v>
      </c>
    </row>
    <row r="312" spans="1:15" hidden="1" x14ac:dyDescent="0.2">
      <c r="A312" t="s">
        <v>21</v>
      </c>
      <c r="B312">
        <v>2025</v>
      </c>
      <c r="C312">
        <v>21047739.260000002</v>
      </c>
      <c r="D312" t="s">
        <v>16</v>
      </c>
      <c r="E312">
        <v>50</v>
      </c>
      <c r="F312">
        <v>0.40136075700000001</v>
      </c>
      <c r="G312">
        <v>0</v>
      </c>
      <c r="H312">
        <v>4892214.8099999996</v>
      </c>
      <c r="I312">
        <v>2.872796E-2</v>
      </c>
      <c r="J312">
        <v>0</v>
      </c>
      <c r="K312">
        <v>0</v>
      </c>
      <c r="L312">
        <v>0</v>
      </c>
      <c r="M312">
        <v>1</v>
      </c>
      <c r="N312" t="s">
        <v>17</v>
      </c>
      <c r="O312" s="1">
        <v>0</v>
      </c>
    </row>
    <row r="313" spans="1:15" hidden="1" x14ac:dyDescent="0.2">
      <c r="A313" t="s">
        <v>21</v>
      </c>
      <c r="B313">
        <v>2025</v>
      </c>
      <c r="C313">
        <v>31571608.890000001</v>
      </c>
      <c r="D313" t="s">
        <v>16</v>
      </c>
      <c r="E313">
        <v>50</v>
      </c>
      <c r="F313">
        <v>0.39384227700000002</v>
      </c>
      <c r="G313">
        <v>0</v>
      </c>
      <c r="H313">
        <v>5756806.5949999997</v>
      </c>
      <c r="I313">
        <v>2.872796E-2</v>
      </c>
      <c r="J313">
        <v>0</v>
      </c>
      <c r="K313">
        <v>0</v>
      </c>
      <c r="L313">
        <v>0</v>
      </c>
      <c r="M313">
        <v>1</v>
      </c>
      <c r="N313" t="s">
        <v>17</v>
      </c>
      <c r="O313" s="1">
        <v>0</v>
      </c>
    </row>
    <row r="314" spans="1:15" hidden="1" x14ac:dyDescent="0.2">
      <c r="A314" t="s">
        <v>21</v>
      </c>
      <c r="B314">
        <v>2025</v>
      </c>
      <c r="C314">
        <v>47357413.329999998</v>
      </c>
      <c r="D314" t="s">
        <v>16</v>
      </c>
      <c r="E314">
        <v>50</v>
      </c>
      <c r="F314">
        <v>0.37792363299999998</v>
      </c>
      <c r="G314">
        <v>0</v>
      </c>
      <c r="H314">
        <v>6753576.4689999996</v>
      </c>
      <c r="I314">
        <v>2.872796E-2</v>
      </c>
      <c r="J314">
        <v>0</v>
      </c>
      <c r="K314">
        <v>0</v>
      </c>
      <c r="L314">
        <v>0</v>
      </c>
      <c r="M314">
        <v>1</v>
      </c>
      <c r="N314" t="s">
        <v>17</v>
      </c>
      <c r="O314" s="1">
        <v>0</v>
      </c>
    </row>
    <row r="315" spans="1:15" hidden="1" x14ac:dyDescent="0.2">
      <c r="A315" t="s">
        <v>21</v>
      </c>
      <c r="B315">
        <v>2025</v>
      </c>
      <c r="C315">
        <v>71036120</v>
      </c>
      <c r="D315" t="s">
        <v>16</v>
      </c>
      <c r="E315">
        <v>50</v>
      </c>
      <c r="F315">
        <v>0.38383883099999999</v>
      </c>
      <c r="G315">
        <v>0</v>
      </c>
      <c r="H315">
        <v>7871959.8449999997</v>
      </c>
      <c r="I315">
        <v>2.872796E-2</v>
      </c>
      <c r="J315">
        <v>0</v>
      </c>
      <c r="K315">
        <v>0</v>
      </c>
      <c r="L315">
        <v>0</v>
      </c>
      <c r="M315">
        <v>1</v>
      </c>
      <c r="N315" t="s">
        <v>17</v>
      </c>
      <c r="O315" s="1">
        <v>0</v>
      </c>
    </row>
    <row r="316" spans="1:15" hidden="1" x14ac:dyDescent="0.2">
      <c r="A316" t="s">
        <v>21</v>
      </c>
      <c r="B316">
        <v>2025</v>
      </c>
      <c r="C316">
        <v>106554180</v>
      </c>
      <c r="D316" t="s">
        <v>16</v>
      </c>
      <c r="E316">
        <v>50</v>
      </c>
      <c r="F316">
        <v>0.38158372000000002</v>
      </c>
      <c r="G316">
        <v>0</v>
      </c>
      <c r="H316">
        <v>9197579.1349999998</v>
      </c>
      <c r="I316">
        <v>2.872796E-2</v>
      </c>
      <c r="J316">
        <v>0</v>
      </c>
      <c r="K316">
        <v>0</v>
      </c>
      <c r="L316">
        <v>0</v>
      </c>
      <c r="M316">
        <v>1</v>
      </c>
      <c r="N316" t="s">
        <v>17</v>
      </c>
      <c r="O316" s="1">
        <v>0</v>
      </c>
    </row>
    <row r="317" spans="1:15" hidden="1" x14ac:dyDescent="0.2">
      <c r="A317" t="s">
        <v>21</v>
      </c>
      <c r="B317">
        <v>2025</v>
      </c>
      <c r="C317">
        <v>159831270</v>
      </c>
      <c r="D317" t="s">
        <v>16</v>
      </c>
      <c r="E317">
        <v>50</v>
      </c>
      <c r="F317">
        <v>0.45350118299999997</v>
      </c>
      <c r="G317">
        <v>0</v>
      </c>
      <c r="H317">
        <v>10736607.85</v>
      </c>
      <c r="I317">
        <v>2.872796E-2</v>
      </c>
      <c r="J317">
        <v>0</v>
      </c>
      <c r="K317">
        <v>0</v>
      </c>
      <c r="L317">
        <v>0</v>
      </c>
      <c r="M317">
        <v>1</v>
      </c>
      <c r="N317" t="s">
        <v>17</v>
      </c>
      <c r="O317" s="1">
        <v>0</v>
      </c>
    </row>
    <row r="318" spans="1:15" hidden="1" x14ac:dyDescent="0.2">
      <c r="A318" t="s">
        <v>21</v>
      </c>
      <c r="B318">
        <v>2025</v>
      </c>
      <c r="C318">
        <v>239746905</v>
      </c>
      <c r="D318" t="s">
        <v>16</v>
      </c>
      <c r="E318">
        <v>50</v>
      </c>
      <c r="F318">
        <v>0.48923526499999997</v>
      </c>
      <c r="G318">
        <v>0</v>
      </c>
      <c r="H318">
        <v>12904009.83</v>
      </c>
      <c r="I318">
        <v>2.872796E-2</v>
      </c>
      <c r="J318">
        <v>0</v>
      </c>
      <c r="K318">
        <v>0</v>
      </c>
      <c r="L318">
        <v>0</v>
      </c>
      <c r="M318">
        <v>1</v>
      </c>
      <c r="N318" t="s">
        <v>17</v>
      </c>
      <c r="O318" s="1">
        <v>0</v>
      </c>
    </row>
    <row r="319" spans="1:15" hidden="1" x14ac:dyDescent="0.2">
      <c r="A319" t="s">
        <v>21</v>
      </c>
      <c r="B319">
        <v>2025</v>
      </c>
      <c r="C319">
        <v>359620357.5</v>
      </c>
      <c r="D319" t="s">
        <v>16</v>
      </c>
      <c r="E319">
        <v>50</v>
      </c>
      <c r="F319">
        <v>0.49117565400000002</v>
      </c>
      <c r="G319">
        <v>0</v>
      </c>
      <c r="H319">
        <v>15735289.550000001</v>
      </c>
      <c r="I319">
        <v>2.872796E-2</v>
      </c>
      <c r="J319">
        <v>0</v>
      </c>
      <c r="K319">
        <v>0</v>
      </c>
      <c r="L319">
        <v>0</v>
      </c>
      <c r="M319">
        <v>1</v>
      </c>
      <c r="N319" t="s">
        <v>17</v>
      </c>
      <c r="O319" s="1">
        <v>0</v>
      </c>
    </row>
    <row r="320" spans="1:15" hidden="1" x14ac:dyDescent="0.2">
      <c r="A320" t="s">
        <v>21</v>
      </c>
      <c r="B320">
        <v>2025</v>
      </c>
      <c r="C320">
        <v>539430536.20000005</v>
      </c>
      <c r="D320" t="s">
        <v>16</v>
      </c>
      <c r="E320">
        <v>50</v>
      </c>
      <c r="F320">
        <v>0.49277146300000002</v>
      </c>
      <c r="G320">
        <v>0</v>
      </c>
      <c r="H320">
        <v>19202884.870000001</v>
      </c>
      <c r="I320">
        <v>2.872796E-2</v>
      </c>
      <c r="J320">
        <v>0</v>
      </c>
      <c r="K320">
        <v>0</v>
      </c>
      <c r="L320">
        <v>0</v>
      </c>
      <c r="M320">
        <v>1</v>
      </c>
      <c r="N320" t="s">
        <v>17</v>
      </c>
      <c r="O320" s="1">
        <v>0</v>
      </c>
    </row>
    <row r="321" spans="1:15" hidden="1" x14ac:dyDescent="0.2">
      <c r="A321" t="s">
        <v>21</v>
      </c>
      <c r="B321">
        <v>2025</v>
      </c>
      <c r="C321">
        <v>809145804.29999995</v>
      </c>
      <c r="D321" t="s">
        <v>16</v>
      </c>
      <c r="E321">
        <v>50</v>
      </c>
      <c r="F321">
        <v>0.49408217300000001</v>
      </c>
      <c r="G321">
        <v>0</v>
      </c>
      <c r="H321">
        <v>23449804.460000001</v>
      </c>
      <c r="I321">
        <v>2.872796E-2</v>
      </c>
      <c r="J321">
        <v>0</v>
      </c>
      <c r="K321">
        <v>0</v>
      </c>
      <c r="L321">
        <v>0</v>
      </c>
      <c r="M321">
        <v>1</v>
      </c>
      <c r="N321" t="s">
        <v>17</v>
      </c>
      <c r="O321" s="1">
        <v>0</v>
      </c>
    </row>
    <row r="322" spans="1:15" hidden="1" x14ac:dyDescent="0.2">
      <c r="A322" t="s">
        <v>21</v>
      </c>
      <c r="B322">
        <v>2025</v>
      </c>
      <c r="C322">
        <v>1213718706</v>
      </c>
      <c r="D322" t="s">
        <v>16</v>
      </c>
      <c r="E322">
        <v>50</v>
      </c>
      <c r="F322">
        <v>0.495157562</v>
      </c>
      <c r="G322">
        <v>0</v>
      </c>
      <c r="H322">
        <v>28651197.440000001</v>
      </c>
      <c r="I322">
        <v>2.872796E-2</v>
      </c>
      <c r="J322">
        <v>0</v>
      </c>
      <c r="K322">
        <v>0</v>
      </c>
      <c r="L322">
        <v>0</v>
      </c>
      <c r="M322">
        <v>1</v>
      </c>
      <c r="N322" t="s">
        <v>17</v>
      </c>
      <c r="O322" s="1">
        <v>0</v>
      </c>
    </row>
    <row r="323" spans="1:15" hidden="1" x14ac:dyDescent="0.2">
      <c r="A323" t="s">
        <v>21</v>
      </c>
      <c r="B323">
        <v>2025</v>
      </c>
      <c r="C323">
        <v>1820578060</v>
      </c>
      <c r="D323" t="s">
        <v>16</v>
      </c>
      <c r="E323">
        <v>50</v>
      </c>
      <c r="F323">
        <v>1</v>
      </c>
      <c r="G323">
        <v>0</v>
      </c>
      <c r="H323">
        <v>35021576.82</v>
      </c>
      <c r="I323">
        <v>2.872796E-2</v>
      </c>
      <c r="J323">
        <v>0</v>
      </c>
      <c r="K323">
        <v>0</v>
      </c>
      <c r="L323">
        <v>0</v>
      </c>
      <c r="M323">
        <v>1</v>
      </c>
      <c r="N323" t="s">
        <v>17</v>
      </c>
      <c r="O323" s="1">
        <v>0</v>
      </c>
    </row>
    <row r="324" spans="1:15" hidden="1" x14ac:dyDescent="0.2">
      <c r="A324" t="s">
        <v>21</v>
      </c>
      <c r="B324">
        <v>2030</v>
      </c>
      <c r="C324">
        <v>365000</v>
      </c>
      <c r="D324" t="s">
        <v>16</v>
      </c>
      <c r="E324">
        <v>50</v>
      </c>
      <c r="F324">
        <v>0.28304478999999999</v>
      </c>
      <c r="G324">
        <v>0</v>
      </c>
      <c r="H324">
        <v>923350.72279999999</v>
      </c>
      <c r="I324">
        <v>2.872796E-2</v>
      </c>
      <c r="J324">
        <v>0</v>
      </c>
      <c r="K324">
        <v>0</v>
      </c>
      <c r="L324">
        <v>0</v>
      </c>
      <c r="M324">
        <v>1</v>
      </c>
      <c r="N324" t="s">
        <v>17</v>
      </c>
      <c r="O324" s="1">
        <v>0</v>
      </c>
    </row>
    <row r="325" spans="1:15" hidden="1" x14ac:dyDescent="0.2">
      <c r="A325" t="s">
        <v>21</v>
      </c>
      <c r="B325">
        <v>2030</v>
      </c>
      <c r="C325">
        <v>547500</v>
      </c>
      <c r="D325" t="s">
        <v>16</v>
      </c>
      <c r="E325">
        <v>50</v>
      </c>
      <c r="F325">
        <v>0.30596480500000001</v>
      </c>
      <c r="G325">
        <v>0</v>
      </c>
      <c r="H325">
        <v>1035639.025</v>
      </c>
      <c r="I325">
        <v>2.872796E-2</v>
      </c>
      <c r="J325">
        <v>0</v>
      </c>
      <c r="K325">
        <v>0</v>
      </c>
      <c r="L325">
        <v>0</v>
      </c>
      <c r="M325">
        <v>1</v>
      </c>
      <c r="N325" t="s">
        <v>17</v>
      </c>
      <c r="O325" s="1">
        <v>0</v>
      </c>
    </row>
    <row r="326" spans="1:15" hidden="1" x14ac:dyDescent="0.2">
      <c r="A326" t="s">
        <v>21</v>
      </c>
      <c r="B326">
        <v>2030</v>
      </c>
      <c r="C326">
        <v>821250</v>
      </c>
      <c r="D326" t="s">
        <v>16</v>
      </c>
      <c r="E326">
        <v>50</v>
      </c>
      <c r="F326">
        <v>0.32718061399999998</v>
      </c>
      <c r="G326">
        <v>0</v>
      </c>
      <c r="H326">
        <v>1172427.8729999999</v>
      </c>
      <c r="I326">
        <v>2.872796E-2</v>
      </c>
      <c r="J326">
        <v>0</v>
      </c>
      <c r="K326">
        <v>0</v>
      </c>
      <c r="L326">
        <v>0</v>
      </c>
      <c r="M326">
        <v>1</v>
      </c>
      <c r="N326" t="s">
        <v>17</v>
      </c>
      <c r="O326" s="1">
        <v>0</v>
      </c>
    </row>
    <row r="327" spans="1:15" hidden="1" x14ac:dyDescent="0.2">
      <c r="A327" t="s">
        <v>21</v>
      </c>
      <c r="B327">
        <v>2030</v>
      </c>
      <c r="C327">
        <v>1231875</v>
      </c>
      <c r="D327" t="s">
        <v>16</v>
      </c>
      <c r="E327">
        <v>50</v>
      </c>
      <c r="F327">
        <v>0.346366216</v>
      </c>
      <c r="G327">
        <v>0</v>
      </c>
      <c r="H327">
        <v>1338750.916</v>
      </c>
      <c r="I327">
        <v>2.872796E-2</v>
      </c>
      <c r="J327">
        <v>0</v>
      </c>
      <c r="K327">
        <v>0</v>
      </c>
      <c r="L327">
        <v>0</v>
      </c>
      <c r="M327">
        <v>1</v>
      </c>
      <c r="N327" t="s">
        <v>17</v>
      </c>
      <c r="O327" s="1">
        <v>0</v>
      </c>
    </row>
    <row r="328" spans="1:15" hidden="1" x14ac:dyDescent="0.2">
      <c r="A328" t="s">
        <v>21</v>
      </c>
      <c r="B328">
        <v>2030</v>
      </c>
      <c r="C328">
        <v>1847812.5</v>
      </c>
      <c r="D328" t="s">
        <v>16</v>
      </c>
      <c r="E328">
        <v>50</v>
      </c>
      <c r="F328">
        <v>0.36322364699999998</v>
      </c>
      <c r="G328">
        <v>0</v>
      </c>
      <c r="H328">
        <v>1540606.92</v>
      </c>
      <c r="I328">
        <v>2.872796E-2</v>
      </c>
      <c r="J328">
        <v>0</v>
      </c>
      <c r="K328">
        <v>0</v>
      </c>
      <c r="L328">
        <v>0</v>
      </c>
      <c r="M328">
        <v>1</v>
      </c>
      <c r="N328" t="s">
        <v>17</v>
      </c>
      <c r="O328" s="1">
        <v>0</v>
      </c>
    </row>
    <row r="329" spans="1:15" hidden="1" x14ac:dyDescent="0.2">
      <c r="A329" t="s">
        <v>21</v>
      </c>
      <c r="B329">
        <v>2030</v>
      </c>
      <c r="C329">
        <v>2771718.75</v>
      </c>
      <c r="D329" t="s">
        <v>16</v>
      </c>
      <c r="E329">
        <v>50</v>
      </c>
      <c r="F329">
        <v>0.37748577900000002</v>
      </c>
      <c r="G329">
        <v>0</v>
      </c>
      <c r="H329">
        <v>1785058.09</v>
      </c>
      <c r="I329">
        <v>2.872796E-2</v>
      </c>
      <c r="J329">
        <v>0</v>
      </c>
      <c r="K329">
        <v>0</v>
      </c>
      <c r="L329">
        <v>0</v>
      </c>
      <c r="M329">
        <v>1</v>
      </c>
      <c r="N329" t="s">
        <v>17</v>
      </c>
      <c r="O329" s="1">
        <v>0</v>
      </c>
    </row>
    <row r="330" spans="1:15" hidden="1" x14ac:dyDescent="0.2">
      <c r="A330" t="s">
        <v>21</v>
      </c>
      <c r="B330">
        <v>2030</v>
      </c>
      <c r="C330">
        <v>4157578.125</v>
      </c>
      <c r="D330" t="s">
        <v>16</v>
      </c>
      <c r="E330">
        <v>50</v>
      </c>
      <c r="F330">
        <v>0.38894289199999998</v>
      </c>
      <c r="G330">
        <v>0</v>
      </c>
      <c r="H330">
        <v>2080292.003</v>
      </c>
      <c r="I330">
        <v>2.872796E-2</v>
      </c>
      <c r="J330">
        <v>0</v>
      </c>
      <c r="K330">
        <v>0</v>
      </c>
      <c r="L330">
        <v>0</v>
      </c>
      <c r="M330">
        <v>1</v>
      </c>
      <c r="N330" t="s">
        <v>17</v>
      </c>
      <c r="O330" s="1">
        <v>0</v>
      </c>
    </row>
    <row r="331" spans="1:15" hidden="1" x14ac:dyDescent="0.2">
      <c r="A331" t="s">
        <v>21</v>
      </c>
      <c r="B331">
        <v>2030</v>
      </c>
      <c r="C331">
        <v>6236367.1880000001</v>
      </c>
      <c r="D331" t="s">
        <v>16</v>
      </c>
      <c r="E331">
        <v>50</v>
      </c>
      <c r="F331">
        <v>0.39741346</v>
      </c>
      <c r="G331">
        <v>0</v>
      </c>
      <c r="H331">
        <v>2435643.62</v>
      </c>
      <c r="I331">
        <v>2.872796E-2</v>
      </c>
      <c r="J331">
        <v>0</v>
      </c>
      <c r="K331">
        <v>0</v>
      </c>
      <c r="L331">
        <v>0</v>
      </c>
      <c r="M331">
        <v>1</v>
      </c>
      <c r="N331" t="s">
        <v>17</v>
      </c>
      <c r="O331" s="1">
        <v>0</v>
      </c>
    </row>
    <row r="332" spans="1:15" hidden="1" x14ac:dyDescent="0.2">
      <c r="A332" t="s">
        <v>21</v>
      </c>
      <c r="B332">
        <v>2030</v>
      </c>
      <c r="C332">
        <v>9354550.7809999995</v>
      </c>
      <c r="D332" t="s">
        <v>16</v>
      </c>
      <c r="E332">
        <v>50</v>
      </c>
      <c r="F332">
        <v>0.402706065</v>
      </c>
      <c r="G332">
        <v>0</v>
      </c>
      <c r="H332">
        <v>2861506.7829999998</v>
      </c>
      <c r="I332">
        <v>2.872796E-2</v>
      </c>
      <c r="J332">
        <v>0</v>
      </c>
      <c r="K332">
        <v>0</v>
      </c>
      <c r="L332">
        <v>0</v>
      </c>
      <c r="M332">
        <v>1</v>
      </c>
      <c r="N332" t="s">
        <v>17</v>
      </c>
      <c r="O332" s="1">
        <v>0</v>
      </c>
    </row>
    <row r="333" spans="1:15" hidden="1" x14ac:dyDescent="0.2">
      <c r="A333" t="s">
        <v>21</v>
      </c>
      <c r="B333">
        <v>2030</v>
      </c>
      <c r="C333">
        <v>14031826.17</v>
      </c>
      <c r="D333" t="s">
        <v>16</v>
      </c>
      <c r="E333">
        <v>50</v>
      </c>
      <c r="F333">
        <v>0.40457255199999997</v>
      </c>
      <c r="G333">
        <v>0</v>
      </c>
      <c r="H333">
        <v>3369052.6469999999</v>
      </c>
      <c r="I333">
        <v>2.872796E-2</v>
      </c>
      <c r="J333">
        <v>0</v>
      </c>
      <c r="K333">
        <v>0</v>
      </c>
      <c r="L333">
        <v>0</v>
      </c>
      <c r="M333">
        <v>1</v>
      </c>
      <c r="N333" t="s">
        <v>17</v>
      </c>
      <c r="O333" s="1">
        <v>0</v>
      </c>
    </row>
    <row r="334" spans="1:15" hidden="1" x14ac:dyDescent="0.2">
      <c r="A334" t="s">
        <v>21</v>
      </c>
      <c r="B334">
        <v>2030</v>
      </c>
      <c r="C334">
        <v>21047739.260000002</v>
      </c>
      <c r="D334" t="s">
        <v>16</v>
      </c>
      <c r="E334">
        <v>50</v>
      </c>
      <c r="F334">
        <v>0.40264924499999999</v>
      </c>
      <c r="G334">
        <v>0</v>
      </c>
      <c r="H334">
        <v>3969625.0520000001</v>
      </c>
      <c r="I334">
        <v>2.872796E-2</v>
      </c>
      <c r="J334">
        <v>0</v>
      </c>
      <c r="K334">
        <v>0</v>
      </c>
      <c r="L334">
        <v>0</v>
      </c>
      <c r="M334">
        <v>1</v>
      </c>
      <c r="N334" t="s">
        <v>17</v>
      </c>
      <c r="O334" s="1">
        <v>0</v>
      </c>
    </row>
    <row r="335" spans="1:15" hidden="1" x14ac:dyDescent="0.2">
      <c r="A335" t="s">
        <v>21</v>
      </c>
      <c r="B335">
        <v>2030</v>
      </c>
      <c r="C335">
        <v>31571608.890000001</v>
      </c>
      <c r="D335" t="s">
        <v>16</v>
      </c>
      <c r="E335">
        <v>50</v>
      </c>
      <c r="F335">
        <v>0.40096383099999999</v>
      </c>
      <c r="G335">
        <v>0</v>
      </c>
      <c r="H335">
        <v>4673610.3380000005</v>
      </c>
      <c r="I335">
        <v>2.872796E-2</v>
      </c>
      <c r="J335">
        <v>0</v>
      </c>
      <c r="K335">
        <v>0</v>
      </c>
      <c r="L335">
        <v>0</v>
      </c>
      <c r="M335">
        <v>1</v>
      </c>
      <c r="N335" t="s">
        <v>17</v>
      </c>
      <c r="O335" s="1">
        <v>0</v>
      </c>
    </row>
    <row r="336" spans="1:15" hidden="1" x14ac:dyDescent="0.2">
      <c r="A336" t="s">
        <v>21</v>
      </c>
      <c r="B336">
        <v>2030</v>
      </c>
      <c r="C336">
        <v>47357413.329999998</v>
      </c>
      <c r="D336" t="s">
        <v>16</v>
      </c>
      <c r="E336">
        <v>50</v>
      </c>
      <c r="F336">
        <v>0.39696158999999998</v>
      </c>
      <c r="G336">
        <v>0</v>
      </c>
      <c r="H336">
        <v>5498683.5429999996</v>
      </c>
      <c r="I336">
        <v>2.872796E-2</v>
      </c>
      <c r="J336">
        <v>0</v>
      </c>
      <c r="K336">
        <v>0</v>
      </c>
      <c r="L336">
        <v>0</v>
      </c>
      <c r="M336">
        <v>1</v>
      </c>
      <c r="N336" t="s">
        <v>17</v>
      </c>
      <c r="O336" s="1">
        <v>0</v>
      </c>
    </row>
    <row r="337" spans="1:15" hidden="1" x14ac:dyDescent="0.2">
      <c r="A337" t="s">
        <v>21</v>
      </c>
      <c r="B337">
        <v>2030</v>
      </c>
      <c r="C337">
        <v>71036120</v>
      </c>
      <c r="D337" t="s">
        <v>16</v>
      </c>
      <c r="E337">
        <v>50</v>
      </c>
      <c r="F337">
        <v>0.382711519</v>
      </c>
      <c r="G337">
        <v>0</v>
      </c>
      <c r="H337">
        <v>6458924.267</v>
      </c>
      <c r="I337">
        <v>2.872796E-2</v>
      </c>
      <c r="J337">
        <v>0</v>
      </c>
      <c r="K337">
        <v>0</v>
      </c>
      <c r="L337">
        <v>0</v>
      </c>
      <c r="M337">
        <v>1</v>
      </c>
      <c r="N337" t="s">
        <v>17</v>
      </c>
      <c r="O337" s="1">
        <v>0</v>
      </c>
    </row>
    <row r="338" spans="1:15" hidden="1" x14ac:dyDescent="0.2">
      <c r="A338" t="s">
        <v>21</v>
      </c>
      <c r="B338">
        <v>2030</v>
      </c>
      <c r="C338">
        <v>106554180</v>
      </c>
      <c r="D338" t="s">
        <v>16</v>
      </c>
      <c r="E338">
        <v>50</v>
      </c>
      <c r="F338">
        <v>0.377689897</v>
      </c>
      <c r="G338">
        <v>0</v>
      </c>
      <c r="H338">
        <v>7543143.0789999999</v>
      </c>
      <c r="I338">
        <v>2.872796E-2</v>
      </c>
      <c r="J338">
        <v>0</v>
      </c>
      <c r="K338">
        <v>0</v>
      </c>
      <c r="L338">
        <v>0</v>
      </c>
      <c r="M338">
        <v>1</v>
      </c>
      <c r="N338" t="s">
        <v>17</v>
      </c>
      <c r="O338" s="1">
        <v>0</v>
      </c>
    </row>
    <row r="339" spans="1:15" hidden="1" x14ac:dyDescent="0.2">
      <c r="A339" t="s">
        <v>21</v>
      </c>
      <c r="B339">
        <v>2030</v>
      </c>
      <c r="C339">
        <v>159831270</v>
      </c>
      <c r="D339" t="s">
        <v>16</v>
      </c>
      <c r="E339">
        <v>50</v>
      </c>
      <c r="F339">
        <v>0.38702655699999999</v>
      </c>
      <c r="G339">
        <v>0</v>
      </c>
      <c r="H339">
        <v>8791444.4230000004</v>
      </c>
      <c r="I339">
        <v>2.872796E-2</v>
      </c>
      <c r="J339">
        <v>0</v>
      </c>
      <c r="K339">
        <v>0</v>
      </c>
      <c r="L339">
        <v>0</v>
      </c>
      <c r="M339">
        <v>1</v>
      </c>
      <c r="N339" t="s">
        <v>17</v>
      </c>
      <c r="O339" s="1">
        <v>0</v>
      </c>
    </row>
    <row r="340" spans="1:15" hidden="1" x14ac:dyDescent="0.2">
      <c r="A340" t="s">
        <v>21</v>
      </c>
      <c r="B340">
        <v>2030</v>
      </c>
      <c r="C340">
        <v>239746905</v>
      </c>
      <c r="D340" t="s">
        <v>16</v>
      </c>
      <c r="E340">
        <v>50</v>
      </c>
      <c r="F340">
        <v>0.42373034100000001</v>
      </c>
      <c r="G340">
        <v>0</v>
      </c>
      <c r="H340">
        <v>10285187.859999999</v>
      </c>
      <c r="I340">
        <v>2.872796E-2</v>
      </c>
      <c r="J340">
        <v>0</v>
      </c>
      <c r="K340">
        <v>0</v>
      </c>
      <c r="L340">
        <v>0</v>
      </c>
      <c r="M340">
        <v>1</v>
      </c>
      <c r="N340" t="s">
        <v>17</v>
      </c>
      <c r="O340" s="1">
        <v>0</v>
      </c>
    </row>
    <row r="341" spans="1:15" hidden="1" x14ac:dyDescent="0.2">
      <c r="A341" t="s">
        <v>21</v>
      </c>
      <c r="B341">
        <v>2030</v>
      </c>
      <c r="C341">
        <v>359620357.5</v>
      </c>
      <c r="D341" t="s">
        <v>16</v>
      </c>
      <c r="E341">
        <v>50</v>
      </c>
      <c r="F341">
        <v>0.48866621599999999</v>
      </c>
      <c r="G341">
        <v>0</v>
      </c>
      <c r="H341">
        <v>12213142.880000001</v>
      </c>
      <c r="I341">
        <v>2.872796E-2</v>
      </c>
      <c r="J341">
        <v>0</v>
      </c>
      <c r="K341">
        <v>0</v>
      </c>
      <c r="L341">
        <v>0</v>
      </c>
      <c r="M341">
        <v>1</v>
      </c>
      <c r="N341" t="s">
        <v>17</v>
      </c>
      <c r="O341" s="1">
        <v>0</v>
      </c>
    </row>
    <row r="342" spans="1:15" hidden="1" x14ac:dyDescent="0.2">
      <c r="A342" t="s">
        <v>21</v>
      </c>
      <c r="B342">
        <v>2030</v>
      </c>
      <c r="C342">
        <v>539430536.20000005</v>
      </c>
      <c r="D342" t="s">
        <v>16</v>
      </c>
      <c r="E342">
        <v>50</v>
      </c>
      <c r="F342">
        <v>0.49070722300000003</v>
      </c>
      <c r="G342">
        <v>0</v>
      </c>
      <c r="H342">
        <v>14889403.08</v>
      </c>
      <c r="I342">
        <v>2.872796E-2</v>
      </c>
      <c r="J342">
        <v>0</v>
      </c>
      <c r="K342">
        <v>0</v>
      </c>
      <c r="L342">
        <v>0</v>
      </c>
      <c r="M342">
        <v>1</v>
      </c>
      <c r="N342" t="s">
        <v>17</v>
      </c>
      <c r="O342" s="1">
        <v>0</v>
      </c>
    </row>
    <row r="343" spans="1:15" hidden="1" x14ac:dyDescent="0.2">
      <c r="A343" t="s">
        <v>21</v>
      </c>
      <c r="B343">
        <v>2030</v>
      </c>
      <c r="C343">
        <v>809145804.29999995</v>
      </c>
      <c r="D343" t="s">
        <v>16</v>
      </c>
      <c r="E343">
        <v>50</v>
      </c>
      <c r="F343">
        <v>0.49238642700000002</v>
      </c>
      <c r="G343">
        <v>0</v>
      </c>
      <c r="H343">
        <v>18167139.030000001</v>
      </c>
      <c r="I343">
        <v>2.872796E-2</v>
      </c>
      <c r="J343">
        <v>0</v>
      </c>
      <c r="K343">
        <v>0</v>
      </c>
      <c r="L343">
        <v>0</v>
      </c>
      <c r="M343">
        <v>1</v>
      </c>
      <c r="N343" t="s">
        <v>17</v>
      </c>
      <c r="O343" s="1">
        <v>0</v>
      </c>
    </row>
    <row r="344" spans="1:15" hidden="1" x14ac:dyDescent="0.2">
      <c r="A344" t="s">
        <v>21</v>
      </c>
      <c r="B344">
        <v>2030</v>
      </c>
      <c r="C344">
        <v>1213718706</v>
      </c>
      <c r="D344" t="s">
        <v>16</v>
      </c>
      <c r="E344">
        <v>50</v>
      </c>
      <c r="F344">
        <v>0.49376606699999998</v>
      </c>
      <c r="G344">
        <v>0</v>
      </c>
      <c r="H344">
        <v>22181529.329999998</v>
      </c>
      <c r="I344">
        <v>2.872796E-2</v>
      </c>
      <c r="J344">
        <v>0</v>
      </c>
      <c r="K344">
        <v>0</v>
      </c>
      <c r="L344">
        <v>0</v>
      </c>
      <c r="M344">
        <v>1</v>
      </c>
      <c r="N344" t="s">
        <v>17</v>
      </c>
      <c r="O344" s="1">
        <v>0</v>
      </c>
    </row>
    <row r="345" spans="1:15" hidden="1" x14ac:dyDescent="0.2">
      <c r="A345" t="s">
        <v>21</v>
      </c>
      <c r="B345">
        <v>2030</v>
      </c>
      <c r="C345">
        <v>1820578060</v>
      </c>
      <c r="D345" t="s">
        <v>16</v>
      </c>
      <c r="E345">
        <v>50</v>
      </c>
      <c r="F345">
        <v>1</v>
      </c>
      <c r="G345">
        <v>0</v>
      </c>
      <c r="H345">
        <v>27098133.25</v>
      </c>
      <c r="I345">
        <v>2.872796E-2</v>
      </c>
      <c r="J345">
        <v>0</v>
      </c>
      <c r="K345">
        <v>0</v>
      </c>
      <c r="L345">
        <v>0</v>
      </c>
      <c r="M345">
        <v>1</v>
      </c>
      <c r="N345" t="s">
        <v>17</v>
      </c>
      <c r="O345" s="1">
        <v>0</v>
      </c>
    </row>
    <row r="346" spans="1:15" hidden="1" x14ac:dyDescent="0.2">
      <c r="A346" t="s">
        <v>22</v>
      </c>
      <c r="B346">
        <v>2015</v>
      </c>
      <c r="C346" s="9">
        <v>104</v>
      </c>
      <c r="D346" t="s">
        <v>16</v>
      </c>
      <c r="E346">
        <v>50</v>
      </c>
      <c r="F346" s="5">
        <v>0</v>
      </c>
      <c r="G346">
        <v>0</v>
      </c>
      <c r="H346" s="5">
        <f>pipeline!H2</f>
        <v>482170.91489999997</v>
      </c>
      <c r="I346">
        <v>3.3136235999999999E-2</v>
      </c>
      <c r="J346">
        <v>0</v>
      </c>
      <c r="K346">
        <v>0</v>
      </c>
      <c r="L346">
        <v>0</v>
      </c>
      <c r="M346">
        <v>1</v>
      </c>
      <c r="N346" t="s">
        <v>17</v>
      </c>
      <c r="O346" s="1">
        <v>0</v>
      </c>
    </row>
    <row r="347" spans="1:15" hidden="1" x14ac:dyDescent="0.2">
      <c r="A347" t="s">
        <v>22</v>
      </c>
      <c r="B347">
        <v>2015</v>
      </c>
      <c r="C347" s="9">
        <v>1830000</v>
      </c>
      <c r="D347" t="s">
        <v>16</v>
      </c>
      <c r="E347">
        <v>50</v>
      </c>
      <c r="F347" s="5">
        <f>pipeline!P6</f>
        <v>0</v>
      </c>
      <c r="G347">
        <v>0</v>
      </c>
      <c r="H347" s="5">
        <f>pipeline!H6</f>
        <v>482170.91489999997</v>
      </c>
      <c r="I347">
        <v>3.3136235999999999E-2</v>
      </c>
      <c r="J347">
        <v>0</v>
      </c>
      <c r="K347">
        <v>0</v>
      </c>
      <c r="L347">
        <v>0</v>
      </c>
      <c r="M347">
        <v>1</v>
      </c>
      <c r="N347" t="s">
        <v>17</v>
      </c>
      <c r="O347" s="1">
        <v>0</v>
      </c>
    </row>
    <row r="348" spans="1:15" hidden="1" x14ac:dyDescent="0.2">
      <c r="A348" t="s">
        <v>22</v>
      </c>
      <c r="B348">
        <v>2015</v>
      </c>
      <c r="C348" s="9">
        <v>1840000</v>
      </c>
      <c r="D348" t="s">
        <v>16</v>
      </c>
      <c r="E348">
        <v>50</v>
      </c>
      <c r="F348" s="5">
        <f>pipeline!P7</f>
        <v>0.11080021832601208</v>
      </c>
      <c r="G348">
        <v>0</v>
      </c>
      <c r="H348">
        <v>482170.91489999997</v>
      </c>
      <c r="I348">
        <v>3.5881064999999997E-2</v>
      </c>
      <c r="J348">
        <v>0</v>
      </c>
      <c r="K348">
        <v>0</v>
      </c>
      <c r="L348">
        <v>0</v>
      </c>
      <c r="M348">
        <v>1</v>
      </c>
      <c r="N348" t="s">
        <v>17</v>
      </c>
      <c r="O348" s="1">
        <v>0</v>
      </c>
    </row>
    <row r="349" spans="1:15" hidden="1" x14ac:dyDescent="0.2">
      <c r="A349" t="s">
        <v>22</v>
      </c>
      <c r="B349">
        <v>2015</v>
      </c>
      <c r="C349" s="9">
        <v>3280000</v>
      </c>
      <c r="D349" t="s">
        <v>16</v>
      </c>
      <c r="E349">
        <v>50</v>
      </c>
      <c r="F349" s="5">
        <f>pipeline!P8</f>
        <v>0.18133507894805753</v>
      </c>
      <c r="G349">
        <v>0</v>
      </c>
      <c r="H349">
        <v>514065.04210000002</v>
      </c>
      <c r="I349">
        <v>3.6335168000000001E-2</v>
      </c>
      <c r="J349">
        <v>0</v>
      </c>
      <c r="K349">
        <v>0</v>
      </c>
      <c r="L349">
        <v>0</v>
      </c>
      <c r="M349">
        <v>1</v>
      </c>
      <c r="N349" t="s">
        <v>17</v>
      </c>
      <c r="O349" s="1">
        <v>0</v>
      </c>
    </row>
    <row r="350" spans="1:15" hidden="1" x14ac:dyDescent="0.2">
      <c r="A350" t="s">
        <v>22</v>
      </c>
      <c r="B350">
        <v>2015</v>
      </c>
      <c r="C350" s="9">
        <v>10300000</v>
      </c>
      <c r="D350" t="s">
        <v>16</v>
      </c>
      <c r="E350">
        <v>50</v>
      </c>
      <c r="F350" s="5">
        <f>pipeline!P9</f>
        <v>0.24436665438409996</v>
      </c>
      <c r="G350">
        <v>0</v>
      </c>
      <c r="H350">
        <v>632608.41630000004</v>
      </c>
      <c r="I350">
        <v>3.5400067E-2</v>
      </c>
      <c r="J350">
        <v>0</v>
      </c>
      <c r="K350">
        <v>0</v>
      </c>
      <c r="L350">
        <v>0</v>
      </c>
      <c r="M350">
        <v>1</v>
      </c>
      <c r="N350" t="s">
        <v>17</v>
      </c>
      <c r="O350" s="1">
        <v>0</v>
      </c>
    </row>
    <row r="351" spans="1:15" hidden="1" x14ac:dyDescent="0.2">
      <c r="A351" t="s">
        <v>22</v>
      </c>
      <c r="B351">
        <v>2015</v>
      </c>
      <c r="C351" s="9">
        <v>32700000</v>
      </c>
      <c r="D351" t="s">
        <v>16</v>
      </c>
      <c r="E351">
        <v>50</v>
      </c>
      <c r="F351" s="5">
        <f>pipeline!P10</f>
        <v>0.3198511800144343</v>
      </c>
      <c r="G351">
        <v>0</v>
      </c>
      <c r="H351">
        <v>838950.40630000003</v>
      </c>
      <c r="I351">
        <v>3.4357573000000002E-2</v>
      </c>
      <c r="J351">
        <v>0</v>
      </c>
      <c r="K351">
        <v>0</v>
      </c>
      <c r="L351">
        <v>0</v>
      </c>
      <c r="M351">
        <v>1</v>
      </c>
      <c r="N351" t="s">
        <v>17</v>
      </c>
      <c r="O351" s="1">
        <v>0</v>
      </c>
    </row>
    <row r="352" spans="1:15" hidden="1" x14ac:dyDescent="0.2">
      <c r="A352" t="s">
        <v>22</v>
      </c>
      <c r="B352">
        <v>2015</v>
      </c>
      <c r="C352" s="9">
        <v>103000000</v>
      </c>
      <c r="D352" t="s">
        <v>16</v>
      </c>
      <c r="E352">
        <v>50</v>
      </c>
      <c r="F352" s="5">
        <f>pipeline!P11</f>
        <v>0.38755583807325356</v>
      </c>
      <c r="G352">
        <v>0</v>
      </c>
      <c r="H352">
        <v>1210918.0819999999</v>
      </c>
      <c r="I352">
        <v>3.3053816E-2</v>
      </c>
      <c r="J352">
        <v>0</v>
      </c>
      <c r="K352">
        <v>0</v>
      </c>
      <c r="L352">
        <v>0</v>
      </c>
      <c r="M352">
        <v>1</v>
      </c>
      <c r="N352" t="s">
        <v>17</v>
      </c>
      <c r="O352" s="1">
        <v>0</v>
      </c>
    </row>
    <row r="353" spans="1:15" hidden="1" x14ac:dyDescent="0.2">
      <c r="A353" t="s">
        <v>22</v>
      </c>
      <c r="B353">
        <v>2015</v>
      </c>
      <c r="C353" s="9">
        <v>326000000</v>
      </c>
      <c r="D353" t="s">
        <v>16</v>
      </c>
      <c r="E353">
        <v>50</v>
      </c>
      <c r="F353" s="5">
        <f>pipeline!P12</f>
        <v>0.51224823014768583</v>
      </c>
      <c r="G353">
        <v>0</v>
      </c>
      <c r="H353">
        <v>1892518.3540000001</v>
      </c>
      <c r="I353">
        <v>3.0634644999999999E-2</v>
      </c>
      <c r="J353">
        <v>0</v>
      </c>
      <c r="K353">
        <v>0</v>
      </c>
      <c r="L353">
        <v>0</v>
      </c>
      <c r="M353">
        <v>1</v>
      </c>
      <c r="N353" t="s">
        <v>17</v>
      </c>
      <c r="O353" s="1">
        <v>0</v>
      </c>
    </row>
    <row r="354" spans="1:15" hidden="1" x14ac:dyDescent="0.2">
      <c r="A354" t="s">
        <v>22</v>
      </c>
      <c r="B354">
        <v>2015</v>
      </c>
      <c r="C354" s="9">
        <v>1030000000</v>
      </c>
      <c r="D354" t="s">
        <v>16</v>
      </c>
      <c r="E354">
        <v>50</v>
      </c>
      <c r="F354" s="5">
        <f>pipeline!P13</f>
        <v>1</v>
      </c>
      <c r="G354">
        <v>0</v>
      </c>
      <c r="H354">
        <v>3411688.4759999998</v>
      </c>
      <c r="I354">
        <v>2.8277191E-2</v>
      </c>
      <c r="J354">
        <v>0</v>
      </c>
      <c r="K354">
        <v>0</v>
      </c>
      <c r="L354">
        <v>0</v>
      </c>
      <c r="M354">
        <v>1</v>
      </c>
      <c r="N354" t="s">
        <v>17</v>
      </c>
      <c r="O354" s="1">
        <v>0</v>
      </c>
    </row>
    <row r="355" spans="1:15" hidden="1" x14ac:dyDescent="0.2">
      <c r="A355" t="s">
        <v>23</v>
      </c>
      <c r="B355">
        <v>2015</v>
      </c>
      <c r="C355">
        <v>10000</v>
      </c>
      <c r="D355" t="s">
        <v>16</v>
      </c>
      <c r="E355">
        <v>15</v>
      </c>
      <c r="F355">
        <v>3.6247552000000002E-2</v>
      </c>
      <c r="G355">
        <v>141968.81109999999</v>
      </c>
      <c r="H355">
        <v>0</v>
      </c>
      <c r="I355">
        <v>6.8556110000000003E-2</v>
      </c>
      <c r="J355">
        <v>0</v>
      </c>
      <c r="K355">
        <v>0</v>
      </c>
      <c r="L355">
        <v>0</v>
      </c>
      <c r="M355">
        <v>1</v>
      </c>
      <c r="N355" t="s">
        <v>24</v>
      </c>
      <c r="O355" s="1">
        <v>0</v>
      </c>
    </row>
    <row r="356" spans="1:15" hidden="1" x14ac:dyDescent="0.2">
      <c r="A356" t="s">
        <v>23</v>
      </c>
      <c r="B356">
        <v>2015</v>
      </c>
      <c r="C356">
        <v>11000</v>
      </c>
      <c r="D356" t="s">
        <v>16</v>
      </c>
      <c r="E356">
        <v>15</v>
      </c>
      <c r="F356">
        <v>3.8895858999999998E-2</v>
      </c>
      <c r="G356">
        <v>142460.12760000001</v>
      </c>
      <c r="H356">
        <v>0</v>
      </c>
      <c r="I356">
        <v>6.8945226999999998E-2</v>
      </c>
      <c r="J356">
        <v>0</v>
      </c>
      <c r="K356">
        <v>0</v>
      </c>
      <c r="L356">
        <v>0</v>
      </c>
      <c r="M356">
        <v>1</v>
      </c>
      <c r="N356" t="s">
        <v>24</v>
      </c>
      <c r="O356" s="1">
        <v>0</v>
      </c>
    </row>
    <row r="357" spans="1:15" hidden="1" x14ac:dyDescent="0.2">
      <c r="A357" t="s">
        <v>23</v>
      </c>
      <c r="B357">
        <v>2015</v>
      </c>
      <c r="C357">
        <v>12100</v>
      </c>
      <c r="D357" t="s">
        <v>16</v>
      </c>
      <c r="E357">
        <v>15</v>
      </c>
      <c r="F357">
        <v>4.1723314999999997E-2</v>
      </c>
      <c r="G357">
        <v>142989.23180000001</v>
      </c>
      <c r="H357">
        <v>0</v>
      </c>
      <c r="I357">
        <v>6.9343172999999994E-2</v>
      </c>
      <c r="J357">
        <v>0</v>
      </c>
      <c r="K357">
        <v>0</v>
      </c>
      <c r="L357">
        <v>0</v>
      </c>
      <c r="M357">
        <v>1</v>
      </c>
      <c r="N357" t="s">
        <v>24</v>
      </c>
      <c r="O357" s="1">
        <v>0</v>
      </c>
    </row>
    <row r="358" spans="1:15" hidden="1" x14ac:dyDescent="0.2">
      <c r="A358" t="s">
        <v>23</v>
      </c>
      <c r="B358">
        <v>2015</v>
      </c>
      <c r="C358">
        <v>13310</v>
      </c>
      <c r="D358" t="s">
        <v>16</v>
      </c>
      <c r="E358">
        <v>15</v>
      </c>
      <c r="F358">
        <v>4.4740676E-2</v>
      </c>
      <c r="G358">
        <v>143558.98300000001</v>
      </c>
      <c r="H358">
        <v>0</v>
      </c>
      <c r="I358">
        <v>6.9749971999999993E-2</v>
      </c>
      <c r="J358">
        <v>0</v>
      </c>
      <c r="K358">
        <v>0</v>
      </c>
      <c r="L358">
        <v>0</v>
      </c>
      <c r="M358">
        <v>1</v>
      </c>
      <c r="N358" t="s">
        <v>24</v>
      </c>
      <c r="O358" s="1">
        <v>0</v>
      </c>
    </row>
    <row r="359" spans="1:15" hidden="1" x14ac:dyDescent="0.2">
      <c r="A359" t="s">
        <v>23</v>
      </c>
      <c r="B359">
        <v>2015</v>
      </c>
      <c r="C359">
        <v>14641</v>
      </c>
      <c r="D359" t="s">
        <v>16</v>
      </c>
      <c r="E359">
        <v>15</v>
      </c>
      <c r="F359">
        <v>4.7959148E-2</v>
      </c>
      <c r="G359">
        <v>144172.46030000001</v>
      </c>
      <c r="H359">
        <v>0</v>
      </c>
      <c r="I359">
        <v>7.0165619999999998E-2</v>
      </c>
      <c r="J359">
        <v>0</v>
      </c>
      <c r="K359">
        <v>0</v>
      </c>
      <c r="L359">
        <v>0</v>
      </c>
      <c r="M359">
        <v>1</v>
      </c>
      <c r="N359" t="s">
        <v>24</v>
      </c>
      <c r="O359" s="1">
        <v>0</v>
      </c>
    </row>
    <row r="360" spans="1:15" hidden="1" x14ac:dyDescent="0.2">
      <c r="A360" t="s">
        <v>23</v>
      </c>
      <c r="B360">
        <v>2015</v>
      </c>
      <c r="C360">
        <v>16105.1</v>
      </c>
      <c r="D360" t="s">
        <v>16</v>
      </c>
      <c r="E360">
        <v>15</v>
      </c>
      <c r="F360">
        <v>5.1390367999999999E-2</v>
      </c>
      <c r="G360">
        <v>144832.9803</v>
      </c>
      <c r="H360">
        <v>0</v>
      </c>
      <c r="I360">
        <v>7.0590085999999996E-2</v>
      </c>
      <c r="J360">
        <v>0</v>
      </c>
      <c r="K360">
        <v>0</v>
      </c>
      <c r="L360">
        <v>0</v>
      </c>
      <c r="M360">
        <v>1</v>
      </c>
      <c r="N360" t="s">
        <v>24</v>
      </c>
      <c r="O360" s="1">
        <v>0</v>
      </c>
    </row>
    <row r="361" spans="1:15" hidden="1" x14ac:dyDescent="0.2">
      <c r="A361" t="s">
        <v>23</v>
      </c>
      <c r="B361">
        <v>2015</v>
      </c>
      <c r="C361">
        <v>17715.61</v>
      </c>
      <c r="D361" t="s">
        <v>16</v>
      </c>
      <c r="E361">
        <v>15</v>
      </c>
      <c r="F361">
        <v>5.5046382999999997E-2</v>
      </c>
      <c r="G361">
        <v>145544.11610000001</v>
      </c>
      <c r="H361">
        <v>0</v>
      </c>
      <c r="I361">
        <v>7.1023307999999993E-2</v>
      </c>
      <c r="J361">
        <v>0</v>
      </c>
      <c r="K361">
        <v>0</v>
      </c>
      <c r="L361">
        <v>0</v>
      </c>
      <c r="M361">
        <v>1</v>
      </c>
      <c r="N361" t="s">
        <v>24</v>
      </c>
      <c r="O361" s="1">
        <v>0</v>
      </c>
    </row>
    <row r="362" spans="1:15" hidden="1" x14ac:dyDescent="0.2">
      <c r="A362" t="s">
        <v>23</v>
      </c>
      <c r="B362">
        <v>2015</v>
      </c>
      <c r="C362">
        <v>19487.170999999998</v>
      </c>
      <c r="D362" t="s">
        <v>16</v>
      </c>
      <c r="E362">
        <v>15</v>
      </c>
      <c r="F362">
        <v>5.8939624000000003E-2</v>
      </c>
      <c r="G362">
        <v>146309.71710000001</v>
      </c>
      <c r="H362">
        <v>0</v>
      </c>
      <c r="I362">
        <v>7.1465188999999998E-2</v>
      </c>
      <c r="J362">
        <v>0</v>
      </c>
      <c r="K362">
        <v>0</v>
      </c>
      <c r="L362">
        <v>0</v>
      </c>
      <c r="M362">
        <v>1</v>
      </c>
      <c r="N362" t="s">
        <v>24</v>
      </c>
      <c r="O362" s="1">
        <v>0</v>
      </c>
    </row>
    <row r="363" spans="1:15" hidden="1" x14ac:dyDescent="0.2">
      <c r="A363" t="s">
        <v>23</v>
      </c>
      <c r="B363">
        <v>2015</v>
      </c>
      <c r="C363">
        <v>21435.8881</v>
      </c>
      <c r="D363" t="s">
        <v>16</v>
      </c>
      <c r="E363">
        <v>15</v>
      </c>
      <c r="F363">
        <v>6.3082863000000003E-2</v>
      </c>
      <c r="G363">
        <v>147133.93150000001</v>
      </c>
      <c r="H363">
        <v>0</v>
      </c>
      <c r="I363">
        <v>7.1915593999999999E-2</v>
      </c>
      <c r="J363">
        <v>0</v>
      </c>
      <c r="K363">
        <v>0</v>
      </c>
      <c r="L363">
        <v>0</v>
      </c>
      <c r="M363">
        <v>1</v>
      </c>
      <c r="N363" t="s">
        <v>24</v>
      </c>
      <c r="O363" s="1">
        <v>0</v>
      </c>
    </row>
    <row r="364" spans="1:15" hidden="1" x14ac:dyDescent="0.2">
      <c r="A364" t="s">
        <v>23</v>
      </c>
      <c r="B364">
        <v>2015</v>
      </c>
      <c r="C364">
        <v>23579.476910000001</v>
      </c>
      <c r="D364" t="s">
        <v>16</v>
      </c>
      <c r="E364">
        <v>15</v>
      </c>
      <c r="F364">
        <v>6.7489172E-2</v>
      </c>
      <c r="G364">
        <v>148021.23009999999</v>
      </c>
      <c r="H364">
        <v>0</v>
      </c>
      <c r="I364">
        <v>7.2374343999999993E-2</v>
      </c>
      <c r="J364">
        <v>0</v>
      </c>
      <c r="K364">
        <v>0</v>
      </c>
      <c r="L364">
        <v>0</v>
      </c>
      <c r="M364">
        <v>1</v>
      </c>
      <c r="N364" t="s">
        <v>24</v>
      </c>
      <c r="O364" s="1">
        <v>0</v>
      </c>
    </row>
    <row r="365" spans="1:15" hidden="1" x14ac:dyDescent="0.2">
      <c r="A365" t="s">
        <v>23</v>
      </c>
      <c r="B365">
        <v>2015</v>
      </c>
      <c r="C365">
        <v>25937.424599999998</v>
      </c>
      <c r="D365" t="s">
        <v>16</v>
      </c>
      <c r="E365">
        <v>15</v>
      </c>
      <c r="F365">
        <v>7.2171862000000003E-2</v>
      </c>
      <c r="G365">
        <v>148976.4314</v>
      </c>
      <c r="H365">
        <v>0</v>
      </c>
      <c r="I365">
        <v>7.2841217999999999E-2</v>
      </c>
      <c r="J365">
        <v>0</v>
      </c>
      <c r="K365">
        <v>0</v>
      </c>
      <c r="L365">
        <v>0</v>
      </c>
      <c r="M365">
        <v>1</v>
      </c>
      <c r="N365" t="s">
        <v>24</v>
      </c>
      <c r="O365" s="1">
        <v>0</v>
      </c>
    </row>
    <row r="366" spans="1:15" hidden="1" x14ac:dyDescent="0.2">
      <c r="A366" t="s">
        <v>23</v>
      </c>
      <c r="B366">
        <v>2015</v>
      </c>
      <c r="C366">
        <v>28531.16706</v>
      </c>
      <c r="D366" t="s">
        <v>16</v>
      </c>
      <c r="E366">
        <v>15</v>
      </c>
      <c r="F366">
        <v>7.7144414999999994E-2</v>
      </c>
      <c r="G366">
        <v>150004.73019999999</v>
      </c>
      <c r="H366">
        <v>0</v>
      </c>
      <c r="I366">
        <v>7.3315940999999996E-2</v>
      </c>
      <c r="J366">
        <v>0</v>
      </c>
      <c r="K366">
        <v>0</v>
      </c>
      <c r="L366">
        <v>0</v>
      </c>
      <c r="M366">
        <v>1</v>
      </c>
      <c r="N366" t="s">
        <v>24</v>
      </c>
      <c r="O366" s="1">
        <v>0</v>
      </c>
    </row>
    <row r="367" spans="1:15" hidden="1" x14ac:dyDescent="0.2">
      <c r="A367" t="s">
        <v>23</v>
      </c>
      <c r="B367">
        <v>2015</v>
      </c>
      <c r="C367">
        <v>31384.283769999998</v>
      </c>
      <c r="D367" t="s">
        <v>16</v>
      </c>
      <c r="E367">
        <v>15</v>
      </c>
      <c r="F367">
        <v>8.2420405000000002E-2</v>
      </c>
      <c r="G367">
        <v>151111.7268</v>
      </c>
      <c r="H367">
        <v>0</v>
      </c>
      <c r="I367">
        <v>7.3798186000000002E-2</v>
      </c>
      <c r="J367">
        <v>0</v>
      </c>
      <c r="K367">
        <v>0</v>
      </c>
      <c r="L367">
        <v>0</v>
      </c>
      <c r="M367">
        <v>1</v>
      </c>
      <c r="N367" t="s">
        <v>24</v>
      </c>
      <c r="O367" s="1">
        <v>0</v>
      </c>
    </row>
    <row r="368" spans="1:15" hidden="1" x14ac:dyDescent="0.2">
      <c r="A368" t="s">
        <v>23</v>
      </c>
      <c r="B368">
        <v>2015</v>
      </c>
      <c r="C368">
        <v>34522.712140000003</v>
      </c>
      <c r="D368" t="s">
        <v>16</v>
      </c>
      <c r="E368">
        <v>15</v>
      </c>
      <c r="F368">
        <v>8.8013403000000004E-2</v>
      </c>
      <c r="G368">
        <v>152303.46030000001</v>
      </c>
      <c r="H368">
        <v>0</v>
      </c>
      <c r="I368">
        <v>7.4287567999999998E-2</v>
      </c>
      <c r="J368">
        <v>0</v>
      </c>
      <c r="K368">
        <v>0</v>
      </c>
      <c r="L368">
        <v>0</v>
      </c>
      <c r="M368">
        <v>1</v>
      </c>
      <c r="N368" t="s">
        <v>24</v>
      </c>
      <c r="O368" s="1">
        <v>0</v>
      </c>
    </row>
    <row r="369" spans="1:15" hidden="1" x14ac:dyDescent="0.2">
      <c r="A369" t="s">
        <v>23</v>
      </c>
      <c r="B369">
        <v>2015</v>
      </c>
      <c r="C369">
        <v>37974.983359999998</v>
      </c>
      <c r="D369" t="s">
        <v>16</v>
      </c>
      <c r="E369">
        <v>15</v>
      </c>
      <c r="F369">
        <v>9.3936870000000006E-2</v>
      </c>
      <c r="G369">
        <v>153586.44270000001</v>
      </c>
      <c r="H369">
        <v>0</v>
      </c>
      <c r="I369">
        <v>7.4783639999999998E-2</v>
      </c>
      <c r="J369">
        <v>0</v>
      </c>
      <c r="K369">
        <v>0</v>
      </c>
      <c r="L369">
        <v>0</v>
      </c>
      <c r="M369">
        <v>1</v>
      </c>
      <c r="N369" t="s">
        <v>24</v>
      </c>
      <c r="O369" s="1">
        <v>0</v>
      </c>
    </row>
    <row r="370" spans="1:15" hidden="1" x14ac:dyDescent="0.2">
      <c r="A370" t="s">
        <v>23</v>
      </c>
      <c r="B370">
        <v>2015</v>
      </c>
      <c r="C370">
        <v>41772.481690000001</v>
      </c>
      <c r="D370" t="s">
        <v>16</v>
      </c>
      <c r="E370">
        <v>15</v>
      </c>
      <c r="F370">
        <v>0.100204036</v>
      </c>
      <c r="G370">
        <v>154967.69769999999</v>
      </c>
      <c r="H370">
        <v>0</v>
      </c>
      <c r="I370">
        <v>7.5285888999999995E-2</v>
      </c>
      <c r="J370">
        <v>0</v>
      </c>
      <c r="K370">
        <v>0</v>
      </c>
      <c r="L370">
        <v>0</v>
      </c>
      <c r="M370">
        <v>1</v>
      </c>
      <c r="N370" t="s">
        <v>24</v>
      </c>
      <c r="O370" s="1">
        <v>0</v>
      </c>
    </row>
    <row r="371" spans="1:15" hidden="1" x14ac:dyDescent="0.2">
      <c r="A371" t="s">
        <v>23</v>
      </c>
      <c r="B371">
        <v>2015</v>
      </c>
      <c r="C371">
        <v>45949.729859999999</v>
      </c>
      <c r="D371" t="s">
        <v>16</v>
      </c>
      <c r="E371">
        <v>15</v>
      </c>
      <c r="F371">
        <v>0.10682776099999999</v>
      </c>
      <c r="G371">
        <v>156454.80110000001</v>
      </c>
      <c r="H371">
        <v>0</v>
      </c>
      <c r="I371">
        <v>7.5793734000000001E-2</v>
      </c>
      <c r="J371">
        <v>0</v>
      </c>
      <c r="K371">
        <v>0</v>
      </c>
      <c r="L371">
        <v>0</v>
      </c>
      <c r="M371">
        <v>1</v>
      </c>
      <c r="N371" t="s">
        <v>24</v>
      </c>
      <c r="O371" s="1">
        <v>0</v>
      </c>
    </row>
    <row r="372" spans="1:15" hidden="1" x14ac:dyDescent="0.2">
      <c r="A372" t="s">
        <v>23</v>
      </c>
      <c r="B372">
        <v>2015</v>
      </c>
      <c r="C372">
        <v>50544.702850000001</v>
      </c>
      <c r="D372" t="s">
        <v>16</v>
      </c>
      <c r="E372">
        <v>15</v>
      </c>
      <c r="F372">
        <v>0.11382038999999999</v>
      </c>
      <c r="G372">
        <v>158055.92569999999</v>
      </c>
      <c r="H372">
        <v>0</v>
      </c>
      <c r="I372">
        <v>7.6306519000000003E-2</v>
      </c>
      <c r="J372">
        <v>0</v>
      </c>
      <c r="K372">
        <v>0</v>
      </c>
      <c r="L372">
        <v>0</v>
      </c>
      <c r="M372">
        <v>1</v>
      </c>
      <c r="N372" t="s">
        <v>24</v>
      </c>
      <c r="O372" s="1">
        <v>0</v>
      </c>
    </row>
    <row r="373" spans="1:15" hidden="1" x14ac:dyDescent="0.2">
      <c r="A373" t="s">
        <v>23</v>
      </c>
      <c r="B373">
        <v>2015</v>
      </c>
      <c r="C373">
        <v>55599.173130000003</v>
      </c>
      <c r="D373" t="s">
        <v>16</v>
      </c>
      <c r="E373">
        <v>15</v>
      </c>
      <c r="F373">
        <v>0.12119358199999999</v>
      </c>
      <c r="G373">
        <v>159779.88870000001</v>
      </c>
      <c r="H373">
        <v>0</v>
      </c>
      <c r="I373">
        <v>7.6823516999999994E-2</v>
      </c>
      <c r="J373">
        <v>0</v>
      </c>
      <c r="K373">
        <v>0</v>
      </c>
      <c r="L373">
        <v>0</v>
      </c>
      <c r="M373">
        <v>1</v>
      </c>
      <c r="N373" t="s">
        <v>24</v>
      </c>
      <c r="O373" s="1">
        <v>0</v>
      </c>
    </row>
    <row r="374" spans="1:15" hidden="1" x14ac:dyDescent="0.2">
      <c r="A374" t="s">
        <v>23</v>
      </c>
      <c r="B374">
        <v>2015</v>
      </c>
      <c r="C374">
        <v>61159.090450000003</v>
      </c>
      <c r="D374" t="s">
        <v>16</v>
      </c>
      <c r="E374">
        <v>15</v>
      </c>
      <c r="F374">
        <v>0.128958137</v>
      </c>
      <c r="G374">
        <v>161636.20379999999</v>
      </c>
      <c r="H374">
        <v>0</v>
      </c>
      <c r="I374">
        <v>7.7343920999999996E-2</v>
      </c>
      <c r="J374">
        <v>0</v>
      </c>
      <c r="K374">
        <v>0</v>
      </c>
      <c r="L374">
        <v>0</v>
      </c>
      <c r="M374">
        <v>1</v>
      </c>
      <c r="N374" t="s">
        <v>24</v>
      </c>
      <c r="O374" s="1">
        <v>0</v>
      </c>
    </row>
    <row r="375" spans="1:15" hidden="1" x14ac:dyDescent="0.2">
      <c r="A375" t="s">
        <v>23</v>
      </c>
      <c r="B375">
        <v>2015</v>
      </c>
      <c r="C375">
        <v>67274.999490000002</v>
      </c>
      <c r="D375" t="s">
        <v>16</v>
      </c>
      <c r="E375">
        <v>15</v>
      </c>
      <c r="F375">
        <v>0.13712380199999999</v>
      </c>
      <c r="G375">
        <v>163635.13750000001</v>
      </c>
      <c r="H375">
        <v>0</v>
      </c>
      <c r="I375">
        <v>7.7866845000000004E-2</v>
      </c>
      <c r="J375">
        <v>0</v>
      </c>
      <c r="K375">
        <v>0</v>
      </c>
      <c r="L375">
        <v>0</v>
      </c>
      <c r="M375">
        <v>1</v>
      </c>
      <c r="N375" t="s">
        <v>24</v>
      </c>
      <c r="O375" s="1">
        <v>0</v>
      </c>
    </row>
    <row r="376" spans="1:15" hidden="1" x14ac:dyDescent="0.2">
      <c r="A376" t="s">
        <v>23</v>
      </c>
      <c r="B376">
        <v>2015</v>
      </c>
      <c r="C376">
        <v>74002.49944</v>
      </c>
      <c r="D376" t="s">
        <v>16</v>
      </c>
      <c r="E376">
        <v>15</v>
      </c>
      <c r="F376">
        <v>0.14569907200000001</v>
      </c>
      <c r="G376">
        <v>165787.76930000001</v>
      </c>
      <c r="H376">
        <v>0</v>
      </c>
      <c r="I376">
        <v>7.8391324999999998E-2</v>
      </c>
      <c r="J376">
        <v>0</v>
      </c>
      <c r="K376">
        <v>0</v>
      </c>
      <c r="L376">
        <v>0</v>
      </c>
      <c r="M376">
        <v>1</v>
      </c>
      <c r="N376" t="s">
        <v>24</v>
      </c>
      <c r="O376" s="1">
        <v>0</v>
      </c>
    </row>
    <row r="377" spans="1:15" hidden="1" x14ac:dyDescent="0.2">
      <c r="A377" t="s">
        <v>23</v>
      </c>
      <c r="B377">
        <v>2015</v>
      </c>
      <c r="C377">
        <v>81402.749389999997</v>
      </c>
      <c r="D377" t="s">
        <v>16</v>
      </c>
      <c r="E377">
        <v>15</v>
      </c>
      <c r="F377">
        <v>0.15469098000000001</v>
      </c>
      <c r="G377">
        <v>168106.05780000001</v>
      </c>
      <c r="H377">
        <v>0</v>
      </c>
      <c r="I377">
        <v>7.8916318999999999E-2</v>
      </c>
      <c r="J377">
        <v>0</v>
      </c>
      <c r="K377">
        <v>0</v>
      </c>
      <c r="L377">
        <v>0</v>
      </c>
      <c r="M377">
        <v>1</v>
      </c>
      <c r="N377" t="s">
        <v>24</v>
      </c>
      <c r="O377" s="1">
        <v>0</v>
      </c>
    </row>
    <row r="378" spans="1:15" hidden="1" x14ac:dyDescent="0.2">
      <c r="A378" t="s">
        <v>23</v>
      </c>
      <c r="B378">
        <v>2015</v>
      </c>
      <c r="C378">
        <v>89543.02433</v>
      </c>
      <c r="D378" t="s">
        <v>16</v>
      </c>
      <c r="E378">
        <v>15</v>
      </c>
      <c r="F378">
        <v>0.16410488200000001</v>
      </c>
      <c r="G378">
        <v>170602.9117</v>
      </c>
      <c r="H378">
        <v>0</v>
      </c>
      <c r="I378">
        <v>7.9440706999999999E-2</v>
      </c>
      <c r="J378">
        <v>0</v>
      </c>
      <c r="K378">
        <v>0</v>
      </c>
      <c r="L378">
        <v>0</v>
      </c>
      <c r="M378">
        <v>1</v>
      </c>
      <c r="N378" t="s">
        <v>24</v>
      </c>
      <c r="O378" s="1">
        <v>0</v>
      </c>
    </row>
    <row r="379" spans="1:15" hidden="1" x14ac:dyDescent="0.2">
      <c r="A379" t="s">
        <v>23</v>
      </c>
      <c r="B379">
        <v>2015</v>
      </c>
      <c r="C379">
        <v>98497.326759999996</v>
      </c>
      <c r="D379" t="s">
        <v>16</v>
      </c>
      <c r="E379">
        <v>15</v>
      </c>
      <c r="F379">
        <v>0.173944242</v>
      </c>
      <c r="G379">
        <v>173292.266</v>
      </c>
      <c r="H379">
        <v>0</v>
      </c>
      <c r="I379">
        <v>7.9963294000000004E-2</v>
      </c>
      <c r="J379">
        <v>0</v>
      </c>
      <c r="K379">
        <v>0</v>
      </c>
      <c r="L379">
        <v>0</v>
      </c>
      <c r="M379">
        <v>1</v>
      </c>
      <c r="N379" t="s">
        <v>24</v>
      </c>
      <c r="O379" s="1">
        <v>0</v>
      </c>
    </row>
    <row r="380" spans="1:15" hidden="1" x14ac:dyDescent="0.2">
      <c r="A380" t="s">
        <v>23</v>
      </c>
      <c r="B380">
        <v>2015</v>
      </c>
      <c r="C380">
        <v>108347.0594</v>
      </c>
      <c r="D380" t="s">
        <v>16</v>
      </c>
      <c r="E380">
        <v>15</v>
      </c>
      <c r="F380">
        <v>0.18421041799999999</v>
      </c>
      <c r="G380">
        <v>176189.166</v>
      </c>
      <c r="H380">
        <v>0</v>
      </c>
      <c r="I380">
        <v>8.0482816999999998E-2</v>
      </c>
      <c r="J380">
        <v>0</v>
      </c>
      <c r="K380">
        <v>0</v>
      </c>
      <c r="L380">
        <v>0</v>
      </c>
      <c r="M380">
        <v>1</v>
      </c>
      <c r="N380" t="s">
        <v>24</v>
      </c>
      <c r="O380" s="1">
        <v>0</v>
      </c>
    </row>
    <row r="381" spans="1:15" hidden="1" x14ac:dyDescent="0.2">
      <c r="A381" t="s">
        <v>23</v>
      </c>
      <c r="B381">
        <v>2015</v>
      </c>
      <c r="C381">
        <v>119181.7654</v>
      </c>
      <c r="D381" t="s">
        <v>16</v>
      </c>
      <c r="E381">
        <v>15</v>
      </c>
      <c r="F381">
        <v>0.194902454</v>
      </c>
      <c r="G381">
        <v>179309.85680000001</v>
      </c>
      <c r="H381">
        <v>0</v>
      </c>
      <c r="I381">
        <v>8.0997946000000001E-2</v>
      </c>
      <c r="J381">
        <v>0</v>
      </c>
      <c r="K381">
        <v>0</v>
      </c>
      <c r="L381">
        <v>0</v>
      </c>
      <c r="M381">
        <v>1</v>
      </c>
      <c r="N381" t="s">
        <v>24</v>
      </c>
      <c r="O381" s="1">
        <v>0</v>
      </c>
    </row>
    <row r="382" spans="1:15" hidden="1" x14ac:dyDescent="0.2">
      <c r="A382" t="s">
        <v>23</v>
      </c>
      <c r="B382">
        <v>2015</v>
      </c>
      <c r="C382">
        <v>131099.94190000001</v>
      </c>
      <c r="D382" t="s">
        <v>16</v>
      </c>
      <c r="E382">
        <v>15</v>
      </c>
      <c r="F382">
        <v>0.20601688700000001</v>
      </c>
      <c r="G382">
        <v>182671.8805</v>
      </c>
      <c r="H382">
        <v>0</v>
      </c>
      <c r="I382">
        <v>8.1507296000000007E-2</v>
      </c>
      <c r="J382">
        <v>0</v>
      </c>
      <c r="K382">
        <v>0</v>
      </c>
      <c r="L382">
        <v>0</v>
      </c>
      <c r="M382">
        <v>1</v>
      </c>
      <c r="N382" t="s">
        <v>24</v>
      </c>
      <c r="O382" s="1">
        <v>0</v>
      </c>
    </row>
    <row r="383" spans="1:15" hidden="1" x14ac:dyDescent="0.2">
      <c r="A383" t="s">
        <v>23</v>
      </c>
      <c r="B383">
        <v>2015</v>
      </c>
      <c r="C383">
        <v>144209.93609999999</v>
      </c>
      <c r="D383" t="s">
        <v>16</v>
      </c>
      <c r="E383">
        <v>15</v>
      </c>
      <c r="F383">
        <v>0.21754757199999999</v>
      </c>
      <c r="G383">
        <v>186294.1819</v>
      </c>
      <c r="H383">
        <v>0</v>
      </c>
      <c r="I383">
        <v>8.2009434000000006E-2</v>
      </c>
      <c r="J383">
        <v>0</v>
      </c>
      <c r="K383">
        <v>0</v>
      </c>
      <c r="L383">
        <v>0</v>
      </c>
      <c r="M383">
        <v>1</v>
      </c>
      <c r="N383" t="s">
        <v>24</v>
      </c>
      <c r="O383" s="1">
        <v>0</v>
      </c>
    </row>
    <row r="384" spans="1:15" hidden="1" x14ac:dyDescent="0.2">
      <c r="A384" t="s">
        <v>23</v>
      </c>
      <c r="B384">
        <v>2015</v>
      </c>
      <c r="C384">
        <v>158630.92970000001</v>
      </c>
      <c r="D384" t="s">
        <v>16</v>
      </c>
      <c r="E384">
        <v>15</v>
      </c>
      <c r="F384">
        <v>0.229485526</v>
      </c>
      <c r="G384">
        <v>190197.22219999999</v>
      </c>
      <c r="H384">
        <v>0</v>
      </c>
      <c r="I384">
        <v>8.2502887999999996E-2</v>
      </c>
      <c r="J384">
        <v>0</v>
      </c>
      <c r="K384">
        <v>0</v>
      </c>
      <c r="L384">
        <v>0</v>
      </c>
      <c r="M384">
        <v>1</v>
      </c>
      <c r="N384" t="s">
        <v>24</v>
      </c>
      <c r="O384" s="1">
        <v>0</v>
      </c>
    </row>
    <row r="385" spans="1:15" hidden="1" x14ac:dyDescent="0.2">
      <c r="A385" t="s">
        <v>23</v>
      </c>
      <c r="B385">
        <v>2015</v>
      </c>
      <c r="C385">
        <v>174494.0227</v>
      </c>
      <c r="D385" t="s">
        <v>16</v>
      </c>
      <c r="E385">
        <v>15</v>
      </c>
      <c r="F385">
        <v>0.24181881199999999</v>
      </c>
      <c r="G385">
        <v>194403.10269999999</v>
      </c>
      <c r="H385">
        <v>0</v>
      </c>
      <c r="I385">
        <v>8.2986162000000002E-2</v>
      </c>
      <c r="J385">
        <v>0</v>
      </c>
      <c r="K385">
        <v>0</v>
      </c>
      <c r="L385">
        <v>0</v>
      </c>
      <c r="M385">
        <v>1</v>
      </c>
      <c r="N385" t="s">
        <v>24</v>
      </c>
      <c r="O385" s="1">
        <v>0</v>
      </c>
    </row>
    <row r="386" spans="1:15" hidden="1" x14ac:dyDescent="0.2">
      <c r="A386" t="s">
        <v>23</v>
      </c>
      <c r="B386">
        <v>2015</v>
      </c>
      <c r="C386">
        <v>191943.42499999999</v>
      </c>
      <c r="D386" t="s">
        <v>16</v>
      </c>
      <c r="E386">
        <v>15</v>
      </c>
      <c r="F386">
        <v>0.254532447</v>
      </c>
      <c r="G386">
        <v>198935.698</v>
      </c>
      <c r="H386">
        <v>0</v>
      </c>
      <c r="I386">
        <v>8.3457746999999999E-2</v>
      </c>
      <c r="J386">
        <v>0</v>
      </c>
      <c r="K386">
        <v>0</v>
      </c>
      <c r="L386">
        <v>0</v>
      </c>
      <c r="M386">
        <v>1</v>
      </c>
      <c r="N386" t="s">
        <v>24</v>
      </c>
      <c r="O386" s="1">
        <v>0</v>
      </c>
    </row>
    <row r="387" spans="1:15" hidden="1" x14ac:dyDescent="0.2">
      <c r="A387" t="s">
        <v>23</v>
      </c>
      <c r="B387">
        <v>2015</v>
      </c>
      <c r="C387">
        <v>211137.76749999999</v>
      </c>
      <c r="D387" t="s">
        <v>16</v>
      </c>
      <c r="E387">
        <v>15</v>
      </c>
      <c r="F387">
        <v>0.26760836199999999</v>
      </c>
      <c r="G387">
        <v>203820.8008</v>
      </c>
      <c r="H387">
        <v>0</v>
      </c>
      <c r="I387">
        <v>8.3916138000000001E-2</v>
      </c>
      <c r="J387">
        <v>0</v>
      </c>
      <c r="K387">
        <v>0</v>
      </c>
      <c r="L387">
        <v>0</v>
      </c>
      <c r="M387">
        <v>1</v>
      </c>
      <c r="N387" t="s">
        <v>24</v>
      </c>
      <c r="O387" s="1">
        <v>0</v>
      </c>
    </row>
    <row r="388" spans="1:15" hidden="1" x14ac:dyDescent="0.2">
      <c r="A388" t="s">
        <v>23</v>
      </c>
      <c r="B388">
        <v>2015</v>
      </c>
      <c r="C388">
        <v>232251.5442</v>
      </c>
      <c r="D388" t="s">
        <v>16</v>
      </c>
      <c r="E388">
        <v>15</v>
      </c>
      <c r="F388">
        <v>0.28102539900000001</v>
      </c>
      <c r="G388">
        <v>209086.2782</v>
      </c>
      <c r="H388">
        <v>0</v>
      </c>
      <c r="I388">
        <v>8.4359847000000002E-2</v>
      </c>
      <c r="J388">
        <v>0</v>
      </c>
      <c r="K388">
        <v>0</v>
      </c>
      <c r="L388">
        <v>0</v>
      </c>
      <c r="M388">
        <v>1</v>
      </c>
      <c r="N388" t="s">
        <v>24</v>
      </c>
      <c r="O388" s="1">
        <v>0</v>
      </c>
    </row>
    <row r="389" spans="1:15" hidden="1" x14ac:dyDescent="0.2">
      <c r="A389" t="s">
        <v>23</v>
      </c>
      <c r="B389">
        <v>2015</v>
      </c>
      <c r="C389">
        <v>255476.6986</v>
      </c>
      <c r="D389" t="s">
        <v>16</v>
      </c>
      <c r="E389">
        <v>15</v>
      </c>
      <c r="F389">
        <v>0.29475936899999999</v>
      </c>
      <c r="G389">
        <v>214762.2415</v>
      </c>
      <c r="H389">
        <v>0</v>
      </c>
      <c r="I389">
        <v>8.4787424E-2</v>
      </c>
      <c r="J389">
        <v>0</v>
      </c>
      <c r="K389">
        <v>0</v>
      </c>
      <c r="L389">
        <v>0</v>
      </c>
      <c r="M389">
        <v>1</v>
      </c>
      <c r="N389" t="s">
        <v>24</v>
      </c>
      <c r="O389" s="1">
        <v>0</v>
      </c>
    </row>
    <row r="390" spans="1:15" hidden="1" x14ac:dyDescent="0.2">
      <c r="A390" t="s">
        <v>23</v>
      </c>
      <c r="B390">
        <v>2015</v>
      </c>
      <c r="C390">
        <v>281024.36849999998</v>
      </c>
      <c r="D390" t="s">
        <v>16</v>
      </c>
      <c r="E390">
        <v>15</v>
      </c>
      <c r="F390">
        <v>0.30878315099999998</v>
      </c>
      <c r="G390">
        <v>220881.22889999999</v>
      </c>
      <c r="H390">
        <v>0</v>
      </c>
      <c r="I390">
        <v>8.5197470999999997E-2</v>
      </c>
      <c r="J390">
        <v>0</v>
      </c>
      <c r="K390">
        <v>0</v>
      </c>
      <c r="L390">
        <v>0</v>
      </c>
      <c r="M390">
        <v>1</v>
      </c>
      <c r="N390" t="s">
        <v>24</v>
      </c>
      <c r="O390" s="1">
        <v>0</v>
      </c>
    </row>
    <row r="391" spans="1:15" hidden="1" x14ac:dyDescent="0.2">
      <c r="A391" t="s">
        <v>23</v>
      </c>
      <c r="B391">
        <v>2015</v>
      </c>
      <c r="C391">
        <v>309126.80530000001</v>
      </c>
      <c r="D391" t="s">
        <v>16</v>
      </c>
      <c r="E391">
        <v>15</v>
      </c>
      <c r="F391">
        <v>0.32306685400000001</v>
      </c>
      <c r="G391">
        <v>227478.4045</v>
      </c>
      <c r="H391">
        <v>0</v>
      </c>
      <c r="I391">
        <v>8.5588659999999997E-2</v>
      </c>
      <c r="J391">
        <v>0</v>
      </c>
      <c r="K391">
        <v>0</v>
      </c>
      <c r="L391">
        <v>0</v>
      </c>
      <c r="M391">
        <v>1</v>
      </c>
      <c r="N391" t="s">
        <v>24</v>
      </c>
      <c r="O391" s="1">
        <v>0</v>
      </c>
    </row>
    <row r="392" spans="1:15" hidden="1" x14ac:dyDescent="0.2">
      <c r="A392" t="s">
        <v>23</v>
      </c>
      <c r="B392">
        <v>2015</v>
      </c>
      <c r="C392">
        <v>340039.48590000003</v>
      </c>
      <c r="D392" t="s">
        <v>16</v>
      </c>
      <c r="E392">
        <v>15</v>
      </c>
      <c r="F392">
        <v>0.33757802999999997</v>
      </c>
      <c r="G392">
        <v>234591.7733</v>
      </c>
      <c r="H392">
        <v>0</v>
      </c>
      <c r="I392">
        <v>8.5959753E-2</v>
      </c>
      <c r="J392">
        <v>0</v>
      </c>
      <c r="K392">
        <v>0</v>
      </c>
      <c r="L392">
        <v>0</v>
      </c>
      <c r="M392">
        <v>1</v>
      </c>
      <c r="N392" t="s">
        <v>24</v>
      </c>
      <c r="O392" s="1">
        <v>0</v>
      </c>
    </row>
    <row r="393" spans="1:15" hidden="1" x14ac:dyDescent="0.2">
      <c r="A393" t="s">
        <v>23</v>
      </c>
      <c r="B393">
        <v>2015</v>
      </c>
      <c r="C393">
        <v>374043.43440000003</v>
      </c>
      <c r="D393" t="s">
        <v>16</v>
      </c>
      <c r="E393">
        <v>15</v>
      </c>
      <c r="F393">
        <v>0.35228193800000002</v>
      </c>
      <c r="G393">
        <v>242262.41329999999</v>
      </c>
      <c r="H393">
        <v>0</v>
      </c>
      <c r="I393">
        <v>8.6309616000000006E-2</v>
      </c>
      <c r="J393">
        <v>0</v>
      </c>
      <c r="K393">
        <v>0</v>
      </c>
      <c r="L393">
        <v>0</v>
      </c>
      <c r="M393">
        <v>1</v>
      </c>
      <c r="N393" t="s">
        <v>24</v>
      </c>
      <c r="O393" s="1">
        <v>0</v>
      </c>
    </row>
    <row r="394" spans="1:15" hidden="1" x14ac:dyDescent="0.2">
      <c r="A394" t="s">
        <v>23</v>
      </c>
      <c r="B394">
        <v>2015</v>
      </c>
      <c r="C394">
        <v>411447.77789999999</v>
      </c>
      <c r="D394" t="s">
        <v>16</v>
      </c>
      <c r="E394">
        <v>15</v>
      </c>
      <c r="F394">
        <v>0.36714186100000001</v>
      </c>
      <c r="G394">
        <v>250534.72810000001</v>
      </c>
      <c r="H394">
        <v>0</v>
      </c>
      <c r="I394">
        <v>8.6637232999999994E-2</v>
      </c>
      <c r="J394">
        <v>0</v>
      </c>
      <c r="K394">
        <v>0</v>
      </c>
      <c r="L394">
        <v>0</v>
      </c>
      <c r="M394">
        <v>1</v>
      </c>
      <c r="N394" t="s">
        <v>24</v>
      </c>
      <c r="O394" s="1">
        <v>0</v>
      </c>
    </row>
    <row r="395" spans="1:15" hidden="1" x14ac:dyDescent="0.2">
      <c r="A395" t="s">
        <v>23</v>
      </c>
      <c r="B395">
        <v>2015</v>
      </c>
      <c r="C395">
        <v>452592.55570000003</v>
      </c>
      <c r="D395" t="s">
        <v>16</v>
      </c>
      <c r="E395">
        <v>15</v>
      </c>
      <c r="F395">
        <v>0.38211946099999999</v>
      </c>
      <c r="G395">
        <v>259456.71909999999</v>
      </c>
      <c r="H395">
        <v>0</v>
      </c>
      <c r="I395">
        <v>8.6941725999999997E-2</v>
      </c>
      <c r="J395">
        <v>0</v>
      </c>
      <c r="K395">
        <v>0</v>
      </c>
      <c r="L395">
        <v>0</v>
      </c>
      <c r="M395">
        <v>1</v>
      </c>
      <c r="N395" t="s">
        <v>24</v>
      </c>
      <c r="O395" s="1">
        <v>0</v>
      </c>
    </row>
    <row r="396" spans="1:15" hidden="1" x14ac:dyDescent="0.2">
      <c r="A396" t="s">
        <v>23</v>
      </c>
      <c r="B396">
        <v>2015</v>
      </c>
      <c r="C396">
        <v>497851.8112</v>
      </c>
      <c r="D396" t="s">
        <v>16</v>
      </c>
      <c r="E396">
        <v>15</v>
      </c>
      <c r="F396">
        <v>0.39717517000000002</v>
      </c>
      <c r="G396">
        <v>269080.28100000002</v>
      </c>
      <c r="H396">
        <v>0</v>
      </c>
      <c r="I396">
        <v>8.7222359999999999E-2</v>
      </c>
      <c r="J396">
        <v>0</v>
      </c>
      <c r="K396">
        <v>0</v>
      </c>
      <c r="L396">
        <v>0</v>
      </c>
      <c r="M396">
        <v>1</v>
      </c>
      <c r="N396" t="s">
        <v>24</v>
      </c>
      <c r="O396" s="1">
        <v>0</v>
      </c>
    </row>
    <row r="397" spans="1:15" hidden="1" x14ac:dyDescent="0.2">
      <c r="A397" t="s">
        <v>23</v>
      </c>
      <c r="B397">
        <v>2015</v>
      </c>
      <c r="C397">
        <v>547636.99239999999</v>
      </c>
      <c r="D397" t="s">
        <v>16</v>
      </c>
      <c r="E397">
        <v>15</v>
      </c>
      <c r="F397">
        <v>0.41226861599999998</v>
      </c>
      <c r="G397">
        <v>279461.52159999998</v>
      </c>
      <c r="H397">
        <v>0</v>
      </c>
      <c r="I397">
        <v>8.7478559999999997E-2</v>
      </c>
      <c r="J397">
        <v>0</v>
      </c>
      <c r="K397">
        <v>0</v>
      </c>
      <c r="L397">
        <v>0</v>
      </c>
      <c r="M397">
        <v>1</v>
      </c>
      <c r="N397" t="s">
        <v>24</v>
      </c>
      <c r="O397" s="1">
        <v>0</v>
      </c>
    </row>
    <row r="398" spans="1:15" hidden="1" x14ac:dyDescent="0.2">
      <c r="A398" t="s">
        <v>23</v>
      </c>
      <c r="B398">
        <v>2015</v>
      </c>
      <c r="C398">
        <v>602400.69160000002</v>
      </c>
      <c r="D398" t="s">
        <v>16</v>
      </c>
      <c r="E398">
        <v>15</v>
      </c>
      <c r="F398">
        <v>0.42735905699999999</v>
      </c>
      <c r="G398">
        <v>290661.10769999999</v>
      </c>
      <c r="H398">
        <v>0</v>
      </c>
      <c r="I398">
        <v>8.7709913E-2</v>
      </c>
      <c r="J398">
        <v>0</v>
      </c>
      <c r="K398">
        <v>0</v>
      </c>
      <c r="L398">
        <v>0</v>
      </c>
      <c r="M398">
        <v>1</v>
      </c>
      <c r="N398" t="s">
        <v>24</v>
      </c>
      <c r="O398" s="1">
        <v>0</v>
      </c>
    </row>
    <row r="399" spans="1:15" hidden="1" x14ac:dyDescent="0.2">
      <c r="A399" t="s">
        <v>23</v>
      </c>
      <c r="B399">
        <v>2015</v>
      </c>
      <c r="C399">
        <v>662640.76080000005</v>
      </c>
      <c r="D399" t="s">
        <v>16</v>
      </c>
      <c r="E399">
        <v>15</v>
      </c>
      <c r="F399">
        <v>0.442405834</v>
      </c>
      <c r="G399">
        <v>302744.64030000003</v>
      </c>
      <c r="H399">
        <v>0</v>
      </c>
      <c r="I399">
        <v>8.7916176999999998E-2</v>
      </c>
      <c r="J399">
        <v>0</v>
      </c>
      <c r="K399">
        <v>0</v>
      </c>
      <c r="L399">
        <v>0</v>
      </c>
      <c r="M399">
        <v>1</v>
      </c>
      <c r="N399" t="s">
        <v>24</v>
      </c>
      <c r="O399" s="1">
        <v>0</v>
      </c>
    </row>
    <row r="400" spans="1:15" hidden="1" x14ac:dyDescent="0.2">
      <c r="A400" t="s">
        <v>23</v>
      </c>
      <c r="B400">
        <v>2015</v>
      </c>
      <c r="C400">
        <v>728904.83689999999</v>
      </c>
      <c r="D400" t="s">
        <v>16</v>
      </c>
      <c r="E400">
        <v>15</v>
      </c>
      <c r="F400">
        <v>0.45736880899999999</v>
      </c>
      <c r="G400">
        <v>315783.05989999999</v>
      </c>
      <c r="H400">
        <v>0</v>
      </c>
      <c r="I400">
        <v>8.8097277000000002E-2</v>
      </c>
      <c r="J400">
        <v>0</v>
      </c>
      <c r="K400">
        <v>0</v>
      </c>
      <c r="L400">
        <v>0</v>
      </c>
      <c r="M400">
        <v>1</v>
      </c>
      <c r="N400" t="s">
        <v>24</v>
      </c>
      <c r="O400" s="1">
        <v>0</v>
      </c>
    </row>
    <row r="401" spans="1:15" hidden="1" x14ac:dyDescent="0.2">
      <c r="A401" t="s">
        <v>23</v>
      </c>
      <c r="B401">
        <v>2015</v>
      </c>
      <c r="C401">
        <v>801795.32050000003</v>
      </c>
      <c r="D401" t="s">
        <v>16</v>
      </c>
      <c r="E401">
        <v>15</v>
      </c>
      <c r="F401">
        <v>0.47220880500000001</v>
      </c>
      <c r="G401">
        <v>329853.08620000002</v>
      </c>
      <c r="H401">
        <v>0</v>
      </c>
      <c r="I401">
        <v>8.8253313999999999E-2</v>
      </c>
      <c r="J401">
        <v>0</v>
      </c>
      <c r="K401">
        <v>0</v>
      </c>
      <c r="L401">
        <v>0</v>
      </c>
      <c r="M401">
        <v>1</v>
      </c>
      <c r="N401" t="s">
        <v>24</v>
      </c>
      <c r="O401" s="1">
        <v>0</v>
      </c>
    </row>
    <row r="402" spans="1:15" hidden="1" x14ac:dyDescent="0.2">
      <c r="A402" t="s">
        <v>23</v>
      </c>
      <c r="B402">
        <v>2015</v>
      </c>
      <c r="C402">
        <v>881974.85259999998</v>
      </c>
      <c r="D402" t="s">
        <v>16</v>
      </c>
      <c r="E402">
        <v>15</v>
      </c>
      <c r="F402">
        <v>0.48688800900000001</v>
      </c>
      <c r="G402">
        <v>345037.6937</v>
      </c>
      <c r="H402">
        <v>0</v>
      </c>
      <c r="I402">
        <v>8.8384550000000006E-2</v>
      </c>
      <c r="J402">
        <v>0</v>
      </c>
      <c r="K402">
        <v>0</v>
      </c>
      <c r="L402">
        <v>0</v>
      </c>
      <c r="M402">
        <v>1</v>
      </c>
      <c r="N402" t="s">
        <v>24</v>
      </c>
      <c r="O402" s="1">
        <v>0</v>
      </c>
    </row>
    <row r="403" spans="1:15" hidden="1" x14ac:dyDescent="0.2">
      <c r="A403" t="s">
        <v>23</v>
      </c>
      <c r="B403">
        <v>2015</v>
      </c>
      <c r="C403">
        <v>970172.33779999998</v>
      </c>
      <c r="D403" t="s">
        <v>16</v>
      </c>
      <c r="E403">
        <v>15</v>
      </c>
      <c r="F403">
        <v>0.50470413800000002</v>
      </c>
      <c r="G403">
        <v>361426.62660000002</v>
      </c>
      <c r="H403">
        <v>0</v>
      </c>
      <c r="I403">
        <v>8.8491408999999993E-2</v>
      </c>
      <c r="J403">
        <v>0</v>
      </c>
      <c r="K403">
        <v>0</v>
      </c>
      <c r="L403">
        <v>0</v>
      </c>
      <c r="M403">
        <v>1</v>
      </c>
      <c r="N403" t="s">
        <v>24</v>
      </c>
      <c r="O403" s="1">
        <v>0</v>
      </c>
    </row>
    <row r="404" spans="1:15" hidden="1" x14ac:dyDescent="0.2">
      <c r="A404" t="s">
        <v>23</v>
      </c>
      <c r="B404">
        <v>2015</v>
      </c>
      <c r="C404">
        <v>1115698.189</v>
      </c>
      <c r="D404" t="s">
        <v>16</v>
      </c>
      <c r="E404">
        <v>15</v>
      </c>
      <c r="F404">
        <v>0.52218069600000006</v>
      </c>
      <c r="G404">
        <v>387841.78370000003</v>
      </c>
      <c r="H404">
        <v>0</v>
      </c>
      <c r="I404">
        <v>8.8605262000000004E-2</v>
      </c>
      <c r="J404">
        <v>0</v>
      </c>
      <c r="K404">
        <v>0</v>
      </c>
      <c r="L404">
        <v>0</v>
      </c>
      <c r="M404">
        <v>1</v>
      </c>
      <c r="N404" t="s">
        <v>24</v>
      </c>
      <c r="O404" s="1">
        <v>0</v>
      </c>
    </row>
    <row r="405" spans="1:15" hidden="1" x14ac:dyDescent="0.2">
      <c r="A405" t="s">
        <v>23</v>
      </c>
      <c r="B405">
        <v>2015</v>
      </c>
      <c r="C405">
        <v>1227268.007</v>
      </c>
      <c r="D405" t="s">
        <v>16</v>
      </c>
      <c r="E405">
        <v>15</v>
      </c>
      <c r="F405">
        <v>0.53603725700000004</v>
      </c>
      <c r="G405">
        <v>407632.73849999998</v>
      </c>
      <c r="H405">
        <v>0</v>
      </c>
      <c r="I405">
        <v>8.8654747000000006E-2</v>
      </c>
      <c r="J405">
        <v>0</v>
      </c>
      <c r="K405">
        <v>0</v>
      </c>
      <c r="L405">
        <v>0</v>
      </c>
      <c r="M405">
        <v>1</v>
      </c>
      <c r="N405" t="s">
        <v>24</v>
      </c>
      <c r="O405" s="1">
        <v>0</v>
      </c>
    </row>
    <row r="406" spans="1:15" hidden="1" x14ac:dyDescent="0.2">
      <c r="A406" t="s">
        <v>23</v>
      </c>
      <c r="B406">
        <v>2015</v>
      </c>
      <c r="C406">
        <v>1349994.808</v>
      </c>
      <c r="D406" t="s">
        <v>16</v>
      </c>
      <c r="E406">
        <v>15</v>
      </c>
      <c r="F406">
        <v>0.54958980599999996</v>
      </c>
      <c r="G406">
        <v>428999.78840000002</v>
      </c>
      <c r="H406">
        <v>0</v>
      </c>
      <c r="I406">
        <v>8.8682419999999998E-2</v>
      </c>
      <c r="J406">
        <v>0</v>
      </c>
      <c r="K406">
        <v>0</v>
      </c>
      <c r="L406">
        <v>0</v>
      </c>
      <c r="M406">
        <v>1</v>
      </c>
      <c r="N406" t="s">
        <v>24</v>
      </c>
      <c r="O406" s="1">
        <v>0</v>
      </c>
    </row>
    <row r="407" spans="1:15" hidden="1" x14ac:dyDescent="0.2">
      <c r="A407" t="s">
        <v>23</v>
      </c>
      <c r="B407">
        <v>2015</v>
      </c>
      <c r="C407">
        <v>1484994.2890000001</v>
      </c>
      <c r="D407" t="s">
        <v>16</v>
      </c>
      <c r="E407">
        <v>15</v>
      </c>
      <c r="F407">
        <v>0.56281351700000004</v>
      </c>
      <c r="G407">
        <v>452070.40409999999</v>
      </c>
      <c r="H407">
        <v>0</v>
      </c>
      <c r="I407">
        <v>8.8689281999999994E-2</v>
      </c>
      <c r="J407">
        <v>0</v>
      </c>
      <c r="K407">
        <v>0</v>
      </c>
      <c r="L407">
        <v>0</v>
      </c>
      <c r="M407">
        <v>1</v>
      </c>
      <c r="N407" t="s">
        <v>24</v>
      </c>
      <c r="O407" s="1">
        <v>0</v>
      </c>
    </row>
    <row r="408" spans="1:15" hidden="1" x14ac:dyDescent="0.2">
      <c r="A408" t="s">
        <v>23</v>
      </c>
      <c r="B408">
        <v>2015</v>
      </c>
      <c r="C408">
        <v>1633493.7180000001</v>
      </c>
      <c r="D408" t="s">
        <v>16</v>
      </c>
      <c r="E408">
        <v>15</v>
      </c>
      <c r="F408">
        <v>0.57568655599999996</v>
      </c>
      <c r="G408">
        <v>476982.49239999999</v>
      </c>
      <c r="H408">
        <v>0</v>
      </c>
      <c r="I408">
        <v>8.8676425000000003E-2</v>
      </c>
      <c r="J408">
        <v>0</v>
      </c>
      <c r="K408">
        <v>0</v>
      </c>
      <c r="L408">
        <v>0</v>
      </c>
      <c r="M408">
        <v>1</v>
      </c>
      <c r="N408" t="s">
        <v>24</v>
      </c>
      <c r="O408" s="1">
        <v>0</v>
      </c>
    </row>
    <row r="409" spans="1:15" hidden="1" x14ac:dyDescent="0.2">
      <c r="A409" t="s">
        <v>23</v>
      </c>
      <c r="B409">
        <v>2015</v>
      </c>
      <c r="C409">
        <v>1796843.09</v>
      </c>
      <c r="D409" t="s">
        <v>16</v>
      </c>
      <c r="E409">
        <v>15</v>
      </c>
      <c r="F409">
        <v>0.58819012699999995</v>
      </c>
      <c r="G409">
        <v>503885.2561</v>
      </c>
      <c r="H409">
        <v>0</v>
      </c>
      <c r="I409">
        <v>8.8645011999999995E-2</v>
      </c>
      <c r="J409">
        <v>0</v>
      </c>
      <c r="K409">
        <v>0</v>
      </c>
      <c r="L409">
        <v>0</v>
      </c>
      <c r="M409">
        <v>1</v>
      </c>
      <c r="N409" t="s">
        <v>24</v>
      </c>
      <c r="O409" s="1">
        <v>0</v>
      </c>
    </row>
    <row r="410" spans="1:15" hidden="1" x14ac:dyDescent="0.2">
      <c r="A410" t="s">
        <v>23</v>
      </c>
      <c r="B410">
        <v>2015</v>
      </c>
      <c r="C410">
        <v>1976527.399</v>
      </c>
      <c r="D410" t="s">
        <v>16</v>
      </c>
      <c r="E410">
        <v>15</v>
      </c>
      <c r="F410">
        <v>0.60030848800000003</v>
      </c>
      <c r="G410">
        <v>532940.12529999996</v>
      </c>
      <c r="H410">
        <v>0</v>
      </c>
      <c r="I410">
        <v>8.8596266000000007E-2</v>
      </c>
      <c r="J410">
        <v>0</v>
      </c>
      <c r="K410">
        <v>0</v>
      </c>
      <c r="L410">
        <v>0</v>
      </c>
      <c r="M410">
        <v>1</v>
      </c>
      <c r="N410" t="s">
        <v>24</v>
      </c>
      <c r="O410" s="1">
        <v>0</v>
      </c>
    </row>
    <row r="411" spans="1:15" hidden="1" x14ac:dyDescent="0.2">
      <c r="A411" t="s">
        <v>23</v>
      </c>
      <c r="B411">
        <v>2015</v>
      </c>
      <c r="C411">
        <v>2174180.1379999998</v>
      </c>
      <c r="D411" t="s">
        <v>16</v>
      </c>
      <c r="E411">
        <v>15</v>
      </c>
      <c r="F411">
        <v>0.61202890300000001</v>
      </c>
      <c r="G411">
        <v>564321.76390000002</v>
      </c>
      <c r="H411">
        <v>0</v>
      </c>
      <c r="I411">
        <v>8.8531447999999999E-2</v>
      </c>
      <c r="J411">
        <v>0</v>
      </c>
      <c r="K411">
        <v>0</v>
      </c>
      <c r="L411">
        <v>0</v>
      </c>
      <c r="M411">
        <v>1</v>
      </c>
      <c r="N411" t="s">
        <v>24</v>
      </c>
      <c r="O411" s="1">
        <v>0</v>
      </c>
    </row>
    <row r="412" spans="1:15" hidden="1" x14ac:dyDescent="0.2">
      <c r="A412" t="s">
        <v>23</v>
      </c>
      <c r="B412">
        <v>2015</v>
      </c>
      <c r="C412">
        <v>2391598.1519999998</v>
      </c>
      <c r="D412" t="s">
        <v>16</v>
      </c>
      <c r="E412">
        <v>15</v>
      </c>
      <c r="F412">
        <v>0.62334156299999999</v>
      </c>
      <c r="G412">
        <v>598219.16119999997</v>
      </c>
      <c r="H412">
        <v>0</v>
      </c>
      <c r="I412">
        <v>8.8451846000000001E-2</v>
      </c>
      <c r="J412">
        <v>0</v>
      </c>
      <c r="K412">
        <v>0</v>
      </c>
      <c r="L412">
        <v>0</v>
      </c>
      <c r="M412">
        <v>1</v>
      </c>
      <c r="N412" t="s">
        <v>24</v>
      </c>
      <c r="O412" s="1">
        <v>0</v>
      </c>
    </row>
    <row r="413" spans="1:15" hidden="1" x14ac:dyDescent="0.2">
      <c r="A413" t="s">
        <v>23</v>
      </c>
      <c r="B413">
        <v>2015</v>
      </c>
      <c r="C413">
        <v>2630757.9670000002</v>
      </c>
      <c r="D413" t="s">
        <v>16</v>
      </c>
      <c r="E413">
        <v>15</v>
      </c>
      <c r="F413">
        <v>0.63423946499999995</v>
      </c>
      <c r="G413">
        <v>634836.80980000005</v>
      </c>
      <c r="H413">
        <v>0</v>
      </c>
      <c r="I413">
        <v>8.8358754999999997E-2</v>
      </c>
      <c r="J413">
        <v>0</v>
      </c>
      <c r="K413">
        <v>0</v>
      </c>
      <c r="L413">
        <v>0</v>
      </c>
      <c r="M413">
        <v>1</v>
      </c>
      <c r="N413" t="s">
        <v>24</v>
      </c>
      <c r="O413" s="1">
        <v>0</v>
      </c>
    </row>
    <row r="414" spans="1:15" hidden="1" x14ac:dyDescent="0.2">
      <c r="A414" t="s">
        <v>23</v>
      </c>
      <c r="B414">
        <v>2015</v>
      </c>
      <c r="C414">
        <v>2893833.764</v>
      </c>
      <c r="D414" t="s">
        <v>16</v>
      </c>
      <c r="E414">
        <v>15</v>
      </c>
      <c r="F414">
        <v>0.64471826700000001</v>
      </c>
      <c r="G414">
        <v>674395.98349999997</v>
      </c>
      <c r="H414">
        <v>0</v>
      </c>
      <c r="I414">
        <v>8.8253471E-2</v>
      </c>
      <c r="J414">
        <v>0</v>
      </c>
      <c r="K414">
        <v>0</v>
      </c>
      <c r="L414">
        <v>0</v>
      </c>
      <c r="M414">
        <v>1</v>
      </c>
      <c r="N414" t="s">
        <v>24</v>
      </c>
      <c r="O414" s="1">
        <v>0</v>
      </c>
    </row>
    <row r="415" spans="1:15" hidden="1" x14ac:dyDescent="0.2">
      <c r="A415" t="s">
        <v>23</v>
      </c>
      <c r="B415">
        <v>2015</v>
      </c>
      <c r="C415">
        <v>3183217.1409999998</v>
      </c>
      <c r="D415" t="s">
        <v>16</v>
      </c>
      <c r="E415">
        <v>15</v>
      </c>
      <c r="F415">
        <v>0.65477611000000002</v>
      </c>
      <c r="G415">
        <v>717136.11710000003</v>
      </c>
      <c r="H415">
        <v>0</v>
      </c>
      <c r="I415">
        <v>8.8137271000000003E-2</v>
      </c>
      <c r="J415">
        <v>0</v>
      </c>
      <c r="K415">
        <v>0</v>
      </c>
      <c r="L415">
        <v>0</v>
      </c>
      <c r="M415">
        <v>1</v>
      </c>
      <c r="N415" t="s">
        <v>24</v>
      </c>
      <c r="O415" s="1">
        <v>0</v>
      </c>
    </row>
    <row r="416" spans="1:15" hidden="1" x14ac:dyDescent="0.2">
      <c r="A416" t="s">
        <v>23</v>
      </c>
      <c r="B416">
        <v>2015</v>
      </c>
      <c r="C416">
        <v>3501538.855</v>
      </c>
      <c r="D416" t="s">
        <v>16</v>
      </c>
      <c r="E416">
        <v>15</v>
      </c>
      <c r="F416">
        <v>0.664413425</v>
      </c>
      <c r="G416">
        <v>763316.30050000001</v>
      </c>
      <c r="H416">
        <v>0</v>
      </c>
      <c r="I416">
        <v>8.8011406E-2</v>
      </c>
      <c r="J416">
        <v>0</v>
      </c>
      <c r="K416">
        <v>0</v>
      </c>
      <c r="L416">
        <v>0</v>
      </c>
      <c r="M416">
        <v>1</v>
      </c>
      <c r="N416" t="s">
        <v>24</v>
      </c>
      <c r="O416" s="1">
        <v>0</v>
      </c>
    </row>
    <row r="417" spans="1:15" hidden="1" x14ac:dyDescent="0.2">
      <c r="A417" t="s">
        <v>23</v>
      </c>
      <c r="B417">
        <v>2015</v>
      </c>
      <c r="C417">
        <v>3851692.74</v>
      </c>
      <c r="D417" t="s">
        <v>16</v>
      </c>
      <c r="E417">
        <v>15</v>
      </c>
      <c r="F417">
        <v>0.67363273099999998</v>
      </c>
      <c r="G417">
        <v>813216.89439999999</v>
      </c>
      <c r="H417">
        <v>0</v>
      </c>
      <c r="I417">
        <v>8.7877092000000004E-2</v>
      </c>
      <c r="J417">
        <v>0</v>
      </c>
      <c r="K417">
        <v>0</v>
      </c>
      <c r="L417">
        <v>0</v>
      </c>
      <c r="M417">
        <v>1</v>
      </c>
      <c r="N417" t="s">
        <v>24</v>
      </c>
      <c r="O417" s="1">
        <v>0</v>
      </c>
    </row>
    <row r="418" spans="1:15" hidden="1" x14ac:dyDescent="0.2">
      <c r="A418" t="s">
        <v>23</v>
      </c>
      <c r="B418">
        <v>2015</v>
      </c>
      <c r="C418">
        <v>4236862.0140000004</v>
      </c>
      <c r="D418" t="s">
        <v>16</v>
      </c>
      <c r="E418">
        <v>15</v>
      </c>
      <c r="F418">
        <v>0.68243842300000002</v>
      </c>
      <c r="G418">
        <v>867141.27769999998</v>
      </c>
      <c r="H418">
        <v>0</v>
      </c>
      <c r="I418">
        <v>8.7735498999999995E-2</v>
      </c>
      <c r="J418">
        <v>0</v>
      </c>
      <c r="K418">
        <v>0</v>
      </c>
      <c r="L418">
        <v>0</v>
      </c>
      <c r="M418">
        <v>1</v>
      </c>
      <c r="N418" t="s">
        <v>24</v>
      </c>
      <c r="O418" s="1">
        <v>0</v>
      </c>
    </row>
    <row r="419" spans="1:15" hidden="1" x14ac:dyDescent="0.2">
      <c r="A419" t="s">
        <v>23</v>
      </c>
      <c r="B419">
        <v>2015</v>
      </c>
      <c r="C419">
        <v>4660548.216</v>
      </c>
      <c r="D419" t="s">
        <v>16</v>
      </c>
      <c r="E419">
        <v>15</v>
      </c>
      <c r="F419">
        <v>0.69083654900000002</v>
      </c>
      <c r="G419">
        <v>925417.73629999999</v>
      </c>
      <c r="H419">
        <v>0</v>
      </c>
      <c r="I419">
        <v>8.7587744999999995E-2</v>
      </c>
      <c r="J419">
        <v>0</v>
      </c>
      <c r="K419">
        <v>0</v>
      </c>
      <c r="L419">
        <v>0</v>
      </c>
      <c r="M419">
        <v>1</v>
      </c>
      <c r="N419" t="s">
        <v>24</v>
      </c>
      <c r="O419" s="1">
        <v>0</v>
      </c>
    </row>
    <row r="420" spans="1:15" hidden="1" x14ac:dyDescent="0.2">
      <c r="A420" t="s">
        <v>23</v>
      </c>
      <c r="B420">
        <v>2015</v>
      </c>
      <c r="C420">
        <v>5126603.0369999995</v>
      </c>
      <c r="D420" t="s">
        <v>16</v>
      </c>
      <c r="E420">
        <v>15</v>
      </c>
      <c r="F420">
        <v>0.69883460600000002</v>
      </c>
      <c r="G420">
        <v>988401.50619999995</v>
      </c>
      <c r="H420">
        <v>0</v>
      </c>
      <c r="I420">
        <v>8.7434893E-2</v>
      </c>
      <c r="J420">
        <v>0</v>
      </c>
      <c r="K420">
        <v>0</v>
      </c>
      <c r="L420">
        <v>0</v>
      </c>
      <c r="M420">
        <v>1</v>
      </c>
      <c r="N420" t="s">
        <v>24</v>
      </c>
      <c r="O420" s="1">
        <v>0</v>
      </c>
    </row>
    <row r="421" spans="1:15" hidden="1" x14ac:dyDescent="0.2">
      <c r="A421" t="s">
        <v>23</v>
      </c>
      <c r="B421">
        <v>2015</v>
      </c>
      <c r="C421">
        <v>5639263.341</v>
      </c>
      <c r="D421" t="s">
        <v>16</v>
      </c>
      <c r="E421">
        <v>15</v>
      </c>
      <c r="F421">
        <v>0.70644132199999998</v>
      </c>
      <c r="G421">
        <v>1056476.9820000001</v>
      </c>
      <c r="H421">
        <v>0</v>
      </c>
      <c r="I421">
        <v>8.7277943999999996E-2</v>
      </c>
      <c r="J421">
        <v>0</v>
      </c>
      <c r="K421">
        <v>0</v>
      </c>
      <c r="L421">
        <v>0</v>
      </c>
      <c r="M421">
        <v>1</v>
      </c>
      <c r="N421" t="s">
        <v>24</v>
      </c>
      <c r="O421" s="1">
        <v>0</v>
      </c>
    </row>
    <row r="422" spans="1:15" hidden="1" x14ac:dyDescent="0.2">
      <c r="A422" t="s">
        <v>23</v>
      </c>
      <c r="B422">
        <v>2015</v>
      </c>
      <c r="C422">
        <v>6203189.6749999998</v>
      </c>
      <c r="D422" t="s">
        <v>16</v>
      </c>
      <c r="E422">
        <v>15</v>
      </c>
      <c r="F422">
        <v>0.71366646099999997</v>
      </c>
      <c r="G422">
        <v>1130060.1040000001</v>
      </c>
      <c r="H422">
        <v>0</v>
      </c>
      <c r="I422">
        <v>8.7117837000000004E-2</v>
      </c>
      <c r="J422">
        <v>0</v>
      </c>
      <c r="K422">
        <v>0</v>
      </c>
      <c r="L422">
        <v>0</v>
      </c>
      <c r="M422">
        <v>1</v>
      </c>
      <c r="N422" t="s">
        <v>24</v>
      </c>
      <c r="O422" s="1">
        <v>0</v>
      </c>
    </row>
    <row r="423" spans="1:15" hidden="1" x14ac:dyDescent="0.2">
      <c r="A423" t="s">
        <v>23</v>
      </c>
      <c r="B423">
        <v>2015</v>
      </c>
      <c r="C423">
        <v>6823508.6430000002</v>
      </c>
      <c r="D423" t="s">
        <v>16</v>
      </c>
      <c r="E423">
        <v>15</v>
      </c>
      <c r="F423">
        <v>0.72052062800000005</v>
      </c>
      <c r="G423">
        <v>1209600.9350000001</v>
      </c>
      <c r="H423">
        <v>0</v>
      </c>
      <c r="I423">
        <v>8.6955442999999993E-2</v>
      </c>
      <c r="J423">
        <v>0</v>
      </c>
      <c r="K423">
        <v>0</v>
      </c>
      <c r="L423">
        <v>0</v>
      </c>
      <c r="M423">
        <v>1</v>
      </c>
      <c r="N423" t="s">
        <v>24</v>
      </c>
      <c r="O423" s="1">
        <v>0</v>
      </c>
    </row>
    <row r="424" spans="1:15" hidden="1" x14ac:dyDescent="0.2">
      <c r="A424" t="s">
        <v>23</v>
      </c>
      <c r="B424">
        <v>2015</v>
      </c>
      <c r="C424">
        <v>7505859.5070000002</v>
      </c>
      <c r="D424" t="s">
        <v>16</v>
      </c>
      <c r="E424">
        <v>15</v>
      </c>
      <c r="F424">
        <v>0.72701509399999997</v>
      </c>
      <c r="G424">
        <v>1295586.45</v>
      </c>
      <c r="H424">
        <v>0</v>
      </c>
      <c r="I424">
        <v>8.6791570999999998E-2</v>
      </c>
      <c r="J424">
        <v>0</v>
      </c>
      <c r="K424">
        <v>0</v>
      </c>
      <c r="L424">
        <v>0</v>
      </c>
      <c r="M424">
        <v>1</v>
      </c>
      <c r="N424" t="s">
        <v>24</v>
      </c>
      <c r="O424" s="1">
        <v>0</v>
      </c>
    </row>
    <row r="425" spans="1:15" hidden="1" x14ac:dyDescent="0.2">
      <c r="A425" t="s">
        <v>23</v>
      </c>
      <c r="B425">
        <v>2015</v>
      </c>
      <c r="C425">
        <v>8256445.4570000004</v>
      </c>
      <c r="D425" t="s">
        <v>16</v>
      </c>
      <c r="E425">
        <v>15</v>
      </c>
      <c r="F425">
        <v>0.73316162699999998</v>
      </c>
      <c r="G425">
        <v>1388543.5460000001</v>
      </c>
      <c r="H425">
        <v>0</v>
      </c>
      <c r="I425">
        <v>8.6626960000000003E-2</v>
      </c>
      <c r="J425">
        <v>0</v>
      </c>
      <c r="K425">
        <v>0</v>
      </c>
      <c r="L425">
        <v>0</v>
      </c>
      <c r="M425">
        <v>1</v>
      </c>
      <c r="N425" t="s">
        <v>24</v>
      </c>
      <c r="O425" s="1">
        <v>0</v>
      </c>
    </row>
    <row r="426" spans="1:15" hidden="1" x14ac:dyDescent="0.2">
      <c r="A426" t="s">
        <v>23</v>
      </c>
      <c r="B426">
        <v>2015</v>
      </c>
      <c r="C426">
        <v>9082090.0030000005</v>
      </c>
      <c r="D426" t="s">
        <v>16</v>
      </c>
      <c r="E426">
        <v>15</v>
      </c>
      <c r="F426">
        <v>0.73897234300000003</v>
      </c>
      <c r="G426">
        <v>1489042.291</v>
      </c>
      <c r="H426">
        <v>0</v>
      </c>
      <c r="I426">
        <v>8.6462286999999999E-2</v>
      </c>
      <c r="J426">
        <v>0</v>
      </c>
      <c r="K426">
        <v>0</v>
      </c>
      <c r="L426">
        <v>0</v>
      </c>
      <c r="M426">
        <v>1</v>
      </c>
      <c r="N426" t="s">
        <v>24</v>
      </c>
      <c r="O426" s="1">
        <v>0</v>
      </c>
    </row>
    <row r="427" spans="1:15" hidden="1" x14ac:dyDescent="0.2">
      <c r="A427" t="s">
        <v>23</v>
      </c>
      <c r="B427">
        <v>2015</v>
      </c>
      <c r="C427">
        <v>9990299.0040000007</v>
      </c>
      <c r="D427" t="s">
        <v>16</v>
      </c>
      <c r="E427">
        <v>15</v>
      </c>
      <c r="F427">
        <v>0.74445957200000001</v>
      </c>
      <c r="G427">
        <v>1597699.4369999999</v>
      </c>
      <c r="H427">
        <v>0</v>
      </c>
      <c r="I427">
        <v>8.6298163999999997E-2</v>
      </c>
      <c r="J427">
        <v>0</v>
      </c>
      <c r="K427">
        <v>0</v>
      </c>
      <c r="L427">
        <v>0</v>
      </c>
      <c r="M427">
        <v>1</v>
      </c>
      <c r="N427" t="s">
        <v>24</v>
      </c>
      <c r="O427" s="1">
        <v>0</v>
      </c>
    </row>
    <row r="428" spans="1:15" hidden="1" x14ac:dyDescent="0.2">
      <c r="A428" t="s">
        <v>23</v>
      </c>
      <c r="B428">
        <v>2015</v>
      </c>
      <c r="C428">
        <v>10989328.9</v>
      </c>
      <c r="D428" t="s">
        <v>16</v>
      </c>
      <c r="E428">
        <v>15</v>
      </c>
      <c r="F428">
        <v>0.74963573100000003</v>
      </c>
      <c r="G428">
        <v>1715182.2069999999</v>
      </c>
      <c r="H428">
        <v>0</v>
      </c>
      <c r="I428">
        <v>8.6135143999999997E-2</v>
      </c>
      <c r="J428">
        <v>0</v>
      </c>
      <c r="K428">
        <v>0</v>
      </c>
      <c r="L428">
        <v>0</v>
      </c>
      <c r="M428">
        <v>1</v>
      </c>
      <c r="N428" t="s">
        <v>24</v>
      </c>
      <c r="O428" s="1">
        <v>0</v>
      </c>
    </row>
    <row r="429" spans="1:15" hidden="1" x14ac:dyDescent="0.2">
      <c r="A429" t="s">
        <v>23</v>
      </c>
      <c r="B429">
        <v>2015</v>
      </c>
      <c r="C429">
        <v>12088261.789999999</v>
      </c>
      <c r="D429" t="s">
        <v>16</v>
      </c>
      <c r="E429">
        <v>15</v>
      </c>
      <c r="F429">
        <v>0.75451321800000004</v>
      </c>
      <c r="G429">
        <v>1842212.388</v>
      </c>
      <c r="H429">
        <v>0</v>
      </c>
      <c r="I429">
        <v>8.5973717000000005E-2</v>
      </c>
      <c r="J429">
        <v>0</v>
      </c>
      <c r="K429">
        <v>0</v>
      </c>
      <c r="L429">
        <v>0</v>
      </c>
      <c r="M429">
        <v>1</v>
      </c>
      <c r="N429" t="s">
        <v>24</v>
      </c>
      <c r="O429" s="1">
        <v>0</v>
      </c>
    </row>
    <row r="430" spans="1:15" hidden="1" x14ac:dyDescent="0.2">
      <c r="A430" t="s">
        <v>23</v>
      </c>
      <c r="B430">
        <v>2015</v>
      </c>
      <c r="C430">
        <v>13297087.970000001</v>
      </c>
      <c r="D430" t="s">
        <v>16</v>
      </c>
      <c r="E430">
        <v>15</v>
      </c>
      <c r="F430">
        <v>0.75910432100000003</v>
      </c>
      <c r="G430">
        <v>1979570.743</v>
      </c>
      <c r="H430">
        <v>0</v>
      </c>
      <c r="I430">
        <v>8.5814321999999998E-2</v>
      </c>
      <c r="J430">
        <v>0</v>
      </c>
      <c r="K430">
        <v>0</v>
      </c>
      <c r="L430">
        <v>0</v>
      </c>
      <c r="M430">
        <v>1</v>
      </c>
      <c r="N430" t="s">
        <v>24</v>
      </c>
      <c r="O430" s="1">
        <v>0</v>
      </c>
    </row>
    <row r="431" spans="1:15" hidden="1" x14ac:dyDescent="0.2">
      <c r="A431" t="s">
        <v>23</v>
      </c>
      <c r="B431">
        <v>2015</v>
      </c>
      <c r="C431">
        <v>14626796.77</v>
      </c>
      <c r="D431" t="s">
        <v>16</v>
      </c>
      <c r="E431">
        <v>15</v>
      </c>
      <c r="F431">
        <v>0.76342113099999998</v>
      </c>
      <c r="G431">
        <v>2128101.7689999999</v>
      </c>
      <c r="H431">
        <v>0</v>
      </c>
      <c r="I431">
        <v>8.5657339999999998E-2</v>
      </c>
      <c r="J431">
        <v>0</v>
      </c>
      <c r="K431">
        <v>0</v>
      </c>
      <c r="L431">
        <v>0</v>
      </c>
      <c r="M431">
        <v>1</v>
      </c>
      <c r="N431" t="s">
        <v>24</v>
      </c>
      <c r="O431" s="1">
        <v>0</v>
      </c>
    </row>
    <row r="432" spans="1:15" hidden="1" x14ac:dyDescent="0.2">
      <c r="A432" t="s">
        <v>23</v>
      </c>
      <c r="B432">
        <v>2015</v>
      </c>
      <c r="C432">
        <v>16089476.449999999</v>
      </c>
      <c r="D432" t="s">
        <v>16</v>
      </c>
      <c r="E432">
        <v>15</v>
      </c>
      <c r="F432">
        <v>0.76747548200000004</v>
      </c>
      <c r="G432">
        <v>2288718.8339999998</v>
      </c>
      <c r="H432">
        <v>0</v>
      </c>
      <c r="I432">
        <v>8.5503106999999995E-2</v>
      </c>
      <c r="J432">
        <v>0</v>
      </c>
      <c r="K432">
        <v>0</v>
      </c>
      <c r="L432">
        <v>0</v>
      </c>
      <c r="M432">
        <v>1</v>
      </c>
      <c r="N432" t="s">
        <v>24</v>
      </c>
      <c r="O432" s="1">
        <v>0</v>
      </c>
    </row>
    <row r="433" spans="1:15" hidden="1" x14ac:dyDescent="0.2">
      <c r="A433" t="s">
        <v>23</v>
      </c>
      <c r="B433">
        <v>2015</v>
      </c>
      <c r="C433">
        <v>17698424.09</v>
      </c>
      <c r="D433" t="s">
        <v>16</v>
      </c>
      <c r="E433">
        <v>15</v>
      </c>
      <c r="F433">
        <v>0.771278884</v>
      </c>
      <c r="G433">
        <v>2462409.7059999998</v>
      </c>
      <c r="H433">
        <v>0</v>
      </c>
      <c r="I433">
        <v>8.5351908000000004E-2</v>
      </c>
      <c r="J433">
        <v>0</v>
      </c>
      <c r="K433">
        <v>0</v>
      </c>
      <c r="L433">
        <v>0</v>
      </c>
      <c r="M433">
        <v>1</v>
      </c>
      <c r="N433" t="s">
        <v>24</v>
      </c>
      <c r="O433" s="1">
        <v>0</v>
      </c>
    </row>
    <row r="434" spans="1:15" hidden="1" x14ac:dyDescent="0.2">
      <c r="A434" t="s">
        <v>23</v>
      </c>
      <c r="B434">
        <v>2015</v>
      </c>
      <c r="C434">
        <v>19468266.5</v>
      </c>
      <c r="D434" t="s">
        <v>16</v>
      </c>
      <c r="E434">
        <v>15</v>
      </c>
      <c r="F434">
        <v>0.77484248499999997</v>
      </c>
      <c r="G434">
        <v>2650242.5249999999</v>
      </c>
      <c r="H434">
        <v>0</v>
      </c>
      <c r="I434">
        <v>8.5203986999999995E-2</v>
      </c>
      <c r="J434">
        <v>0</v>
      </c>
      <c r="K434">
        <v>0</v>
      </c>
      <c r="L434">
        <v>0</v>
      </c>
      <c r="M434">
        <v>1</v>
      </c>
      <c r="N434" t="s">
        <v>24</v>
      </c>
      <c r="O434" s="1">
        <v>0</v>
      </c>
    </row>
    <row r="435" spans="1:15" hidden="1" x14ac:dyDescent="0.2">
      <c r="A435" t="s">
        <v>23</v>
      </c>
      <c r="B435">
        <v>2015</v>
      </c>
      <c r="C435">
        <v>21415093.149999999</v>
      </c>
      <c r="D435" t="s">
        <v>16</v>
      </c>
      <c r="E435">
        <v>15</v>
      </c>
      <c r="F435">
        <v>0.77817702499999997</v>
      </c>
      <c r="G435">
        <v>2853372.2239999999</v>
      </c>
      <c r="H435">
        <v>0</v>
      </c>
      <c r="I435">
        <v>8.5059547999999999E-2</v>
      </c>
      <c r="J435">
        <v>0</v>
      </c>
      <c r="K435">
        <v>0</v>
      </c>
      <c r="L435">
        <v>0</v>
      </c>
      <c r="M435">
        <v>1</v>
      </c>
      <c r="N435" t="s">
        <v>24</v>
      </c>
      <c r="O435" s="1">
        <v>0</v>
      </c>
    </row>
    <row r="436" spans="1:15" hidden="1" x14ac:dyDescent="0.2">
      <c r="A436" t="s">
        <v>23</v>
      </c>
      <c r="B436">
        <v>2015</v>
      </c>
      <c r="C436">
        <v>23556602.469999999</v>
      </c>
      <c r="D436" t="s">
        <v>16</v>
      </c>
      <c r="E436">
        <v>15</v>
      </c>
      <c r="F436">
        <v>0.78129281799999994</v>
      </c>
      <c r="G436">
        <v>3073047.449</v>
      </c>
      <c r="H436">
        <v>0</v>
      </c>
      <c r="I436">
        <v>8.4918756999999997E-2</v>
      </c>
      <c r="J436">
        <v>0</v>
      </c>
      <c r="K436">
        <v>0</v>
      </c>
      <c r="L436">
        <v>0</v>
      </c>
      <c r="M436">
        <v>1</v>
      </c>
      <c r="N436" t="s">
        <v>24</v>
      </c>
      <c r="O436" s="1">
        <v>0</v>
      </c>
    </row>
    <row r="437" spans="1:15" hidden="1" x14ac:dyDescent="0.2">
      <c r="A437" t="s">
        <v>23</v>
      </c>
      <c r="B437">
        <v>2015</v>
      </c>
      <c r="C437">
        <v>25912262.710000001</v>
      </c>
      <c r="D437" t="s">
        <v>16</v>
      </c>
      <c r="E437">
        <v>15</v>
      </c>
      <c r="F437">
        <v>0.78419972100000002</v>
      </c>
      <c r="G437">
        <v>3310618.0120000001</v>
      </c>
      <c r="H437">
        <v>0</v>
      </c>
      <c r="I437">
        <v>8.4781748000000004E-2</v>
      </c>
      <c r="J437">
        <v>0</v>
      </c>
      <c r="K437">
        <v>0</v>
      </c>
      <c r="L437">
        <v>0</v>
      </c>
      <c r="M437">
        <v>1</v>
      </c>
      <c r="N437" t="s">
        <v>24</v>
      </c>
      <c r="O437" s="1">
        <v>0</v>
      </c>
    </row>
    <row r="438" spans="1:15" hidden="1" x14ac:dyDescent="0.2">
      <c r="A438" t="s">
        <v>23</v>
      </c>
      <c r="B438">
        <v>2015</v>
      </c>
      <c r="C438">
        <v>28503488.989999998</v>
      </c>
      <c r="D438" t="s">
        <v>16</v>
      </c>
      <c r="E438">
        <v>15</v>
      </c>
      <c r="F438">
        <v>0.78690712299999999</v>
      </c>
      <c r="G438">
        <v>3567542.9130000002</v>
      </c>
      <c r="H438">
        <v>0</v>
      </c>
      <c r="I438">
        <v>8.4648622000000007E-2</v>
      </c>
      <c r="J438">
        <v>0</v>
      </c>
      <c r="K438">
        <v>0</v>
      </c>
      <c r="L438">
        <v>0</v>
      </c>
      <c r="M438">
        <v>1</v>
      </c>
      <c r="N438" t="s">
        <v>24</v>
      </c>
      <c r="O438" s="1">
        <v>0</v>
      </c>
    </row>
    <row r="439" spans="1:15" hidden="1" x14ac:dyDescent="0.2">
      <c r="A439" t="s">
        <v>23</v>
      </c>
      <c r="B439">
        <v>2015</v>
      </c>
      <c r="C439">
        <v>31353837.879999999</v>
      </c>
      <c r="D439" t="s">
        <v>16</v>
      </c>
      <c r="E439">
        <v>15</v>
      </c>
      <c r="F439">
        <v>0.78942394100000002</v>
      </c>
      <c r="G439">
        <v>3845398.96</v>
      </c>
      <c r="H439">
        <v>0</v>
      </c>
      <c r="I439">
        <v>8.4519453999999994E-2</v>
      </c>
      <c r="J439">
        <v>0</v>
      </c>
      <c r="K439">
        <v>0</v>
      </c>
      <c r="L439">
        <v>0</v>
      </c>
      <c r="M439">
        <v>1</v>
      </c>
      <c r="N439" t="s">
        <v>24</v>
      </c>
      <c r="O439" s="1">
        <v>0</v>
      </c>
    </row>
    <row r="440" spans="1:15" hidden="1" x14ac:dyDescent="0.2">
      <c r="A440" t="s">
        <v>23</v>
      </c>
      <c r="B440">
        <v>2015</v>
      </c>
      <c r="C440">
        <v>34489221.670000002</v>
      </c>
      <c r="D440" t="s">
        <v>16</v>
      </c>
      <c r="E440">
        <v>15</v>
      </c>
      <c r="F440">
        <v>0.791758611</v>
      </c>
      <c r="G440">
        <v>4145890.0580000002</v>
      </c>
      <c r="H440">
        <v>0</v>
      </c>
      <c r="I440">
        <v>8.4394294999999994E-2</v>
      </c>
      <c r="J440">
        <v>0</v>
      </c>
      <c r="K440">
        <v>0</v>
      </c>
      <c r="L440">
        <v>0</v>
      </c>
      <c r="M440">
        <v>1</v>
      </c>
      <c r="N440" t="s">
        <v>24</v>
      </c>
      <c r="O440" s="1">
        <v>0</v>
      </c>
    </row>
    <row r="441" spans="1:15" hidden="1" x14ac:dyDescent="0.2">
      <c r="A441" t="s">
        <v>23</v>
      </c>
      <c r="B441">
        <v>2015</v>
      </c>
      <c r="C441">
        <v>37938143.840000004</v>
      </c>
      <c r="D441" t="s">
        <v>16</v>
      </c>
      <c r="E441">
        <v>15</v>
      </c>
      <c r="F441">
        <v>0.79391909100000002</v>
      </c>
      <c r="G441">
        <v>4470857.1739999996</v>
      </c>
      <c r="H441">
        <v>0</v>
      </c>
      <c r="I441">
        <v>8.4273168999999995E-2</v>
      </c>
      <c r="J441">
        <v>0</v>
      </c>
      <c r="K441">
        <v>0</v>
      </c>
      <c r="L441">
        <v>0</v>
      </c>
      <c r="M441">
        <v>1</v>
      </c>
      <c r="N441" t="s">
        <v>24</v>
      </c>
      <c r="O441" s="1">
        <v>0</v>
      </c>
    </row>
    <row r="442" spans="1:15" hidden="1" x14ac:dyDescent="0.2">
      <c r="A442" t="s">
        <v>23</v>
      </c>
      <c r="B442">
        <v>2015</v>
      </c>
      <c r="C442">
        <v>41731958.219999999</v>
      </c>
      <c r="D442" t="s">
        <v>16</v>
      </c>
      <c r="E442">
        <v>15</v>
      </c>
      <c r="F442">
        <v>0.795912866</v>
      </c>
      <c r="G442">
        <v>4822289.0549999997</v>
      </c>
      <c r="H442">
        <v>0</v>
      </c>
      <c r="I442">
        <v>8.4156086000000005E-2</v>
      </c>
      <c r="J442">
        <v>0</v>
      </c>
      <c r="K442">
        <v>0</v>
      </c>
      <c r="L442">
        <v>0</v>
      </c>
      <c r="M442">
        <v>1</v>
      </c>
      <c r="N442" t="s">
        <v>24</v>
      </c>
      <c r="O442" s="1">
        <v>0</v>
      </c>
    </row>
    <row r="443" spans="1:15" hidden="1" x14ac:dyDescent="0.2">
      <c r="A443" t="s">
        <v>23</v>
      </c>
      <c r="B443">
        <v>2015</v>
      </c>
      <c r="C443">
        <v>45905154.049999997</v>
      </c>
      <c r="D443" t="s">
        <v>16</v>
      </c>
      <c r="E443">
        <v>15</v>
      </c>
      <c r="F443">
        <v>0.79774695900000003</v>
      </c>
      <c r="G443">
        <v>5202333.7419999996</v>
      </c>
      <c r="H443">
        <v>0</v>
      </c>
      <c r="I443">
        <v>8.4043033000000003E-2</v>
      </c>
      <c r="J443">
        <v>0</v>
      </c>
      <c r="K443">
        <v>0</v>
      </c>
      <c r="L443">
        <v>0</v>
      </c>
      <c r="M443">
        <v>1</v>
      </c>
      <c r="N443" t="s">
        <v>24</v>
      </c>
      <c r="O443" s="1">
        <v>0</v>
      </c>
    </row>
    <row r="444" spans="1:15" hidden="1" x14ac:dyDescent="0.2">
      <c r="A444" t="s">
        <v>23</v>
      </c>
      <c r="B444">
        <v>2015</v>
      </c>
      <c r="C444">
        <v>50495669.450000003</v>
      </c>
      <c r="D444" t="s">
        <v>16</v>
      </c>
      <c r="E444">
        <v>15</v>
      </c>
      <c r="F444">
        <v>0.79942793599999995</v>
      </c>
      <c r="G444">
        <v>5613310.9210000001</v>
      </c>
      <c r="H444">
        <v>0</v>
      </c>
      <c r="I444">
        <v>8.3933985000000003E-2</v>
      </c>
      <c r="J444">
        <v>0</v>
      </c>
      <c r="K444">
        <v>0</v>
      </c>
      <c r="L444">
        <v>0</v>
      </c>
      <c r="M444">
        <v>1</v>
      </c>
      <c r="N444" t="s">
        <v>24</v>
      </c>
      <c r="O444" s="1">
        <v>0</v>
      </c>
    </row>
    <row r="445" spans="1:15" hidden="1" x14ac:dyDescent="0.2">
      <c r="A445" t="s">
        <v>23</v>
      </c>
      <c r="B445">
        <v>2015</v>
      </c>
      <c r="C445">
        <v>55545236.399999999</v>
      </c>
      <c r="D445" t="s">
        <v>16</v>
      </c>
      <c r="E445">
        <v>15</v>
      </c>
      <c r="F445">
        <v>0.80096192499999996</v>
      </c>
      <c r="G445">
        <v>6057725.1869999999</v>
      </c>
      <c r="H445">
        <v>0</v>
      </c>
      <c r="I445">
        <v>8.3828900999999997E-2</v>
      </c>
      <c r="J445">
        <v>0</v>
      </c>
      <c r="K445">
        <v>0</v>
      </c>
      <c r="L445">
        <v>0</v>
      </c>
      <c r="M445">
        <v>1</v>
      </c>
      <c r="N445" t="s">
        <v>24</v>
      </c>
      <c r="O445" s="1">
        <v>0</v>
      </c>
    </row>
    <row r="446" spans="1:15" hidden="1" x14ac:dyDescent="0.2">
      <c r="A446" t="s">
        <v>23</v>
      </c>
      <c r="B446">
        <v>2015</v>
      </c>
      <c r="C446">
        <v>61099760.039999999</v>
      </c>
      <c r="D446" t="s">
        <v>16</v>
      </c>
      <c r="E446">
        <v>15</v>
      </c>
      <c r="F446">
        <v>0.80235462899999999</v>
      </c>
      <c r="G446">
        <v>6538280.2549999999</v>
      </c>
      <c r="H446">
        <v>0</v>
      </c>
      <c r="I446">
        <v>8.372773E-2</v>
      </c>
      <c r="J446">
        <v>0</v>
      </c>
      <c r="K446">
        <v>0</v>
      </c>
      <c r="L446">
        <v>0</v>
      </c>
      <c r="M446">
        <v>1</v>
      </c>
      <c r="N446" t="s">
        <v>24</v>
      </c>
      <c r="O446" s="1">
        <v>0</v>
      </c>
    </row>
    <row r="447" spans="1:15" hidden="1" x14ac:dyDescent="0.2">
      <c r="A447" t="s">
        <v>23</v>
      </c>
      <c r="B447">
        <v>2015</v>
      </c>
      <c r="C447">
        <v>67209736.040000007</v>
      </c>
      <c r="D447" t="s">
        <v>16</v>
      </c>
      <c r="E447">
        <v>15</v>
      </c>
      <c r="F447">
        <v>0.80361133799999995</v>
      </c>
      <c r="G447">
        <v>7057894.2130000005</v>
      </c>
      <c r="H447">
        <v>0</v>
      </c>
      <c r="I447">
        <v>8.3630409000000003E-2</v>
      </c>
      <c r="J447">
        <v>0</v>
      </c>
      <c r="K447">
        <v>0</v>
      </c>
      <c r="L447">
        <v>0</v>
      </c>
      <c r="M447">
        <v>1</v>
      </c>
      <c r="N447" t="s">
        <v>24</v>
      </c>
      <c r="O447" s="1">
        <v>0</v>
      </c>
    </row>
    <row r="448" spans="1:15" hidden="1" x14ac:dyDescent="0.2">
      <c r="A448" t="s">
        <v>23</v>
      </c>
      <c r="B448">
        <v>2015</v>
      </c>
      <c r="C448">
        <v>73930709.640000001</v>
      </c>
      <c r="D448" t="s">
        <v>16</v>
      </c>
      <c r="E448">
        <v>15</v>
      </c>
      <c r="F448">
        <v>0.80473695199999995</v>
      </c>
      <c r="G448">
        <v>7619715.8420000002</v>
      </c>
      <c r="H448">
        <v>0</v>
      </c>
      <c r="I448">
        <v>8.3536867000000001E-2</v>
      </c>
      <c r="J448">
        <v>0</v>
      </c>
      <c r="K448">
        <v>0</v>
      </c>
      <c r="L448">
        <v>0</v>
      </c>
      <c r="M448">
        <v>1</v>
      </c>
      <c r="N448" t="s">
        <v>24</v>
      </c>
      <c r="O448" s="1">
        <v>0</v>
      </c>
    </row>
    <row r="449" spans="1:15" hidden="1" x14ac:dyDescent="0.2">
      <c r="A449" t="s">
        <v>23</v>
      </c>
      <c r="B449">
        <v>2015</v>
      </c>
      <c r="C449">
        <v>81323780.609999999</v>
      </c>
      <c r="D449" t="s">
        <v>16</v>
      </c>
      <c r="E449">
        <v>15</v>
      </c>
      <c r="F449">
        <v>0.80573600000000001</v>
      </c>
      <c r="G449">
        <v>8227142.1100000003</v>
      </c>
      <c r="H449">
        <v>0</v>
      </c>
      <c r="I449">
        <v>8.3447025999999994E-2</v>
      </c>
      <c r="J449">
        <v>0</v>
      </c>
      <c r="K449">
        <v>0</v>
      </c>
      <c r="L449">
        <v>0</v>
      </c>
      <c r="M449">
        <v>1</v>
      </c>
      <c r="N449" t="s">
        <v>24</v>
      </c>
      <c r="O449" s="1">
        <v>0</v>
      </c>
    </row>
    <row r="450" spans="1:15" hidden="1" x14ac:dyDescent="0.2">
      <c r="A450" t="s">
        <v>23</v>
      </c>
      <c r="B450">
        <v>2015</v>
      </c>
      <c r="C450">
        <v>89456158.670000002</v>
      </c>
      <c r="D450" t="s">
        <v>16</v>
      </c>
      <c r="E450">
        <v>15</v>
      </c>
      <c r="F450">
        <v>0.80661265000000004</v>
      </c>
      <c r="G450">
        <v>8883836.8780000005</v>
      </c>
      <c r="H450">
        <v>0</v>
      </c>
      <c r="I450">
        <v>8.3360800999999998E-2</v>
      </c>
      <c r="J450">
        <v>0</v>
      </c>
      <c r="K450">
        <v>0</v>
      </c>
      <c r="L450">
        <v>0</v>
      </c>
      <c r="M450">
        <v>1</v>
      </c>
      <c r="N450" t="s">
        <v>24</v>
      </c>
      <c r="O450" s="1">
        <v>0</v>
      </c>
    </row>
    <row r="451" spans="1:15" hidden="1" x14ac:dyDescent="0.2">
      <c r="A451" t="s">
        <v>23</v>
      </c>
      <c r="B451">
        <v>2015</v>
      </c>
      <c r="C451">
        <v>98401774.540000007</v>
      </c>
      <c r="D451" t="s">
        <v>16</v>
      </c>
      <c r="E451">
        <v>15</v>
      </c>
      <c r="F451">
        <v>0.80752538399999996</v>
      </c>
      <c r="G451">
        <v>9593750.9260000009</v>
      </c>
      <c r="H451">
        <v>0</v>
      </c>
      <c r="I451">
        <v>8.3278104000000006E-2</v>
      </c>
      <c r="J451">
        <v>0</v>
      </c>
      <c r="K451">
        <v>0</v>
      </c>
      <c r="L451">
        <v>0</v>
      </c>
      <c r="M451">
        <v>1</v>
      </c>
      <c r="N451" t="s">
        <v>24</v>
      </c>
      <c r="O451" s="1">
        <v>0</v>
      </c>
    </row>
    <row r="452" spans="1:15" hidden="1" x14ac:dyDescent="0.2">
      <c r="A452" t="s">
        <v>23</v>
      </c>
      <c r="B452">
        <v>2015</v>
      </c>
      <c r="C452">
        <v>113162040.7</v>
      </c>
      <c r="D452" t="s">
        <v>16</v>
      </c>
      <c r="E452">
        <v>15</v>
      </c>
      <c r="F452">
        <v>0.80839174199999997</v>
      </c>
      <c r="G452">
        <v>10739980.33</v>
      </c>
      <c r="H452">
        <v>0</v>
      </c>
      <c r="I452">
        <v>8.3163018000000005E-2</v>
      </c>
      <c r="J452">
        <v>0</v>
      </c>
      <c r="K452">
        <v>0</v>
      </c>
      <c r="L452">
        <v>0</v>
      </c>
      <c r="M452">
        <v>1</v>
      </c>
      <c r="N452" t="s">
        <v>24</v>
      </c>
      <c r="O452" s="1">
        <v>0</v>
      </c>
    </row>
    <row r="453" spans="1:15" hidden="1" x14ac:dyDescent="0.2">
      <c r="A453" t="s">
        <v>23</v>
      </c>
      <c r="B453">
        <v>2015</v>
      </c>
      <c r="C453">
        <v>130136346.8</v>
      </c>
      <c r="D453" t="s">
        <v>16</v>
      </c>
      <c r="E453">
        <v>15</v>
      </c>
      <c r="F453">
        <v>0.80909127300000006</v>
      </c>
      <c r="G453">
        <v>12024613.300000001</v>
      </c>
      <c r="H453">
        <v>0</v>
      </c>
      <c r="I453">
        <v>8.3055008E-2</v>
      </c>
      <c r="J453">
        <v>0</v>
      </c>
      <c r="K453">
        <v>0</v>
      </c>
      <c r="L453">
        <v>0</v>
      </c>
      <c r="M453">
        <v>1</v>
      </c>
      <c r="N453" t="s">
        <v>24</v>
      </c>
      <c r="O453" s="1">
        <v>0</v>
      </c>
    </row>
    <row r="454" spans="1:15" hidden="1" x14ac:dyDescent="0.2">
      <c r="A454" t="s">
        <v>23</v>
      </c>
      <c r="B454">
        <v>2015</v>
      </c>
      <c r="C454">
        <v>156163616.19999999</v>
      </c>
      <c r="D454" t="s">
        <v>16</v>
      </c>
      <c r="E454">
        <v>15</v>
      </c>
      <c r="F454">
        <v>0.80952894200000003</v>
      </c>
      <c r="G454">
        <v>13935930.57</v>
      </c>
      <c r="H454">
        <v>0</v>
      </c>
      <c r="I454">
        <v>8.2924222000000006E-2</v>
      </c>
      <c r="J454">
        <v>0</v>
      </c>
      <c r="K454">
        <v>0</v>
      </c>
      <c r="L454">
        <v>0</v>
      </c>
      <c r="M454">
        <v>1</v>
      </c>
      <c r="N454" t="s">
        <v>24</v>
      </c>
      <c r="O454" s="1">
        <v>0</v>
      </c>
    </row>
    <row r="455" spans="1:15" hidden="1" x14ac:dyDescent="0.2">
      <c r="A455" t="s">
        <v>23</v>
      </c>
      <c r="B455">
        <v>2015</v>
      </c>
      <c r="C455">
        <v>187396339.40000001</v>
      </c>
      <c r="D455" t="s">
        <v>16</v>
      </c>
      <c r="E455">
        <v>15</v>
      </c>
      <c r="F455">
        <v>0.80959726399999998</v>
      </c>
      <c r="G455">
        <v>16152341.359999999</v>
      </c>
      <c r="H455">
        <v>0</v>
      </c>
      <c r="I455">
        <v>8.2804230000000006E-2</v>
      </c>
      <c r="J455">
        <v>0</v>
      </c>
      <c r="K455">
        <v>0</v>
      </c>
      <c r="L455">
        <v>0</v>
      </c>
      <c r="M455">
        <v>1</v>
      </c>
      <c r="N455" t="s">
        <v>24</v>
      </c>
      <c r="O455" s="1">
        <v>0</v>
      </c>
    </row>
    <row r="456" spans="1:15" hidden="1" x14ac:dyDescent="0.2">
      <c r="A456" t="s">
        <v>23</v>
      </c>
      <c r="B456">
        <v>2015</v>
      </c>
      <c r="C456">
        <v>224875607.30000001</v>
      </c>
      <c r="D456" t="s">
        <v>16</v>
      </c>
      <c r="E456">
        <v>15</v>
      </c>
      <c r="F456">
        <v>0.80930953800000005</v>
      </c>
      <c r="G456">
        <v>18721489.75</v>
      </c>
      <c r="H456">
        <v>0</v>
      </c>
      <c r="I456">
        <v>8.2694323E-2</v>
      </c>
      <c r="J456">
        <v>0</v>
      </c>
      <c r="K456">
        <v>0</v>
      </c>
      <c r="L456">
        <v>0</v>
      </c>
      <c r="M456">
        <v>1</v>
      </c>
      <c r="N456" t="s">
        <v>24</v>
      </c>
      <c r="O456" s="1">
        <v>0</v>
      </c>
    </row>
    <row r="457" spans="1:15" hidden="1" x14ac:dyDescent="0.2">
      <c r="A457" t="s">
        <v>23</v>
      </c>
      <c r="B457">
        <v>2015</v>
      </c>
      <c r="C457">
        <v>269850728.80000001</v>
      </c>
      <c r="D457" t="s">
        <v>16</v>
      </c>
      <c r="E457">
        <v>15</v>
      </c>
      <c r="F457">
        <v>0.80867692199999996</v>
      </c>
      <c r="G457">
        <v>21698141.75</v>
      </c>
      <c r="H457">
        <v>0</v>
      </c>
      <c r="I457">
        <v>8.2593804000000007E-2</v>
      </c>
      <c r="J457">
        <v>0</v>
      </c>
      <c r="K457">
        <v>0</v>
      </c>
      <c r="L457">
        <v>0</v>
      </c>
      <c r="M457">
        <v>1</v>
      </c>
      <c r="N457" t="s">
        <v>24</v>
      </c>
      <c r="O457" s="1">
        <v>0</v>
      </c>
    </row>
    <row r="458" spans="1:15" hidden="1" x14ac:dyDescent="0.2">
      <c r="A458" t="s">
        <v>23</v>
      </c>
      <c r="B458">
        <v>2015</v>
      </c>
      <c r="C458">
        <v>323820874.5</v>
      </c>
      <c r="D458" t="s">
        <v>16</v>
      </c>
      <c r="E458">
        <v>15</v>
      </c>
      <c r="F458">
        <v>0.80770888699999999</v>
      </c>
      <c r="G458">
        <v>25145170.710000001</v>
      </c>
      <c r="H458">
        <v>0</v>
      </c>
      <c r="I458">
        <v>8.2501992999999996E-2</v>
      </c>
      <c r="J458">
        <v>0</v>
      </c>
      <c r="K458">
        <v>0</v>
      </c>
      <c r="L458">
        <v>0</v>
      </c>
      <c r="M458">
        <v>1</v>
      </c>
      <c r="N458" t="s">
        <v>24</v>
      </c>
      <c r="O458" s="1">
        <v>0</v>
      </c>
    </row>
    <row r="459" spans="1:15" hidden="1" x14ac:dyDescent="0.2">
      <c r="A459" t="s">
        <v>23</v>
      </c>
      <c r="B459">
        <v>2015</v>
      </c>
      <c r="C459">
        <v>388585049.39999998</v>
      </c>
      <c r="D459" t="s">
        <v>16</v>
      </c>
      <c r="E459">
        <v>15</v>
      </c>
      <c r="F459">
        <v>0.80641364900000001</v>
      </c>
      <c r="G459">
        <v>29134662.030000001</v>
      </c>
      <c r="H459">
        <v>0</v>
      </c>
      <c r="I459">
        <v>8.2418236000000006E-2</v>
      </c>
      <c r="J459">
        <v>0</v>
      </c>
      <c r="K459">
        <v>0</v>
      </c>
      <c r="L459">
        <v>0</v>
      </c>
      <c r="M459">
        <v>1</v>
      </c>
      <c r="N459" t="s">
        <v>24</v>
      </c>
      <c r="O459" s="1">
        <v>0</v>
      </c>
    </row>
    <row r="460" spans="1:15" hidden="1" x14ac:dyDescent="0.2">
      <c r="A460" t="s">
        <v>23</v>
      </c>
      <c r="B460">
        <v>2015</v>
      </c>
      <c r="C460">
        <v>466302059.30000001</v>
      </c>
      <c r="D460" t="s">
        <v>16</v>
      </c>
      <c r="E460">
        <v>15</v>
      </c>
      <c r="F460">
        <v>0.80479858100000001</v>
      </c>
      <c r="G460">
        <v>33749148.670000002</v>
      </c>
      <c r="H460">
        <v>0</v>
      </c>
      <c r="I460">
        <v>8.2341907000000006E-2</v>
      </c>
      <c r="J460">
        <v>0</v>
      </c>
      <c r="K460">
        <v>0</v>
      </c>
      <c r="L460">
        <v>0</v>
      </c>
      <c r="M460">
        <v>1</v>
      </c>
      <c r="N460" t="s">
        <v>24</v>
      </c>
      <c r="O460" s="1">
        <v>0</v>
      </c>
    </row>
    <row r="461" spans="1:15" hidden="1" x14ac:dyDescent="0.2">
      <c r="A461" t="s">
        <v>23</v>
      </c>
      <c r="B461">
        <v>2015</v>
      </c>
      <c r="C461">
        <v>559562471.20000005</v>
      </c>
      <c r="D461" t="s">
        <v>16</v>
      </c>
      <c r="E461">
        <v>15</v>
      </c>
      <c r="F461">
        <v>0.80287059999999999</v>
      </c>
      <c r="G461">
        <v>39082989.549999997</v>
      </c>
      <c r="H461">
        <v>0</v>
      </c>
      <c r="I461">
        <v>8.2272416000000001E-2</v>
      </c>
      <c r="J461">
        <v>0</v>
      </c>
      <c r="K461">
        <v>0</v>
      </c>
      <c r="L461">
        <v>0</v>
      </c>
      <c r="M461">
        <v>1</v>
      </c>
      <c r="N461" t="s">
        <v>24</v>
      </c>
      <c r="O461" s="1">
        <v>0</v>
      </c>
    </row>
    <row r="462" spans="1:15" hidden="1" x14ac:dyDescent="0.2">
      <c r="A462" t="s">
        <v>23</v>
      </c>
      <c r="B462">
        <v>2015</v>
      </c>
      <c r="C462">
        <v>671474965.39999998</v>
      </c>
      <c r="D462" t="s">
        <v>16</v>
      </c>
      <c r="E462">
        <v>15</v>
      </c>
      <c r="F462">
        <v>1</v>
      </c>
      <c r="G462">
        <v>45243903.880000003</v>
      </c>
      <c r="H462">
        <v>0</v>
      </c>
      <c r="I462">
        <v>8.2209200999999996E-2</v>
      </c>
      <c r="J462">
        <v>0</v>
      </c>
      <c r="K462">
        <v>0</v>
      </c>
      <c r="L462">
        <v>0</v>
      </c>
      <c r="M462">
        <v>1</v>
      </c>
      <c r="N462" t="s">
        <v>24</v>
      </c>
      <c r="O462" s="1">
        <v>0</v>
      </c>
    </row>
    <row r="463" spans="1:15" hidden="1" x14ac:dyDescent="0.2">
      <c r="A463" t="s">
        <v>25</v>
      </c>
      <c r="B463">
        <v>2015</v>
      </c>
      <c r="C463">
        <v>10000</v>
      </c>
      <c r="D463" t="s">
        <v>16</v>
      </c>
      <c r="E463">
        <v>15</v>
      </c>
      <c r="F463">
        <v>1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1</v>
      </c>
      <c r="N463" t="s">
        <v>24</v>
      </c>
      <c r="O463" s="1">
        <v>0</v>
      </c>
    </row>
    <row r="464" spans="1:15" hidden="1" x14ac:dyDescent="0.2">
      <c r="A464" t="s">
        <v>25</v>
      </c>
      <c r="B464">
        <v>2015</v>
      </c>
      <c r="C464">
        <v>11000</v>
      </c>
      <c r="D464" t="s">
        <v>16</v>
      </c>
      <c r="E464">
        <v>15</v>
      </c>
      <c r="F464">
        <v>1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1</v>
      </c>
      <c r="N464" t="s">
        <v>24</v>
      </c>
      <c r="O464" s="1">
        <v>0</v>
      </c>
    </row>
    <row r="465" spans="1:15" hidden="1" x14ac:dyDescent="0.2">
      <c r="A465" t="s">
        <v>25</v>
      </c>
      <c r="B465">
        <v>2015</v>
      </c>
      <c r="C465">
        <v>12100</v>
      </c>
      <c r="D465" t="s">
        <v>16</v>
      </c>
      <c r="E465">
        <v>15</v>
      </c>
      <c r="F465">
        <v>1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1</v>
      </c>
      <c r="N465" t="s">
        <v>24</v>
      </c>
      <c r="O465" s="1">
        <v>0</v>
      </c>
    </row>
    <row r="466" spans="1:15" hidden="1" x14ac:dyDescent="0.2">
      <c r="A466" t="s">
        <v>25</v>
      </c>
      <c r="B466">
        <v>2015</v>
      </c>
      <c r="C466">
        <v>13310</v>
      </c>
      <c r="D466" t="s">
        <v>16</v>
      </c>
      <c r="E466">
        <v>15</v>
      </c>
      <c r="F466">
        <v>1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1</v>
      </c>
      <c r="N466" t="s">
        <v>24</v>
      </c>
      <c r="O466" s="1">
        <v>0</v>
      </c>
    </row>
    <row r="467" spans="1:15" hidden="1" x14ac:dyDescent="0.2">
      <c r="A467" t="s">
        <v>25</v>
      </c>
      <c r="B467">
        <v>2015</v>
      </c>
      <c r="C467">
        <v>14641</v>
      </c>
      <c r="D467" t="s">
        <v>16</v>
      </c>
      <c r="E467">
        <v>15</v>
      </c>
      <c r="F467">
        <v>1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1</v>
      </c>
      <c r="N467" t="s">
        <v>24</v>
      </c>
      <c r="O467" s="1">
        <v>0</v>
      </c>
    </row>
    <row r="468" spans="1:15" hidden="1" x14ac:dyDescent="0.2">
      <c r="A468" t="s">
        <v>25</v>
      </c>
      <c r="B468">
        <v>2015</v>
      </c>
      <c r="C468">
        <v>16105.1</v>
      </c>
      <c r="D468" t="s">
        <v>16</v>
      </c>
      <c r="E468">
        <v>15</v>
      </c>
      <c r="F468">
        <v>1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1</v>
      </c>
      <c r="N468" t="s">
        <v>24</v>
      </c>
      <c r="O468" s="1">
        <v>0</v>
      </c>
    </row>
    <row r="469" spans="1:15" hidden="1" x14ac:dyDescent="0.2">
      <c r="A469" t="s">
        <v>25</v>
      </c>
      <c r="B469">
        <v>2015</v>
      </c>
      <c r="C469">
        <v>17715.61</v>
      </c>
      <c r="D469" t="s">
        <v>16</v>
      </c>
      <c r="E469">
        <v>15</v>
      </c>
      <c r="F469">
        <v>1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1</v>
      </c>
      <c r="N469" t="s">
        <v>24</v>
      </c>
      <c r="O469" s="1">
        <v>0</v>
      </c>
    </row>
    <row r="470" spans="1:15" hidden="1" x14ac:dyDescent="0.2">
      <c r="A470" t="s">
        <v>25</v>
      </c>
      <c r="B470">
        <v>2015</v>
      </c>
      <c r="C470">
        <v>19487.170999999998</v>
      </c>
      <c r="D470" t="s">
        <v>16</v>
      </c>
      <c r="E470">
        <v>15</v>
      </c>
      <c r="F470">
        <v>1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1</v>
      </c>
      <c r="N470" t="s">
        <v>24</v>
      </c>
      <c r="O470" s="1">
        <v>0</v>
      </c>
    </row>
    <row r="471" spans="1:15" hidden="1" x14ac:dyDescent="0.2">
      <c r="A471" t="s">
        <v>25</v>
      </c>
      <c r="B471">
        <v>2015</v>
      </c>
      <c r="C471">
        <v>21435.8881</v>
      </c>
      <c r="D471" t="s">
        <v>16</v>
      </c>
      <c r="E471">
        <v>15</v>
      </c>
      <c r="F471">
        <v>1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1</v>
      </c>
      <c r="N471" t="s">
        <v>24</v>
      </c>
      <c r="O471" s="1">
        <v>0</v>
      </c>
    </row>
    <row r="472" spans="1:15" hidden="1" x14ac:dyDescent="0.2">
      <c r="A472" t="s">
        <v>25</v>
      </c>
      <c r="B472">
        <v>2015</v>
      </c>
      <c r="C472">
        <v>23579.476910000001</v>
      </c>
      <c r="D472" t="s">
        <v>16</v>
      </c>
      <c r="E472">
        <v>15</v>
      </c>
      <c r="F472">
        <v>1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1</v>
      </c>
      <c r="N472" t="s">
        <v>24</v>
      </c>
      <c r="O472" s="1">
        <v>0</v>
      </c>
    </row>
    <row r="473" spans="1:15" hidden="1" x14ac:dyDescent="0.2">
      <c r="A473" t="s">
        <v>25</v>
      </c>
      <c r="B473">
        <v>2015</v>
      </c>
      <c r="C473">
        <v>25937.424599999998</v>
      </c>
      <c r="D473" t="s">
        <v>16</v>
      </c>
      <c r="E473">
        <v>15</v>
      </c>
      <c r="F473">
        <v>1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1</v>
      </c>
      <c r="N473" t="s">
        <v>24</v>
      </c>
      <c r="O473" s="1">
        <v>0</v>
      </c>
    </row>
    <row r="474" spans="1:15" hidden="1" x14ac:dyDescent="0.2">
      <c r="A474" t="s">
        <v>25</v>
      </c>
      <c r="B474">
        <v>2015</v>
      </c>
      <c r="C474">
        <v>28531.16706</v>
      </c>
      <c r="D474" t="s">
        <v>16</v>
      </c>
      <c r="E474">
        <v>15</v>
      </c>
      <c r="F474">
        <v>1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1</v>
      </c>
      <c r="N474" t="s">
        <v>24</v>
      </c>
      <c r="O474" s="1">
        <v>0</v>
      </c>
    </row>
    <row r="475" spans="1:15" hidden="1" x14ac:dyDescent="0.2">
      <c r="A475" t="s">
        <v>25</v>
      </c>
      <c r="B475">
        <v>2015</v>
      </c>
      <c r="C475">
        <v>31384.283769999998</v>
      </c>
      <c r="D475" t="s">
        <v>16</v>
      </c>
      <c r="E475">
        <v>15</v>
      </c>
      <c r="F475">
        <v>1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1</v>
      </c>
      <c r="N475" t="s">
        <v>24</v>
      </c>
      <c r="O475" s="1">
        <v>0</v>
      </c>
    </row>
    <row r="476" spans="1:15" hidden="1" x14ac:dyDescent="0.2">
      <c r="A476" t="s">
        <v>25</v>
      </c>
      <c r="B476">
        <v>2015</v>
      </c>
      <c r="C476">
        <v>34522.712140000003</v>
      </c>
      <c r="D476" t="s">
        <v>16</v>
      </c>
      <c r="E476">
        <v>15</v>
      </c>
      <c r="F476">
        <v>1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1</v>
      </c>
      <c r="N476" t="s">
        <v>24</v>
      </c>
      <c r="O476" s="1">
        <v>0</v>
      </c>
    </row>
    <row r="477" spans="1:15" hidden="1" x14ac:dyDescent="0.2">
      <c r="A477" t="s">
        <v>25</v>
      </c>
      <c r="B477">
        <v>2015</v>
      </c>
      <c r="C477">
        <v>37974.983359999998</v>
      </c>
      <c r="D477" t="s">
        <v>16</v>
      </c>
      <c r="E477">
        <v>15</v>
      </c>
      <c r="F477">
        <v>1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1</v>
      </c>
      <c r="N477" t="s">
        <v>24</v>
      </c>
      <c r="O477" s="1">
        <v>0</v>
      </c>
    </row>
    <row r="478" spans="1:15" hidden="1" x14ac:dyDescent="0.2">
      <c r="A478" t="s">
        <v>25</v>
      </c>
      <c r="B478">
        <v>2015</v>
      </c>
      <c r="C478">
        <v>41772.481690000001</v>
      </c>
      <c r="D478" t="s">
        <v>16</v>
      </c>
      <c r="E478">
        <v>15</v>
      </c>
      <c r="F478">
        <v>1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1</v>
      </c>
      <c r="N478" t="s">
        <v>24</v>
      </c>
      <c r="O478" s="1">
        <v>0</v>
      </c>
    </row>
    <row r="479" spans="1:15" hidden="1" x14ac:dyDescent="0.2">
      <c r="A479" t="s">
        <v>25</v>
      </c>
      <c r="B479">
        <v>2015</v>
      </c>
      <c r="C479">
        <v>45949.729859999999</v>
      </c>
      <c r="D479" t="s">
        <v>16</v>
      </c>
      <c r="E479">
        <v>15</v>
      </c>
      <c r="F479">
        <v>1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1</v>
      </c>
      <c r="N479" t="s">
        <v>24</v>
      </c>
      <c r="O479" s="1">
        <v>0</v>
      </c>
    </row>
    <row r="480" spans="1:15" hidden="1" x14ac:dyDescent="0.2">
      <c r="A480" t="s">
        <v>25</v>
      </c>
      <c r="B480">
        <v>2015</v>
      </c>
      <c r="C480">
        <v>50544.702850000001</v>
      </c>
      <c r="D480" t="s">
        <v>16</v>
      </c>
      <c r="E480">
        <v>15</v>
      </c>
      <c r="F480">
        <v>1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1</v>
      </c>
      <c r="N480" t="s">
        <v>24</v>
      </c>
      <c r="O480" s="1">
        <v>0</v>
      </c>
    </row>
    <row r="481" spans="1:15" hidden="1" x14ac:dyDescent="0.2">
      <c r="A481" t="s">
        <v>25</v>
      </c>
      <c r="B481">
        <v>2015</v>
      </c>
      <c r="C481">
        <v>55599.173130000003</v>
      </c>
      <c r="D481" t="s">
        <v>16</v>
      </c>
      <c r="E481">
        <v>15</v>
      </c>
      <c r="F481">
        <v>1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1</v>
      </c>
      <c r="N481" t="s">
        <v>24</v>
      </c>
      <c r="O481" s="1">
        <v>0</v>
      </c>
    </row>
    <row r="482" spans="1:15" hidden="1" x14ac:dyDescent="0.2">
      <c r="A482" t="s">
        <v>25</v>
      </c>
      <c r="B482">
        <v>2015</v>
      </c>
      <c r="C482">
        <v>61159.090450000003</v>
      </c>
      <c r="D482" t="s">
        <v>16</v>
      </c>
      <c r="E482">
        <v>15</v>
      </c>
      <c r="F482">
        <v>1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1</v>
      </c>
      <c r="N482" t="s">
        <v>24</v>
      </c>
      <c r="O482" s="1">
        <v>0</v>
      </c>
    </row>
    <row r="483" spans="1:15" hidden="1" x14ac:dyDescent="0.2">
      <c r="A483" t="s">
        <v>25</v>
      </c>
      <c r="B483">
        <v>2015</v>
      </c>
      <c r="C483">
        <v>67274.999490000002</v>
      </c>
      <c r="D483" t="s">
        <v>16</v>
      </c>
      <c r="E483">
        <v>15</v>
      </c>
      <c r="F483">
        <v>1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1</v>
      </c>
      <c r="N483" t="s">
        <v>24</v>
      </c>
      <c r="O483" s="1">
        <v>0</v>
      </c>
    </row>
    <row r="484" spans="1:15" hidden="1" x14ac:dyDescent="0.2">
      <c r="A484" t="s">
        <v>25</v>
      </c>
      <c r="B484">
        <v>2015</v>
      </c>
      <c r="C484">
        <v>74002.49944</v>
      </c>
      <c r="D484" t="s">
        <v>16</v>
      </c>
      <c r="E484">
        <v>15</v>
      </c>
      <c r="F484">
        <v>1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1</v>
      </c>
      <c r="N484" t="s">
        <v>24</v>
      </c>
      <c r="O484" s="1">
        <v>0</v>
      </c>
    </row>
    <row r="485" spans="1:15" hidden="1" x14ac:dyDescent="0.2">
      <c r="A485" t="s">
        <v>25</v>
      </c>
      <c r="B485">
        <v>2015</v>
      </c>
      <c r="C485">
        <v>81402.749389999997</v>
      </c>
      <c r="D485" t="s">
        <v>16</v>
      </c>
      <c r="E485">
        <v>15</v>
      </c>
      <c r="F485">
        <v>1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1</v>
      </c>
      <c r="N485" t="s">
        <v>24</v>
      </c>
      <c r="O485" s="1">
        <v>0</v>
      </c>
    </row>
    <row r="486" spans="1:15" hidden="1" x14ac:dyDescent="0.2">
      <c r="A486" t="s">
        <v>25</v>
      </c>
      <c r="B486">
        <v>2015</v>
      </c>
      <c r="C486">
        <v>89543.02433</v>
      </c>
      <c r="D486" t="s">
        <v>16</v>
      </c>
      <c r="E486">
        <v>15</v>
      </c>
      <c r="F486">
        <v>1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1</v>
      </c>
      <c r="N486" t="s">
        <v>24</v>
      </c>
      <c r="O486" s="1">
        <v>0</v>
      </c>
    </row>
    <row r="487" spans="1:15" hidden="1" x14ac:dyDescent="0.2">
      <c r="A487" t="s">
        <v>25</v>
      </c>
      <c r="B487">
        <v>2015</v>
      </c>
      <c r="C487">
        <v>98497.326759999996</v>
      </c>
      <c r="D487" t="s">
        <v>16</v>
      </c>
      <c r="E487">
        <v>15</v>
      </c>
      <c r="F487">
        <v>1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1</v>
      </c>
      <c r="N487" t="s">
        <v>24</v>
      </c>
      <c r="O487" s="1">
        <v>0</v>
      </c>
    </row>
    <row r="488" spans="1:15" hidden="1" x14ac:dyDescent="0.2">
      <c r="A488" t="s">
        <v>25</v>
      </c>
      <c r="B488">
        <v>2015</v>
      </c>
      <c r="C488">
        <v>108347.0594</v>
      </c>
      <c r="D488" t="s">
        <v>16</v>
      </c>
      <c r="E488">
        <v>15</v>
      </c>
      <c r="F488">
        <v>1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1</v>
      </c>
      <c r="N488" t="s">
        <v>24</v>
      </c>
      <c r="O488" s="1">
        <v>0</v>
      </c>
    </row>
    <row r="489" spans="1:15" hidden="1" x14ac:dyDescent="0.2">
      <c r="A489" t="s">
        <v>25</v>
      </c>
      <c r="B489">
        <v>2015</v>
      </c>
      <c r="C489">
        <v>119181.7654</v>
      </c>
      <c r="D489" t="s">
        <v>16</v>
      </c>
      <c r="E489">
        <v>15</v>
      </c>
      <c r="F489">
        <v>1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1</v>
      </c>
      <c r="N489" t="s">
        <v>24</v>
      </c>
      <c r="O489" s="1">
        <v>0</v>
      </c>
    </row>
    <row r="490" spans="1:15" hidden="1" x14ac:dyDescent="0.2">
      <c r="A490" t="s">
        <v>25</v>
      </c>
      <c r="B490">
        <v>2015</v>
      </c>
      <c r="C490">
        <v>131099.94190000001</v>
      </c>
      <c r="D490" t="s">
        <v>16</v>
      </c>
      <c r="E490">
        <v>15</v>
      </c>
      <c r="F490">
        <v>1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1</v>
      </c>
      <c r="N490" t="s">
        <v>24</v>
      </c>
      <c r="O490" s="1">
        <v>0</v>
      </c>
    </row>
    <row r="491" spans="1:15" hidden="1" x14ac:dyDescent="0.2">
      <c r="A491" t="s">
        <v>25</v>
      </c>
      <c r="B491">
        <v>2015</v>
      </c>
      <c r="C491">
        <v>144209.93609999999</v>
      </c>
      <c r="D491" t="s">
        <v>16</v>
      </c>
      <c r="E491">
        <v>15</v>
      </c>
      <c r="F491">
        <v>1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1</v>
      </c>
      <c r="N491" t="s">
        <v>24</v>
      </c>
      <c r="O491" s="1">
        <v>0</v>
      </c>
    </row>
    <row r="492" spans="1:15" hidden="1" x14ac:dyDescent="0.2">
      <c r="A492" t="s">
        <v>25</v>
      </c>
      <c r="B492">
        <v>2015</v>
      </c>
      <c r="C492">
        <v>158630.92970000001</v>
      </c>
      <c r="D492" t="s">
        <v>16</v>
      </c>
      <c r="E492">
        <v>15</v>
      </c>
      <c r="F492">
        <v>1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1</v>
      </c>
      <c r="N492" t="s">
        <v>24</v>
      </c>
      <c r="O492" s="1">
        <v>0</v>
      </c>
    </row>
    <row r="493" spans="1:15" hidden="1" x14ac:dyDescent="0.2">
      <c r="A493" t="s">
        <v>25</v>
      </c>
      <c r="B493">
        <v>2015</v>
      </c>
      <c r="C493">
        <v>174494.0227</v>
      </c>
      <c r="D493" t="s">
        <v>16</v>
      </c>
      <c r="E493">
        <v>15</v>
      </c>
      <c r="F493">
        <v>1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1</v>
      </c>
      <c r="N493" t="s">
        <v>24</v>
      </c>
      <c r="O493" s="1">
        <v>0</v>
      </c>
    </row>
    <row r="494" spans="1:15" hidden="1" x14ac:dyDescent="0.2">
      <c r="A494" t="s">
        <v>25</v>
      </c>
      <c r="B494">
        <v>2015</v>
      </c>
      <c r="C494">
        <v>191943.42499999999</v>
      </c>
      <c r="D494" t="s">
        <v>16</v>
      </c>
      <c r="E494">
        <v>15</v>
      </c>
      <c r="F494">
        <v>1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1</v>
      </c>
      <c r="N494" t="s">
        <v>24</v>
      </c>
      <c r="O494" s="1">
        <v>0</v>
      </c>
    </row>
    <row r="495" spans="1:15" hidden="1" x14ac:dyDescent="0.2">
      <c r="A495" t="s">
        <v>25</v>
      </c>
      <c r="B495">
        <v>2015</v>
      </c>
      <c r="C495">
        <v>211137.76749999999</v>
      </c>
      <c r="D495" t="s">
        <v>16</v>
      </c>
      <c r="E495">
        <v>15</v>
      </c>
      <c r="F495">
        <v>1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1</v>
      </c>
      <c r="N495" t="s">
        <v>24</v>
      </c>
      <c r="O495" s="1">
        <v>0</v>
      </c>
    </row>
    <row r="496" spans="1:15" hidden="1" x14ac:dyDescent="0.2">
      <c r="A496" t="s">
        <v>25</v>
      </c>
      <c r="B496">
        <v>2015</v>
      </c>
      <c r="C496">
        <v>232251.5442</v>
      </c>
      <c r="D496" t="s">
        <v>16</v>
      </c>
      <c r="E496">
        <v>15</v>
      </c>
      <c r="F496">
        <v>1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1</v>
      </c>
      <c r="N496" t="s">
        <v>24</v>
      </c>
      <c r="O496" s="1">
        <v>0</v>
      </c>
    </row>
    <row r="497" spans="1:15" hidden="1" x14ac:dyDescent="0.2">
      <c r="A497" t="s">
        <v>25</v>
      </c>
      <c r="B497">
        <v>2015</v>
      </c>
      <c r="C497">
        <v>255476.6986</v>
      </c>
      <c r="D497" t="s">
        <v>16</v>
      </c>
      <c r="E497">
        <v>15</v>
      </c>
      <c r="F497">
        <v>1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1</v>
      </c>
      <c r="N497" t="s">
        <v>24</v>
      </c>
      <c r="O497" s="1">
        <v>0</v>
      </c>
    </row>
    <row r="498" spans="1:15" hidden="1" x14ac:dyDescent="0.2">
      <c r="A498" t="s">
        <v>25</v>
      </c>
      <c r="B498">
        <v>2015</v>
      </c>
      <c r="C498">
        <v>281024.36849999998</v>
      </c>
      <c r="D498" t="s">
        <v>16</v>
      </c>
      <c r="E498">
        <v>15</v>
      </c>
      <c r="F498">
        <v>1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1</v>
      </c>
      <c r="N498" t="s">
        <v>24</v>
      </c>
      <c r="O498" s="1">
        <v>0</v>
      </c>
    </row>
    <row r="499" spans="1:15" hidden="1" x14ac:dyDescent="0.2">
      <c r="A499" t="s">
        <v>25</v>
      </c>
      <c r="B499">
        <v>2015</v>
      </c>
      <c r="C499">
        <v>309126.80530000001</v>
      </c>
      <c r="D499" t="s">
        <v>16</v>
      </c>
      <c r="E499">
        <v>15</v>
      </c>
      <c r="F499">
        <v>1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1</v>
      </c>
      <c r="N499" t="s">
        <v>24</v>
      </c>
      <c r="O499" s="1">
        <v>0</v>
      </c>
    </row>
    <row r="500" spans="1:15" hidden="1" x14ac:dyDescent="0.2">
      <c r="A500" t="s">
        <v>25</v>
      </c>
      <c r="B500">
        <v>2015</v>
      </c>
      <c r="C500">
        <v>340039.48590000003</v>
      </c>
      <c r="D500" t="s">
        <v>16</v>
      </c>
      <c r="E500">
        <v>15</v>
      </c>
      <c r="F500">
        <v>1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1</v>
      </c>
      <c r="N500" t="s">
        <v>24</v>
      </c>
      <c r="O500" s="1">
        <v>0</v>
      </c>
    </row>
    <row r="501" spans="1:15" hidden="1" x14ac:dyDescent="0.2">
      <c r="A501" t="s">
        <v>25</v>
      </c>
      <c r="B501">
        <v>2015</v>
      </c>
      <c r="C501">
        <v>374043.43440000003</v>
      </c>
      <c r="D501" t="s">
        <v>16</v>
      </c>
      <c r="E501">
        <v>15</v>
      </c>
      <c r="F501">
        <v>1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1</v>
      </c>
      <c r="N501" t="s">
        <v>24</v>
      </c>
      <c r="O501" s="1">
        <v>0</v>
      </c>
    </row>
    <row r="502" spans="1:15" hidden="1" x14ac:dyDescent="0.2">
      <c r="A502" t="s">
        <v>25</v>
      </c>
      <c r="B502">
        <v>2015</v>
      </c>
      <c r="C502">
        <v>411447.77789999999</v>
      </c>
      <c r="D502" t="s">
        <v>16</v>
      </c>
      <c r="E502">
        <v>15</v>
      </c>
      <c r="F502">
        <v>1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1</v>
      </c>
      <c r="N502" t="s">
        <v>24</v>
      </c>
      <c r="O502" s="1">
        <v>0</v>
      </c>
    </row>
    <row r="503" spans="1:15" hidden="1" x14ac:dyDescent="0.2">
      <c r="A503" t="s">
        <v>25</v>
      </c>
      <c r="B503">
        <v>2015</v>
      </c>
      <c r="C503">
        <v>452592.55570000003</v>
      </c>
      <c r="D503" t="s">
        <v>16</v>
      </c>
      <c r="E503">
        <v>15</v>
      </c>
      <c r="F503">
        <v>1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1</v>
      </c>
      <c r="N503" t="s">
        <v>24</v>
      </c>
      <c r="O503" s="1">
        <v>0</v>
      </c>
    </row>
    <row r="504" spans="1:15" hidden="1" x14ac:dyDescent="0.2">
      <c r="A504" t="s">
        <v>25</v>
      </c>
      <c r="B504">
        <v>2015</v>
      </c>
      <c r="C504">
        <v>497851.8112</v>
      </c>
      <c r="D504" t="s">
        <v>16</v>
      </c>
      <c r="E504">
        <v>15</v>
      </c>
      <c r="F504">
        <v>1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1</v>
      </c>
      <c r="N504" t="s">
        <v>24</v>
      </c>
      <c r="O504" s="1">
        <v>0</v>
      </c>
    </row>
    <row r="505" spans="1:15" hidden="1" x14ac:dyDescent="0.2">
      <c r="A505" t="s">
        <v>25</v>
      </c>
      <c r="B505">
        <v>2015</v>
      </c>
      <c r="C505">
        <v>547636.99239999999</v>
      </c>
      <c r="D505" t="s">
        <v>16</v>
      </c>
      <c r="E505">
        <v>15</v>
      </c>
      <c r="F505">
        <v>1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1</v>
      </c>
      <c r="N505" t="s">
        <v>24</v>
      </c>
      <c r="O505" s="1">
        <v>0</v>
      </c>
    </row>
    <row r="506" spans="1:15" hidden="1" x14ac:dyDescent="0.2">
      <c r="A506" t="s">
        <v>25</v>
      </c>
      <c r="B506">
        <v>2015</v>
      </c>
      <c r="C506">
        <v>602400.69160000002</v>
      </c>
      <c r="D506" t="s">
        <v>16</v>
      </c>
      <c r="E506">
        <v>15</v>
      </c>
      <c r="F506">
        <v>1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1</v>
      </c>
      <c r="N506" t="s">
        <v>24</v>
      </c>
      <c r="O506" s="1">
        <v>0</v>
      </c>
    </row>
    <row r="507" spans="1:15" hidden="1" x14ac:dyDescent="0.2">
      <c r="A507" t="s">
        <v>25</v>
      </c>
      <c r="B507">
        <v>2015</v>
      </c>
      <c r="C507">
        <v>662640.76080000005</v>
      </c>
      <c r="D507" t="s">
        <v>16</v>
      </c>
      <c r="E507">
        <v>15</v>
      </c>
      <c r="F507">
        <v>1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1</v>
      </c>
      <c r="N507" t="s">
        <v>24</v>
      </c>
      <c r="O507" s="1">
        <v>0</v>
      </c>
    </row>
    <row r="508" spans="1:15" hidden="1" x14ac:dyDescent="0.2">
      <c r="A508" t="s">
        <v>25</v>
      </c>
      <c r="B508">
        <v>2015</v>
      </c>
      <c r="C508">
        <v>728904.83689999999</v>
      </c>
      <c r="D508" t="s">
        <v>16</v>
      </c>
      <c r="E508">
        <v>15</v>
      </c>
      <c r="F508">
        <v>1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1</v>
      </c>
      <c r="N508" t="s">
        <v>24</v>
      </c>
      <c r="O508" s="1">
        <v>0</v>
      </c>
    </row>
    <row r="509" spans="1:15" hidden="1" x14ac:dyDescent="0.2">
      <c r="A509" t="s">
        <v>25</v>
      </c>
      <c r="B509">
        <v>2015</v>
      </c>
      <c r="C509">
        <v>801795.32050000003</v>
      </c>
      <c r="D509" t="s">
        <v>16</v>
      </c>
      <c r="E509">
        <v>15</v>
      </c>
      <c r="F509">
        <v>1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1</v>
      </c>
      <c r="N509" t="s">
        <v>24</v>
      </c>
      <c r="O509" s="1">
        <v>0</v>
      </c>
    </row>
    <row r="510" spans="1:15" hidden="1" x14ac:dyDescent="0.2">
      <c r="A510" t="s">
        <v>25</v>
      </c>
      <c r="B510">
        <v>2015</v>
      </c>
      <c r="C510">
        <v>881974.85259999998</v>
      </c>
      <c r="D510" t="s">
        <v>16</v>
      </c>
      <c r="E510">
        <v>15</v>
      </c>
      <c r="F510">
        <v>1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1</v>
      </c>
      <c r="N510" t="s">
        <v>24</v>
      </c>
      <c r="O510" s="1">
        <v>0</v>
      </c>
    </row>
    <row r="511" spans="1:15" hidden="1" x14ac:dyDescent="0.2">
      <c r="A511" t="s">
        <v>25</v>
      </c>
      <c r="B511">
        <v>2015</v>
      </c>
      <c r="C511">
        <v>970172.33779999998</v>
      </c>
      <c r="D511" t="s">
        <v>16</v>
      </c>
      <c r="E511">
        <v>15</v>
      </c>
      <c r="F511">
        <v>1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1</v>
      </c>
      <c r="N511" t="s">
        <v>24</v>
      </c>
      <c r="O511" s="1">
        <v>0</v>
      </c>
    </row>
    <row r="512" spans="1:15" hidden="1" x14ac:dyDescent="0.2">
      <c r="A512" t="s">
        <v>25</v>
      </c>
      <c r="B512">
        <v>2015</v>
      </c>
      <c r="C512">
        <v>1115698.189</v>
      </c>
      <c r="D512" t="s">
        <v>16</v>
      </c>
      <c r="E512">
        <v>15</v>
      </c>
      <c r="F512">
        <v>1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1</v>
      </c>
      <c r="N512" t="s">
        <v>24</v>
      </c>
      <c r="O512" s="1">
        <v>0</v>
      </c>
    </row>
    <row r="513" spans="1:15" hidden="1" x14ac:dyDescent="0.2">
      <c r="A513" t="s">
        <v>25</v>
      </c>
      <c r="B513">
        <v>2015</v>
      </c>
      <c r="C513">
        <v>1227268.007</v>
      </c>
      <c r="D513" t="s">
        <v>16</v>
      </c>
      <c r="E513">
        <v>15</v>
      </c>
      <c r="F513">
        <v>1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1</v>
      </c>
      <c r="N513" t="s">
        <v>24</v>
      </c>
      <c r="O513" s="1">
        <v>0</v>
      </c>
    </row>
    <row r="514" spans="1:15" hidden="1" x14ac:dyDescent="0.2">
      <c r="A514" t="s">
        <v>25</v>
      </c>
      <c r="B514">
        <v>2015</v>
      </c>
      <c r="C514">
        <v>1349994.808</v>
      </c>
      <c r="D514" t="s">
        <v>16</v>
      </c>
      <c r="E514">
        <v>15</v>
      </c>
      <c r="F514">
        <v>1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1</v>
      </c>
      <c r="N514" t="s">
        <v>24</v>
      </c>
      <c r="O514" s="1">
        <v>0</v>
      </c>
    </row>
    <row r="515" spans="1:15" hidden="1" x14ac:dyDescent="0.2">
      <c r="A515" t="s">
        <v>25</v>
      </c>
      <c r="B515">
        <v>2015</v>
      </c>
      <c r="C515">
        <v>1484994.2890000001</v>
      </c>
      <c r="D515" t="s">
        <v>16</v>
      </c>
      <c r="E515">
        <v>15</v>
      </c>
      <c r="F515">
        <v>1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1</v>
      </c>
      <c r="N515" t="s">
        <v>24</v>
      </c>
      <c r="O515" s="1">
        <v>0</v>
      </c>
    </row>
    <row r="516" spans="1:15" hidden="1" x14ac:dyDescent="0.2">
      <c r="A516" t="s">
        <v>25</v>
      </c>
      <c r="B516">
        <v>2015</v>
      </c>
      <c r="C516">
        <v>1633493.7180000001</v>
      </c>
      <c r="D516" t="s">
        <v>16</v>
      </c>
      <c r="E516">
        <v>15</v>
      </c>
      <c r="F516">
        <v>1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1</v>
      </c>
      <c r="N516" t="s">
        <v>24</v>
      </c>
      <c r="O516" s="1">
        <v>0</v>
      </c>
    </row>
    <row r="517" spans="1:15" hidden="1" x14ac:dyDescent="0.2">
      <c r="A517" t="s">
        <v>25</v>
      </c>
      <c r="B517">
        <v>2015</v>
      </c>
      <c r="C517">
        <v>1796843.09</v>
      </c>
      <c r="D517" t="s">
        <v>16</v>
      </c>
      <c r="E517">
        <v>15</v>
      </c>
      <c r="F517">
        <v>1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1</v>
      </c>
      <c r="N517" t="s">
        <v>24</v>
      </c>
      <c r="O517" s="1">
        <v>0</v>
      </c>
    </row>
    <row r="518" spans="1:15" hidden="1" x14ac:dyDescent="0.2">
      <c r="A518" t="s">
        <v>25</v>
      </c>
      <c r="B518">
        <v>2015</v>
      </c>
      <c r="C518">
        <v>1976527.399</v>
      </c>
      <c r="D518" t="s">
        <v>16</v>
      </c>
      <c r="E518">
        <v>15</v>
      </c>
      <c r="F518">
        <v>1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1</v>
      </c>
      <c r="N518" t="s">
        <v>24</v>
      </c>
      <c r="O518" s="1">
        <v>0</v>
      </c>
    </row>
    <row r="519" spans="1:15" hidden="1" x14ac:dyDescent="0.2">
      <c r="A519" t="s">
        <v>25</v>
      </c>
      <c r="B519">
        <v>2015</v>
      </c>
      <c r="C519">
        <v>2174180.1379999998</v>
      </c>
      <c r="D519" t="s">
        <v>16</v>
      </c>
      <c r="E519">
        <v>15</v>
      </c>
      <c r="F519">
        <v>1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1</v>
      </c>
      <c r="N519" t="s">
        <v>24</v>
      </c>
      <c r="O519" s="1">
        <v>0</v>
      </c>
    </row>
    <row r="520" spans="1:15" hidden="1" x14ac:dyDescent="0.2">
      <c r="A520" t="s">
        <v>25</v>
      </c>
      <c r="B520">
        <v>2015</v>
      </c>
      <c r="C520">
        <v>2391598.1519999998</v>
      </c>
      <c r="D520" t="s">
        <v>16</v>
      </c>
      <c r="E520">
        <v>15</v>
      </c>
      <c r="F520">
        <v>1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1</v>
      </c>
      <c r="N520" t="s">
        <v>24</v>
      </c>
      <c r="O520" s="1">
        <v>0</v>
      </c>
    </row>
    <row r="521" spans="1:15" hidden="1" x14ac:dyDescent="0.2">
      <c r="A521" t="s">
        <v>25</v>
      </c>
      <c r="B521">
        <v>2015</v>
      </c>
      <c r="C521">
        <v>2630757.9670000002</v>
      </c>
      <c r="D521" t="s">
        <v>16</v>
      </c>
      <c r="E521">
        <v>15</v>
      </c>
      <c r="F521">
        <v>1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1</v>
      </c>
      <c r="N521" t="s">
        <v>24</v>
      </c>
      <c r="O521" s="1">
        <v>0</v>
      </c>
    </row>
    <row r="522" spans="1:15" hidden="1" x14ac:dyDescent="0.2">
      <c r="A522" t="s">
        <v>25</v>
      </c>
      <c r="B522">
        <v>2015</v>
      </c>
      <c r="C522">
        <v>2893833.764</v>
      </c>
      <c r="D522" t="s">
        <v>16</v>
      </c>
      <c r="E522">
        <v>15</v>
      </c>
      <c r="F522">
        <v>1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1</v>
      </c>
      <c r="N522" t="s">
        <v>24</v>
      </c>
      <c r="O522" s="1">
        <v>0</v>
      </c>
    </row>
    <row r="523" spans="1:15" hidden="1" x14ac:dyDescent="0.2">
      <c r="A523" t="s">
        <v>25</v>
      </c>
      <c r="B523">
        <v>2015</v>
      </c>
      <c r="C523">
        <v>3183217.1409999998</v>
      </c>
      <c r="D523" t="s">
        <v>16</v>
      </c>
      <c r="E523">
        <v>15</v>
      </c>
      <c r="F523">
        <v>1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1</v>
      </c>
      <c r="N523" t="s">
        <v>24</v>
      </c>
      <c r="O523" s="1">
        <v>0</v>
      </c>
    </row>
    <row r="524" spans="1:15" hidden="1" x14ac:dyDescent="0.2">
      <c r="A524" t="s">
        <v>25</v>
      </c>
      <c r="B524">
        <v>2015</v>
      </c>
      <c r="C524">
        <v>3501538.855</v>
      </c>
      <c r="D524" t="s">
        <v>16</v>
      </c>
      <c r="E524">
        <v>15</v>
      </c>
      <c r="F524">
        <v>1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1</v>
      </c>
      <c r="N524" t="s">
        <v>24</v>
      </c>
      <c r="O524" s="1">
        <v>0</v>
      </c>
    </row>
    <row r="525" spans="1:15" hidden="1" x14ac:dyDescent="0.2">
      <c r="A525" t="s">
        <v>25</v>
      </c>
      <c r="B525">
        <v>2015</v>
      </c>
      <c r="C525">
        <v>3851692.74</v>
      </c>
      <c r="D525" t="s">
        <v>16</v>
      </c>
      <c r="E525">
        <v>15</v>
      </c>
      <c r="F525">
        <v>1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1</v>
      </c>
      <c r="N525" t="s">
        <v>24</v>
      </c>
      <c r="O525" s="1">
        <v>0</v>
      </c>
    </row>
    <row r="526" spans="1:15" hidden="1" x14ac:dyDescent="0.2">
      <c r="A526" t="s">
        <v>25</v>
      </c>
      <c r="B526">
        <v>2015</v>
      </c>
      <c r="C526">
        <v>4236862.0140000004</v>
      </c>
      <c r="D526" t="s">
        <v>16</v>
      </c>
      <c r="E526">
        <v>15</v>
      </c>
      <c r="F526">
        <v>1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1</v>
      </c>
      <c r="N526" t="s">
        <v>24</v>
      </c>
      <c r="O526" s="1">
        <v>0</v>
      </c>
    </row>
    <row r="527" spans="1:15" hidden="1" x14ac:dyDescent="0.2">
      <c r="A527" t="s">
        <v>25</v>
      </c>
      <c r="B527">
        <v>2015</v>
      </c>
      <c r="C527">
        <v>4660548.216</v>
      </c>
      <c r="D527" t="s">
        <v>16</v>
      </c>
      <c r="E527">
        <v>15</v>
      </c>
      <c r="F527">
        <v>1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1</v>
      </c>
      <c r="N527" t="s">
        <v>24</v>
      </c>
      <c r="O527" s="1">
        <v>0</v>
      </c>
    </row>
    <row r="528" spans="1:15" hidden="1" x14ac:dyDescent="0.2">
      <c r="A528" t="s">
        <v>25</v>
      </c>
      <c r="B528">
        <v>2015</v>
      </c>
      <c r="C528">
        <v>5126603.0369999995</v>
      </c>
      <c r="D528" t="s">
        <v>16</v>
      </c>
      <c r="E528">
        <v>15</v>
      </c>
      <c r="F528">
        <v>1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1</v>
      </c>
      <c r="N528" t="s">
        <v>24</v>
      </c>
      <c r="O528" s="1">
        <v>0</v>
      </c>
    </row>
    <row r="529" spans="1:15" hidden="1" x14ac:dyDescent="0.2">
      <c r="A529" t="s">
        <v>25</v>
      </c>
      <c r="B529">
        <v>2015</v>
      </c>
      <c r="C529">
        <v>5639263.341</v>
      </c>
      <c r="D529" t="s">
        <v>16</v>
      </c>
      <c r="E529">
        <v>15</v>
      </c>
      <c r="F529">
        <v>1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1</v>
      </c>
      <c r="N529" t="s">
        <v>24</v>
      </c>
      <c r="O529" s="1">
        <v>0</v>
      </c>
    </row>
    <row r="530" spans="1:15" hidden="1" x14ac:dyDescent="0.2">
      <c r="A530" t="s">
        <v>25</v>
      </c>
      <c r="B530">
        <v>2015</v>
      </c>
      <c r="C530">
        <v>6203189.6749999998</v>
      </c>
      <c r="D530" t="s">
        <v>16</v>
      </c>
      <c r="E530">
        <v>15</v>
      </c>
      <c r="F530">
        <v>1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1</v>
      </c>
      <c r="N530" t="s">
        <v>24</v>
      </c>
      <c r="O530" s="1">
        <v>0</v>
      </c>
    </row>
    <row r="531" spans="1:15" hidden="1" x14ac:dyDescent="0.2">
      <c r="A531" t="s">
        <v>25</v>
      </c>
      <c r="B531">
        <v>2015</v>
      </c>
      <c r="C531">
        <v>6823508.6430000002</v>
      </c>
      <c r="D531" t="s">
        <v>16</v>
      </c>
      <c r="E531">
        <v>15</v>
      </c>
      <c r="F531">
        <v>1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1</v>
      </c>
      <c r="N531" t="s">
        <v>24</v>
      </c>
      <c r="O531" s="1">
        <v>0</v>
      </c>
    </row>
    <row r="532" spans="1:15" hidden="1" x14ac:dyDescent="0.2">
      <c r="A532" t="s">
        <v>25</v>
      </c>
      <c r="B532">
        <v>2015</v>
      </c>
      <c r="C532">
        <v>7505859.5070000002</v>
      </c>
      <c r="D532" t="s">
        <v>16</v>
      </c>
      <c r="E532">
        <v>15</v>
      </c>
      <c r="F532">
        <v>1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1</v>
      </c>
      <c r="N532" t="s">
        <v>24</v>
      </c>
      <c r="O532" s="1">
        <v>0</v>
      </c>
    </row>
    <row r="533" spans="1:15" hidden="1" x14ac:dyDescent="0.2">
      <c r="A533" t="s">
        <v>25</v>
      </c>
      <c r="B533">
        <v>2015</v>
      </c>
      <c r="C533">
        <v>8256445.4570000004</v>
      </c>
      <c r="D533" t="s">
        <v>16</v>
      </c>
      <c r="E533">
        <v>15</v>
      </c>
      <c r="F533">
        <v>1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1</v>
      </c>
      <c r="N533" t="s">
        <v>24</v>
      </c>
      <c r="O533" s="1">
        <v>0</v>
      </c>
    </row>
    <row r="534" spans="1:15" hidden="1" x14ac:dyDescent="0.2">
      <c r="A534" t="s">
        <v>25</v>
      </c>
      <c r="B534">
        <v>2015</v>
      </c>
      <c r="C534">
        <v>9082090.0030000005</v>
      </c>
      <c r="D534" t="s">
        <v>16</v>
      </c>
      <c r="E534">
        <v>15</v>
      </c>
      <c r="F534">
        <v>1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1</v>
      </c>
      <c r="N534" t="s">
        <v>24</v>
      </c>
      <c r="O534" s="1">
        <v>0</v>
      </c>
    </row>
    <row r="535" spans="1:15" hidden="1" x14ac:dyDescent="0.2">
      <c r="A535" t="s">
        <v>25</v>
      </c>
      <c r="B535">
        <v>2015</v>
      </c>
      <c r="C535">
        <v>9990299.0040000007</v>
      </c>
      <c r="D535" t="s">
        <v>16</v>
      </c>
      <c r="E535">
        <v>15</v>
      </c>
      <c r="F535">
        <v>1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1</v>
      </c>
      <c r="N535" t="s">
        <v>24</v>
      </c>
      <c r="O535" s="1">
        <v>0</v>
      </c>
    </row>
    <row r="536" spans="1:15" hidden="1" x14ac:dyDescent="0.2">
      <c r="A536" t="s">
        <v>25</v>
      </c>
      <c r="B536">
        <v>2015</v>
      </c>
      <c r="C536">
        <v>10989328.9</v>
      </c>
      <c r="D536" t="s">
        <v>16</v>
      </c>
      <c r="E536">
        <v>15</v>
      </c>
      <c r="F536">
        <v>1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1</v>
      </c>
      <c r="N536" t="s">
        <v>24</v>
      </c>
      <c r="O536" s="1">
        <v>0</v>
      </c>
    </row>
    <row r="537" spans="1:15" hidden="1" x14ac:dyDescent="0.2">
      <c r="A537" t="s">
        <v>25</v>
      </c>
      <c r="B537">
        <v>2015</v>
      </c>
      <c r="C537">
        <v>12088261.789999999</v>
      </c>
      <c r="D537" t="s">
        <v>16</v>
      </c>
      <c r="E537">
        <v>15</v>
      </c>
      <c r="F537">
        <v>1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1</v>
      </c>
      <c r="N537" t="s">
        <v>24</v>
      </c>
      <c r="O537" s="1">
        <v>0</v>
      </c>
    </row>
    <row r="538" spans="1:15" hidden="1" x14ac:dyDescent="0.2">
      <c r="A538" t="s">
        <v>25</v>
      </c>
      <c r="B538">
        <v>2015</v>
      </c>
      <c r="C538">
        <v>13297087.970000001</v>
      </c>
      <c r="D538" t="s">
        <v>16</v>
      </c>
      <c r="E538">
        <v>15</v>
      </c>
      <c r="F538">
        <v>1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1</v>
      </c>
      <c r="N538" t="s">
        <v>24</v>
      </c>
      <c r="O538" s="1">
        <v>0</v>
      </c>
    </row>
    <row r="539" spans="1:15" hidden="1" x14ac:dyDescent="0.2">
      <c r="A539" t="s">
        <v>25</v>
      </c>
      <c r="B539">
        <v>2015</v>
      </c>
      <c r="C539">
        <v>14626796.77</v>
      </c>
      <c r="D539" t="s">
        <v>16</v>
      </c>
      <c r="E539">
        <v>15</v>
      </c>
      <c r="F539">
        <v>1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1</v>
      </c>
      <c r="N539" t="s">
        <v>24</v>
      </c>
      <c r="O539" s="1">
        <v>0</v>
      </c>
    </row>
    <row r="540" spans="1:15" hidden="1" x14ac:dyDescent="0.2">
      <c r="A540" t="s">
        <v>25</v>
      </c>
      <c r="B540">
        <v>2015</v>
      </c>
      <c r="C540">
        <v>16089476.449999999</v>
      </c>
      <c r="D540" t="s">
        <v>16</v>
      </c>
      <c r="E540">
        <v>15</v>
      </c>
      <c r="F540">
        <v>1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1</v>
      </c>
      <c r="N540" t="s">
        <v>24</v>
      </c>
      <c r="O540" s="1">
        <v>0</v>
      </c>
    </row>
    <row r="541" spans="1:15" hidden="1" x14ac:dyDescent="0.2">
      <c r="A541" t="s">
        <v>25</v>
      </c>
      <c r="B541">
        <v>2015</v>
      </c>
      <c r="C541">
        <v>17698424.09</v>
      </c>
      <c r="D541" t="s">
        <v>16</v>
      </c>
      <c r="E541">
        <v>15</v>
      </c>
      <c r="F541">
        <v>1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1</v>
      </c>
      <c r="N541" t="s">
        <v>24</v>
      </c>
      <c r="O541" s="1">
        <v>0</v>
      </c>
    </row>
    <row r="542" spans="1:15" hidden="1" x14ac:dyDescent="0.2">
      <c r="A542" t="s">
        <v>25</v>
      </c>
      <c r="B542">
        <v>2015</v>
      </c>
      <c r="C542">
        <v>19468266.5</v>
      </c>
      <c r="D542" t="s">
        <v>16</v>
      </c>
      <c r="E542">
        <v>15</v>
      </c>
      <c r="F542">
        <v>1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1</v>
      </c>
      <c r="N542" t="s">
        <v>24</v>
      </c>
      <c r="O542" s="1">
        <v>0</v>
      </c>
    </row>
    <row r="543" spans="1:15" hidden="1" x14ac:dyDescent="0.2">
      <c r="A543" t="s">
        <v>25</v>
      </c>
      <c r="B543">
        <v>2015</v>
      </c>
      <c r="C543">
        <v>21415093.149999999</v>
      </c>
      <c r="D543" t="s">
        <v>16</v>
      </c>
      <c r="E543">
        <v>15</v>
      </c>
      <c r="F543">
        <v>1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1</v>
      </c>
      <c r="N543" t="s">
        <v>24</v>
      </c>
      <c r="O543" s="1">
        <v>0</v>
      </c>
    </row>
    <row r="544" spans="1:15" hidden="1" x14ac:dyDescent="0.2">
      <c r="A544" t="s">
        <v>25</v>
      </c>
      <c r="B544">
        <v>2015</v>
      </c>
      <c r="C544">
        <v>23556602.469999999</v>
      </c>
      <c r="D544" t="s">
        <v>16</v>
      </c>
      <c r="E544">
        <v>15</v>
      </c>
      <c r="F544">
        <v>1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1</v>
      </c>
      <c r="N544" t="s">
        <v>24</v>
      </c>
      <c r="O544" s="1">
        <v>0</v>
      </c>
    </row>
    <row r="545" spans="1:15" hidden="1" x14ac:dyDescent="0.2">
      <c r="A545" t="s">
        <v>25</v>
      </c>
      <c r="B545">
        <v>2015</v>
      </c>
      <c r="C545">
        <v>25912262.710000001</v>
      </c>
      <c r="D545" t="s">
        <v>16</v>
      </c>
      <c r="E545">
        <v>15</v>
      </c>
      <c r="F545">
        <v>1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1</v>
      </c>
      <c r="N545" t="s">
        <v>24</v>
      </c>
      <c r="O545" s="1">
        <v>0</v>
      </c>
    </row>
    <row r="546" spans="1:15" hidden="1" x14ac:dyDescent="0.2">
      <c r="A546" t="s">
        <v>25</v>
      </c>
      <c r="B546">
        <v>2015</v>
      </c>
      <c r="C546">
        <v>28503488.989999998</v>
      </c>
      <c r="D546" t="s">
        <v>16</v>
      </c>
      <c r="E546">
        <v>15</v>
      </c>
      <c r="F546">
        <v>1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1</v>
      </c>
      <c r="N546" t="s">
        <v>24</v>
      </c>
      <c r="O546" s="1">
        <v>0</v>
      </c>
    </row>
    <row r="547" spans="1:15" hidden="1" x14ac:dyDescent="0.2">
      <c r="A547" t="s">
        <v>25</v>
      </c>
      <c r="B547">
        <v>2015</v>
      </c>
      <c r="C547">
        <v>31353837.879999999</v>
      </c>
      <c r="D547" t="s">
        <v>16</v>
      </c>
      <c r="E547">
        <v>15</v>
      </c>
      <c r="F547">
        <v>1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1</v>
      </c>
      <c r="N547" t="s">
        <v>24</v>
      </c>
      <c r="O547" s="1">
        <v>0</v>
      </c>
    </row>
    <row r="548" spans="1:15" hidden="1" x14ac:dyDescent="0.2">
      <c r="A548" t="s">
        <v>25</v>
      </c>
      <c r="B548">
        <v>2015</v>
      </c>
      <c r="C548">
        <v>34489221.670000002</v>
      </c>
      <c r="D548" t="s">
        <v>16</v>
      </c>
      <c r="E548">
        <v>15</v>
      </c>
      <c r="F548">
        <v>1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1</v>
      </c>
      <c r="N548" t="s">
        <v>24</v>
      </c>
      <c r="O548" s="1">
        <v>0</v>
      </c>
    </row>
    <row r="549" spans="1:15" hidden="1" x14ac:dyDescent="0.2">
      <c r="A549" t="s">
        <v>25</v>
      </c>
      <c r="B549">
        <v>2015</v>
      </c>
      <c r="C549">
        <v>37938143.840000004</v>
      </c>
      <c r="D549" t="s">
        <v>16</v>
      </c>
      <c r="E549">
        <v>15</v>
      </c>
      <c r="F549">
        <v>1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1</v>
      </c>
      <c r="N549" t="s">
        <v>24</v>
      </c>
      <c r="O549" s="1">
        <v>0</v>
      </c>
    </row>
    <row r="550" spans="1:15" hidden="1" x14ac:dyDescent="0.2">
      <c r="A550" t="s">
        <v>25</v>
      </c>
      <c r="B550">
        <v>2015</v>
      </c>
      <c r="C550">
        <v>41731958.219999999</v>
      </c>
      <c r="D550" t="s">
        <v>16</v>
      </c>
      <c r="E550">
        <v>15</v>
      </c>
      <c r="F550">
        <v>1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1</v>
      </c>
      <c r="N550" t="s">
        <v>24</v>
      </c>
      <c r="O550" s="1">
        <v>0</v>
      </c>
    </row>
    <row r="551" spans="1:15" hidden="1" x14ac:dyDescent="0.2">
      <c r="A551" t="s">
        <v>25</v>
      </c>
      <c r="B551">
        <v>2015</v>
      </c>
      <c r="C551">
        <v>45905154.049999997</v>
      </c>
      <c r="D551" t="s">
        <v>16</v>
      </c>
      <c r="E551">
        <v>15</v>
      </c>
      <c r="F551">
        <v>1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1</v>
      </c>
      <c r="N551" t="s">
        <v>24</v>
      </c>
      <c r="O551" s="1">
        <v>0</v>
      </c>
    </row>
    <row r="552" spans="1:15" hidden="1" x14ac:dyDescent="0.2">
      <c r="A552" t="s">
        <v>25</v>
      </c>
      <c r="B552">
        <v>2015</v>
      </c>
      <c r="C552">
        <v>50495669.450000003</v>
      </c>
      <c r="D552" t="s">
        <v>16</v>
      </c>
      <c r="E552">
        <v>15</v>
      </c>
      <c r="F552">
        <v>1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1</v>
      </c>
      <c r="N552" t="s">
        <v>24</v>
      </c>
      <c r="O552" s="1">
        <v>0</v>
      </c>
    </row>
    <row r="553" spans="1:15" hidden="1" x14ac:dyDescent="0.2">
      <c r="A553" t="s">
        <v>25</v>
      </c>
      <c r="B553">
        <v>2015</v>
      </c>
      <c r="C553">
        <v>55545236.399999999</v>
      </c>
      <c r="D553" t="s">
        <v>16</v>
      </c>
      <c r="E553">
        <v>15</v>
      </c>
      <c r="F553">
        <v>1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1</v>
      </c>
      <c r="N553" t="s">
        <v>24</v>
      </c>
      <c r="O553" s="1">
        <v>0</v>
      </c>
    </row>
    <row r="554" spans="1:15" hidden="1" x14ac:dyDescent="0.2">
      <c r="A554" t="s">
        <v>25</v>
      </c>
      <c r="B554">
        <v>2015</v>
      </c>
      <c r="C554">
        <v>61099760.039999999</v>
      </c>
      <c r="D554" t="s">
        <v>16</v>
      </c>
      <c r="E554">
        <v>15</v>
      </c>
      <c r="F554">
        <v>1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1</v>
      </c>
      <c r="N554" t="s">
        <v>24</v>
      </c>
      <c r="O554" s="1">
        <v>0</v>
      </c>
    </row>
    <row r="555" spans="1:15" hidden="1" x14ac:dyDescent="0.2">
      <c r="A555" t="s">
        <v>25</v>
      </c>
      <c r="B555">
        <v>2015</v>
      </c>
      <c r="C555">
        <v>67209736.040000007</v>
      </c>
      <c r="D555" t="s">
        <v>16</v>
      </c>
      <c r="E555">
        <v>15</v>
      </c>
      <c r="F555">
        <v>1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1</v>
      </c>
      <c r="N555" t="s">
        <v>24</v>
      </c>
      <c r="O555" s="1">
        <v>0</v>
      </c>
    </row>
    <row r="556" spans="1:15" hidden="1" x14ac:dyDescent="0.2">
      <c r="A556" t="s">
        <v>25</v>
      </c>
      <c r="B556">
        <v>2015</v>
      </c>
      <c r="C556">
        <v>73930709.640000001</v>
      </c>
      <c r="D556" t="s">
        <v>16</v>
      </c>
      <c r="E556">
        <v>15</v>
      </c>
      <c r="F556">
        <v>1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1</v>
      </c>
      <c r="N556" t="s">
        <v>24</v>
      </c>
      <c r="O556" s="1">
        <v>0</v>
      </c>
    </row>
    <row r="557" spans="1:15" hidden="1" x14ac:dyDescent="0.2">
      <c r="A557" t="s">
        <v>25</v>
      </c>
      <c r="B557">
        <v>2015</v>
      </c>
      <c r="C557">
        <v>81323780.609999999</v>
      </c>
      <c r="D557" t="s">
        <v>16</v>
      </c>
      <c r="E557">
        <v>15</v>
      </c>
      <c r="F557">
        <v>1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1</v>
      </c>
      <c r="N557" t="s">
        <v>24</v>
      </c>
      <c r="O557" s="1">
        <v>0</v>
      </c>
    </row>
    <row r="558" spans="1:15" hidden="1" x14ac:dyDescent="0.2">
      <c r="A558" t="s">
        <v>25</v>
      </c>
      <c r="B558">
        <v>2015</v>
      </c>
      <c r="C558">
        <v>89456158.670000002</v>
      </c>
      <c r="D558" t="s">
        <v>16</v>
      </c>
      <c r="E558">
        <v>15</v>
      </c>
      <c r="F558">
        <v>1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1</v>
      </c>
      <c r="N558" t="s">
        <v>24</v>
      </c>
      <c r="O558" s="1">
        <v>0</v>
      </c>
    </row>
    <row r="559" spans="1:15" hidden="1" x14ac:dyDescent="0.2">
      <c r="A559" t="s">
        <v>25</v>
      </c>
      <c r="B559">
        <v>2015</v>
      </c>
      <c r="C559">
        <v>98401774.540000007</v>
      </c>
      <c r="D559" t="s">
        <v>16</v>
      </c>
      <c r="E559">
        <v>15</v>
      </c>
      <c r="F559">
        <v>1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1</v>
      </c>
      <c r="N559" t="s">
        <v>24</v>
      </c>
      <c r="O559" s="1">
        <v>0</v>
      </c>
    </row>
    <row r="560" spans="1:15" hidden="1" x14ac:dyDescent="0.2">
      <c r="A560" t="s">
        <v>25</v>
      </c>
      <c r="B560">
        <v>2015</v>
      </c>
      <c r="C560">
        <v>113162040.7</v>
      </c>
      <c r="D560" t="s">
        <v>16</v>
      </c>
      <c r="E560">
        <v>15</v>
      </c>
      <c r="F560">
        <v>1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1</v>
      </c>
      <c r="N560" t="s">
        <v>24</v>
      </c>
      <c r="O560" s="1">
        <v>0</v>
      </c>
    </row>
    <row r="561" spans="1:15" hidden="1" x14ac:dyDescent="0.2">
      <c r="A561" t="s">
        <v>25</v>
      </c>
      <c r="B561">
        <v>2015</v>
      </c>
      <c r="C561">
        <v>130136346.8</v>
      </c>
      <c r="D561" t="s">
        <v>16</v>
      </c>
      <c r="E561">
        <v>15</v>
      </c>
      <c r="F561">
        <v>1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1</v>
      </c>
      <c r="N561" t="s">
        <v>24</v>
      </c>
      <c r="O561" s="1">
        <v>0</v>
      </c>
    </row>
    <row r="562" spans="1:15" hidden="1" x14ac:dyDescent="0.2">
      <c r="A562" t="s">
        <v>25</v>
      </c>
      <c r="B562">
        <v>2015</v>
      </c>
      <c r="C562">
        <v>156163616.19999999</v>
      </c>
      <c r="D562" t="s">
        <v>16</v>
      </c>
      <c r="E562">
        <v>15</v>
      </c>
      <c r="F562">
        <v>1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1</v>
      </c>
      <c r="N562" t="s">
        <v>24</v>
      </c>
      <c r="O562" s="1">
        <v>0</v>
      </c>
    </row>
    <row r="563" spans="1:15" hidden="1" x14ac:dyDescent="0.2">
      <c r="A563" t="s">
        <v>25</v>
      </c>
      <c r="B563">
        <v>2015</v>
      </c>
      <c r="C563">
        <v>187396339.40000001</v>
      </c>
      <c r="D563" t="s">
        <v>16</v>
      </c>
      <c r="E563">
        <v>15</v>
      </c>
      <c r="F563">
        <v>1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1</v>
      </c>
      <c r="N563" t="s">
        <v>24</v>
      </c>
      <c r="O563" s="1">
        <v>0</v>
      </c>
    </row>
    <row r="564" spans="1:15" hidden="1" x14ac:dyDescent="0.2">
      <c r="A564" t="s">
        <v>25</v>
      </c>
      <c r="B564">
        <v>2015</v>
      </c>
      <c r="C564">
        <v>224875607.30000001</v>
      </c>
      <c r="D564" t="s">
        <v>16</v>
      </c>
      <c r="E564">
        <v>15</v>
      </c>
      <c r="F564">
        <v>1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1</v>
      </c>
      <c r="N564" t="s">
        <v>24</v>
      </c>
      <c r="O564" s="1">
        <v>0</v>
      </c>
    </row>
    <row r="565" spans="1:15" hidden="1" x14ac:dyDescent="0.2">
      <c r="A565" t="s">
        <v>25</v>
      </c>
      <c r="B565">
        <v>2015</v>
      </c>
      <c r="C565">
        <v>269850728.80000001</v>
      </c>
      <c r="D565" t="s">
        <v>16</v>
      </c>
      <c r="E565">
        <v>15</v>
      </c>
      <c r="F565">
        <v>1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1</v>
      </c>
      <c r="N565" t="s">
        <v>24</v>
      </c>
      <c r="O565" s="1">
        <v>0</v>
      </c>
    </row>
    <row r="566" spans="1:15" hidden="1" x14ac:dyDescent="0.2">
      <c r="A566" t="s">
        <v>25</v>
      </c>
      <c r="B566">
        <v>2015</v>
      </c>
      <c r="C566">
        <v>323820874.5</v>
      </c>
      <c r="D566" t="s">
        <v>16</v>
      </c>
      <c r="E566">
        <v>15</v>
      </c>
      <c r="F566">
        <v>1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1</v>
      </c>
      <c r="N566" t="s">
        <v>24</v>
      </c>
      <c r="O566" s="1">
        <v>0</v>
      </c>
    </row>
    <row r="567" spans="1:15" hidden="1" x14ac:dyDescent="0.2">
      <c r="A567" t="s">
        <v>25</v>
      </c>
      <c r="B567">
        <v>2015</v>
      </c>
      <c r="C567">
        <v>388585049.39999998</v>
      </c>
      <c r="D567" t="s">
        <v>16</v>
      </c>
      <c r="E567">
        <v>15</v>
      </c>
      <c r="F567">
        <v>1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1</v>
      </c>
      <c r="N567" t="s">
        <v>24</v>
      </c>
      <c r="O567" s="1">
        <v>0</v>
      </c>
    </row>
    <row r="568" spans="1:15" hidden="1" x14ac:dyDescent="0.2">
      <c r="A568" t="s">
        <v>25</v>
      </c>
      <c r="B568">
        <v>2015</v>
      </c>
      <c r="C568">
        <v>466302059.30000001</v>
      </c>
      <c r="D568" t="s">
        <v>16</v>
      </c>
      <c r="E568">
        <v>15</v>
      </c>
      <c r="F568">
        <v>1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1</v>
      </c>
      <c r="N568" t="s">
        <v>24</v>
      </c>
      <c r="O568" s="1">
        <v>0</v>
      </c>
    </row>
    <row r="569" spans="1:15" hidden="1" x14ac:dyDescent="0.2">
      <c r="A569" t="s">
        <v>25</v>
      </c>
      <c r="B569">
        <v>2015</v>
      </c>
      <c r="C569">
        <v>559562471.20000005</v>
      </c>
      <c r="D569" t="s">
        <v>16</v>
      </c>
      <c r="E569">
        <v>15</v>
      </c>
      <c r="F569">
        <v>1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1</v>
      </c>
      <c r="N569" t="s">
        <v>24</v>
      </c>
      <c r="O569" s="1">
        <v>0</v>
      </c>
    </row>
    <row r="570" spans="1:15" hidden="1" x14ac:dyDescent="0.2">
      <c r="A570" t="s">
        <v>25</v>
      </c>
      <c r="B570">
        <v>2015</v>
      </c>
      <c r="C570">
        <v>671474965.39999998</v>
      </c>
      <c r="D570" t="s">
        <v>16</v>
      </c>
      <c r="E570">
        <v>15</v>
      </c>
      <c r="F570">
        <v>1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1</v>
      </c>
      <c r="N570" t="s">
        <v>24</v>
      </c>
      <c r="O570" s="1">
        <v>0</v>
      </c>
    </row>
    <row r="571" spans="1:15" hidden="1" x14ac:dyDescent="0.2">
      <c r="A571" t="s">
        <v>24</v>
      </c>
      <c r="B571">
        <v>2015</v>
      </c>
      <c r="C571">
        <v>1054051.9709999999</v>
      </c>
      <c r="D571" t="s">
        <v>16</v>
      </c>
      <c r="E571">
        <v>30</v>
      </c>
      <c r="F571">
        <v>0.71160408799999997</v>
      </c>
      <c r="G571">
        <v>1236285.7960000001</v>
      </c>
      <c r="H571">
        <v>0</v>
      </c>
      <c r="I571">
        <v>0.21992199000000001</v>
      </c>
      <c r="J571">
        <v>0</v>
      </c>
      <c r="K571">
        <v>0</v>
      </c>
      <c r="L571">
        <v>0</v>
      </c>
      <c r="M571">
        <v>1</v>
      </c>
      <c r="N571" t="s">
        <v>17</v>
      </c>
      <c r="O571" s="1">
        <v>1050000</v>
      </c>
    </row>
    <row r="572" spans="1:15" hidden="1" x14ac:dyDescent="0.2">
      <c r="A572" t="s">
        <v>24</v>
      </c>
      <c r="B572">
        <v>2015</v>
      </c>
      <c r="C572">
        <v>1830268.0689999999</v>
      </c>
      <c r="D572" t="s">
        <v>16</v>
      </c>
      <c r="E572">
        <v>30</v>
      </c>
      <c r="F572">
        <v>0.71520368000000001</v>
      </c>
      <c r="G572">
        <v>1830866.6140000001</v>
      </c>
      <c r="H572">
        <v>0</v>
      </c>
      <c r="I572">
        <v>0.18365588199999999</v>
      </c>
      <c r="J572">
        <v>0</v>
      </c>
      <c r="K572">
        <v>0</v>
      </c>
      <c r="L572">
        <v>0</v>
      </c>
      <c r="M572">
        <v>1</v>
      </c>
      <c r="N572" t="s">
        <v>17</v>
      </c>
      <c r="O572" s="1">
        <v>1830000</v>
      </c>
    </row>
    <row r="573" spans="1:15" hidden="1" x14ac:dyDescent="0.2">
      <c r="A573" t="s">
        <v>24</v>
      </c>
      <c r="B573">
        <v>2015</v>
      </c>
      <c r="C573">
        <v>3211772.5589999999</v>
      </c>
      <c r="D573" t="s">
        <v>16</v>
      </c>
      <c r="E573">
        <v>30</v>
      </c>
      <c r="F573">
        <v>0.72097674199999995</v>
      </c>
      <c r="G573">
        <v>2737353.9539999999</v>
      </c>
      <c r="H573">
        <v>0</v>
      </c>
      <c r="I573">
        <v>0.15490116500000001</v>
      </c>
      <c r="J573">
        <v>0</v>
      </c>
      <c r="K573">
        <v>0</v>
      </c>
      <c r="L573">
        <v>0</v>
      </c>
      <c r="M573">
        <v>1</v>
      </c>
      <c r="N573" t="s">
        <v>17</v>
      </c>
      <c r="O573" s="1">
        <v>3210000</v>
      </c>
    </row>
    <row r="574" spans="1:15" hidden="1" x14ac:dyDescent="0.2">
      <c r="A574" t="s">
        <v>24</v>
      </c>
      <c r="B574">
        <v>2015</v>
      </c>
      <c r="C574">
        <v>10036819.66</v>
      </c>
      <c r="D574" t="s">
        <v>16</v>
      </c>
      <c r="E574">
        <v>30</v>
      </c>
      <c r="F574">
        <v>0.72857259200000002</v>
      </c>
      <c r="G574">
        <v>6224540.0099999998</v>
      </c>
      <c r="H574">
        <v>0</v>
      </c>
      <c r="I574">
        <v>0.11502633600000001</v>
      </c>
      <c r="J574">
        <v>0</v>
      </c>
      <c r="K574">
        <v>0</v>
      </c>
      <c r="L574">
        <v>0</v>
      </c>
      <c r="M574">
        <v>1</v>
      </c>
      <c r="N574" t="s">
        <v>17</v>
      </c>
      <c r="O574" s="1">
        <v>10000000</v>
      </c>
    </row>
    <row r="575" spans="1:15" hidden="1" x14ac:dyDescent="0.2">
      <c r="A575" t="s">
        <v>24</v>
      </c>
      <c r="B575">
        <v>2015</v>
      </c>
      <c r="C575">
        <v>31609017.359999999</v>
      </c>
      <c r="D575" t="s">
        <v>16</v>
      </c>
      <c r="E575">
        <v>30</v>
      </c>
      <c r="F575">
        <v>0.73509043699999999</v>
      </c>
      <c r="G575">
        <v>14357967.470000001</v>
      </c>
      <c r="H575">
        <v>0</v>
      </c>
      <c r="I575">
        <v>9.1376200000000005E-2</v>
      </c>
      <c r="J575">
        <v>0</v>
      </c>
      <c r="K575">
        <v>0</v>
      </c>
      <c r="L575">
        <v>0</v>
      </c>
      <c r="M575">
        <v>1</v>
      </c>
      <c r="N575" t="s">
        <v>17</v>
      </c>
      <c r="O575" s="1">
        <v>31600000</v>
      </c>
    </row>
    <row r="576" spans="1:15" hidden="1" x14ac:dyDescent="0.2">
      <c r="A576" t="s">
        <v>24</v>
      </c>
      <c r="B576">
        <v>2015</v>
      </c>
      <c r="C576">
        <v>99788337.689999998</v>
      </c>
      <c r="D576" t="s">
        <v>16</v>
      </c>
      <c r="E576">
        <v>30</v>
      </c>
      <c r="F576">
        <v>0.73937964700000003</v>
      </c>
      <c r="G576">
        <v>33427252.370000001</v>
      </c>
      <c r="H576">
        <v>0</v>
      </c>
      <c r="I576">
        <v>7.7595748000000006E-2</v>
      </c>
      <c r="J576">
        <v>0</v>
      </c>
      <c r="K576">
        <v>0</v>
      </c>
      <c r="L576">
        <v>0</v>
      </c>
      <c r="M576">
        <v>1</v>
      </c>
      <c r="N576" t="s">
        <v>17</v>
      </c>
      <c r="O576" s="1">
        <v>99800000</v>
      </c>
    </row>
    <row r="577" spans="1:15" hidden="1" x14ac:dyDescent="0.2">
      <c r="A577" t="s">
        <v>24</v>
      </c>
      <c r="B577">
        <v>2015</v>
      </c>
      <c r="C577">
        <v>315268823.30000001</v>
      </c>
      <c r="D577" t="s">
        <v>16</v>
      </c>
      <c r="E577">
        <v>30</v>
      </c>
      <c r="F577">
        <v>0.84159509099999996</v>
      </c>
      <c r="G577">
        <v>78252039.799999997</v>
      </c>
      <c r="H577">
        <v>0</v>
      </c>
      <c r="I577">
        <v>6.9634460999999995E-2</v>
      </c>
      <c r="J577">
        <v>0</v>
      </c>
      <c r="K577">
        <v>0</v>
      </c>
      <c r="L577">
        <v>0</v>
      </c>
      <c r="M577">
        <v>1</v>
      </c>
      <c r="N577" t="s">
        <v>17</v>
      </c>
      <c r="O577" s="1">
        <v>315000000</v>
      </c>
    </row>
    <row r="578" spans="1:15" hidden="1" x14ac:dyDescent="0.2">
      <c r="A578" t="s">
        <v>24</v>
      </c>
      <c r="B578">
        <v>2015</v>
      </c>
      <c r="C578">
        <v>996293619.89999998</v>
      </c>
      <c r="D578" t="s">
        <v>16</v>
      </c>
      <c r="E578">
        <v>30</v>
      </c>
      <c r="F578">
        <v>0.76410542800000003</v>
      </c>
      <c r="G578">
        <v>206084845.09999999</v>
      </c>
      <c r="H578">
        <v>0</v>
      </c>
      <c r="I578">
        <v>6.5164901999999997E-2</v>
      </c>
      <c r="J578">
        <v>0</v>
      </c>
      <c r="K578">
        <v>0</v>
      </c>
      <c r="L578">
        <v>0</v>
      </c>
      <c r="M578">
        <v>1</v>
      </c>
      <c r="N578" t="s">
        <v>17</v>
      </c>
      <c r="O578" s="1">
        <v>996000000</v>
      </c>
    </row>
    <row r="579" spans="1:15" hidden="1" x14ac:dyDescent="0.2">
      <c r="A579" t="s">
        <v>24</v>
      </c>
      <c r="B579">
        <v>2020</v>
      </c>
      <c r="C579">
        <v>1054051.9709999999</v>
      </c>
      <c r="D579" t="s">
        <v>16</v>
      </c>
      <c r="E579">
        <v>30</v>
      </c>
      <c r="F579">
        <v>0.71049159799999995</v>
      </c>
      <c r="G579">
        <v>1097566.9069999999</v>
      </c>
      <c r="H579">
        <v>0</v>
      </c>
      <c r="I579">
        <v>0.24210759100000001</v>
      </c>
      <c r="J579">
        <v>0</v>
      </c>
      <c r="K579">
        <v>0</v>
      </c>
      <c r="L579">
        <v>0</v>
      </c>
      <c r="M579">
        <v>1</v>
      </c>
      <c r="N579" t="s">
        <v>17</v>
      </c>
      <c r="O579" s="1">
        <v>1050000</v>
      </c>
    </row>
    <row r="580" spans="1:15" hidden="1" x14ac:dyDescent="0.2">
      <c r="A580" t="s">
        <v>24</v>
      </c>
      <c r="B580">
        <v>2020</v>
      </c>
      <c r="C580">
        <v>1830268.0689999999</v>
      </c>
      <c r="D580" t="s">
        <v>16</v>
      </c>
      <c r="E580">
        <v>30</v>
      </c>
      <c r="F580">
        <v>0.71400448100000002</v>
      </c>
      <c r="G580">
        <v>1624434.5519999999</v>
      </c>
      <c r="H580">
        <v>0</v>
      </c>
      <c r="I580">
        <v>0.200700976</v>
      </c>
      <c r="J580">
        <v>0</v>
      </c>
      <c r="K580">
        <v>0</v>
      </c>
      <c r="L580">
        <v>0</v>
      </c>
      <c r="M580">
        <v>1</v>
      </c>
      <c r="N580" t="s">
        <v>17</v>
      </c>
      <c r="O580" s="1">
        <v>1830000</v>
      </c>
    </row>
    <row r="581" spans="1:15" hidden="1" x14ac:dyDescent="0.2">
      <c r="A581" t="s">
        <v>24</v>
      </c>
      <c r="B581">
        <v>2020</v>
      </c>
      <c r="C581">
        <v>3211772.5589999999</v>
      </c>
      <c r="D581" t="s">
        <v>16</v>
      </c>
      <c r="E581">
        <v>30</v>
      </c>
      <c r="F581">
        <v>0.71968409899999997</v>
      </c>
      <c r="G581">
        <v>2427077.1970000002</v>
      </c>
      <c r="H581">
        <v>0</v>
      </c>
      <c r="I581">
        <v>0.16784837699999999</v>
      </c>
      <c r="J581">
        <v>0</v>
      </c>
      <c r="K581">
        <v>0</v>
      </c>
      <c r="L581">
        <v>0</v>
      </c>
      <c r="M581">
        <v>1</v>
      </c>
      <c r="N581" t="s">
        <v>17</v>
      </c>
      <c r="O581" s="1">
        <v>3210000</v>
      </c>
    </row>
    <row r="582" spans="1:15" hidden="1" x14ac:dyDescent="0.2">
      <c r="A582" t="s">
        <v>24</v>
      </c>
      <c r="B582">
        <v>2020</v>
      </c>
      <c r="C582">
        <v>10036819.66</v>
      </c>
      <c r="D582" t="s">
        <v>16</v>
      </c>
      <c r="E582">
        <v>30</v>
      </c>
      <c r="F582">
        <v>0.72729786399999996</v>
      </c>
      <c r="G582">
        <v>5510870.7939999998</v>
      </c>
      <c r="H582">
        <v>0</v>
      </c>
      <c r="I582">
        <v>0.122234866</v>
      </c>
      <c r="J582">
        <v>0</v>
      </c>
      <c r="K582">
        <v>0</v>
      </c>
      <c r="L582">
        <v>0</v>
      </c>
      <c r="M582">
        <v>1</v>
      </c>
      <c r="N582" t="s">
        <v>17</v>
      </c>
      <c r="O582" s="1">
        <v>10000000</v>
      </c>
    </row>
    <row r="583" spans="1:15" hidden="1" x14ac:dyDescent="0.2">
      <c r="A583" t="s">
        <v>24</v>
      </c>
      <c r="B583">
        <v>2020</v>
      </c>
      <c r="C583">
        <v>31609017.359999999</v>
      </c>
      <c r="D583" t="s">
        <v>16</v>
      </c>
      <c r="E583">
        <v>30</v>
      </c>
      <c r="F583">
        <v>0.73411650799999995</v>
      </c>
      <c r="G583">
        <v>12693191.810000001</v>
      </c>
      <c r="H583">
        <v>0</v>
      </c>
      <c r="I583">
        <v>9.5120562000000006E-2</v>
      </c>
      <c r="J583">
        <v>0</v>
      </c>
      <c r="K583">
        <v>0</v>
      </c>
      <c r="L583">
        <v>0</v>
      </c>
      <c r="M583">
        <v>1</v>
      </c>
      <c r="N583" t="s">
        <v>17</v>
      </c>
      <c r="O583" s="1">
        <v>31600000</v>
      </c>
    </row>
    <row r="584" spans="1:15" hidden="1" x14ac:dyDescent="0.2">
      <c r="A584" t="s">
        <v>24</v>
      </c>
      <c r="B584">
        <v>2020</v>
      </c>
      <c r="C584">
        <v>99788337.689999998</v>
      </c>
      <c r="D584" t="s">
        <v>16</v>
      </c>
      <c r="E584">
        <v>30</v>
      </c>
      <c r="F584">
        <v>0.73912209699999998</v>
      </c>
      <c r="G584">
        <v>29518365.48</v>
      </c>
      <c r="H584">
        <v>0</v>
      </c>
      <c r="I584">
        <v>7.9278438000000007E-2</v>
      </c>
      <c r="J584">
        <v>0</v>
      </c>
      <c r="K584">
        <v>0</v>
      </c>
      <c r="L584">
        <v>0</v>
      </c>
      <c r="M584">
        <v>1</v>
      </c>
      <c r="N584" t="s">
        <v>17</v>
      </c>
      <c r="O584" s="1">
        <v>99800000</v>
      </c>
    </row>
    <row r="585" spans="1:15" hidden="1" x14ac:dyDescent="0.2">
      <c r="A585" t="s">
        <v>24</v>
      </c>
      <c r="B585">
        <v>2020</v>
      </c>
      <c r="C585">
        <v>315268823.30000001</v>
      </c>
      <c r="D585" t="s">
        <v>16</v>
      </c>
      <c r="E585">
        <v>30</v>
      </c>
      <c r="F585">
        <v>0.83421417600000003</v>
      </c>
      <c r="G585">
        <v>69081000.739999995</v>
      </c>
      <c r="H585">
        <v>0</v>
      </c>
      <c r="I585">
        <v>7.0103350999999994E-2</v>
      </c>
      <c r="J585">
        <v>0</v>
      </c>
      <c r="K585">
        <v>0</v>
      </c>
      <c r="L585">
        <v>0</v>
      </c>
      <c r="M585">
        <v>1</v>
      </c>
      <c r="N585" t="s">
        <v>17</v>
      </c>
      <c r="O585" s="1">
        <v>315000000</v>
      </c>
    </row>
    <row r="586" spans="1:15" hidden="1" x14ac:dyDescent="0.2">
      <c r="A586" t="s">
        <v>24</v>
      </c>
      <c r="B586">
        <v>2020</v>
      </c>
      <c r="C586">
        <v>996293619.89999998</v>
      </c>
      <c r="D586" t="s">
        <v>16</v>
      </c>
      <c r="E586">
        <v>30</v>
      </c>
      <c r="F586">
        <v>0.76439307199999995</v>
      </c>
      <c r="G586">
        <v>180393431.09999999</v>
      </c>
      <c r="H586">
        <v>0</v>
      </c>
      <c r="I586">
        <v>6.4931320000000001E-2</v>
      </c>
      <c r="J586">
        <v>0</v>
      </c>
      <c r="K586">
        <v>0</v>
      </c>
      <c r="L586">
        <v>0</v>
      </c>
      <c r="M586">
        <v>1</v>
      </c>
      <c r="N586" t="s">
        <v>17</v>
      </c>
      <c r="O586" s="1">
        <v>996000000</v>
      </c>
    </row>
    <row r="587" spans="1:15" hidden="1" x14ac:dyDescent="0.2">
      <c r="A587" t="s">
        <v>24</v>
      </c>
      <c r="B587">
        <v>2025</v>
      </c>
      <c r="C587">
        <v>1054051.9709999999</v>
      </c>
      <c r="D587" t="s">
        <v>16</v>
      </c>
      <c r="E587">
        <v>30</v>
      </c>
      <c r="F587">
        <v>0.70905620499999999</v>
      </c>
      <c r="G587">
        <v>958848.01780000003</v>
      </c>
      <c r="H587">
        <v>0</v>
      </c>
      <c r="I587">
        <v>0.26429319200000001</v>
      </c>
      <c r="J587">
        <v>0</v>
      </c>
      <c r="K587">
        <v>0</v>
      </c>
      <c r="L587">
        <v>0</v>
      </c>
      <c r="M587">
        <v>1</v>
      </c>
      <c r="N587" t="s">
        <v>17</v>
      </c>
      <c r="O587" s="1">
        <v>1050000</v>
      </c>
    </row>
    <row r="588" spans="1:15" hidden="1" x14ac:dyDescent="0.2">
      <c r="A588" t="s">
        <v>24</v>
      </c>
      <c r="B588">
        <v>2025</v>
      </c>
      <c r="C588">
        <v>1830268.0689999999</v>
      </c>
      <c r="D588" t="s">
        <v>16</v>
      </c>
      <c r="E588">
        <v>30</v>
      </c>
      <c r="F588">
        <v>0.71245492600000004</v>
      </c>
      <c r="G588">
        <v>1418002.4890000001</v>
      </c>
      <c r="H588">
        <v>0</v>
      </c>
      <c r="I588">
        <v>0.21774606899999999</v>
      </c>
      <c r="J588">
        <v>0</v>
      </c>
      <c r="K588">
        <v>0</v>
      </c>
      <c r="L588">
        <v>0</v>
      </c>
      <c r="M588">
        <v>1</v>
      </c>
      <c r="N588" t="s">
        <v>17</v>
      </c>
      <c r="O588" s="1">
        <v>1830000</v>
      </c>
    </row>
    <row r="589" spans="1:15" hidden="1" x14ac:dyDescent="0.2">
      <c r="A589" t="s">
        <v>24</v>
      </c>
      <c r="B589">
        <v>2025</v>
      </c>
      <c r="C589">
        <v>3211772.5589999999</v>
      </c>
      <c r="D589" t="s">
        <v>16</v>
      </c>
      <c r="E589">
        <v>30</v>
      </c>
      <c r="F589">
        <v>0.71800968099999996</v>
      </c>
      <c r="G589">
        <v>2116800.44</v>
      </c>
      <c r="H589">
        <v>0</v>
      </c>
      <c r="I589">
        <v>0.18079558900000001</v>
      </c>
      <c r="J589">
        <v>0</v>
      </c>
      <c r="K589">
        <v>0</v>
      </c>
      <c r="L589">
        <v>0</v>
      </c>
      <c r="M589">
        <v>1</v>
      </c>
      <c r="N589" t="s">
        <v>17</v>
      </c>
      <c r="O589" s="1">
        <v>3210000</v>
      </c>
    </row>
    <row r="590" spans="1:15" hidden="1" x14ac:dyDescent="0.2">
      <c r="A590" t="s">
        <v>24</v>
      </c>
      <c r="B590">
        <v>2025</v>
      </c>
      <c r="C590">
        <v>10036819.66</v>
      </c>
      <c r="D590" t="s">
        <v>16</v>
      </c>
      <c r="E590">
        <v>30</v>
      </c>
      <c r="F590">
        <v>0.72564107600000005</v>
      </c>
      <c r="G590">
        <v>4797201.5789999999</v>
      </c>
      <c r="H590">
        <v>0</v>
      </c>
      <c r="I590">
        <v>0.12944339699999999</v>
      </c>
      <c r="J590">
        <v>0</v>
      </c>
      <c r="K590">
        <v>0</v>
      </c>
      <c r="L590">
        <v>0</v>
      </c>
      <c r="M590">
        <v>1</v>
      </c>
      <c r="N590" t="s">
        <v>17</v>
      </c>
      <c r="O590" s="1">
        <v>10000000</v>
      </c>
    </row>
    <row r="591" spans="1:15" hidden="1" x14ac:dyDescent="0.2">
      <c r="A591" t="s">
        <v>24</v>
      </c>
      <c r="B591">
        <v>2025</v>
      </c>
      <c r="C591">
        <v>31609017.359999999</v>
      </c>
      <c r="D591" t="s">
        <v>16</v>
      </c>
      <c r="E591">
        <v>30</v>
      </c>
      <c r="F591">
        <v>0.73284690699999999</v>
      </c>
      <c r="G591">
        <v>11028416.140000001</v>
      </c>
      <c r="H591">
        <v>0</v>
      </c>
      <c r="I591">
        <v>9.8864922999999993E-2</v>
      </c>
      <c r="J591">
        <v>0</v>
      </c>
      <c r="K591">
        <v>0</v>
      </c>
      <c r="L591">
        <v>0</v>
      </c>
      <c r="M591">
        <v>1</v>
      </c>
      <c r="N591" t="s">
        <v>17</v>
      </c>
      <c r="O591" s="1">
        <v>31600000</v>
      </c>
    </row>
    <row r="592" spans="1:15" hidden="1" x14ac:dyDescent="0.2">
      <c r="A592" t="s">
        <v>24</v>
      </c>
      <c r="B592">
        <v>2025</v>
      </c>
      <c r="C592">
        <v>99788337.689999998</v>
      </c>
      <c r="D592" t="s">
        <v>16</v>
      </c>
      <c r="E592">
        <v>30</v>
      </c>
      <c r="F592">
        <v>0.73878581099999996</v>
      </c>
      <c r="G592">
        <v>25609478.59</v>
      </c>
      <c r="H592">
        <v>0</v>
      </c>
      <c r="I592">
        <v>8.0961127999999993E-2</v>
      </c>
      <c r="J592">
        <v>0</v>
      </c>
      <c r="K592">
        <v>0</v>
      </c>
      <c r="L592">
        <v>0</v>
      </c>
      <c r="M592">
        <v>1</v>
      </c>
      <c r="N592" t="s">
        <v>17</v>
      </c>
      <c r="O592" s="1">
        <v>99800000</v>
      </c>
    </row>
    <row r="593" spans="1:15" hidden="1" x14ac:dyDescent="0.2">
      <c r="A593" t="s">
        <v>24</v>
      </c>
      <c r="B593">
        <v>2025</v>
      </c>
      <c r="C593">
        <v>315268823.30000001</v>
      </c>
      <c r="D593" t="s">
        <v>16</v>
      </c>
      <c r="E593">
        <v>30</v>
      </c>
      <c r="F593">
        <v>0.82447812899999995</v>
      </c>
      <c r="G593">
        <v>59909961.68</v>
      </c>
      <c r="H593">
        <v>0</v>
      </c>
      <c r="I593">
        <v>7.0572240999999994E-2</v>
      </c>
      <c r="J593">
        <v>0</v>
      </c>
      <c r="K593">
        <v>0</v>
      </c>
      <c r="L593">
        <v>0</v>
      </c>
      <c r="M593">
        <v>1</v>
      </c>
      <c r="N593" t="s">
        <v>17</v>
      </c>
      <c r="O593" s="1">
        <v>315000000</v>
      </c>
    </row>
    <row r="594" spans="1:15" hidden="1" x14ac:dyDescent="0.2">
      <c r="A594" t="s">
        <v>24</v>
      </c>
      <c r="B594">
        <v>2025</v>
      </c>
      <c r="C594">
        <v>996293619.89999998</v>
      </c>
      <c r="D594" t="s">
        <v>16</v>
      </c>
      <c r="E594">
        <v>30</v>
      </c>
      <c r="F594">
        <v>0.74881813399999997</v>
      </c>
      <c r="G594">
        <v>154702017.19999999</v>
      </c>
      <c r="H594">
        <v>0</v>
      </c>
      <c r="I594">
        <v>6.4697738000000005E-2</v>
      </c>
      <c r="J594">
        <v>0</v>
      </c>
      <c r="K594">
        <v>0</v>
      </c>
      <c r="L594">
        <v>0</v>
      </c>
      <c r="M594">
        <v>1</v>
      </c>
      <c r="N594" t="s">
        <v>17</v>
      </c>
      <c r="O594" s="1">
        <v>996000000</v>
      </c>
    </row>
    <row r="595" spans="1:15" hidden="1" x14ac:dyDescent="0.2">
      <c r="A595" t="s">
        <v>24</v>
      </c>
      <c r="B595">
        <v>2030</v>
      </c>
      <c r="C595">
        <v>1054051.9709999999</v>
      </c>
      <c r="D595" t="s">
        <v>16</v>
      </c>
      <c r="E595">
        <v>30</v>
      </c>
      <c r="F595">
        <v>0.70851022399999997</v>
      </c>
      <c r="G595" s="1">
        <v>915000</v>
      </c>
      <c r="H595">
        <v>0</v>
      </c>
      <c r="I595">
        <v>0.27379330099999999</v>
      </c>
      <c r="J595">
        <v>0</v>
      </c>
      <c r="K595">
        <v>0</v>
      </c>
      <c r="L595">
        <v>0</v>
      </c>
      <c r="M595">
        <v>1</v>
      </c>
      <c r="N595" t="s">
        <v>17</v>
      </c>
      <c r="O595" s="1">
        <v>1050000</v>
      </c>
    </row>
    <row r="596" spans="1:15" hidden="1" x14ac:dyDescent="0.2">
      <c r="A596" t="s">
        <v>24</v>
      </c>
      <c r="B596">
        <v>2030</v>
      </c>
      <c r="C596">
        <v>1830268.0689999999</v>
      </c>
      <c r="D596" t="s">
        <v>16</v>
      </c>
      <c r="E596">
        <v>30</v>
      </c>
      <c r="F596">
        <v>0.71186484400000005</v>
      </c>
      <c r="G596">
        <v>1352586.439</v>
      </c>
      <c r="H596">
        <v>0</v>
      </c>
      <c r="I596">
        <v>0.22505743</v>
      </c>
      <c r="J596">
        <v>0</v>
      </c>
      <c r="K596">
        <v>0</v>
      </c>
      <c r="L596">
        <v>0</v>
      </c>
      <c r="M596">
        <v>1</v>
      </c>
      <c r="N596" t="s">
        <v>17</v>
      </c>
      <c r="O596" s="1">
        <v>1830000</v>
      </c>
    </row>
    <row r="597" spans="1:15" hidden="1" x14ac:dyDescent="0.2">
      <c r="A597" t="s">
        <v>24</v>
      </c>
      <c r="B597">
        <v>2030</v>
      </c>
      <c r="C597">
        <v>3211772.5589999999</v>
      </c>
      <c r="D597" t="s">
        <v>16</v>
      </c>
      <c r="E597">
        <v>30</v>
      </c>
      <c r="F597">
        <v>0.71737082399999996</v>
      </c>
      <c r="G597">
        <v>2018477.148</v>
      </c>
      <c r="H597">
        <v>0</v>
      </c>
      <c r="I597">
        <v>0.186359633</v>
      </c>
      <c r="J597">
        <v>0</v>
      </c>
      <c r="K597">
        <v>0</v>
      </c>
      <c r="L597">
        <v>0</v>
      </c>
      <c r="M597">
        <v>1</v>
      </c>
      <c r="N597" t="s">
        <v>17</v>
      </c>
      <c r="O597" s="1">
        <v>3210000</v>
      </c>
    </row>
    <row r="598" spans="1:15" hidden="1" x14ac:dyDescent="0.2">
      <c r="A598" t="s">
        <v>24</v>
      </c>
      <c r="B598">
        <v>2030</v>
      </c>
      <c r="C598">
        <v>10036819.66</v>
      </c>
      <c r="D598" t="s">
        <v>16</v>
      </c>
      <c r="E598">
        <v>30</v>
      </c>
      <c r="F598">
        <v>0.72500728000000003</v>
      </c>
      <c r="G598">
        <v>4571047.6519999998</v>
      </c>
      <c r="H598">
        <v>0</v>
      </c>
      <c r="I598">
        <v>0.132554006</v>
      </c>
      <c r="J598">
        <v>0</v>
      </c>
      <c r="K598">
        <v>0</v>
      </c>
      <c r="L598">
        <v>0</v>
      </c>
      <c r="M598">
        <v>1</v>
      </c>
      <c r="N598" t="s">
        <v>17</v>
      </c>
      <c r="O598" s="1">
        <v>10000000</v>
      </c>
    </row>
    <row r="599" spans="1:15" hidden="1" x14ac:dyDescent="0.2">
      <c r="A599" t="s">
        <v>24</v>
      </c>
      <c r="B599">
        <v>2030</v>
      </c>
      <c r="C599">
        <v>31609017.359999999</v>
      </c>
      <c r="D599" t="s">
        <v>16</v>
      </c>
      <c r="E599">
        <v>30</v>
      </c>
      <c r="F599">
        <v>0.73236009899999999</v>
      </c>
      <c r="G599">
        <v>10500867.039999999</v>
      </c>
      <c r="H599">
        <v>0</v>
      </c>
      <c r="I599">
        <v>0.100487304</v>
      </c>
      <c r="J599">
        <v>0</v>
      </c>
      <c r="K599">
        <v>0</v>
      </c>
      <c r="L599">
        <v>0</v>
      </c>
      <c r="M599">
        <v>1</v>
      </c>
      <c r="N599" t="s">
        <v>17</v>
      </c>
      <c r="O599" s="1">
        <v>31600000</v>
      </c>
    </row>
    <row r="600" spans="1:15" hidden="1" x14ac:dyDescent="0.2">
      <c r="A600" t="s">
        <v>24</v>
      </c>
      <c r="B600">
        <v>2030</v>
      </c>
      <c r="C600">
        <v>99788337.689999998</v>
      </c>
      <c r="D600" t="s">
        <v>16</v>
      </c>
      <c r="E600">
        <v>30</v>
      </c>
      <c r="F600">
        <v>0.738656702</v>
      </c>
      <c r="G600" s="1">
        <v>24400000</v>
      </c>
      <c r="H600">
        <v>0</v>
      </c>
      <c r="I600">
        <v>8.1692506999999998E-2</v>
      </c>
      <c r="J600">
        <v>0</v>
      </c>
      <c r="K600">
        <v>0</v>
      </c>
      <c r="L600">
        <v>0</v>
      </c>
      <c r="M600">
        <v>1</v>
      </c>
      <c r="N600" t="s">
        <v>17</v>
      </c>
      <c r="O600" s="1">
        <v>99800000</v>
      </c>
    </row>
    <row r="601" spans="1:15" hidden="1" x14ac:dyDescent="0.2">
      <c r="A601" t="s">
        <v>24</v>
      </c>
      <c r="B601">
        <v>2030</v>
      </c>
      <c r="C601">
        <v>315268823.30000001</v>
      </c>
      <c r="D601" t="s">
        <v>16</v>
      </c>
      <c r="E601">
        <v>30</v>
      </c>
      <c r="F601">
        <v>0.82071004299999994</v>
      </c>
      <c r="G601">
        <v>57003760.259999998</v>
      </c>
      <c r="H601">
        <v>0</v>
      </c>
      <c r="I601">
        <v>7.0776213000000004E-2</v>
      </c>
      <c r="J601">
        <v>0</v>
      </c>
      <c r="K601">
        <v>0</v>
      </c>
      <c r="L601">
        <v>0</v>
      </c>
      <c r="M601">
        <v>1</v>
      </c>
      <c r="N601" t="s">
        <v>17</v>
      </c>
      <c r="O601" s="1">
        <v>315000000</v>
      </c>
    </row>
    <row r="602" spans="1:15" hidden="1" x14ac:dyDescent="0.2">
      <c r="A602" t="s">
        <v>24</v>
      </c>
      <c r="B602">
        <v>2030</v>
      </c>
      <c r="C602">
        <v>996293619.89999998</v>
      </c>
      <c r="D602" t="s">
        <v>16</v>
      </c>
      <c r="E602">
        <v>30</v>
      </c>
      <c r="F602">
        <v>1</v>
      </c>
      <c r="G602">
        <v>146560690.59999999</v>
      </c>
      <c r="H602">
        <v>0</v>
      </c>
      <c r="I602">
        <v>6.4593655999999999E-2</v>
      </c>
      <c r="J602">
        <v>0</v>
      </c>
      <c r="K602">
        <v>0</v>
      </c>
      <c r="L602">
        <v>0</v>
      </c>
      <c r="M602">
        <v>1</v>
      </c>
      <c r="N602" t="s">
        <v>17</v>
      </c>
      <c r="O602" s="1">
        <v>996000000</v>
      </c>
    </row>
    <row r="603" spans="1:15" hidden="1" x14ac:dyDescent="0.2">
      <c r="A603" t="s">
        <v>26</v>
      </c>
      <c r="B603">
        <v>2015</v>
      </c>
      <c r="C603">
        <v>54750</v>
      </c>
      <c r="D603" t="s">
        <v>16</v>
      </c>
      <c r="E603">
        <v>20</v>
      </c>
      <c r="F603">
        <v>0.44624410399999997</v>
      </c>
      <c r="G603">
        <v>1409051.2690000001</v>
      </c>
      <c r="H603">
        <v>0</v>
      </c>
      <c r="I603">
        <v>0.1064581</v>
      </c>
      <c r="J603">
        <v>0</v>
      </c>
      <c r="K603">
        <v>0</v>
      </c>
      <c r="L603">
        <v>0</v>
      </c>
      <c r="M603">
        <v>1</v>
      </c>
      <c r="N603" t="s">
        <v>17</v>
      </c>
      <c r="O603" s="1">
        <v>0</v>
      </c>
    </row>
    <row r="604" spans="1:15" hidden="1" x14ac:dyDescent="0.2">
      <c r="A604" t="s">
        <v>26</v>
      </c>
      <c r="B604">
        <v>2020</v>
      </c>
      <c r="C604">
        <v>54750</v>
      </c>
      <c r="D604" t="s">
        <v>16</v>
      </c>
      <c r="E604">
        <v>20</v>
      </c>
      <c r="F604">
        <v>0.43240846399999999</v>
      </c>
      <c r="G604">
        <v>1173255.051</v>
      </c>
      <c r="H604">
        <v>0</v>
      </c>
      <c r="I604">
        <v>0.112458867</v>
      </c>
      <c r="J604">
        <v>0</v>
      </c>
      <c r="K604">
        <v>0</v>
      </c>
      <c r="L604">
        <v>0</v>
      </c>
      <c r="M604">
        <v>1</v>
      </c>
      <c r="N604" t="s">
        <v>17</v>
      </c>
      <c r="O604" s="1">
        <v>0</v>
      </c>
    </row>
    <row r="605" spans="1:15" hidden="1" x14ac:dyDescent="0.2">
      <c r="A605" t="s">
        <v>26</v>
      </c>
      <c r="B605">
        <v>2025</v>
      </c>
      <c r="C605">
        <v>54750</v>
      </c>
      <c r="D605" t="s">
        <v>16</v>
      </c>
      <c r="E605">
        <v>20</v>
      </c>
      <c r="F605">
        <v>0.41116932099999998</v>
      </c>
      <c r="G605">
        <v>937458.83310000005</v>
      </c>
      <c r="H605">
        <v>0</v>
      </c>
      <c r="I605">
        <v>0.11845963399999999</v>
      </c>
      <c r="J605">
        <v>0</v>
      </c>
      <c r="K605">
        <v>0</v>
      </c>
      <c r="L605">
        <v>0</v>
      </c>
      <c r="M605">
        <v>1</v>
      </c>
      <c r="N605" t="s">
        <v>17</v>
      </c>
      <c r="O605" s="1">
        <v>0</v>
      </c>
    </row>
    <row r="606" spans="1:15" hidden="1" x14ac:dyDescent="0.2">
      <c r="A606" t="s">
        <v>26</v>
      </c>
      <c r="B606">
        <v>2030</v>
      </c>
      <c r="C606">
        <v>54750</v>
      </c>
      <c r="D606" t="s">
        <v>16</v>
      </c>
      <c r="E606">
        <v>20</v>
      </c>
      <c r="F606">
        <v>0.40320619000000002</v>
      </c>
      <c r="G606">
        <v>867418.9939</v>
      </c>
      <c r="H606">
        <v>0</v>
      </c>
      <c r="I606">
        <v>0.12141863899999999</v>
      </c>
      <c r="J606">
        <v>0</v>
      </c>
      <c r="K606">
        <v>0</v>
      </c>
      <c r="L606">
        <v>0</v>
      </c>
      <c r="M606">
        <v>1</v>
      </c>
      <c r="N606" t="s">
        <v>17</v>
      </c>
      <c r="O606" s="1">
        <v>0</v>
      </c>
    </row>
    <row r="607" spans="1:15" hidden="1" x14ac:dyDescent="0.2">
      <c r="A607" t="s">
        <v>26</v>
      </c>
      <c r="B607">
        <v>2015</v>
      </c>
      <c r="C607">
        <v>182500</v>
      </c>
      <c r="D607" t="s">
        <v>16</v>
      </c>
      <c r="E607">
        <v>20</v>
      </c>
      <c r="F607">
        <v>0.65786101100000005</v>
      </c>
      <c r="G607">
        <v>2411339.4569999999</v>
      </c>
      <c r="H607">
        <v>0</v>
      </c>
      <c r="I607">
        <v>0.104934318</v>
      </c>
      <c r="J607">
        <v>0</v>
      </c>
      <c r="K607">
        <v>0</v>
      </c>
      <c r="L607">
        <v>0</v>
      </c>
      <c r="M607">
        <v>1</v>
      </c>
      <c r="N607" t="s">
        <v>17</v>
      </c>
      <c r="O607" s="1">
        <v>0</v>
      </c>
    </row>
    <row r="608" spans="1:15" hidden="1" x14ac:dyDescent="0.2">
      <c r="A608" t="s">
        <v>26</v>
      </c>
      <c r="B608">
        <v>2020</v>
      </c>
      <c r="C608">
        <v>182500</v>
      </c>
      <c r="D608" t="s">
        <v>16</v>
      </c>
      <c r="E608">
        <v>20</v>
      </c>
      <c r="F608">
        <v>0.63617530899999997</v>
      </c>
      <c r="G608">
        <v>1974647.7169999999</v>
      </c>
      <c r="H608">
        <v>0</v>
      </c>
      <c r="I608">
        <v>0.11092642599999999</v>
      </c>
      <c r="J608">
        <v>0</v>
      </c>
      <c r="K608">
        <v>0</v>
      </c>
      <c r="L608">
        <v>0</v>
      </c>
      <c r="M608">
        <v>1</v>
      </c>
      <c r="N608" t="s">
        <v>17</v>
      </c>
      <c r="O608" s="1">
        <v>0</v>
      </c>
    </row>
    <row r="609" spans="1:15" hidden="1" x14ac:dyDescent="0.2">
      <c r="A609" t="s">
        <v>26</v>
      </c>
      <c r="B609">
        <v>2025</v>
      </c>
      <c r="C609">
        <v>182500</v>
      </c>
      <c r="D609" t="s">
        <v>16</v>
      </c>
      <c r="E609">
        <v>20</v>
      </c>
      <c r="F609">
        <v>0.601504492</v>
      </c>
      <c r="G609">
        <v>1537955.976</v>
      </c>
      <c r="H609">
        <v>0</v>
      </c>
      <c r="I609">
        <v>0.116918535</v>
      </c>
      <c r="J609">
        <v>0</v>
      </c>
      <c r="K609">
        <v>0</v>
      </c>
      <c r="L609">
        <v>0</v>
      </c>
      <c r="M609">
        <v>1</v>
      </c>
      <c r="N609" t="s">
        <v>17</v>
      </c>
      <c r="O609" s="1">
        <v>0</v>
      </c>
    </row>
    <row r="610" spans="1:15" hidden="1" x14ac:dyDescent="0.2">
      <c r="A610" t="s">
        <v>26</v>
      </c>
      <c r="B610">
        <v>2030</v>
      </c>
      <c r="C610">
        <v>182500</v>
      </c>
      <c r="D610" t="s">
        <v>16</v>
      </c>
      <c r="E610">
        <v>20</v>
      </c>
      <c r="F610">
        <v>0.58883314899999994</v>
      </c>
      <c r="G610">
        <v>1409473.3689999999</v>
      </c>
      <c r="H610">
        <v>0</v>
      </c>
      <c r="I610">
        <v>0.120009014</v>
      </c>
      <c r="J610">
        <v>0</v>
      </c>
      <c r="K610">
        <v>0</v>
      </c>
      <c r="L610">
        <v>0</v>
      </c>
      <c r="M610">
        <v>1</v>
      </c>
      <c r="N610" t="s">
        <v>17</v>
      </c>
      <c r="O610" s="1">
        <v>0</v>
      </c>
    </row>
    <row r="611" spans="1:15" hidden="1" x14ac:dyDescent="0.2">
      <c r="A611" t="s">
        <v>26</v>
      </c>
      <c r="B611">
        <v>2015</v>
      </c>
      <c r="C611">
        <v>365000</v>
      </c>
      <c r="D611" t="s">
        <v>16</v>
      </c>
      <c r="E611">
        <v>20</v>
      </c>
      <c r="F611">
        <v>1.0153452549999999</v>
      </c>
      <c r="G611" s="1">
        <v>3800000</v>
      </c>
      <c r="H611">
        <v>0</v>
      </c>
      <c r="I611" s="1">
        <v>0.10299999999999999</v>
      </c>
      <c r="J611">
        <v>0</v>
      </c>
      <c r="K611">
        <v>0</v>
      </c>
      <c r="L611">
        <v>0</v>
      </c>
      <c r="M611">
        <v>1</v>
      </c>
      <c r="N611" t="s">
        <v>17</v>
      </c>
      <c r="O611" s="1">
        <v>0</v>
      </c>
    </row>
    <row r="612" spans="1:15" hidden="1" x14ac:dyDescent="0.2">
      <c r="A612" t="s">
        <v>26</v>
      </c>
      <c r="B612">
        <v>2020</v>
      </c>
      <c r="C612">
        <v>365000</v>
      </c>
      <c r="D612" t="s">
        <v>16</v>
      </c>
      <c r="E612">
        <v>20</v>
      </c>
      <c r="F612">
        <v>0.99681956400000005</v>
      </c>
      <c r="G612">
        <v>3069004.165</v>
      </c>
      <c r="H612">
        <v>0</v>
      </c>
      <c r="I612">
        <v>0.107839041</v>
      </c>
      <c r="J612">
        <v>0</v>
      </c>
      <c r="K612">
        <v>0</v>
      </c>
      <c r="L612">
        <v>0</v>
      </c>
      <c r="M612">
        <v>1</v>
      </c>
      <c r="N612" t="s">
        <v>17</v>
      </c>
      <c r="O612" s="1">
        <v>0</v>
      </c>
    </row>
    <row r="613" spans="1:15" hidden="1" x14ac:dyDescent="0.2">
      <c r="A613" t="s">
        <v>26</v>
      </c>
      <c r="B613">
        <v>2025</v>
      </c>
      <c r="C613">
        <v>365000</v>
      </c>
      <c r="D613" t="s">
        <v>16</v>
      </c>
      <c r="E613">
        <v>20</v>
      </c>
      <c r="F613">
        <v>0.966314703</v>
      </c>
      <c r="G613">
        <v>2333537.5759999999</v>
      </c>
      <c r="H613">
        <v>0</v>
      </c>
      <c r="I613">
        <v>0.11317105099999999</v>
      </c>
      <c r="J613">
        <v>0</v>
      </c>
      <c r="K613">
        <v>0</v>
      </c>
      <c r="L613">
        <v>0</v>
      </c>
      <c r="M613">
        <v>1</v>
      </c>
      <c r="N613" t="s">
        <v>17</v>
      </c>
      <c r="O613" s="1">
        <v>0</v>
      </c>
    </row>
    <row r="614" spans="1:15" hidden="1" x14ac:dyDescent="0.2">
      <c r="A614" t="s">
        <v>26</v>
      </c>
      <c r="B614">
        <v>2030</v>
      </c>
      <c r="C614">
        <v>365000</v>
      </c>
      <c r="D614" t="s">
        <v>16</v>
      </c>
      <c r="E614">
        <v>20</v>
      </c>
      <c r="F614">
        <v>0.95341186600000005</v>
      </c>
      <c r="G614">
        <v>2119889.9440000001</v>
      </c>
      <c r="H614">
        <v>0</v>
      </c>
      <c r="I614">
        <v>0.116037811</v>
      </c>
      <c r="J614">
        <v>0</v>
      </c>
      <c r="K614">
        <v>0</v>
      </c>
      <c r="L614">
        <v>0</v>
      </c>
      <c r="M614">
        <v>1</v>
      </c>
      <c r="N614" t="s">
        <v>17</v>
      </c>
      <c r="O614" s="1">
        <v>0</v>
      </c>
    </row>
    <row r="615" spans="1:15" hidden="1" x14ac:dyDescent="0.2">
      <c r="A615" t="s">
        <v>26</v>
      </c>
      <c r="B615">
        <v>2015</v>
      </c>
      <c r="C615">
        <v>547500</v>
      </c>
      <c r="D615" t="s">
        <v>16</v>
      </c>
      <c r="E615">
        <v>20</v>
      </c>
      <c r="F615">
        <v>1.1246860670000001</v>
      </c>
      <c r="G615">
        <v>5742323.75</v>
      </c>
      <c r="H615">
        <v>0</v>
      </c>
      <c r="I615">
        <v>0.10048439200000001</v>
      </c>
      <c r="J615">
        <v>0</v>
      </c>
      <c r="K615">
        <v>0</v>
      </c>
      <c r="L615">
        <v>0</v>
      </c>
      <c r="M615">
        <v>1</v>
      </c>
      <c r="N615" t="s">
        <v>17</v>
      </c>
      <c r="O615" s="1">
        <v>0</v>
      </c>
    </row>
    <row r="616" spans="1:15" hidden="1" x14ac:dyDescent="0.2">
      <c r="A616" t="s">
        <v>26</v>
      </c>
      <c r="B616">
        <v>2020</v>
      </c>
      <c r="C616">
        <v>547500</v>
      </c>
      <c r="D616" t="s">
        <v>16</v>
      </c>
      <c r="E616">
        <v>20</v>
      </c>
      <c r="F616">
        <v>1.139458487</v>
      </c>
      <c r="G616">
        <v>4597573.5949999997</v>
      </c>
      <c r="H616">
        <v>0</v>
      </c>
      <c r="I616">
        <v>0.105642521</v>
      </c>
      <c r="J616">
        <v>0</v>
      </c>
      <c r="K616">
        <v>0</v>
      </c>
      <c r="L616">
        <v>0</v>
      </c>
      <c r="M616">
        <v>1</v>
      </c>
      <c r="N616" t="s">
        <v>17</v>
      </c>
      <c r="O616" s="1">
        <v>0</v>
      </c>
    </row>
    <row r="617" spans="1:15" hidden="1" x14ac:dyDescent="0.2">
      <c r="A617" t="s">
        <v>26</v>
      </c>
      <c r="B617">
        <v>2025</v>
      </c>
      <c r="C617">
        <v>547500</v>
      </c>
      <c r="D617" t="s">
        <v>16</v>
      </c>
      <c r="E617">
        <v>20</v>
      </c>
      <c r="F617">
        <v>1.1638880359999999</v>
      </c>
      <c r="G617">
        <v>3452823.44</v>
      </c>
      <c r="H617">
        <v>0</v>
      </c>
      <c r="I617">
        <v>0.110800649</v>
      </c>
      <c r="J617">
        <v>0</v>
      </c>
      <c r="K617">
        <v>0</v>
      </c>
      <c r="L617">
        <v>0</v>
      </c>
      <c r="M617">
        <v>1</v>
      </c>
      <c r="N617" t="s">
        <v>17</v>
      </c>
      <c r="O617" s="1">
        <v>0</v>
      </c>
    </row>
    <row r="618" spans="1:15" hidden="1" x14ac:dyDescent="0.2">
      <c r="A618" t="s">
        <v>26</v>
      </c>
      <c r="B618">
        <v>2030</v>
      </c>
      <c r="C618">
        <v>547500</v>
      </c>
      <c r="D618" t="s">
        <v>16</v>
      </c>
      <c r="E618">
        <v>20</v>
      </c>
      <c r="F618">
        <v>1.1795924330000001</v>
      </c>
      <c r="G618">
        <v>3120332.0410000002</v>
      </c>
      <c r="H618">
        <v>0</v>
      </c>
      <c r="I618">
        <v>0.113642939</v>
      </c>
      <c r="J618">
        <v>0</v>
      </c>
      <c r="K618">
        <v>0</v>
      </c>
      <c r="L618">
        <v>0</v>
      </c>
      <c r="M618">
        <v>1</v>
      </c>
      <c r="N618" t="s">
        <v>17</v>
      </c>
      <c r="O618" s="1">
        <v>0</v>
      </c>
    </row>
    <row r="619" spans="1:15" hidden="1" x14ac:dyDescent="0.2">
      <c r="A619" t="s">
        <v>26</v>
      </c>
      <c r="B619">
        <v>2015</v>
      </c>
      <c r="C619">
        <v>730000</v>
      </c>
      <c r="D619" t="s">
        <v>16</v>
      </c>
      <c r="E619">
        <v>20</v>
      </c>
      <c r="F619">
        <v>0.99995755500000005</v>
      </c>
      <c r="G619">
        <v>7936052.4699999997</v>
      </c>
      <c r="H619">
        <v>0</v>
      </c>
      <c r="I619">
        <v>9.8985647999999996E-2</v>
      </c>
      <c r="J619">
        <v>0</v>
      </c>
      <c r="K619">
        <v>0</v>
      </c>
      <c r="L619">
        <v>0</v>
      </c>
      <c r="M619">
        <v>1</v>
      </c>
      <c r="N619" t="s">
        <v>17</v>
      </c>
      <c r="O619" s="1">
        <v>0</v>
      </c>
    </row>
    <row r="620" spans="1:15" hidden="1" x14ac:dyDescent="0.2">
      <c r="A620" t="s">
        <v>26</v>
      </c>
      <c r="B620">
        <v>2020</v>
      </c>
      <c r="C620">
        <v>730000</v>
      </c>
      <c r="D620" t="s">
        <v>16</v>
      </c>
      <c r="E620">
        <v>20</v>
      </c>
      <c r="F620">
        <v>0.95850031499999999</v>
      </c>
      <c r="G620">
        <v>6381035.983</v>
      </c>
      <c r="H620">
        <v>0</v>
      </c>
      <c r="I620">
        <v>0.10265297499999999</v>
      </c>
      <c r="J620">
        <v>0</v>
      </c>
      <c r="K620">
        <v>0</v>
      </c>
      <c r="L620">
        <v>0</v>
      </c>
      <c r="M620">
        <v>1</v>
      </c>
      <c r="N620" t="s">
        <v>17</v>
      </c>
      <c r="O620" s="1">
        <v>0</v>
      </c>
    </row>
    <row r="621" spans="1:15" hidden="1" x14ac:dyDescent="0.2">
      <c r="A621" t="s">
        <v>26</v>
      </c>
      <c r="B621">
        <v>2025</v>
      </c>
      <c r="C621">
        <v>730000</v>
      </c>
      <c r="D621" t="s">
        <v>16</v>
      </c>
      <c r="E621">
        <v>20</v>
      </c>
      <c r="F621">
        <v>0.88877416300000001</v>
      </c>
      <c r="G621">
        <v>4826019.4960000003</v>
      </c>
      <c r="H621">
        <v>0</v>
      </c>
      <c r="I621">
        <v>0.10632030100000001</v>
      </c>
      <c r="J621">
        <v>0</v>
      </c>
      <c r="K621">
        <v>0</v>
      </c>
      <c r="L621">
        <v>0</v>
      </c>
      <c r="M621">
        <v>1</v>
      </c>
      <c r="N621" t="s">
        <v>17</v>
      </c>
      <c r="O621" s="1">
        <v>0</v>
      </c>
    </row>
    <row r="622" spans="1:15" hidden="1" x14ac:dyDescent="0.2">
      <c r="A622" t="s">
        <v>26</v>
      </c>
      <c r="B622">
        <v>2030</v>
      </c>
      <c r="C622">
        <v>730000</v>
      </c>
      <c r="D622" t="s">
        <v>16</v>
      </c>
      <c r="E622">
        <v>20</v>
      </c>
      <c r="F622">
        <v>0.86301704800000001</v>
      </c>
      <c r="G622">
        <v>4381043.8389999997</v>
      </c>
      <c r="H622">
        <v>0</v>
      </c>
      <c r="I622">
        <v>0.108307129</v>
      </c>
      <c r="J622">
        <v>0</v>
      </c>
      <c r="K622">
        <v>0</v>
      </c>
      <c r="L622">
        <v>0</v>
      </c>
      <c r="M622">
        <v>1</v>
      </c>
      <c r="N622" t="s">
        <v>17</v>
      </c>
      <c r="O622" s="1">
        <v>0</v>
      </c>
    </row>
    <row r="623" spans="1:15" hidden="1" x14ac:dyDescent="0.2">
      <c r="A623" t="s">
        <v>26</v>
      </c>
      <c r="B623">
        <v>2015</v>
      </c>
      <c r="C623">
        <v>1095000</v>
      </c>
      <c r="D623" t="s">
        <v>16</v>
      </c>
      <c r="E623">
        <v>20</v>
      </c>
      <c r="F623">
        <v>1.073079267</v>
      </c>
      <c r="G623">
        <v>11903873.84</v>
      </c>
      <c r="H623">
        <v>0</v>
      </c>
      <c r="I623">
        <v>0.102576564</v>
      </c>
      <c r="J623">
        <v>0</v>
      </c>
      <c r="K623">
        <v>0</v>
      </c>
      <c r="L623">
        <v>0</v>
      </c>
      <c r="M623">
        <v>1</v>
      </c>
      <c r="N623" t="s">
        <v>17</v>
      </c>
      <c r="O623" s="1">
        <v>0</v>
      </c>
    </row>
    <row r="624" spans="1:15" hidden="1" x14ac:dyDescent="0.2">
      <c r="A624" t="s">
        <v>26</v>
      </c>
      <c r="B624">
        <v>2020</v>
      </c>
      <c r="C624">
        <v>1095000</v>
      </c>
      <c r="D624" t="s">
        <v>16</v>
      </c>
      <c r="E624">
        <v>20</v>
      </c>
      <c r="F624">
        <v>1.1737589669999999</v>
      </c>
      <c r="G624">
        <v>9411844.0170000009</v>
      </c>
      <c r="H624">
        <v>0</v>
      </c>
      <c r="I624">
        <v>0.107392961</v>
      </c>
      <c r="J624">
        <v>0</v>
      </c>
      <c r="K624">
        <v>0</v>
      </c>
      <c r="L624">
        <v>0</v>
      </c>
      <c r="M624">
        <v>1</v>
      </c>
      <c r="N624" t="s">
        <v>17</v>
      </c>
      <c r="O624" s="1">
        <v>0</v>
      </c>
    </row>
    <row r="625" spans="1:15" hidden="1" x14ac:dyDescent="0.2">
      <c r="A625" t="s">
        <v>26</v>
      </c>
      <c r="B625">
        <v>2025</v>
      </c>
      <c r="C625">
        <v>1095000</v>
      </c>
      <c r="D625" t="s">
        <v>16</v>
      </c>
      <c r="E625">
        <v>20</v>
      </c>
      <c r="F625">
        <v>1.34041052</v>
      </c>
      <c r="G625">
        <v>6919814.1969999997</v>
      </c>
      <c r="H625">
        <v>0</v>
      </c>
      <c r="I625">
        <v>0.112209358</v>
      </c>
      <c r="J625">
        <v>0</v>
      </c>
      <c r="K625">
        <v>0</v>
      </c>
      <c r="L625">
        <v>0</v>
      </c>
      <c r="M625">
        <v>1</v>
      </c>
      <c r="N625" t="s">
        <v>17</v>
      </c>
      <c r="O625" s="1">
        <v>0</v>
      </c>
    </row>
    <row r="626" spans="1:15" hidden="1" x14ac:dyDescent="0.2">
      <c r="A626" t="s">
        <v>26</v>
      </c>
      <c r="B626">
        <v>2030</v>
      </c>
      <c r="C626">
        <v>1095000</v>
      </c>
      <c r="D626" t="s">
        <v>16</v>
      </c>
      <c r="E626">
        <v>20</v>
      </c>
      <c r="F626">
        <v>1.3961674610000001</v>
      </c>
      <c r="G626">
        <v>6216520.3210000005</v>
      </c>
      <c r="H626">
        <v>0</v>
      </c>
      <c r="I626">
        <v>0.11489820100000001</v>
      </c>
      <c r="J626">
        <v>0</v>
      </c>
      <c r="K626">
        <v>0</v>
      </c>
      <c r="L626">
        <v>0</v>
      </c>
      <c r="M626">
        <v>1</v>
      </c>
      <c r="N626" t="s">
        <v>17</v>
      </c>
      <c r="O626" s="1">
        <v>0</v>
      </c>
    </row>
    <row r="627" spans="1:15" hidden="1" x14ac:dyDescent="0.2">
      <c r="A627" t="s">
        <v>26</v>
      </c>
      <c r="B627">
        <v>2015</v>
      </c>
      <c r="C627">
        <v>1460000</v>
      </c>
      <c r="D627" t="s">
        <v>16</v>
      </c>
      <c r="E627">
        <v>20</v>
      </c>
      <c r="F627">
        <v>0.497925756</v>
      </c>
      <c r="G627" s="1">
        <v>16200000</v>
      </c>
      <c r="H627">
        <v>0</v>
      </c>
      <c r="I627">
        <v>8.9229454999999999E-2</v>
      </c>
      <c r="J627">
        <v>0</v>
      </c>
      <c r="K627">
        <v>0</v>
      </c>
      <c r="L627">
        <v>0</v>
      </c>
      <c r="M627">
        <v>1</v>
      </c>
      <c r="N627" t="s">
        <v>17</v>
      </c>
      <c r="O627" s="1">
        <v>0</v>
      </c>
    </row>
    <row r="628" spans="1:15" hidden="1" x14ac:dyDescent="0.2">
      <c r="A628" t="s">
        <v>26</v>
      </c>
      <c r="B628">
        <v>2020</v>
      </c>
      <c r="C628">
        <v>1460000</v>
      </c>
      <c r="D628" t="s">
        <v>16</v>
      </c>
      <c r="E628">
        <v>20</v>
      </c>
      <c r="F628">
        <v>0.48042359099999998</v>
      </c>
      <c r="G628">
        <v>13192365.75</v>
      </c>
      <c r="H628">
        <v>0</v>
      </c>
      <c r="I628">
        <v>8.9978263000000003E-2</v>
      </c>
      <c r="J628">
        <v>0</v>
      </c>
      <c r="K628">
        <v>0</v>
      </c>
      <c r="L628">
        <v>0</v>
      </c>
      <c r="M628">
        <v>1</v>
      </c>
      <c r="N628" t="s">
        <v>17</v>
      </c>
      <c r="O628" s="1">
        <v>0</v>
      </c>
    </row>
    <row r="629" spans="1:15" hidden="1" x14ac:dyDescent="0.2">
      <c r="A629" t="s">
        <v>26</v>
      </c>
      <c r="B629">
        <v>2025</v>
      </c>
      <c r="C629">
        <v>1460000</v>
      </c>
      <c r="D629" t="s">
        <v>16</v>
      </c>
      <c r="E629">
        <v>20</v>
      </c>
      <c r="F629">
        <v>0.45232942900000001</v>
      </c>
      <c r="G629">
        <v>10175684.439999999</v>
      </c>
      <c r="H629">
        <v>0</v>
      </c>
      <c r="I629">
        <v>9.0727070000000007E-2</v>
      </c>
      <c r="J629">
        <v>0</v>
      </c>
      <c r="K629">
        <v>0</v>
      </c>
      <c r="L629">
        <v>0</v>
      </c>
      <c r="M629">
        <v>1</v>
      </c>
      <c r="N629" t="s">
        <v>17</v>
      </c>
      <c r="O629" s="1">
        <v>0</v>
      </c>
    </row>
    <row r="630" spans="1:15" hidden="1" x14ac:dyDescent="0.2">
      <c r="A630" t="s">
        <v>26</v>
      </c>
      <c r="B630">
        <v>2030</v>
      </c>
      <c r="C630">
        <v>1460000</v>
      </c>
      <c r="D630" t="s">
        <v>16</v>
      </c>
      <c r="E630">
        <v>20</v>
      </c>
      <c r="F630">
        <v>0.44364037499999998</v>
      </c>
      <c r="G630">
        <v>9289295.0289999992</v>
      </c>
      <c r="H630">
        <v>0</v>
      </c>
      <c r="I630">
        <v>9.1252219999999995E-2</v>
      </c>
      <c r="J630">
        <v>0</v>
      </c>
      <c r="K630">
        <v>0</v>
      </c>
      <c r="L630">
        <v>0</v>
      </c>
      <c r="M630">
        <v>1</v>
      </c>
      <c r="N630" t="s">
        <v>17</v>
      </c>
      <c r="O630" s="1">
        <v>0</v>
      </c>
    </row>
    <row r="631" spans="1:15" hidden="1" x14ac:dyDescent="0.2">
      <c r="A631" t="s">
        <v>26</v>
      </c>
      <c r="B631">
        <v>2015</v>
      </c>
      <c r="C631">
        <v>2044000</v>
      </c>
      <c r="D631" t="s">
        <v>16</v>
      </c>
      <c r="E631">
        <v>20</v>
      </c>
      <c r="F631">
        <v>0.23870154800000001</v>
      </c>
      <c r="G631">
        <v>19165422.420000002</v>
      </c>
      <c r="H631">
        <v>0</v>
      </c>
      <c r="I631">
        <v>8.9927985000000002E-2</v>
      </c>
      <c r="J631">
        <v>0</v>
      </c>
      <c r="K631">
        <v>0</v>
      </c>
      <c r="L631">
        <v>0</v>
      </c>
      <c r="M631">
        <v>1</v>
      </c>
      <c r="N631" t="s">
        <v>17</v>
      </c>
      <c r="O631" s="1">
        <v>0</v>
      </c>
    </row>
    <row r="632" spans="1:15" hidden="1" x14ac:dyDescent="0.2">
      <c r="A632" t="s">
        <v>26</v>
      </c>
      <c r="B632">
        <v>2020</v>
      </c>
      <c r="C632">
        <v>2044000</v>
      </c>
      <c r="D632" t="s">
        <v>16</v>
      </c>
      <c r="E632">
        <v>20</v>
      </c>
      <c r="F632">
        <v>0.194675657</v>
      </c>
      <c r="G632">
        <v>15506937.59</v>
      </c>
      <c r="H632">
        <v>0</v>
      </c>
      <c r="I632">
        <v>9.0447424999999998E-2</v>
      </c>
      <c r="J632">
        <v>0</v>
      </c>
      <c r="K632">
        <v>0</v>
      </c>
      <c r="L632">
        <v>0</v>
      </c>
      <c r="M632">
        <v>1</v>
      </c>
      <c r="N632" t="s">
        <v>17</v>
      </c>
      <c r="O632" s="1">
        <v>0</v>
      </c>
    </row>
    <row r="633" spans="1:15" hidden="1" x14ac:dyDescent="0.2">
      <c r="A633" t="s">
        <v>26</v>
      </c>
      <c r="B633">
        <v>2025</v>
      </c>
      <c r="C633">
        <v>2044000</v>
      </c>
      <c r="D633" t="s">
        <v>16</v>
      </c>
      <c r="E633">
        <v>20</v>
      </c>
      <c r="F633">
        <v>0.12218435699999999</v>
      </c>
      <c r="G633">
        <v>11848452.76</v>
      </c>
      <c r="H633">
        <v>0</v>
      </c>
      <c r="I633">
        <v>9.0966864999999994E-2</v>
      </c>
      <c r="J633">
        <v>0</v>
      </c>
      <c r="K633">
        <v>0</v>
      </c>
      <c r="L633">
        <v>0</v>
      </c>
      <c r="M633">
        <v>1</v>
      </c>
      <c r="N633" t="s">
        <v>17</v>
      </c>
      <c r="O633" s="1">
        <v>0</v>
      </c>
    </row>
    <row r="634" spans="1:15" hidden="1" x14ac:dyDescent="0.2">
      <c r="A634" t="s">
        <v>26</v>
      </c>
      <c r="B634">
        <v>2030</v>
      </c>
      <c r="C634">
        <v>2044000</v>
      </c>
      <c r="D634" t="s">
        <v>16</v>
      </c>
      <c r="E634">
        <v>20</v>
      </c>
      <c r="F634">
        <v>9.7420320000000005E-2</v>
      </c>
      <c r="G634">
        <v>10784774.1</v>
      </c>
      <c r="H634">
        <v>0</v>
      </c>
      <c r="I634">
        <v>9.1379328999999995E-2</v>
      </c>
      <c r="J634">
        <v>0</v>
      </c>
      <c r="K634">
        <v>0</v>
      </c>
      <c r="L634">
        <v>0</v>
      </c>
      <c r="M634">
        <v>1</v>
      </c>
      <c r="N634" t="s">
        <v>17</v>
      </c>
      <c r="O634" s="1">
        <v>0</v>
      </c>
    </row>
    <row r="635" spans="1:15" hidden="1" x14ac:dyDescent="0.2">
      <c r="A635" t="s">
        <v>26</v>
      </c>
      <c r="B635">
        <v>2015</v>
      </c>
      <c r="C635">
        <v>2774000</v>
      </c>
      <c r="D635" t="s">
        <v>16</v>
      </c>
      <c r="E635">
        <v>20</v>
      </c>
      <c r="F635">
        <v>7.3127797999999994E-2</v>
      </c>
      <c r="G635">
        <v>20614666.989999998</v>
      </c>
      <c r="H635">
        <v>0</v>
      </c>
      <c r="I635">
        <v>9.1322379999999995E-2</v>
      </c>
      <c r="J635">
        <v>0</v>
      </c>
      <c r="K635">
        <v>0</v>
      </c>
      <c r="L635">
        <v>0</v>
      </c>
      <c r="M635">
        <v>1</v>
      </c>
      <c r="N635" t="s">
        <v>17</v>
      </c>
      <c r="O635" s="1">
        <v>0</v>
      </c>
    </row>
    <row r="636" spans="1:15" hidden="1" x14ac:dyDescent="0.2">
      <c r="A636" t="s">
        <v>26</v>
      </c>
      <c r="B636">
        <v>2020</v>
      </c>
      <c r="C636">
        <v>2774000</v>
      </c>
      <c r="D636" t="s">
        <v>16</v>
      </c>
      <c r="E636">
        <v>20</v>
      </c>
      <c r="F636">
        <v>6.8517650000000001E-3</v>
      </c>
      <c r="G636">
        <v>16456785.48</v>
      </c>
      <c r="H636">
        <v>0</v>
      </c>
      <c r="I636">
        <v>9.1934177000000006E-2</v>
      </c>
      <c r="J636">
        <v>0</v>
      </c>
      <c r="K636">
        <v>0</v>
      </c>
      <c r="L636">
        <v>0</v>
      </c>
      <c r="M636">
        <v>1</v>
      </c>
      <c r="N636" t="s">
        <v>17</v>
      </c>
      <c r="O636" s="1">
        <v>0</v>
      </c>
    </row>
    <row r="637" spans="1:15" hidden="1" x14ac:dyDescent="0.2">
      <c r="A637" t="s">
        <v>26</v>
      </c>
      <c r="B637">
        <v>2025</v>
      </c>
      <c r="C637">
        <v>2774000</v>
      </c>
      <c r="D637" t="s">
        <v>16</v>
      </c>
      <c r="E637">
        <v>20</v>
      </c>
      <c r="F637">
        <v>1</v>
      </c>
      <c r="G637">
        <v>12298903.98</v>
      </c>
      <c r="H637">
        <v>0</v>
      </c>
      <c r="I637">
        <v>9.2545974000000003E-2</v>
      </c>
      <c r="J637">
        <v>0</v>
      </c>
      <c r="K637">
        <v>0</v>
      </c>
      <c r="L637">
        <v>0</v>
      </c>
      <c r="M637">
        <v>1</v>
      </c>
      <c r="N637" t="s">
        <v>17</v>
      </c>
      <c r="O637" s="1">
        <v>0</v>
      </c>
    </row>
    <row r="638" spans="1:15" hidden="1" x14ac:dyDescent="0.2">
      <c r="A638" t="s">
        <v>26</v>
      </c>
      <c r="B638">
        <v>2030</v>
      </c>
      <c r="C638">
        <v>2774000</v>
      </c>
      <c r="D638" t="s">
        <v>16</v>
      </c>
      <c r="E638">
        <v>20</v>
      </c>
      <c r="F638">
        <v>1</v>
      </c>
      <c r="G638">
        <v>11110445.609999999</v>
      </c>
      <c r="H638">
        <v>0</v>
      </c>
      <c r="I638">
        <v>9.3006667000000001E-2</v>
      </c>
      <c r="J638">
        <v>0</v>
      </c>
      <c r="K638">
        <v>0</v>
      </c>
      <c r="L638">
        <v>0</v>
      </c>
      <c r="M638">
        <v>1</v>
      </c>
      <c r="N638" t="s">
        <v>17</v>
      </c>
      <c r="O638" s="1">
        <v>0</v>
      </c>
    </row>
    <row r="639" spans="1:15" hidden="1" x14ac:dyDescent="0.2">
      <c r="A639" t="s">
        <v>26</v>
      </c>
      <c r="B639">
        <v>2015</v>
      </c>
      <c r="C639">
        <v>3832500</v>
      </c>
      <c r="D639" t="s">
        <v>16</v>
      </c>
      <c r="E639">
        <v>20</v>
      </c>
      <c r="F639">
        <v>0.87456326299999998</v>
      </c>
      <c r="G639">
        <v>21107737.77</v>
      </c>
      <c r="H639">
        <v>0</v>
      </c>
      <c r="I639">
        <v>9.3770486E-2</v>
      </c>
      <c r="J639">
        <v>0</v>
      </c>
      <c r="K639">
        <v>0</v>
      </c>
      <c r="L639">
        <v>0</v>
      </c>
      <c r="M639">
        <v>1</v>
      </c>
      <c r="N639" t="s">
        <v>17</v>
      </c>
      <c r="O639" s="1">
        <v>0</v>
      </c>
    </row>
    <row r="640" spans="1:15" hidden="1" x14ac:dyDescent="0.2">
      <c r="A640" t="s">
        <v>26</v>
      </c>
      <c r="B640">
        <v>2020</v>
      </c>
      <c r="C640">
        <v>3832500</v>
      </c>
      <c r="D640" t="s">
        <v>16</v>
      </c>
      <c r="E640">
        <v>20</v>
      </c>
      <c r="F640">
        <v>0.79735799100000004</v>
      </c>
      <c r="G640">
        <v>16493272.310000001</v>
      </c>
      <c r="H640">
        <v>0</v>
      </c>
      <c r="I640">
        <v>9.4692990000000005E-2</v>
      </c>
      <c r="J640">
        <v>0</v>
      </c>
      <c r="K640">
        <v>0</v>
      </c>
      <c r="L640">
        <v>0</v>
      </c>
      <c r="M640">
        <v>1</v>
      </c>
      <c r="N640" t="s">
        <v>17</v>
      </c>
      <c r="O640" s="1">
        <v>0</v>
      </c>
    </row>
    <row r="641" spans="1:15" hidden="1" x14ac:dyDescent="0.2">
      <c r="A641" t="s">
        <v>26</v>
      </c>
      <c r="B641">
        <v>2025</v>
      </c>
      <c r="C641">
        <v>3832500</v>
      </c>
      <c r="D641" t="s">
        <v>16</v>
      </c>
      <c r="E641">
        <v>20</v>
      </c>
      <c r="F641">
        <v>0.65524689300000005</v>
      </c>
      <c r="G641">
        <v>11878806.859999999</v>
      </c>
      <c r="H641">
        <v>0</v>
      </c>
      <c r="I641">
        <v>9.5615493999999995E-2</v>
      </c>
      <c r="J641">
        <v>0</v>
      </c>
      <c r="K641">
        <v>0</v>
      </c>
      <c r="L641">
        <v>0</v>
      </c>
      <c r="M641">
        <v>1</v>
      </c>
      <c r="N641" t="s">
        <v>17</v>
      </c>
      <c r="O641" s="1">
        <v>0</v>
      </c>
    </row>
    <row r="642" spans="1:15" hidden="1" x14ac:dyDescent="0.2">
      <c r="A642" t="s">
        <v>26</v>
      </c>
      <c r="B642">
        <v>2030</v>
      </c>
      <c r="C642">
        <v>3832500</v>
      </c>
      <c r="D642" t="s">
        <v>16</v>
      </c>
      <c r="E642">
        <v>20</v>
      </c>
      <c r="F642">
        <v>0.60153980200000001</v>
      </c>
      <c r="G642">
        <v>10592952.710000001</v>
      </c>
      <c r="H642">
        <v>0</v>
      </c>
      <c r="I642">
        <v>9.6237780999999994E-2</v>
      </c>
      <c r="J642">
        <v>0</v>
      </c>
      <c r="K642">
        <v>0</v>
      </c>
      <c r="L642">
        <v>0</v>
      </c>
      <c r="M642">
        <v>1</v>
      </c>
      <c r="N642" t="s">
        <v>17</v>
      </c>
      <c r="O642" s="1">
        <v>0</v>
      </c>
    </row>
    <row r="643" spans="1:15" hidden="1" x14ac:dyDescent="0.2">
      <c r="A643" t="s">
        <v>26</v>
      </c>
      <c r="B643">
        <v>2015</v>
      </c>
      <c r="C643">
        <v>5288850</v>
      </c>
      <c r="D643" t="s">
        <v>16</v>
      </c>
      <c r="E643">
        <v>20</v>
      </c>
      <c r="F643">
        <v>0.166523012</v>
      </c>
      <c r="G643">
        <v>27975303.079999998</v>
      </c>
      <c r="H643">
        <v>0</v>
      </c>
      <c r="I643">
        <v>9.5546651999999996E-2</v>
      </c>
      <c r="J643">
        <v>0</v>
      </c>
      <c r="K643">
        <v>0</v>
      </c>
      <c r="L643">
        <v>0</v>
      </c>
      <c r="M643">
        <v>1</v>
      </c>
      <c r="N643" t="s">
        <v>17</v>
      </c>
      <c r="O643" s="1">
        <v>0</v>
      </c>
    </row>
    <row r="644" spans="1:15" hidden="1" x14ac:dyDescent="0.2">
      <c r="A644" t="s">
        <v>26</v>
      </c>
      <c r="B644">
        <v>2020</v>
      </c>
      <c r="C644">
        <v>5288850</v>
      </c>
      <c r="D644" t="s">
        <v>16</v>
      </c>
      <c r="E644">
        <v>20</v>
      </c>
      <c r="F644">
        <v>0.136397185</v>
      </c>
      <c r="G644">
        <v>21322618.5</v>
      </c>
      <c r="H644">
        <v>0</v>
      </c>
      <c r="I644">
        <v>9.6750432999999997E-2</v>
      </c>
      <c r="J644">
        <v>0</v>
      </c>
      <c r="K644">
        <v>0</v>
      </c>
      <c r="L644">
        <v>0</v>
      </c>
      <c r="M644">
        <v>1</v>
      </c>
      <c r="N644" t="s">
        <v>17</v>
      </c>
      <c r="O644" s="1">
        <v>0</v>
      </c>
    </row>
    <row r="645" spans="1:15" hidden="1" x14ac:dyDescent="0.2">
      <c r="A645" t="s">
        <v>26</v>
      </c>
      <c r="B645">
        <v>2025</v>
      </c>
      <c r="C645">
        <v>5288850</v>
      </c>
      <c r="D645" t="s">
        <v>16</v>
      </c>
      <c r="E645">
        <v>20</v>
      </c>
      <c r="F645">
        <v>7.7875615999999995E-2</v>
      </c>
      <c r="G645">
        <v>14669933.93</v>
      </c>
      <c r="H645">
        <v>0</v>
      </c>
      <c r="I645">
        <v>9.7954214999999997E-2</v>
      </c>
      <c r="J645">
        <v>0</v>
      </c>
      <c r="K645">
        <v>0</v>
      </c>
      <c r="L645">
        <v>0</v>
      </c>
      <c r="M645">
        <v>1</v>
      </c>
      <c r="N645" t="s">
        <v>17</v>
      </c>
      <c r="O645" s="1">
        <v>0</v>
      </c>
    </row>
    <row r="646" spans="1:15" hidden="1" x14ac:dyDescent="0.2">
      <c r="A646" t="s">
        <v>26</v>
      </c>
      <c r="B646">
        <v>2030</v>
      </c>
      <c r="C646">
        <v>5288850</v>
      </c>
      <c r="D646" t="s">
        <v>16</v>
      </c>
      <c r="E646">
        <v>20</v>
      </c>
      <c r="F646">
        <v>5.4800710000000002E-2</v>
      </c>
      <c r="G646">
        <v>12857598.84</v>
      </c>
      <c r="H646">
        <v>0</v>
      </c>
      <c r="I646">
        <v>9.8736330999999997E-2</v>
      </c>
      <c r="J646">
        <v>0</v>
      </c>
      <c r="K646">
        <v>0</v>
      </c>
      <c r="L646">
        <v>0</v>
      </c>
      <c r="M646">
        <v>1</v>
      </c>
      <c r="N646" t="s">
        <v>17</v>
      </c>
      <c r="O646" s="1">
        <v>0</v>
      </c>
    </row>
    <row r="647" spans="1:15" hidden="1" x14ac:dyDescent="0.2">
      <c r="A647" t="s">
        <v>26</v>
      </c>
      <c r="B647">
        <v>2015</v>
      </c>
      <c r="C647">
        <v>8030000</v>
      </c>
      <c r="D647" t="s">
        <v>16</v>
      </c>
      <c r="E647">
        <v>20</v>
      </c>
      <c r="F647">
        <v>1</v>
      </c>
      <c r="G647">
        <v>29989861.760000002</v>
      </c>
      <c r="H647">
        <v>0</v>
      </c>
      <c r="I647">
        <v>9.6810167000000003E-2</v>
      </c>
      <c r="J647">
        <v>0</v>
      </c>
      <c r="K647">
        <v>0</v>
      </c>
      <c r="L647">
        <v>0</v>
      </c>
      <c r="M647">
        <v>1</v>
      </c>
      <c r="N647" t="s">
        <v>17</v>
      </c>
      <c r="O647" s="1">
        <v>0</v>
      </c>
    </row>
    <row r="648" spans="1:15" hidden="1" x14ac:dyDescent="0.2">
      <c r="A648" t="s">
        <v>26</v>
      </c>
      <c r="B648">
        <v>2020</v>
      </c>
      <c r="C648">
        <v>8030000</v>
      </c>
      <c r="D648" t="s">
        <v>16</v>
      </c>
      <c r="E648">
        <v>20</v>
      </c>
      <c r="F648">
        <v>1</v>
      </c>
      <c r="G648">
        <v>22572348.780000001</v>
      </c>
      <c r="H648">
        <v>0</v>
      </c>
      <c r="I648">
        <v>9.8371686E-2</v>
      </c>
      <c r="J648">
        <v>0</v>
      </c>
      <c r="K648">
        <v>0</v>
      </c>
      <c r="L648">
        <v>0</v>
      </c>
      <c r="M648">
        <v>1</v>
      </c>
      <c r="N648" t="s">
        <v>17</v>
      </c>
      <c r="O648" s="1">
        <v>0</v>
      </c>
    </row>
    <row r="649" spans="1:15" hidden="1" x14ac:dyDescent="0.2">
      <c r="A649" t="s">
        <v>26</v>
      </c>
      <c r="B649">
        <v>2025</v>
      </c>
      <c r="C649">
        <v>8030000</v>
      </c>
      <c r="D649" t="s">
        <v>16</v>
      </c>
      <c r="E649">
        <v>20</v>
      </c>
      <c r="F649">
        <v>1</v>
      </c>
      <c r="G649">
        <v>15154835.810000001</v>
      </c>
      <c r="H649">
        <v>0</v>
      </c>
      <c r="I649">
        <v>9.9933204999999997E-2</v>
      </c>
      <c r="J649">
        <v>0</v>
      </c>
      <c r="K649">
        <v>0</v>
      </c>
      <c r="L649">
        <v>0</v>
      </c>
      <c r="M649">
        <v>1</v>
      </c>
      <c r="N649" t="s">
        <v>17</v>
      </c>
      <c r="O649" s="1">
        <v>0</v>
      </c>
    </row>
    <row r="650" spans="1:15" hidden="1" x14ac:dyDescent="0.2">
      <c r="A650" t="s">
        <v>26</v>
      </c>
      <c r="B650">
        <v>2030</v>
      </c>
      <c r="C650">
        <v>8030000</v>
      </c>
      <c r="D650" t="s">
        <v>16</v>
      </c>
      <c r="E650">
        <v>20</v>
      </c>
      <c r="F650">
        <v>1</v>
      </c>
      <c r="G650">
        <v>13155223.039999999</v>
      </c>
      <c r="H650">
        <v>0</v>
      </c>
      <c r="I650">
        <v>0.10093366600000001</v>
      </c>
      <c r="J650">
        <v>0</v>
      </c>
      <c r="K650">
        <v>0</v>
      </c>
      <c r="L650">
        <v>0</v>
      </c>
      <c r="M650">
        <v>1</v>
      </c>
      <c r="N650" t="s">
        <v>17</v>
      </c>
      <c r="O650" s="1">
        <v>0</v>
      </c>
    </row>
    <row r="651" spans="1:15" x14ac:dyDescent="0.2">
      <c r="A651" s="14" t="s">
        <v>27</v>
      </c>
      <c r="B651" s="14">
        <v>2015</v>
      </c>
      <c r="C651" s="14">
        <v>5</v>
      </c>
      <c r="D651" s="14" t="s">
        <v>16</v>
      </c>
      <c r="E651" s="14">
        <v>20</v>
      </c>
      <c r="F651" s="15">
        <v>0</v>
      </c>
      <c r="G651" s="14">
        <v>1890950</v>
      </c>
      <c r="H651" s="14">
        <v>0</v>
      </c>
      <c r="I651" s="14">
        <v>0.103007996</v>
      </c>
      <c r="J651" s="14">
        <v>0</v>
      </c>
      <c r="K651" s="14">
        <v>0</v>
      </c>
      <c r="L651" s="14">
        <v>0</v>
      </c>
      <c r="M651" s="14">
        <v>1</v>
      </c>
      <c r="N651" s="14" t="s">
        <v>17</v>
      </c>
      <c r="O651" s="16">
        <v>0</v>
      </c>
    </row>
    <row r="652" spans="1:15" s="14" customFormat="1" x14ac:dyDescent="0.2">
      <c r="A652" s="14" t="s">
        <v>27</v>
      </c>
      <c r="B652" s="14">
        <v>2015</v>
      </c>
      <c r="C652" s="14">
        <v>54700</v>
      </c>
      <c r="D652" s="14" t="s">
        <v>16</v>
      </c>
      <c r="E652" s="14">
        <v>20</v>
      </c>
      <c r="F652" s="15">
        <f>Pipelinestation!P2</f>
        <v>0</v>
      </c>
      <c r="G652" s="14">
        <v>1890950</v>
      </c>
      <c r="H652" s="14">
        <v>0</v>
      </c>
      <c r="I652" s="14">
        <v>0.103007996</v>
      </c>
      <c r="J652" s="14">
        <v>0</v>
      </c>
      <c r="K652" s="14">
        <v>0</v>
      </c>
      <c r="L652" s="14">
        <v>0</v>
      </c>
      <c r="M652" s="14">
        <v>1</v>
      </c>
      <c r="N652" s="14" t="s">
        <v>17</v>
      </c>
      <c r="O652" s="16">
        <v>0</v>
      </c>
    </row>
    <row r="653" spans="1:15" x14ac:dyDescent="0.2">
      <c r="A653" t="s">
        <v>27</v>
      </c>
      <c r="B653">
        <v>2015</v>
      </c>
      <c r="C653">
        <v>54750</v>
      </c>
      <c r="D653" t="s">
        <v>16</v>
      </c>
      <c r="E653">
        <v>20</v>
      </c>
      <c r="F653" s="5">
        <f>Pipelinestation!P3</f>
        <v>0.55071902713767384</v>
      </c>
      <c r="G653">
        <v>1890950</v>
      </c>
      <c r="H653">
        <v>0</v>
      </c>
      <c r="I653">
        <v>0.103007996</v>
      </c>
      <c r="J653">
        <v>0</v>
      </c>
      <c r="K653">
        <v>0</v>
      </c>
      <c r="L653">
        <v>0</v>
      </c>
      <c r="M653">
        <v>1</v>
      </c>
      <c r="N653" t="s">
        <v>17</v>
      </c>
      <c r="O653" s="1">
        <v>0</v>
      </c>
    </row>
    <row r="654" spans="1:15" x14ac:dyDescent="0.2">
      <c r="A654" t="s">
        <v>27</v>
      </c>
      <c r="B654">
        <v>2015</v>
      </c>
      <c r="C654">
        <v>182500</v>
      </c>
      <c r="D654" t="s">
        <v>16</v>
      </c>
      <c r="E654">
        <v>20</v>
      </c>
      <c r="F654" s="5">
        <f>Pipelinestation!P4</f>
        <v>0.68977264800118598</v>
      </c>
      <c r="G654">
        <v>3669774</v>
      </c>
      <c r="H654">
        <v>0</v>
      </c>
      <c r="I654">
        <v>9.9753939999999999E-2</v>
      </c>
      <c r="J654">
        <v>0</v>
      </c>
      <c r="K654">
        <v>0</v>
      </c>
      <c r="L654">
        <v>0</v>
      </c>
      <c r="M654">
        <v>1</v>
      </c>
      <c r="N654" t="s">
        <v>17</v>
      </c>
      <c r="O654" s="1">
        <v>0</v>
      </c>
    </row>
    <row r="655" spans="1:15" x14ac:dyDescent="0.2">
      <c r="A655" t="s">
        <v>27</v>
      </c>
      <c r="B655">
        <v>2015</v>
      </c>
      <c r="C655">
        <v>365000</v>
      </c>
      <c r="D655" t="s">
        <v>16</v>
      </c>
      <c r="E655">
        <v>20</v>
      </c>
      <c r="F655" s="5">
        <f>Pipelinestation!P5</f>
        <v>1.2334319494071593</v>
      </c>
      <c r="G655">
        <v>5919453</v>
      </c>
      <c r="H655">
        <v>0</v>
      </c>
      <c r="I655">
        <v>9.9057248000000001E-2</v>
      </c>
      <c r="J655">
        <v>0</v>
      </c>
      <c r="K655">
        <v>0</v>
      </c>
      <c r="L655">
        <v>0</v>
      </c>
      <c r="M655">
        <v>1</v>
      </c>
      <c r="N655" t="s">
        <v>17</v>
      </c>
      <c r="O655" s="1">
        <v>0</v>
      </c>
    </row>
    <row r="656" spans="1:15" x14ac:dyDescent="0.2">
      <c r="A656" t="s">
        <v>27</v>
      </c>
      <c r="B656">
        <v>2015</v>
      </c>
      <c r="C656">
        <v>547500</v>
      </c>
      <c r="D656" t="s">
        <v>16</v>
      </c>
      <c r="E656">
        <v>20</v>
      </c>
      <c r="F656" s="5">
        <f>Pipelinestation!P6</f>
        <v>0.94128609367349358</v>
      </c>
      <c r="G656">
        <v>9760637</v>
      </c>
      <c r="H656">
        <v>0</v>
      </c>
      <c r="I656">
        <v>9.8370465000000004E-2</v>
      </c>
      <c r="J656">
        <v>0</v>
      </c>
      <c r="K656">
        <v>0</v>
      </c>
      <c r="L656">
        <v>0</v>
      </c>
      <c r="M656">
        <v>1</v>
      </c>
      <c r="N656" t="s">
        <v>17</v>
      </c>
      <c r="O656" s="1">
        <v>0</v>
      </c>
    </row>
    <row r="657" spans="1:15" x14ac:dyDescent="0.2">
      <c r="A657" t="s">
        <v>27</v>
      </c>
      <c r="B657">
        <v>2015</v>
      </c>
      <c r="C657">
        <v>730000</v>
      </c>
      <c r="D657" t="s">
        <v>16</v>
      </c>
      <c r="E657">
        <v>20</v>
      </c>
      <c r="F657" s="5">
        <f>Pipelinestation!P7</f>
        <v>1.1171226059460366</v>
      </c>
      <c r="G657">
        <v>12796207</v>
      </c>
      <c r="H657">
        <v>0</v>
      </c>
      <c r="I657">
        <v>9.7276996000000004E-2</v>
      </c>
      <c r="J657">
        <v>0</v>
      </c>
      <c r="K657">
        <v>0</v>
      </c>
      <c r="L657">
        <v>0</v>
      </c>
      <c r="M657">
        <v>1</v>
      </c>
      <c r="N657" t="s">
        <v>17</v>
      </c>
      <c r="O657" s="1">
        <v>0</v>
      </c>
    </row>
    <row r="658" spans="1:15" x14ac:dyDescent="0.2">
      <c r="A658" t="s">
        <v>27</v>
      </c>
      <c r="B658">
        <v>2015</v>
      </c>
      <c r="C658">
        <v>1095000</v>
      </c>
      <c r="D658" t="s">
        <v>16</v>
      </c>
      <c r="E658">
        <v>20</v>
      </c>
      <c r="F658" s="5">
        <f>Pipelinestation!P8</f>
        <v>0.96130461834959369</v>
      </c>
      <c r="G658">
        <v>20127822</v>
      </c>
      <c r="H658">
        <v>0</v>
      </c>
      <c r="I658">
        <v>9.9670917999999997E-2</v>
      </c>
      <c r="J658">
        <v>0</v>
      </c>
      <c r="K658">
        <v>0</v>
      </c>
      <c r="L658">
        <v>0</v>
      </c>
      <c r="M658">
        <v>1</v>
      </c>
      <c r="N658" t="s">
        <v>17</v>
      </c>
      <c r="O658" s="1">
        <v>0</v>
      </c>
    </row>
    <row r="659" spans="1:15" x14ac:dyDescent="0.2">
      <c r="A659" t="s">
        <v>27</v>
      </c>
      <c r="B659">
        <v>2015</v>
      </c>
      <c r="C659">
        <v>1460000</v>
      </c>
      <c r="D659" t="s">
        <v>16</v>
      </c>
      <c r="E659">
        <v>20</v>
      </c>
      <c r="F659" s="5">
        <f>Pipelinestation!P9</f>
        <v>0.55916243902133655</v>
      </c>
      <c r="G659">
        <v>26540003</v>
      </c>
      <c r="H659">
        <v>0</v>
      </c>
      <c r="I659">
        <v>9.0605547999999994E-2</v>
      </c>
      <c r="J659">
        <v>0</v>
      </c>
      <c r="K659">
        <v>0</v>
      </c>
      <c r="L659">
        <v>0</v>
      </c>
      <c r="M659">
        <v>1</v>
      </c>
      <c r="N659" t="s">
        <v>17</v>
      </c>
      <c r="O659" s="1">
        <v>0</v>
      </c>
    </row>
    <row r="660" spans="1:15" x14ac:dyDescent="0.2">
      <c r="A660" t="s">
        <v>27</v>
      </c>
      <c r="B660">
        <v>2015</v>
      </c>
      <c r="C660">
        <v>2044000</v>
      </c>
      <c r="D660" t="s">
        <v>16</v>
      </c>
      <c r="E660">
        <v>20</v>
      </c>
      <c r="F660" s="5">
        <f>Pipelinestation!P10</f>
        <v>0.41184495735055315</v>
      </c>
      <c r="G660">
        <v>32033934</v>
      </c>
      <c r="H660">
        <v>0</v>
      </c>
      <c r="I660">
        <v>9.1556546000000003E-2</v>
      </c>
      <c r="J660">
        <v>0</v>
      </c>
      <c r="K660">
        <v>0</v>
      </c>
      <c r="L660">
        <v>0</v>
      </c>
      <c r="M660">
        <v>1</v>
      </c>
      <c r="N660" t="s">
        <v>17</v>
      </c>
      <c r="O660" s="1">
        <v>0</v>
      </c>
    </row>
    <row r="661" spans="1:15" x14ac:dyDescent="0.2">
      <c r="A661" t="s">
        <v>27</v>
      </c>
      <c r="B661">
        <v>2015</v>
      </c>
      <c r="C661">
        <v>2774000</v>
      </c>
      <c r="D661" t="s">
        <v>16</v>
      </c>
      <c r="E661">
        <v>20</v>
      </c>
      <c r="F661" s="5">
        <f>Pipelinestation!P11</f>
        <v>0.30103786278806577</v>
      </c>
      <c r="G661">
        <v>36327160</v>
      </c>
      <c r="H661">
        <v>0</v>
      </c>
      <c r="I661">
        <v>9.2553668000000006E-2</v>
      </c>
      <c r="J661">
        <v>0</v>
      </c>
      <c r="K661">
        <v>0</v>
      </c>
      <c r="L661">
        <v>0</v>
      </c>
      <c r="M661">
        <v>1</v>
      </c>
      <c r="N661" t="s">
        <v>17</v>
      </c>
      <c r="O661" s="1">
        <v>0</v>
      </c>
    </row>
    <row r="662" spans="1:15" x14ac:dyDescent="0.2">
      <c r="A662" t="s">
        <v>27</v>
      </c>
      <c r="B662">
        <v>2015</v>
      </c>
      <c r="C662">
        <v>3832500</v>
      </c>
      <c r="D662" t="s">
        <v>16</v>
      </c>
      <c r="E662">
        <v>20</v>
      </c>
      <c r="F662" s="5">
        <f>Pipelinestation!P12</f>
        <v>1.0855455569519203</v>
      </c>
      <c r="G662">
        <v>40039611</v>
      </c>
      <c r="H662">
        <v>0</v>
      </c>
      <c r="I662">
        <v>9.4109909000000005E-2</v>
      </c>
      <c r="J662">
        <v>0</v>
      </c>
      <c r="K662">
        <v>0</v>
      </c>
      <c r="L662">
        <v>0</v>
      </c>
      <c r="M662">
        <v>1</v>
      </c>
      <c r="N662" t="s">
        <v>17</v>
      </c>
      <c r="O662" s="1">
        <v>0</v>
      </c>
    </row>
    <row r="663" spans="1:15" x14ac:dyDescent="0.2">
      <c r="A663" t="s">
        <v>27</v>
      </c>
      <c r="B663">
        <v>2015</v>
      </c>
      <c r="C663">
        <v>5288850</v>
      </c>
      <c r="D663" t="s">
        <v>16</v>
      </c>
      <c r="E663">
        <v>20</v>
      </c>
      <c r="F663" s="5">
        <f>Pipelinestation!P13</f>
        <v>0.25750000564906339</v>
      </c>
      <c r="G663">
        <v>56798252</v>
      </c>
      <c r="H663">
        <v>0</v>
      </c>
      <c r="I663">
        <v>9.5174338999999997E-2</v>
      </c>
      <c r="J663">
        <v>0</v>
      </c>
      <c r="K663">
        <v>0</v>
      </c>
      <c r="L663">
        <v>0</v>
      </c>
      <c r="M663">
        <v>1</v>
      </c>
      <c r="N663" t="s">
        <v>17</v>
      </c>
      <c r="O663" s="1">
        <v>0</v>
      </c>
    </row>
    <row r="664" spans="1:15" x14ac:dyDescent="0.2">
      <c r="A664" t="s">
        <v>27</v>
      </c>
      <c r="B664">
        <v>2015</v>
      </c>
      <c r="C664">
        <v>8030000</v>
      </c>
      <c r="D664" t="s">
        <v>16</v>
      </c>
      <c r="E664">
        <v>20</v>
      </c>
      <c r="F664" s="5">
        <f>Pipelinestation!P14</f>
        <v>1</v>
      </c>
      <c r="G664">
        <v>63246093</v>
      </c>
      <c r="H664">
        <v>0</v>
      </c>
      <c r="I664">
        <v>9.5774215999999995E-2</v>
      </c>
      <c r="J664">
        <v>0</v>
      </c>
      <c r="K664">
        <v>0</v>
      </c>
      <c r="L664">
        <v>0</v>
      </c>
      <c r="M664">
        <v>1</v>
      </c>
      <c r="N664" t="s">
        <v>17</v>
      </c>
      <c r="O664" s="1">
        <v>0</v>
      </c>
    </row>
    <row r="665" spans="1:15" x14ac:dyDescent="0.2">
      <c r="A665" t="s">
        <v>27</v>
      </c>
      <c r="B665">
        <v>2020</v>
      </c>
      <c r="C665">
        <v>5</v>
      </c>
      <c r="D665" t="s">
        <v>16</v>
      </c>
      <c r="E665">
        <v>20</v>
      </c>
      <c r="F665" s="5">
        <v>0</v>
      </c>
      <c r="G665">
        <v>1538547</v>
      </c>
      <c r="H665">
        <v>0</v>
      </c>
      <c r="I665">
        <v>0.10791635099999999</v>
      </c>
      <c r="J665">
        <v>0</v>
      </c>
      <c r="K665">
        <v>0</v>
      </c>
      <c r="L665">
        <v>0</v>
      </c>
      <c r="M665">
        <v>1</v>
      </c>
      <c r="N665" t="s">
        <v>17</v>
      </c>
      <c r="O665" s="1">
        <v>0</v>
      </c>
    </row>
    <row r="666" spans="1:15" x14ac:dyDescent="0.2">
      <c r="A666" t="s">
        <v>27</v>
      </c>
      <c r="B666">
        <v>2020</v>
      </c>
      <c r="C666">
        <v>54700</v>
      </c>
      <c r="D666" t="s">
        <v>16</v>
      </c>
      <c r="E666">
        <v>20</v>
      </c>
      <c r="F666" s="5">
        <f>Pipelinestation!P15</f>
        <v>0</v>
      </c>
      <c r="G666">
        <v>1538547</v>
      </c>
      <c r="H666">
        <v>0</v>
      </c>
      <c r="I666">
        <v>0.10791635099999999</v>
      </c>
      <c r="J666">
        <v>0</v>
      </c>
      <c r="K666">
        <v>0</v>
      </c>
      <c r="L666">
        <v>0</v>
      </c>
      <c r="M666">
        <v>1</v>
      </c>
      <c r="N666" t="s">
        <v>17</v>
      </c>
      <c r="O666" s="1">
        <v>0</v>
      </c>
    </row>
    <row r="667" spans="1:15" x14ac:dyDescent="0.2">
      <c r="A667" t="s">
        <v>27</v>
      </c>
      <c r="B667">
        <v>2020</v>
      </c>
      <c r="C667">
        <v>54750</v>
      </c>
      <c r="D667" t="s">
        <v>16</v>
      </c>
      <c r="E667">
        <v>20</v>
      </c>
      <c r="F667" s="5">
        <f>Pipelinestation!P16</f>
        <v>0.53687904039962542</v>
      </c>
      <c r="G667">
        <v>1538547</v>
      </c>
      <c r="H667">
        <v>0</v>
      </c>
      <c r="I667">
        <v>0.10791635099999999</v>
      </c>
      <c r="J667">
        <v>0</v>
      </c>
      <c r="K667">
        <v>0</v>
      </c>
      <c r="L667">
        <v>0</v>
      </c>
      <c r="M667">
        <v>1</v>
      </c>
      <c r="N667" t="s">
        <v>17</v>
      </c>
      <c r="O667" s="1">
        <v>0</v>
      </c>
    </row>
    <row r="668" spans="1:15" x14ac:dyDescent="0.2">
      <c r="A668" t="s">
        <v>27</v>
      </c>
      <c r="B668">
        <v>2020</v>
      </c>
      <c r="C668">
        <v>182500</v>
      </c>
      <c r="D668" t="s">
        <v>16</v>
      </c>
      <c r="E668">
        <v>20</v>
      </c>
      <c r="F668" s="5">
        <f>Pipelinestation!P17</f>
        <v>0.66792369252986739</v>
      </c>
      <c r="G668">
        <v>2936523</v>
      </c>
      <c r="H668">
        <v>0</v>
      </c>
      <c r="I668">
        <v>0.104011545</v>
      </c>
      <c r="J668">
        <v>0</v>
      </c>
      <c r="K668">
        <v>0</v>
      </c>
      <c r="L668">
        <v>0</v>
      </c>
      <c r="M668">
        <v>1</v>
      </c>
      <c r="N668" t="s">
        <v>17</v>
      </c>
      <c r="O668" s="1">
        <v>0</v>
      </c>
    </row>
    <row r="669" spans="1:15" x14ac:dyDescent="0.2">
      <c r="A669" t="s">
        <v>27</v>
      </c>
      <c r="B669">
        <v>2020</v>
      </c>
      <c r="C669">
        <v>365000</v>
      </c>
      <c r="D669" t="s">
        <v>16</v>
      </c>
      <c r="E669">
        <v>20</v>
      </c>
      <c r="F669" s="5">
        <f>Pipelinestation!P18</f>
        <v>1.2019953143820503</v>
      </c>
      <c r="G669">
        <v>4665503</v>
      </c>
      <c r="H669">
        <v>0</v>
      </c>
      <c r="I669">
        <v>0.102703725</v>
      </c>
      <c r="J669">
        <v>0</v>
      </c>
      <c r="K669">
        <v>0</v>
      </c>
      <c r="L669">
        <v>0</v>
      </c>
      <c r="M669">
        <v>1</v>
      </c>
      <c r="N669" t="s">
        <v>17</v>
      </c>
      <c r="O669" s="1">
        <v>0</v>
      </c>
    </row>
    <row r="670" spans="1:15" x14ac:dyDescent="0.2">
      <c r="A670" t="s">
        <v>27</v>
      </c>
      <c r="B670">
        <v>2020</v>
      </c>
      <c r="C670">
        <v>547500</v>
      </c>
      <c r="D670" t="s">
        <v>16</v>
      </c>
      <c r="E670">
        <v>20</v>
      </c>
      <c r="F670" s="5">
        <f>Pipelinestation!P19</f>
        <v>0.96228083041645907</v>
      </c>
      <c r="G670">
        <v>7595552</v>
      </c>
      <c r="H670">
        <v>0</v>
      </c>
      <c r="I670">
        <v>0.101546659</v>
      </c>
      <c r="J670">
        <v>0</v>
      </c>
      <c r="K670">
        <v>0</v>
      </c>
      <c r="L670">
        <v>0</v>
      </c>
      <c r="M670">
        <v>1</v>
      </c>
      <c r="N670" t="s">
        <v>17</v>
      </c>
      <c r="O670" s="1">
        <v>0</v>
      </c>
    </row>
    <row r="671" spans="1:15" x14ac:dyDescent="0.2">
      <c r="A671" t="s">
        <v>27</v>
      </c>
      <c r="B671">
        <v>2020</v>
      </c>
      <c r="C671">
        <v>730000</v>
      </c>
      <c r="D671" t="s">
        <v>16</v>
      </c>
      <c r="E671">
        <v>20</v>
      </c>
      <c r="F671" s="5">
        <f>Pipelinestation!P20</f>
        <v>1.0817297760619673</v>
      </c>
      <c r="G671">
        <v>10018103</v>
      </c>
      <c r="H671">
        <v>0</v>
      </c>
      <c r="I671">
        <v>9.9704959999999995E-2</v>
      </c>
      <c r="J671">
        <v>0</v>
      </c>
      <c r="K671">
        <v>0</v>
      </c>
      <c r="L671">
        <v>0</v>
      </c>
      <c r="M671">
        <v>1</v>
      </c>
      <c r="N671" t="s">
        <v>17</v>
      </c>
      <c r="O671" s="1">
        <v>0</v>
      </c>
    </row>
    <row r="672" spans="1:15" x14ac:dyDescent="0.2">
      <c r="A672" t="s">
        <v>27</v>
      </c>
      <c r="B672">
        <v>2020</v>
      </c>
      <c r="C672">
        <v>1095000</v>
      </c>
      <c r="D672" t="s">
        <v>16</v>
      </c>
      <c r="E672">
        <v>20</v>
      </c>
      <c r="F672" s="5">
        <f>Pipelinestation!P21</f>
        <v>1.0269628571741263</v>
      </c>
      <c r="G672">
        <v>15533476</v>
      </c>
      <c r="H672">
        <v>0</v>
      </c>
      <c r="I672">
        <v>0.102743396</v>
      </c>
      <c r="J672">
        <v>0</v>
      </c>
      <c r="K672">
        <v>0</v>
      </c>
      <c r="L672">
        <v>0</v>
      </c>
      <c r="M672">
        <v>1</v>
      </c>
      <c r="N672" t="s">
        <v>17</v>
      </c>
      <c r="O672" s="1">
        <v>0</v>
      </c>
    </row>
    <row r="673" spans="1:15" x14ac:dyDescent="0.2">
      <c r="A673" t="s">
        <v>27</v>
      </c>
      <c r="B673">
        <v>2020</v>
      </c>
      <c r="C673">
        <v>1460000</v>
      </c>
      <c r="D673" t="s">
        <v>16</v>
      </c>
      <c r="E673">
        <v>20</v>
      </c>
      <c r="F673" s="5">
        <f>Pipelinestation!P22</f>
        <v>0.5390538828363155</v>
      </c>
      <c r="G673">
        <v>20872578</v>
      </c>
      <c r="H673">
        <v>0</v>
      </c>
      <c r="I673">
        <v>9.0905925999999998E-2</v>
      </c>
      <c r="J673">
        <v>0</v>
      </c>
      <c r="K673">
        <v>0</v>
      </c>
      <c r="L673">
        <v>0</v>
      </c>
      <c r="M673">
        <v>1</v>
      </c>
      <c r="N673" t="s">
        <v>17</v>
      </c>
      <c r="O673" s="1">
        <v>0</v>
      </c>
    </row>
    <row r="674" spans="1:15" x14ac:dyDescent="0.2">
      <c r="A674" t="s">
        <v>27</v>
      </c>
      <c r="B674">
        <v>2020</v>
      </c>
      <c r="C674">
        <v>2044000</v>
      </c>
      <c r="D674" t="s">
        <v>16</v>
      </c>
      <c r="E674">
        <v>20</v>
      </c>
      <c r="F674" s="5">
        <f>Pipelinestation!P23</f>
        <v>0.37551195776692892</v>
      </c>
      <c r="G674">
        <v>25023438</v>
      </c>
      <c r="H674">
        <v>0</v>
      </c>
      <c r="I674">
        <v>9.1727260000000005E-2</v>
      </c>
      <c r="J674">
        <v>0</v>
      </c>
      <c r="K674">
        <v>0</v>
      </c>
      <c r="L674">
        <v>0</v>
      </c>
      <c r="M674">
        <v>1</v>
      </c>
      <c r="N674" t="s">
        <v>17</v>
      </c>
      <c r="O674" s="1">
        <v>0</v>
      </c>
    </row>
    <row r="675" spans="1:15" x14ac:dyDescent="0.2">
      <c r="A675" t="s">
        <v>27</v>
      </c>
      <c r="B675">
        <v>2020</v>
      </c>
      <c r="C675">
        <v>2774000</v>
      </c>
      <c r="D675" t="s">
        <v>16</v>
      </c>
      <c r="E675">
        <v>20</v>
      </c>
      <c r="F675" s="5">
        <f>Pipelinestation!P24</f>
        <v>0.25320522686386737</v>
      </c>
      <c r="G675">
        <v>28063993</v>
      </c>
      <c r="H675">
        <v>0</v>
      </c>
      <c r="I675">
        <v>9.2810764000000004E-2</v>
      </c>
      <c r="J675">
        <v>0</v>
      </c>
      <c r="K675">
        <v>0</v>
      </c>
      <c r="L675">
        <v>0</v>
      </c>
      <c r="M675">
        <v>1</v>
      </c>
      <c r="N675" t="s">
        <v>17</v>
      </c>
      <c r="O675" s="1">
        <v>0</v>
      </c>
    </row>
    <row r="676" spans="1:15" x14ac:dyDescent="0.2">
      <c r="A676" t="s">
        <v>27</v>
      </c>
      <c r="B676">
        <v>2020</v>
      </c>
      <c r="C676">
        <v>3832500</v>
      </c>
      <c r="D676" t="s">
        <v>16</v>
      </c>
      <c r="E676">
        <v>20</v>
      </c>
      <c r="F676" s="5">
        <f>Pipelinestation!P25</f>
        <v>1.0380394667254813</v>
      </c>
      <c r="G676">
        <v>30457435</v>
      </c>
      <c r="H676">
        <v>0</v>
      </c>
      <c r="I676">
        <v>9.4585733000000005E-2</v>
      </c>
      <c r="J676">
        <v>0</v>
      </c>
      <c r="K676">
        <v>0</v>
      </c>
      <c r="L676">
        <v>0</v>
      </c>
      <c r="M676">
        <v>1</v>
      </c>
      <c r="N676" t="s">
        <v>17</v>
      </c>
      <c r="O676" s="1">
        <v>0</v>
      </c>
    </row>
    <row r="677" spans="1:15" x14ac:dyDescent="0.2">
      <c r="A677" t="s">
        <v>27</v>
      </c>
      <c r="B677">
        <v>2020</v>
      </c>
      <c r="C677">
        <v>5288850</v>
      </c>
      <c r="D677" t="s">
        <v>16</v>
      </c>
      <c r="E677">
        <v>20</v>
      </c>
      <c r="F677" s="5">
        <f>Pipelinestation!P26</f>
        <v>0.24119480811112395</v>
      </c>
      <c r="G677">
        <v>42549390</v>
      </c>
      <c r="H677">
        <v>0</v>
      </c>
      <c r="I677">
        <v>9.5783621999999999E-2</v>
      </c>
      <c r="J677">
        <v>0</v>
      </c>
      <c r="K677">
        <v>0</v>
      </c>
      <c r="L677">
        <v>0</v>
      </c>
      <c r="M677">
        <v>1</v>
      </c>
      <c r="N677" t="s">
        <v>17</v>
      </c>
      <c r="O677" s="1">
        <v>0</v>
      </c>
    </row>
    <row r="678" spans="1:15" x14ac:dyDescent="0.2">
      <c r="A678" t="s">
        <v>27</v>
      </c>
      <c r="B678">
        <v>2020</v>
      </c>
      <c r="C678">
        <v>8030000</v>
      </c>
      <c r="D678" t="s">
        <v>16</v>
      </c>
      <c r="E678">
        <v>20</v>
      </c>
      <c r="F678" s="5">
        <f>Pipelinestation!P27</f>
        <v>1</v>
      </c>
      <c r="G678">
        <v>47058172</v>
      </c>
      <c r="H678">
        <v>0</v>
      </c>
      <c r="I678">
        <v>9.6534913E-2</v>
      </c>
      <c r="J678">
        <v>0</v>
      </c>
      <c r="K678">
        <v>0</v>
      </c>
      <c r="L678">
        <v>0</v>
      </c>
      <c r="M678">
        <v>1</v>
      </c>
      <c r="N678" t="s">
        <v>17</v>
      </c>
      <c r="O678" s="1">
        <v>0</v>
      </c>
    </row>
    <row r="679" spans="1:15" x14ac:dyDescent="0.2">
      <c r="A679" t="s">
        <v>27</v>
      </c>
      <c r="B679">
        <v>2025</v>
      </c>
      <c r="C679">
        <v>5</v>
      </c>
      <c r="D679" t="s">
        <v>16</v>
      </c>
      <c r="E679">
        <v>20</v>
      </c>
      <c r="F679" s="5">
        <v>0</v>
      </c>
      <c r="G679">
        <v>1186145</v>
      </c>
      <c r="H679">
        <v>0</v>
      </c>
      <c r="I679">
        <v>0.112824707</v>
      </c>
      <c r="J679">
        <v>0</v>
      </c>
      <c r="K679">
        <v>0</v>
      </c>
      <c r="L679">
        <v>0</v>
      </c>
      <c r="M679">
        <v>1</v>
      </c>
      <c r="N679" t="s">
        <v>17</v>
      </c>
      <c r="O679" s="1">
        <v>0</v>
      </c>
    </row>
    <row r="680" spans="1:15" x14ac:dyDescent="0.2">
      <c r="A680" t="s">
        <v>27</v>
      </c>
      <c r="B680">
        <v>2025</v>
      </c>
      <c r="C680">
        <v>54700</v>
      </c>
      <c r="D680" t="s">
        <v>16</v>
      </c>
      <c r="E680">
        <v>20</v>
      </c>
      <c r="F680" s="5">
        <f>Pipelinestation!P28</f>
        <v>0</v>
      </c>
      <c r="G680">
        <v>1186145</v>
      </c>
      <c r="H680">
        <v>0</v>
      </c>
      <c r="I680">
        <v>0.112824707</v>
      </c>
      <c r="J680">
        <v>0</v>
      </c>
      <c r="K680">
        <v>0</v>
      </c>
      <c r="L680">
        <v>0</v>
      </c>
      <c r="M680">
        <v>1</v>
      </c>
      <c r="N680" t="s">
        <v>17</v>
      </c>
      <c r="O680" s="1">
        <v>0</v>
      </c>
    </row>
    <row r="681" spans="1:15" x14ac:dyDescent="0.2">
      <c r="A681" t="s">
        <v>27</v>
      </c>
      <c r="B681">
        <v>2025</v>
      </c>
      <c r="C681">
        <v>54750</v>
      </c>
      <c r="D681" t="s">
        <v>16</v>
      </c>
      <c r="E681">
        <v>20</v>
      </c>
      <c r="F681" s="5">
        <f>Pipelinestation!P29</f>
        <v>0.51432600412774254</v>
      </c>
      <c r="G681">
        <v>1186145</v>
      </c>
      <c r="H681">
        <v>0</v>
      </c>
      <c r="I681">
        <v>0.112824707</v>
      </c>
      <c r="J681">
        <v>0</v>
      </c>
      <c r="K681">
        <v>0</v>
      </c>
      <c r="L681">
        <v>0</v>
      </c>
      <c r="M681">
        <v>1</v>
      </c>
      <c r="N681" t="s">
        <v>17</v>
      </c>
      <c r="O681" s="1">
        <v>0</v>
      </c>
    </row>
    <row r="682" spans="1:15" x14ac:dyDescent="0.2">
      <c r="A682" t="s">
        <v>27</v>
      </c>
      <c r="B682">
        <v>2025</v>
      </c>
      <c r="C682">
        <v>182500</v>
      </c>
      <c r="D682" t="s">
        <v>16</v>
      </c>
      <c r="E682">
        <v>20</v>
      </c>
      <c r="F682" s="5">
        <f>Pipelinestation!P30</f>
        <v>0.6307816734697792</v>
      </c>
      <c r="G682">
        <v>2203271</v>
      </c>
      <c r="H682">
        <v>0</v>
      </c>
      <c r="I682">
        <v>0.10826914999999999</v>
      </c>
      <c r="J682">
        <v>0</v>
      </c>
      <c r="K682">
        <v>0</v>
      </c>
      <c r="L682">
        <v>0</v>
      </c>
      <c r="M682">
        <v>1</v>
      </c>
      <c r="N682" t="s">
        <v>17</v>
      </c>
      <c r="O682" s="1">
        <v>0</v>
      </c>
    </row>
    <row r="683" spans="1:15" x14ac:dyDescent="0.2">
      <c r="A683" t="s">
        <v>27</v>
      </c>
      <c r="B683">
        <v>2025</v>
      </c>
      <c r="C683">
        <v>365000</v>
      </c>
      <c r="D683" t="s">
        <v>16</v>
      </c>
      <c r="E683">
        <v>20</v>
      </c>
      <c r="F683" s="5">
        <f>Pipelinestation!P31</f>
        <v>1.1464792596159781</v>
      </c>
      <c r="G683">
        <v>3411553</v>
      </c>
      <c r="H683">
        <v>0</v>
      </c>
      <c r="I683">
        <v>0.106350202</v>
      </c>
      <c r="J683">
        <v>0</v>
      </c>
      <c r="K683">
        <v>0</v>
      </c>
      <c r="L683">
        <v>0</v>
      </c>
      <c r="M683">
        <v>1</v>
      </c>
      <c r="N683" t="s">
        <v>17</v>
      </c>
      <c r="O683" s="1">
        <v>0</v>
      </c>
    </row>
    <row r="684" spans="1:15" x14ac:dyDescent="0.2">
      <c r="A684" t="s">
        <v>27</v>
      </c>
      <c r="B684">
        <v>2025</v>
      </c>
      <c r="C684">
        <v>547500</v>
      </c>
      <c r="D684" t="s">
        <v>16</v>
      </c>
      <c r="E684">
        <v>20</v>
      </c>
      <c r="F684" s="5">
        <f>Pipelinestation!P32</f>
        <v>0.99970121891948949</v>
      </c>
      <c r="G684">
        <v>5430466</v>
      </c>
      <c r="H684">
        <v>0</v>
      </c>
      <c r="I684">
        <v>0.104722854</v>
      </c>
      <c r="J684">
        <v>0</v>
      </c>
      <c r="K684">
        <v>0</v>
      </c>
      <c r="L684">
        <v>0</v>
      </c>
      <c r="M684">
        <v>1</v>
      </c>
      <c r="N684" t="s">
        <v>17</v>
      </c>
      <c r="O684" s="1">
        <v>0</v>
      </c>
    </row>
    <row r="685" spans="1:15" x14ac:dyDescent="0.2">
      <c r="A685" t="s">
        <v>27</v>
      </c>
      <c r="B685">
        <v>2025</v>
      </c>
      <c r="C685">
        <v>730000</v>
      </c>
      <c r="D685" t="s">
        <v>16</v>
      </c>
      <c r="E685">
        <v>20</v>
      </c>
      <c r="F685" s="5">
        <f>Pipelinestation!P33</f>
        <v>1.0179055919291022</v>
      </c>
      <c r="G685">
        <v>7239999</v>
      </c>
      <c r="H685">
        <v>0</v>
      </c>
      <c r="I685">
        <v>0.102132924</v>
      </c>
      <c r="J685">
        <v>0</v>
      </c>
      <c r="K685">
        <v>0</v>
      </c>
      <c r="L685">
        <v>0</v>
      </c>
      <c r="M685">
        <v>1</v>
      </c>
      <c r="N685" t="s">
        <v>17</v>
      </c>
      <c r="O685" s="1">
        <v>0</v>
      </c>
    </row>
    <row r="686" spans="1:15" x14ac:dyDescent="0.2">
      <c r="A686" t="s">
        <v>27</v>
      </c>
      <c r="B686">
        <v>2025</v>
      </c>
      <c r="C686">
        <v>1095000</v>
      </c>
      <c r="D686" t="s">
        <v>16</v>
      </c>
      <c r="E686">
        <v>20</v>
      </c>
      <c r="F686" s="5">
        <f>Pipelinestation!P34</f>
        <v>1.1446250772607143</v>
      </c>
      <c r="G686">
        <v>10939130</v>
      </c>
      <c r="H686">
        <v>0</v>
      </c>
      <c r="I686">
        <v>0.105815874</v>
      </c>
      <c r="J686">
        <v>0</v>
      </c>
      <c r="K686">
        <v>0</v>
      </c>
      <c r="L686">
        <v>0</v>
      </c>
      <c r="M686">
        <v>1</v>
      </c>
      <c r="N686" t="s">
        <v>17</v>
      </c>
      <c r="O686" s="1">
        <v>0</v>
      </c>
    </row>
    <row r="687" spans="1:15" x14ac:dyDescent="0.2">
      <c r="A687" t="s">
        <v>27</v>
      </c>
      <c r="B687">
        <v>2025</v>
      </c>
      <c r="C687">
        <v>1460000</v>
      </c>
      <c r="D687" t="s">
        <v>16</v>
      </c>
      <c r="E687">
        <v>20</v>
      </c>
      <c r="F687" s="5">
        <f>Pipelinestation!P35</f>
        <v>0.50362568444680533</v>
      </c>
      <c r="G687">
        <v>15205153</v>
      </c>
      <c r="H687">
        <v>0</v>
      </c>
      <c r="I687">
        <v>9.1206304000000002E-2</v>
      </c>
      <c r="J687">
        <v>0</v>
      </c>
      <c r="K687">
        <v>0</v>
      </c>
      <c r="L687">
        <v>0</v>
      </c>
      <c r="M687">
        <v>1</v>
      </c>
      <c r="N687" t="s">
        <v>17</v>
      </c>
      <c r="O687" s="1">
        <v>0</v>
      </c>
    </row>
    <row r="688" spans="1:15" x14ac:dyDescent="0.2">
      <c r="A688" t="s">
        <v>27</v>
      </c>
      <c r="B688">
        <v>2025</v>
      </c>
      <c r="C688">
        <v>2044000</v>
      </c>
      <c r="D688" t="s">
        <v>16</v>
      </c>
      <c r="E688">
        <v>20</v>
      </c>
      <c r="F688" s="5">
        <f>Pipelinestation!P36</f>
        <v>0.30988505732841815</v>
      </c>
      <c r="G688">
        <v>18012941</v>
      </c>
      <c r="H688">
        <v>0</v>
      </c>
      <c r="I688">
        <v>9.1897975000000007E-2</v>
      </c>
      <c r="J688">
        <v>0</v>
      </c>
      <c r="K688">
        <v>0</v>
      </c>
      <c r="L688">
        <v>0</v>
      </c>
      <c r="M688">
        <v>1</v>
      </c>
      <c r="N688" t="s">
        <v>17</v>
      </c>
      <c r="O688" s="1">
        <v>0</v>
      </c>
    </row>
    <row r="689" spans="1:15" x14ac:dyDescent="0.2">
      <c r="A689" t="s">
        <v>27</v>
      </c>
      <c r="B689">
        <v>2025</v>
      </c>
      <c r="C689">
        <v>2774000</v>
      </c>
      <c r="D689" t="s">
        <v>16</v>
      </c>
      <c r="E689">
        <v>20</v>
      </c>
      <c r="F689" s="5">
        <f>Pipelinestation!P37</f>
        <v>0.16347960482809654</v>
      </c>
      <c r="G689">
        <v>19800826</v>
      </c>
      <c r="H689">
        <v>0</v>
      </c>
      <c r="I689">
        <v>9.3067861000000002E-2</v>
      </c>
      <c r="J689">
        <v>0</v>
      </c>
      <c r="K689">
        <v>0</v>
      </c>
      <c r="L689">
        <v>0</v>
      </c>
      <c r="M689">
        <v>1</v>
      </c>
      <c r="N689" t="s">
        <v>17</v>
      </c>
      <c r="O689" s="1">
        <v>0</v>
      </c>
    </row>
    <row r="690" spans="1:15" x14ac:dyDescent="0.2">
      <c r="A690" t="s">
        <v>27</v>
      </c>
      <c r="B690">
        <v>2025</v>
      </c>
      <c r="C690">
        <v>3832500</v>
      </c>
      <c r="D690" t="s">
        <v>16</v>
      </c>
      <c r="E690">
        <v>20</v>
      </c>
      <c r="F690" s="5">
        <f>Pipelinestation!P38</f>
        <v>0.94483506500157743</v>
      </c>
      <c r="G690">
        <v>20875259</v>
      </c>
      <c r="H690">
        <v>0</v>
      </c>
      <c r="I690">
        <v>9.5061557000000005E-2</v>
      </c>
      <c r="J690">
        <v>0</v>
      </c>
      <c r="K690">
        <v>0</v>
      </c>
      <c r="L690">
        <v>0</v>
      </c>
      <c r="M690">
        <v>1</v>
      </c>
      <c r="N690" t="s">
        <v>17</v>
      </c>
      <c r="O690" s="1">
        <v>0</v>
      </c>
    </row>
    <row r="691" spans="1:15" x14ac:dyDescent="0.2">
      <c r="A691" t="s">
        <v>27</v>
      </c>
      <c r="B691">
        <v>2025</v>
      </c>
      <c r="C691">
        <v>5288850</v>
      </c>
      <c r="D691" t="s">
        <v>16</v>
      </c>
      <c r="E691">
        <v>20</v>
      </c>
      <c r="F691" s="5">
        <f>Pipelinestation!P39</f>
        <v>0.20813194636784532</v>
      </c>
      <c r="G691">
        <v>28300528</v>
      </c>
      <c r="H691">
        <v>0</v>
      </c>
      <c r="I691">
        <v>9.6392905000000001E-2</v>
      </c>
      <c r="J691">
        <v>0</v>
      </c>
      <c r="K691">
        <v>0</v>
      </c>
      <c r="L691">
        <v>0</v>
      </c>
      <c r="M691">
        <v>1</v>
      </c>
      <c r="N691" t="s">
        <v>17</v>
      </c>
      <c r="O691" s="1">
        <v>0</v>
      </c>
    </row>
    <row r="692" spans="1:15" x14ac:dyDescent="0.2">
      <c r="A692" t="s">
        <v>27</v>
      </c>
      <c r="B692">
        <v>2025</v>
      </c>
      <c r="C692">
        <v>8030000</v>
      </c>
      <c r="D692" t="s">
        <v>16</v>
      </c>
      <c r="E692">
        <v>20</v>
      </c>
      <c r="F692" s="5">
        <f>Pipelinestation!P40</f>
        <v>1</v>
      </c>
      <c r="G692">
        <v>30870251</v>
      </c>
      <c r="H692">
        <v>0</v>
      </c>
      <c r="I692">
        <v>9.7295611000000004E-2</v>
      </c>
      <c r="J692">
        <v>0</v>
      </c>
      <c r="K692">
        <v>0</v>
      </c>
      <c r="L692">
        <v>0</v>
      </c>
      <c r="M692">
        <v>1</v>
      </c>
      <c r="N692" t="s">
        <v>17</v>
      </c>
      <c r="O692" s="1">
        <v>0</v>
      </c>
    </row>
    <row r="693" spans="1:15" x14ac:dyDescent="0.2">
      <c r="A693" t="s">
        <v>27</v>
      </c>
      <c r="B693">
        <v>2030</v>
      </c>
      <c r="C693">
        <v>5</v>
      </c>
      <c r="D693" t="s">
        <v>16</v>
      </c>
      <c r="E693">
        <v>20</v>
      </c>
      <c r="F693" s="5">
        <v>0</v>
      </c>
      <c r="G693">
        <v>1083990</v>
      </c>
      <c r="H693">
        <v>0</v>
      </c>
      <c r="I693">
        <v>0.11539252</v>
      </c>
      <c r="J693">
        <v>0</v>
      </c>
      <c r="K693">
        <v>0</v>
      </c>
      <c r="L693">
        <v>0</v>
      </c>
      <c r="M693">
        <v>1</v>
      </c>
      <c r="N693" t="s">
        <v>17</v>
      </c>
      <c r="O693" s="1">
        <v>0</v>
      </c>
    </row>
    <row r="694" spans="1:15" x14ac:dyDescent="0.2">
      <c r="A694" t="s">
        <v>27</v>
      </c>
      <c r="B694">
        <v>2030</v>
      </c>
      <c r="C694">
        <v>54700</v>
      </c>
      <c r="D694" t="s">
        <v>16</v>
      </c>
      <c r="E694">
        <v>20</v>
      </c>
      <c r="F694" s="5">
        <f>Pipelinestation!P41</f>
        <v>0</v>
      </c>
      <c r="G694">
        <v>1083990</v>
      </c>
      <c r="H694">
        <v>0</v>
      </c>
      <c r="I694">
        <v>0.11539252</v>
      </c>
      <c r="J694">
        <v>0</v>
      </c>
      <c r="K694">
        <v>0</v>
      </c>
      <c r="L694">
        <v>0</v>
      </c>
      <c r="M694">
        <v>1</v>
      </c>
      <c r="N694" t="s">
        <v>17</v>
      </c>
      <c r="O694" s="1">
        <v>0</v>
      </c>
    </row>
    <row r="695" spans="1:15" x14ac:dyDescent="0.2">
      <c r="A695" t="s">
        <v>27</v>
      </c>
      <c r="B695">
        <v>2030</v>
      </c>
      <c r="C695">
        <v>54750</v>
      </c>
      <c r="D695" t="s">
        <v>16</v>
      </c>
      <c r="E695">
        <v>20</v>
      </c>
      <c r="F695" s="5">
        <f>Pipelinestation!P42</f>
        <v>0.5052374657124713</v>
      </c>
      <c r="G695">
        <v>1083990</v>
      </c>
      <c r="H695">
        <v>0</v>
      </c>
      <c r="I695">
        <v>0.11539252</v>
      </c>
      <c r="J695">
        <v>0</v>
      </c>
      <c r="K695">
        <v>0</v>
      </c>
      <c r="L695">
        <v>0</v>
      </c>
      <c r="M695">
        <v>1</v>
      </c>
      <c r="N695" t="s">
        <v>17</v>
      </c>
      <c r="O695" s="1">
        <v>0</v>
      </c>
    </row>
    <row r="696" spans="1:15" x14ac:dyDescent="0.2">
      <c r="A696" t="s">
        <v>27</v>
      </c>
      <c r="B696">
        <v>2030</v>
      </c>
      <c r="C696">
        <v>182500</v>
      </c>
      <c r="D696" t="s">
        <v>16</v>
      </c>
      <c r="E696">
        <v>20</v>
      </c>
      <c r="F696" s="5">
        <f>Pipelinestation!P43</f>
        <v>0.61745285803254768</v>
      </c>
      <c r="G696">
        <v>1991605</v>
      </c>
      <c r="H696">
        <v>0</v>
      </c>
      <c r="I696">
        <v>0.110630484</v>
      </c>
      <c r="J696">
        <v>0</v>
      </c>
      <c r="K696">
        <v>0</v>
      </c>
      <c r="L696">
        <v>0</v>
      </c>
      <c r="M696">
        <v>1</v>
      </c>
      <c r="N696" t="s">
        <v>17</v>
      </c>
      <c r="O696" s="1">
        <v>0</v>
      </c>
    </row>
    <row r="697" spans="1:15" x14ac:dyDescent="0.2">
      <c r="A697" t="s">
        <v>27</v>
      </c>
      <c r="B697">
        <v>2030</v>
      </c>
      <c r="C697">
        <v>365000</v>
      </c>
      <c r="D697" t="s">
        <v>16</v>
      </c>
      <c r="E697">
        <v>20</v>
      </c>
      <c r="F697" s="5">
        <f>Pipelinestation!P44</f>
        <v>1.125789454919867</v>
      </c>
      <c r="G697">
        <v>3055449</v>
      </c>
      <c r="H697">
        <v>0</v>
      </c>
      <c r="I697">
        <v>0.10845640199999999</v>
      </c>
      <c r="J697">
        <v>0</v>
      </c>
      <c r="K697">
        <v>0</v>
      </c>
      <c r="L697">
        <v>0</v>
      </c>
      <c r="M697">
        <v>1</v>
      </c>
      <c r="N697" t="s">
        <v>17</v>
      </c>
      <c r="O697" s="1">
        <v>0</v>
      </c>
    </row>
    <row r="698" spans="1:15" x14ac:dyDescent="0.2">
      <c r="A698" t="s">
        <v>27</v>
      </c>
      <c r="B698">
        <v>2030</v>
      </c>
      <c r="C698">
        <v>547500</v>
      </c>
      <c r="D698" t="s">
        <v>16</v>
      </c>
      <c r="E698">
        <v>20</v>
      </c>
      <c r="F698" s="5">
        <f>Pipelinestation!P45</f>
        <v>1.0169013222258185</v>
      </c>
      <c r="G698">
        <v>4822994</v>
      </c>
      <c r="H698">
        <v>0</v>
      </c>
      <c r="I698">
        <v>0.10662065499999999</v>
      </c>
      <c r="J698">
        <v>0</v>
      </c>
      <c r="K698">
        <v>0</v>
      </c>
      <c r="L698">
        <v>0</v>
      </c>
      <c r="M698">
        <v>1</v>
      </c>
      <c r="N698" t="s">
        <v>17</v>
      </c>
      <c r="O698" s="1">
        <v>0</v>
      </c>
    </row>
    <row r="699" spans="1:15" x14ac:dyDescent="0.2">
      <c r="A699" t="s">
        <v>27</v>
      </c>
      <c r="B699">
        <v>2030</v>
      </c>
      <c r="C699">
        <v>730000</v>
      </c>
      <c r="D699" t="s">
        <v>16</v>
      </c>
      <c r="E699">
        <v>20</v>
      </c>
      <c r="F699" s="5">
        <f>Pipelinestation!P46</f>
        <v>0.99356033354820206</v>
      </c>
      <c r="G699">
        <v>6462002</v>
      </c>
      <c r="H699">
        <v>0</v>
      </c>
      <c r="I699">
        <v>0.103570207</v>
      </c>
      <c r="J699">
        <v>0</v>
      </c>
      <c r="K699">
        <v>0</v>
      </c>
      <c r="L699">
        <v>0</v>
      </c>
      <c r="M699">
        <v>1</v>
      </c>
      <c r="N699" t="s">
        <v>17</v>
      </c>
      <c r="O699" s="1">
        <v>0</v>
      </c>
    </row>
    <row r="700" spans="1:15" x14ac:dyDescent="0.2">
      <c r="A700" t="s">
        <v>27</v>
      </c>
      <c r="B700">
        <v>2030</v>
      </c>
      <c r="C700">
        <v>1095000</v>
      </c>
      <c r="D700" t="s">
        <v>16</v>
      </c>
      <c r="E700">
        <v>20</v>
      </c>
      <c r="F700" s="5">
        <f>Pipelinestation!P47</f>
        <v>1.1870510598361546</v>
      </c>
      <c r="G700">
        <v>9667727</v>
      </c>
      <c r="H700">
        <v>0</v>
      </c>
      <c r="I700">
        <v>0.10766740399999999</v>
      </c>
      <c r="J700">
        <v>0</v>
      </c>
      <c r="K700">
        <v>0</v>
      </c>
      <c r="L700">
        <v>0</v>
      </c>
      <c r="M700">
        <v>1</v>
      </c>
      <c r="N700" t="s">
        <v>17</v>
      </c>
      <c r="O700" s="1">
        <v>0</v>
      </c>
    </row>
    <row r="701" spans="1:15" x14ac:dyDescent="0.2">
      <c r="A701" t="s">
        <v>27</v>
      </c>
      <c r="B701">
        <v>2030</v>
      </c>
      <c r="C701">
        <v>1460000</v>
      </c>
      <c r="D701" t="s">
        <v>16</v>
      </c>
      <c r="E701">
        <v>20</v>
      </c>
      <c r="F701" s="5">
        <f>Pipelinestation!P48</f>
        <v>0.49178010497760616</v>
      </c>
      <c r="G701">
        <v>13602948</v>
      </c>
      <c r="H701">
        <v>0</v>
      </c>
      <c r="I701">
        <v>9.1500761E-2</v>
      </c>
      <c r="J701">
        <v>0</v>
      </c>
      <c r="K701">
        <v>0</v>
      </c>
      <c r="L701">
        <v>0</v>
      </c>
      <c r="M701">
        <v>1</v>
      </c>
      <c r="N701" t="s">
        <v>17</v>
      </c>
      <c r="O701" s="1">
        <v>0</v>
      </c>
    </row>
    <row r="702" spans="1:15" x14ac:dyDescent="0.2">
      <c r="A702" t="s">
        <v>27</v>
      </c>
      <c r="B702">
        <v>2030</v>
      </c>
      <c r="C702">
        <v>2044000</v>
      </c>
      <c r="D702" t="s">
        <v>16</v>
      </c>
      <c r="E702">
        <v>20</v>
      </c>
      <c r="F702" s="5">
        <f>Pipelinestation!P49</f>
        <v>0.28556656879875952</v>
      </c>
      <c r="G702">
        <v>16050771</v>
      </c>
      <c r="H702">
        <v>0</v>
      </c>
      <c r="I702">
        <v>9.2113268999999998E-2</v>
      </c>
      <c r="J702">
        <v>0</v>
      </c>
      <c r="K702">
        <v>0</v>
      </c>
      <c r="L702">
        <v>0</v>
      </c>
      <c r="M702">
        <v>1</v>
      </c>
      <c r="N702" t="s">
        <v>17</v>
      </c>
      <c r="O702" s="1">
        <v>0</v>
      </c>
    </row>
    <row r="703" spans="1:15" x14ac:dyDescent="0.2">
      <c r="A703" t="s">
        <v>27</v>
      </c>
      <c r="B703">
        <v>2030</v>
      </c>
      <c r="C703">
        <v>2774000</v>
      </c>
      <c r="D703" t="s">
        <v>16</v>
      </c>
      <c r="E703">
        <v>20</v>
      </c>
      <c r="F703" s="5">
        <f>Pipelinestation!P50</f>
        <v>0.12952728573078312</v>
      </c>
      <c r="G703">
        <v>17513354</v>
      </c>
      <c r="H703">
        <v>0</v>
      </c>
      <c r="I703">
        <v>9.3319969000000003E-2</v>
      </c>
      <c r="J703">
        <v>0</v>
      </c>
      <c r="K703">
        <v>0</v>
      </c>
      <c r="L703">
        <v>0</v>
      </c>
      <c r="M703">
        <v>1</v>
      </c>
      <c r="N703" t="s">
        <v>17</v>
      </c>
      <c r="O703" s="1">
        <v>0</v>
      </c>
    </row>
    <row r="704" spans="1:15" x14ac:dyDescent="0.2">
      <c r="A704" t="s">
        <v>27</v>
      </c>
      <c r="B704">
        <v>2030</v>
      </c>
      <c r="C704">
        <v>3832500</v>
      </c>
      <c r="D704" t="s">
        <v>16</v>
      </c>
      <c r="E704">
        <v>20</v>
      </c>
      <c r="F704" s="5">
        <f>Pipelinestation!P51</f>
        <v>0.90763533029229315</v>
      </c>
      <c r="G704">
        <v>18262146</v>
      </c>
      <c r="H704">
        <v>0</v>
      </c>
      <c r="I704">
        <v>9.5420396000000005E-2</v>
      </c>
      <c r="J704">
        <v>0</v>
      </c>
      <c r="K704">
        <v>0</v>
      </c>
      <c r="L704">
        <v>0</v>
      </c>
      <c r="M704">
        <v>1</v>
      </c>
      <c r="N704" t="s">
        <v>17</v>
      </c>
      <c r="O704" s="1">
        <v>0</v>
      </c>
    </row>
    <row r="705" spans="1:15" x14ac:dyDescent="0.2">
      <c r="A705" t="s">
        <v>27</v>
      </c>
      <c r="B705">
        <v>2030</v>
      </c>
      <c r="C705">
        <v>5288850</v>
      </c>
      <c r="D705" t="s">
        <v>16</v>
      </c>
      <c r="E705">
        <v>20</v>
      </c>
      <c r="F705" s="5">
        <f>Pipelinestation!P52</f>
        <v>0.19450498524683732</v>
      </c>
      <c r="G705">
        <v>24463073</v>
      </c>
      <c r="H705">
        <v>0</v>
      </c>
      <c r="I705">
        <v>9.6813848999999993E-2</v>
      </c>
      <c r="J705">
        <v>0</v>
      </c>
      <c r="K705">
        <v>0</v>
      </c>
      <c r="L705">
        <v>0</v>
      </c>
      <c r="M705">
        <v>1</v>
      </c>
      <c r="N705" t="s">
        <v>17</v>
      </c>
      <c r="O705" s="1">
        <v>0</v>
      </c>
    </row>
    <row r="706" spans="1:15" x14ac:dyDescent="0.2">
      <c r="A706" t="s">
        <v>27</v>
      </c>
      <c r="B706">
        <v>2030</v>
      </c>
      <c r="C706">
        <v>8030000</v>
      </c>
      <c r="D706" t="s">
        <v>16</v>
      </c>
      <c r="E706">
        <v>20</v>
      </c>
      <c r="F706" s="5">
        <f>Pipelinestation!P53</f>
        <v>1</v>
      </c>
      <c r="G706">
        <v>26532937</v>
      </c>
      <c r="H706">
        <v>0</v>
      </c>
      <c r="I706">
        <v>9.7804318000000001E-2</v>
      </c>
      <c r="J706">
        <v>0</v>
      </c>
      <c r="K706">
        <v>0</v>
      </c>
      <c r="L706">
        <v>0</v>
      </c>
      <c r="M706">
        <v>1</v>
      </c>
      <c r="N706" t="s">
        <v>17</v>
      </c>
      <c r="O706" s="1">
        <v>0</v>
      </c>
    </row>
    <row r="707" spans="1:15" hidden="1" x14ac:dyDescent="0.2">
      <c r="A707" t="s">
        <v>28</v>
      </c>
      <c r="B707">
        <v>2015</v>
      </c>
      <c r="C707">
        <v>1045370.941</v>
      </c>
      <c r="D707" t="s">
        <v>16</v>
      </c>
      <c r="E707">
        <v>30</v>
      </c>
      <c r="F707">
        <v>0.75768436400000005</v>
      </c>
      <c r="G707">
        <v>8914240.9879999999</v>
      </c>
      <c r="H707">
        <v>0</v>
      </c>
      <c r="I707">
        <v>9.3429406000000007E-2</v>
      </c>
      <c r="J707">
        <v>0</v>
      </c>
      <c r="K707">
        <v>0</v>
      </c>
      <c r="L707">
        <v>0</v>
      </c>
      <c r="M707">
        <v>1</v>
      </c>
      <c r="N707" t="s">
        <v>17</v>
      </c>
      <c r="O707" s="1">
        <v>0</v>
      </c>
    </row>
    <row r="708" spans="1:15" hidden="1" x14ac:dyDescent="0.2">
      <c r="A708" t="s">
        <v>28</v>
      </c>
      <c r="B708">
        <v>2015</v>
      </c>
      <c r="C708">
        <v>1858437.2279999999</v>
      </c>
      <c r="D708" t="s">
        <v>16</v>
      </c>
      <c r="E708">
        <v>30</v>
      </c>
      <c r="F708">
        <v>0.83350507799999995</v>
      </c>
      <c r="G708">
        <v>13785185.83</v>
      </c>
      <c r="H708">
        <v>0</v>
      </c>
      <c r="I708">
        <v>8.3379574999999997E-2</v>
      </c>
      <c r="J708">
        <v>0</v>
      </c>
      <c r="K708">
        <v>0</v>
      </c>
      <c r="L708">
        <v>0</v>
      </c>
      <c r="M708">
        <v>1</v>
      </c>
      <c r="N708" t="s">
        <v>17</v>
      </c>
      <c r="O708" s="1">
        <v>0</v>
      </c>
    </row>
    <row r="709" spans="1:15" hidden="1" x14ac:dyDescent="0.2">
      <c r="A709" t="s">
        <v>28</v>
      </c>
      <c r="B709">
        <v>2015</v>
      </c>
      <c r="C709">
        <v>3303888.406</v>
      </c>
      <c r="D709" t="s">
        <v>16</v>
      </c>
      <c r="E709">
        <v>30</v>
      </c>
      <c r="F709">
        <v>0.93330234700000003</v>
      </c>
      <c r="G709">
        <v>22268284.829999998</v>
      </c>
      <c r="H709">
        <v>0</v>
      </c>
      <c r="I709">
        <v>7.5003827999999995E-2</v>
      </c>
      <c r="J709">
        <v>0</v>
      </c>
      <c r="K709">
        <v>0</v>
      </c>
      <c r="L709">
        <v>0</v>
      </c>
      <c r="M709">
        <v>1</v>
      </c>
      <c r="N709" t="s">
        <v>17</v>
      </c>
      <c r="O709" s="1">
        <v>0</v>
      </c>
    </row>
    <row r="710" spans="1:15" hidden="1" x14ac:dyDescent="0.2">
      <c r="A710" t="s">
        <v>28</v>
      </c>
      <c r="B710">
        <v>2015</v>
      </c>
      <c r="C710">
        <v>10441918.91</v>
      </c>
      <c r="D710" t="s">
        <v>16</v>
      </c>
      <c r="E710">
        <v>30</v>
      </c>
      <c r="F710">
        <v>0.96972027800000005</v>
      </c>
      <c r="G710">
        <v>65179230.979999997</v>
      </c>
      <c r="H710">
        <v>0</v>
      </c>
      <c r="I710">
        <v>6.3920063999999999E-2</v>
      </c>
      <c r="J710">
        <v>0</v>
      </c>
      <c r="K710">
        <v>0</v>
      </c>
      <c r="L710">
        <v>0</v>
      </c>
      <c r="M710">
        <v>1</v>
      </c>
      <c r="N710" t="s">
        <v>17</v>
      </c>
      <c r="O710" s="1">
        <v>0</v>
      </c>
    </row>
    <row r="711" spans="1:15" hidden="1" x14ac:dyDescent="0.2">
      <c r="A711" t="s">
        <v>28</v>
      </c>
      <c r="B711">
        <v>2015</v>
      </c>
      <c r="C711">
        <v>33001620.27</v>
      </c>
      <c r="D711" t="s">
        <v>16</v>
      </c>
      <c r="E711">
        <v>30</v>
      </c>
      <c r="F711">
        <v>0.99361476299999996</v>
      </c>
      <c r="G711">
        <v>198944408.69999999</v>
      </c>
      <c r="H711">
        <v>0</v>
      </c>
      <c r="I711">
        <v>5.8505546999999998E-2</v>
      </c>
      <c r="J711">
        <v>0</v>
      </c>
      <c r="K711">
        <v>0</v>
      </c>
      <c r="L711">
        <v>0</v>
      </c>
      <c r="M711">
        <v>1</v>
      </c>
      <c r="N711" t="s">
        <v>17</v>
      </c>
      <c r="O711" s="1">
        <v>0</v>
      </c>
    </row>
    <row r="712" spans="1:15" hidden="1" x14ac:dyDescent="0.2">
      <c r="A712" t="s">
        <v>28</v>
      </c>
      <c r="B712">
        <v>2015</v>
      </c>
      <c r="C712">
        <v>104301417.09999999</v>
      </c>
      <c r="D712" t="s">
        <v>16</v>
      </c>
      <c r="E712">
        <v>30</v>
      </c>
      <c r="F712">
        <v>0.99765644099999995</v>
      </c>
      <c r="G712">
        <v>624159565.60000002</v>
      </c>
      <c r="H712">
        <v>0</v>
      </c>
      <c r="I712">
        <v>5.6183586000000001E-2</v>
      </c>
      <c r="J712">
        <v>0</v>
      </c>
      <c r="K712">
        <v>0</v>
      </c>
      <c r="L712">
        <v>0</v>
      </c>
      <c r="M712">
        <v>1</v>
      </c>
      <c r="N712" t="s">
        <v>17</v>
      </c>
      <c r="O712" s="1">
        <v>0</v>
      </c>
    </row>
    <row r="713" spans="1:15" hidden="1" x14ac:dyDescent="0.2">
      <c r="A713" t="s">
        <v>28</v>
      </c>
      <c r="B713">
        <v>2015</v>
      </c>
      <c r="C713">
        <v>329643985</v>
      </c>
      <c r="D713" t="s">
        <v>16</v>
      </c>
      <c r="E713">
        <v>30</v>
      </c>
      <c r="F713">
        <v>0.99945735499999999</v>
      </c>
      <c r="G713">
        <v>1967339772</v>
      </c>
      <c r="H713">
        <v>0</v>
      </c>
      <c r="I713">
        <v>5.5185775999999999E-2</v>
      </c>
      <c r="J713">
        <v>0</v>
      </c>
      <c r="K713">
        <v>0</v>
      </c>
      <c r="L713">
        <v>0</v>
      </c>
      <c r="M713">
        <v>1</v>
      </c>
      <c r="N713" t="s">
        <v>17</v>
      </c>
      <c r="O713" s="1">
        <v>0</v>
      </c>
    </row>
    <row r="714" spans="1:15" hidden="1" x14ac:dyDescent="0.2">
      <c r="A714" t="s">
        <v>28</v>
      </c>
      <c r="B714">
        <v>2015</v>
      </c>
      <c r="C714">
        <v>1041837780</v>
      </c>
      <c r="D714" t="s">
        <v>16</v>
      </c>
      <c r="E714">
        <v>30</v>
      </c>
      <c r="F714">
        <v>1</v>
      </c>
      <c r="G714">
        <v>6213883818</v>
      </c>
      <c r="H714">
        <v>0</v>
      </c>
      <c r="I714">
        <v>5.4760528000000003E-2</v>
      </c>
      <c r="J714">
        <v>0</v>
      </c>
      <c r="K714">
        <v>0</v>
      </c>
      <c r="L714">
        <v>0</v>
      </c>
      <c r="M714">
        <v>1</v>
      </c>
      <c r="N714" t="s">
        <v>17</v>
      </c>
      <c r="O714" s="1">
        <v>0</v>
      </c>
    </row>
    <row r="715" spans="1:15" hidden="1" x14ac:dyDescent="0.2">
      <c r="A715" t="s">
        <v>28</v>
      </c>
      <c r="B715">
        <v>2020</v>
      </c>
      <c r="C715">
        <v>1045370.941</v>
      </c>
      <c r="D715" t="s">
        <v>16</v>
      </c>
      <c r="E715">
        <v>30</v>
      </c>
      <c r="F715">
        <v>0.75532214399999997</v>
      </c>
      <c r="G715">
        <v>7413523.4369999999</v>
      </c>
      <c r="H715">
        <v>0</v>
      </c>
      <c r="I715">
        <v>0.10097110099999999</v>
      </c>
      <c r="J715">
        <v>0</v>
      </c>
      <c r="K715">
        <v>0</v>
      </c>
      <c r="L715">
        <v>0</v>
      </c>
      <c r="M715">
        <v>1</v>
      </c>
      <c r="N715" t="s">
        <v>17</v>
      </c>
      <c r="O715" s="1">
        <v>0</v>
      </c>
    </row>
    <row r="716" spans="1:15" hidden="1" x14ac:dyDescent="0.2">
      <c r="A716" t="s">
        <v>28</v>
      </c>
      <c r="B716">
        <v>2020</v>
      </c>
      <c r="C716">
        <v>1858437.2279999999</v>
      </c>
      <c r="D716" t="s">
        <v>16</v>
      </c>
      <c r="E716">
        <v>30</v>
      </c>
      <c r="F716">
        <v>0.831388511</v>
      </c>
      <c r="G716">
        <v>11448870.779999999</v>
      </c>
      <c r="H716">
        <v>0</v>
      </c>
      <c r="I716">
        <v>8.8672303999999993E-2</v>
      </c>
      <c r="J716">
        <v>0</v>
      </c>
      <c r="K716">
        <v>0</v>
      </c>
      <c r="L716">
        <v>0</v>
      </c>
      <c r="M716">
        <v>1</v>
      </c>
      <c r="N716" t="s">
        <v>17</v>
      </c>
      <c r="O716" s="1">
        <v>0</v>
      </c>
    </row>
    <row r="717" spans="1:15" hidden="1" x14ac:dyDescent="0.2">
      <c r="A717" t="s">
        <v>28</v>
      </c>
      <c r="B717">
        <v>2020</v>
      </c>
      <c r="C717">
        <v>3303888.406</v>
      </c>
      <c r="D717" t="s">
        <v>16</v>
      </c>
      <c r="E717">
        <v>30</v>
      </c>
      <c r="F717">
        <v>0.93048413100000005</v>
      </c>
      <c r="G717">
        <v>18471744.559999999</v>
      </c>
      <c r="H717">
        <v>0</v>
      </c>
      <c r="I717">
        <v>7.8361573000000004E-2</v>
      </c>
      <c r="J717">
        <v>0</v>
      </c>
      <c r="K717">
        <v>0</v>
      </c>
      <c r="L717">
        <v>0</v>
      </c>
      <c r="M717">
        <v>1</v>
      </c>
      <c r="N717" t="s">
        <v>17</v>
      </c>
      <c r="O717" s="1">
        <v>0</v>
      </c>
    </row>
    <row r="718" spans="1:15" hidden="1" x14ac:dyDescent="0.2">
      <c r="A718" t="s">
        <v>28</v>
      </c>
      <c r="B718">
        <v>2020</v>
      </c>
      <c r="C718">
        <v>10441918.91</v>
      </c>
      <c r="D718" t="s">
        <v>16</v>
      </c>
      <c r="E718">
        <v>30</v>
      </c>
      <c r="F718">
        <v>0.969996211</v>
      </c>
      <c r="G718">
        <v>53891709.659999996</v>
      </c>
      <c r="H718">
        <v>0</v>
      </c>
      <c r="I718">
        <v>6.4564565000000004E-2</v>
      </c>
      <c r="J718">
        <v>0</v>
      </c>
      <c r="K718">
        <v>0</v>
      </c>
      <c r="L718">
        <v>0</v>
      </c>
      <c r="M718">
        <v>1</v>
      </c>
      <c r="N718" t="s">
        <v>17</v>
      </c>
      <c r="O718" s="1">
        <v>0</v>
      </c>
    </row>
    <row r="719" spans="1:15" hidden="1" x14ac:dyDescent="0.2">
      <c r="A719" t="s">
        <v>28</v>
      </c>
      <c r="B719">
        <v>2020</v>
      </c>
      <c r="C719">
        <v>33001620.27</v>
      </c>
      <c r="D719" t="s">
        <v>16</v>
      </c>
      <c r="E719">
        <v>30</v>
      </c>
      <c r="F719">
        <v>0.99328163999999997</v>
      </c>
      <c r="G719">
        <v>164544119.5</v>
      </c>
      <c r="H719">
        <v>0</v>
      </c>
      <c r="I719">
        <v>5.7805413999999999E-2</v>
      </c>
      <c r="J719">
        <v>0</v>
      </c>
      <c r="K719">
        <v>0</v>
      </c>
      <c r="L719">
        <v>0</v>
      </c>
      <c r="M719">
        <v>1</v>
      </c>
      <c r="N719" t="s">
        <v>17</v>
      </c>
      <c r="O719" s="1">
        <v>0</v>
      </c>
    </row>
    <row r="720" spans="1:15" hidden="1" x14ac:dyDescent="0.2">
      <c r="A720" t="s">
        <v>28</v>
      </c>
      <c r="B720">
        <v>2020</v>
      </c>
      <c r="C720">
        <v>104301417.09999999</v>
      </c>
      <c r="D720" t="s">
        <v>16</v>
      </c>
      <c r="E720">
        <v>30</v>
      </c>
      <c r="F720">
        <v>0.99760682899999997</v>
      </c>
      <c r="G720">
        <v>516035737</v>
      </c>
      <c r="H720">
        <v>0</v>
      </c>
      <c r="I720">
        <v>5.4880112000000002E-2</v>
      </c>
      <c r="J720">
        <v>0</v>
      </c>
      <c r="K720">
        <v>0</v>
      </c>
      <c r="L720">
        <v>0</v>
      </c>
      <c r="M720">
        <v>1</v>
      </c>
      <c r="N720" t="s">
        <v>17</v>
      </c>
      <c r="O720" s="1">
        <v>0</v>
      </c>
    </row>
    <row r="721" spans="1:15" hidden="1" x14ac:dyDescent="0.2">
      <c r="A721" t="s">
        <v>28</v>
      </c>
      <c r="B721">
        <v>2020</v>
      </c>
      <c r="C721">
        <v>329643985</v>
      </c>
      <c r="D721" t="s">
        <v>16</v>
      </c>
      <c r="E721">
        <v>30</v>
      </c>
      <c r="F721">
        <v>0.99948599999999999</v>
      </c>
      <c r="G721">
        <v>1626442545</v>
      </c>
      <c r="H721">
        <v>0</v>
      </c>
      <c r="I721">
        <v>5.3623163000000001E-2</v>
      </c>
      <c r="J721">
        <v>0</v>
      </c>
      <c r="K721">
        <v>0</v>
      </c>
      <c r="L721">
        <v>0</v>
      </c>
      <c r="M721">
        <v>1</v>
      </c>
      <c r="N721" t="s">
        <v>17</v>
      </c>
      <c r="O721" s="1">
        <v>0</v>
      </c>
    </row>
    <row r="722" spans="1:15" hidden="1" x14ac:dyDescent="0.2">
      <c r="A722" t="s">
        <v>28</v>
      </c>
      <c r="B722">
        <v>2020</v>
      </c>
      <c r="C722">
        <v>1041837780</v>
      </c>
      <c r="D722" t="s">
        <v>16</v>
      </c>
      <c r="E722">
        <v>30</v>
      </c>
      <c r="F722">
        <v>1</v>
      </c>
      <c r="G722">
        <v>5137322132</v>
      </c>
      <c r="H722">
        <v>0</v>
      </c>
      <c r="I722">
        <v>5.3087562999999997E-2</v>
      </c>
      <c r="J722">
        <v>0</v>
      </c>
      <c r="K722">
        <v>0</v>
      </c>
      <c r="L722">
        <v>0</v>
      </c>
      <c r="M722">
        <v>1</v>
      </c>
      <c r="N722" t="s">
        <v>17</v>
      </c>
      <c r="O722" s="1">
        <v>0</v>
      </c>
    </row>
    <row r="723" spans="1:15" hidden="1" x14ac:dyDescent="0.2">
      <c r="A723" t="s">
        <v>28</v>
      </c>
      <c r="B723">
        <v>2025</v>
      </c>
      <c r="C723">
        <v>1045370.941</v>
      </c>
      <c r="D723" t="s">
        <v>16</v>
      </c>
      <c r="E723">
        <v>30</v>
      </c>
      <c r="F723">
        <v>0.751754743</v>
      </c>
      <c r="G723">
        <v>5912805.8870000001</v>
      </c>
      <c r="H723">
        <v>0</v>
      </c>
      <c r="I723">
        <v>0.108512795</v>
      </c>
      <c r="J723">
        <v>0</v>
      </c>
      <c r="K723">
        <v>0</v>
      </c>
      <c r="L723">
        <v>0</v>
      </c>
      <c r="M723">
        <v>1</v>
      </c>
      <c r="N723" t="s">
        <v>17</v>
      </c>
      <c r="O723" s="1">
        <v>0</v>
      </c>
    </row>
    <row r="724" spans="1:15" hidden="1" x14ac:dyDescent="0.2">
      <c r="A724" t="s">
        <v>28</v>
      </c>
      <c r="B724">
        <v>2025</v>
      </c>
      <c r="C724">
        <v>1858437.2279999999</v>
      </c>
      <c r="D724" t="s">
        <v>16</v>
      </c>
      <c r="E724">
        <v>30</v>
      </c>
      <c r="F724">
        <v>0.82818172999999995</v>
      </c>
      <c r="G724">
        <v>9112555.7290000003</v>
      </c>
      <c r="H724">
        <v>0</v>
      </c>
      <c r="I724">
        <v>9.3965034000000003E-2</v>
      </c>
      <c r="J724">
        <v>0</v>
      </c>
      <c r="K724">
        <v>0</v>
      </c>
      <c r="L724">
        <v>0</v>
      </c>
      <c r="M724">
        <v>1</v>
      </c>
      <c r="N724" t="s">
        <v>17</v>
      </c>
      <c r="O724" s="1">
        <v>0</v>
      </c>
    </row>
    <row r="725" spans="1:15" hidden="1" x14ac:dyDescent="0.2">
      <c r="A725" t="s">
        <v>28</v>
      </c>
      <c r="B725">
        <v>2025</v>
      </c>
      <c r="C725">
        <v>3303888.406</v>
      </c>
      <c r="D725" t="s">
        <v>16</v>
      </c>
      <c r="E725">
        <v>30</v>
      </c>
      <c r="F725">
        <v>0.92619021300000004</v>
      </c>
      <c r="G725">
        <v>14675204.279999999</v>
      </c>
      <c r="H725">
        <v>0</v>
      </c>
      <c r="I725">
        <v>8.1719317E-2</v>
      </c>
      <c r="J725">
        <v>0</v>
      </c>
      <c r="K725">
        <v>0</v>
      </c>
      <c r="L725">
        <v>0</v>
      </c>
      <c r="M725">
        <v>1</v>
      </c>
      <c r="N725" t="s">
        <v>17</v>
      </c>
      <c r="O725" s="1">
        <v>0</v>
      </c>
    </row>
    <row r="726" spans="1:15" hidden="1" x14ac:dyDescent="0.2">
      <c r="A726" t="s">
        <v>28</v>
      </c>
      <c r="B726">
        <v>2025</v>
      </c>
      <c r="C726">
        <v>10441918.91</v>
      </c>
      <c r="D726" t="s">
        <v>16</v>
      </c>
      <c r="E726">
        <v>30</v>
      </c>
      <c r="F726">
        <v>0.97041818599999996</v>
      </c>
      <c r="G726">
        <v>42604188.329999998</v>
      </c>
      <c r="H726">
        <v>0</v>
      </c>
      <c r="I726">
        <v>6.5209065999999996E-2</v>
      </c>
      <c r="J726">
        <v>0</v>
      </c>
      <c r="K726">
        <v>0</v>
      </c>
      <c r="L726">
        <v>0</v>
      </c>
      <c r="M726">
        <v>1</v>
      </c>
      <c r="N726" t="s">
        <v>17</v>
      </c>
      <c r="O726" s="1">
        <v>0</v>
      </c>
    </row>
    <row r="727" spans="1:15" hidden="1" x14ac:dyDescent="0.2">
      <c r="A727" t="s">
        <v>28</v>
      </c>
      <c r="B727">
        <v>2025</v>
      </c>
      <c r="C727">
        <v>33001620.27</v>
      </c>
      <c r="D727" t="s">
        <v>16</v>
      </c>
      <c r="E727">
        <v>30</v>
      </c>
      <c r="F727">
        <v>0.99277216400000001</v>
      </c>
      <c r="G727">
        <v>130143830.3</v>
      </c>
      <c r="H727">
        <v>0</v>
      </c>
      <c r="I727">
        <v>5.7105281000000001E-2</v>
      </c>
      <c r="J727">
        <v>0</v>
      </c>
      <c r="K727">
        <v>0</v>
      </c>
      <c r="L727">
        <v>0</v>
      </c>
      <c r="M727">
        <v>1</v>
      </c>
      <c r="N727" t="s">
        <v>17</v>
      </c>
      <c r="O727" s="1">
        <v>0</v>
      </c>
    </row>
    <row r="728" spans="1:15" hidden="1" x14ac:dyDescent="0.2">
      <c r="A728" t="s">
        <v>28</v>
      </c>
      <c r="B728">
        <v>2025</v>
      </c>
      <c r="C728">
        <v>104301417.09999999</v>
      </c>
      <c r="D728" t="s">
        <v>16</v>
      </c>
      <c r="E728">
        <v>30</v>
      </c>
      <c r="F728">
        <v>0.99753091000000005</v>
      </c>
      <c r="G728">
        <v>407911908.39999998</v>
      </c>
      <c r="H728">
        <v>0</v>
      </c>
      <c r="I728">
        <v>5.3576639000000002E-2</v>
      </c>
      <c r="J728">
        <v>0</v>
      </c>
      <c r="K728">
        <v>0</v>
      </c>
      <c r="L728">
        <v>0</v>
      </c>
      <c r="M728">
        <v>1</v>
      </c>
      <c r="N728" t="s">
        <v>17</v>
      </c>
      <c r="O728" s="1">
        <v>0</v>
      </c>
    </row>
    <row r="729" spans="1:15" hidden="1" x14ac:dyDescent="0.2">
      <c r="A729" t="s">
        <v>28</v>
      </c>
      <c r="B729">
        <v>2025</v>
      </c>
      <c r="C729">
        <v>329643985</v>
      </c>
      <c r="D729" t="s">
        <v>16</v>
      </c>
      <c r="E729">
        <v>30</v>
      </c>
      <c r="F729">
        <v>0.999529836</v>
      </c>
      <c r="G729">
        <v>1285545317</v>
      </c>
      <c r="H729">
        <v>0</v>
      </c>
      <c r="I729">
        <v>5.2060548999999998E-2</v>
      </c>
      <c r="J729">
        <v>0</v>
      </c>
      <c r="K729">
        <v>0</v>
      </c>
      <c r="L729">
        <v>0</v>
      </c>
      <c r="M729">
        <v>1</v>
      </c>
      <c r="N729" t="s">
        <v>17</v>
      </c>
      <c r="O729" s="1">
        <v>0</v>
      </c>
    </row>
    <row r="730" spans="1:15" hidden="1" x14ac:dyDescent="0.2">
      <c r="A730" t="s">
        <v>28</v>
      </c>
      <c r="B730">
        <v>2025</v>
      </c>
      <c r="C730">
        <v>1041837780</v>
      </c>
      <c r="D730" t="s">
        <v>16</v>
      </c>
      <c r="E730">
        <v>30</v>
      </c>
      <c r="F730">
        <v>1</v>
      </c>
      <c r="G730">
        <v>4060760446</v>
      </c>
      <c r="H730">
        <v>0</v>
      </c>
      <c r="I730">
        <v>5.1414598999999998E-2</v>
      </c>
      <c r="J730">
        <v>0</v>
      </c>
      <c r="K730">
        <v>0</v>
      </c>
      <c r="L730">
        <v>0</v>
      </c>
      <c r="M730">
        <v>1</v>
      </c>
      <c r="N730" t="s">
        <v>17</v>
      </c>
      <c r="O730" s="1">
        <v>0</v>
      </c>
    </row>
    <row r="731" spans="1:15" hidden="1" x14ac:dyDescent="0.2">
      <c r="A731" t="s">
        <v>28</v>
      </c>
      <c r="B731">
        <v>2030</v>
      </c>
      <c r="C731">
        <v>1045370.941</v>
      </c>
      <c r="D731" t="s">
        <v>16</v>
      </c>
      <c r="E731">
        <v>30</v>
      </c>
      <c r="F731">
        <v>0.74859727399999998</v>
      </c>
      <c r="G731">
        <v>5474491.8559999997</v>
      </c>
      <c r="H731">
        <v>0</v>
      </c>
      <c r="I731">
        <v>0.112252479</v>
      </c>
      <c r="J731">
        <v>0</v>
      </c>
      <c r="K731">
        <v>0</v>
      </c>
      <c r="L731">
        <v>0</v>
      </c>
      <c r="M731">
        <v>1</v>
      </c>
      <c r="N731" t="s">
        <v>17</v>
      </c>
      <c r="O731" s="1">
        <v>0</v>
      </c>
    </row>
    <row r="732" spans="1:15" hidden="1" x14ac:dyDescent="0.2">
      <c r="A732" t="s">
        <v>28</v>
      </c>
      <c r="B732">
        <v>2030</v>
      </c>
      <c r="C732">
        <v>1858437.2279999999</v>
      </c>
      <c r="D732" t="s">
        <v>16</v>
      </c>
      <c r="E732">
        <v>30</v>
      </c>
      <c r="F732">
        <v>0.82561095399999995</v>
      </c>
      <c r="G732">
        <v>8421731.8489999995</v>
      </c>
      <c r="H732">
        <v>0</v>
      </c>
      <c r="I732">
        <v>9.6695187000000002E-2</v>
      </c>
      <c r="J732">
        <v>0</v>
      </c>
      <c r="K732">
        <v>0</v>
      </c>
      <c r="L732">
        <v>0</v>
      </c>
      <c r="M732">
        <v>1</v>
      </c>
      <c r="N732" t="s">
        <v>17</v>
      </c>
      <c r="O732" s="1">
        <v>0</v>
      </c>
    </row>
    <row r="733" spans="1:15" hidden="1" x14ac:dyDescent="0.2">
      <c r="A733" t="s">
        <v>28</v>
      </c>
      <c r="B733">
        <v>2030</v>
      </c>
      <c r="C733">
        <v>3303888.406</v>
      </c>
      <c r="D733" t="s">
        <v>16</v>
      </c>
      <c r="E733">
        <v>30</v>
      </c>
      <c r="F733">
        <v>0.92394032599999998</v>
      </c>
      <c r="G733">
        <v>13542629.220000001</v>
      </c>
      <c r="H733">
        <v>0</v>
      </c>
      <c r="I733">
        <v>8.3545388999999998E-2</v>
      </c>
      <c r="J733">
        <v>0</v>
      </c>
      <c r="K733">
        <v>0</v>
      </c>
      <c r="L733">
        <v>0</v>
      </c>
      <c r="M733">
        <v>1</v>
      </c>
      <c r="N733" t="s">
        <v>17</v>
      </c>
      <c r="O733" s="1">
        <v>0</v>
      </c>
    </row>
    <row r="734" spans="1:15" hidden="1" x14ac:dyDescent="0.2">
      <c r="A734" t="s">
        <v>28</v>
      </c>
      <c r="B734">
        <v>2030</v>
      </c>
      <c r="C734">
        <v>10441918.91</v>
      </c>
      <c r="D734" t="s">
        <v>16</v>
      </c>
      <c r="E734">
        <v>30</v>
      </c>
      <c r="F734">
        <v>0.97028502000000005</v>
      </c>
      <c r="G734">
        <v>39214504.909999996</v>
      </c>
      <c r="H734">
        <v>0</v>
      </c>
      <c r="I734">
        <v>6.5720650000000005E-2</v>
      </c>
      <c r="J734">
        <v>0</v>
      </c>
      <c r="K734">
        <v>0</v>
      </c>
      <c r="L734">
        <v>0</v>
      </c>
      <c r="M734">
        <v>1</v>
      </c>
      <c r="N734" t="s">
        <v>17</v>
      </c>
      <c r="O734" s="1">
        <v>0</v>
      </c>
    </row>
    <row r="735" spans="1:15" hidden="1" x14ac:dyDescent="0.2">
      <c r="A735" t="s">
        <v>28</v>
      </c>
      <c r="B735">
        <v>2030</v>
      </c>
      <c r="C735">
        <v>33001620.27</v>
      </c>
      <c r="D735" t="s">
        <v>16</v>
      </c>
      <c r="E735">
        <v>30</v>
      </c>
      <c r="F735">
        <v>0.99251180999999999</v>
      </c>
      <c r="G735">
        <v>119770944.5</v>
      </c>
      <c r="H735">
        <v>0</v>
      </c>
      <c r="I735">
        <v>5.6947548000000001E-2</v>
      </c>
      <c r="J735">
        <v>0</v>
      </c>
      <c r="K735">
        <v>0</v>
      </c>
      <c r="L735">
        <v>0</v>
      </c>
      <c r="M735">
        <v>1</v>
      </c>
      <c r="N735" t="s">
        <v>17</v>
      </c>
      <c r="O735" s="1">
        <v>0</v>
      </c>
    </row>
    <row r="736" spans="1:15" hidden="1" x14ac:dyDescent="0.2">
      <c r="A736" t="s">
        <v>28</v>
      </c>
      <c r="B736">
        <v>2030</v>
      </c>
      <c r="C736">
        <v>104301417.09999999</v>
      </c>
      <c r="D736" t="s">
        <v>16</v>
      </c>
      <c r="E736">
        <v>30</v>
      </c>
      <c r="F736">
        <v>0.99747846200000001</v>
      </c>
      <c r="G736">
        <v>375287553.10000002</v>
      </c>
      <c r="H736">
        <v>0</v>
      </c>
      <c r="I736">
        <v>5.3116590999999998E-2</v>
      </c>
      <c r="J736">
        <v>0</v>
      </c>
      <c r="K736">
        <v>0</v>
      </c>
      <c r="L736">
        <v>0</v>
      </c>
      <c r="M736">
        <v>1</v>
      </c>
      <c r="N736" t="s">
        <v>17</v>
      </c>
      <c r="O736" s="1">
        <v>0</v>
      </c>
    </row>
    <row r="737" spans="1:15" hidden="1" x14ac:dyDescent="0.2">
      <c r="A737" t="s">
        <v>28</v>
      </c>
      <c r="B737">
        <v>2030</v>
      </c>
      <c r="C737">
        <v>329643985</v>
      </c>
      <c r="D737" t="s">
        <v>16</v>
      </c>
      <c r="E737">
        <v>30</v>
      </c>
      <c r="F737">
        <v>0.99954100499999998</v>
      </c>
      <c r="G737">
        <v>1182657407</v>
      </c>
      <c r="H737">
        <v>0</v>
      </c>
      <c r="I737">
        <v>5.1470398000000001E-2</v>
      </c>
      <c r="J737">
        <v>0</v>
      </c>
      <c r="K737">
        <v>0</v>
      </c>
      <c r="L737">
        <v>0</v>
      </c>
      <c r="M737">
        <v>1</v>
      </c>
      <c r="N737" t="s">
        <v>17</v>
      </c>
      <c r="O737" s="1">
        <v>0</v>
      </c>
    </row>
    <row r="738" spans="1:15" hidden="1" x14ac:dyDescent="0.2">
      <c r="A738" t="s">
        <v>28</v>
      </c>
      <c r="B738">
        <v>2030</v>
      </c>
      <c r="C738">
        <v>1041837780</v>
      </c>
      <c r="D738" t="s">
        <v>16</v>
      </c>
      <c r="E738">
        <v>30</v>
      </c>
      <c r="F738">
        <v>1</v>
      </c>
      <c r="G738">
        <v>3735807738</v>
      </c>
      <c r="H738">
        <v>0</v>
      </c>
      <c r="I738">
        <v>5.0769072999999998E-2</v>
      </c>
      <c r="J738">
        <v>0</v>
      </c>
      <c r="K738">
        <v>0</v>
      </c>
      <c r="L738">
        <v>0</v>
      </c>
      <c r="M738">
        <v>1</v>
      </c>
      <c r="N738" t="s">
        <v>17</v>
      </c>
      <c r="O738" s="1">
        <v>0</v>
      </c>
    </row>
    <row r="739" spans="1:15" hidden="1" x14ac:dyDescent="0.2">
      <c r="A739" t="s">
        <v>29</v>
      </c>
      <c r="B739">
        <v>2015</v>
      </c>
      <c r="C739">
        <v>1099582.584</v>
      </c>
      <c r="D739" t="s">
        <v>16</v>
      </c>
      <c r="E739">
        <v>30</v>
      </c>
      <c r="F739">
        <v>0.73253561499999997</v>
      </c>
      <c r="G739" s="1">
        <v>11000000</v>
      </c>
      <c r="H739">
        <v>0</v>
      </c>
      <c r="I739">
        <v>7.4178794000000006E-2</v>
      </c>
      <c r="J739">
        <v>0</v>
      </c>
      <c r="K739">
        <v>0</v>
      </c>
      <c r="L739">
        <v>0</v>
      </c>
      <c r="M739">
        <v>1</v>
      </c>
      <c r="N739" t="s">
        <v>17</v>
      </c>
      <c r="O739" s="1">
        <v>0</v>
      </c>
    </row>
    <row r="740" spans="1:15" hidden="1" x14ac:dyDescent="0.2">
      <c r="A740" t="s">
        <v>29</v>
      </c>
      <c r="B740">
        <v>2015</v>
      </c>
      <c r="C740">
        <v>1954813.483</v>
      </c>
      <c r="D740" t="s">
        <v>16</v>
      </c>
      <c r="E740">
        <v>30</v>
      </c>
      <c r="F740">
        <v>0.78242768200000001</v>
      </c>
      <c r="G740" s="1">
        <v>16700000</v>
      </c>
      <c r="H740">
        <v>0</v>
      </c>
      <c r="I740">
        <v>7.6005536999999998E-2</v>
      </c>
      <c r="J740">
        <v>0</v>
      </c>
      <c r="K740">
        <v>0</v>
      </c>
      <c r="L740">
        <v>0</v>
      </c>
      <c r="M740">
        <v>1</v>
      </c>
      <c r="N740" t="s">
        <v>17</v>
      </c>
      <c r="O740" s="1">
        <v>0</v>
      </c>
    </row>
    <row r="741" spans="1:15" hidden="1" x14ac:dyDescent="0.2">
      <c r="A741" t="s">
        <v>29</v>
      </c>
      <c r="B741">
        <v>2015</v>
      </c>
      <c r="C741">
        <v>3475223.97</v>
      </c>
      <c r="D741" t="s">
        <v>16</v>
      </c>
      <c r="E741">
        <v>30</v>
      </c>
      <c r="F741">
        <v>0.87485940900000003</v>
      </c>
      <c r="G741" s="1">
        <v>26200000</v>
      </c>
      <c r="H741">
        <v>0</v>
      </c>
      <c r="I741">
        <v>7.7723979999999998E-2</v>
      </c>
      <c r="J741">
        <v>0</v>
      </c>
      <c r="K741">
        <v>0</v>
      </c>
      <c r="L741">
        <v>0</v>
      </c>
      <c r="M741">
        <v>1</v>
      </c>
      <c r="N741" t="s">
        <v>17</v>
      </c>
      <c r="O741" s="1">
        <v>0</v>
      </c>
    </row>
    <row r="742" spans="1:15" hidden="1" x14ac:dyDescent="0.2">
      <c r="A742" t="s">
        <v>29</v>
      </c>
      <c r="B742">
        <v>2015</v>
      </c>
      <c r="C742">
        <v>10983423.9</v>
      </c>
      <c r="D742" t="s">
        <v>16</v>
      </c>
      <c r="E742">
        <v>30</v>
      </c>
      <c r="F742">
        <v>0.95722539399999995</v>
      </c>
      <c r="G742" s="1">
        <v>71800000</v>
      </c>
      <c r="H742">
        <v>0</v>
      </c>
      <c r="I742">
        <v>7.9866988999999999E-2</v>
      </c>
      <c r="J742">
        <v>0</v>
      </c>
      <c r="K742">
        <v>0</v>
      </c>
      <c r="L742">
        <v>0</v>
      </c>
      <c r="M742">
        <v>1</v>
      </c>
      <c r="N742" t="s">
        <v>17</v>
      </c>
      <c r="O742" s="1">
        <v>0</v>
      </c>
    </row>
    <row r="743" spans="1:15" hidden="1" x14ac:dyDescent="0.2">
      <c r="A743" t="s">
        <v>29</v>
      </c>
      <c r="B743">
        <v>2015</v>
      </c>
      <c r="C743">
        <v>34713043.450000003</v>
      </c>
      <c r="D743" t="s">
        <v>16</v>
      </c>
      <c r="E743">
        <v>30</v>
      </c>
      <c r="F743">
        <v>0.98548754699999996</v>
      </c>
      <c r="G743" s="1">
        <v>216000000</v>
      </c>
      <c r="H743">
        <v>0</v>
      </c>
      <c r="I743">
        <v>8.0535307E-2</v>
      </c>
      <c r="J743">
        <v>0</v>
      </c>
      <c r="K743">
        <v>0</v>
      </c>
      <c r="L743">
        <v>0</v>
      </c>
      <c r="M743">
        <v>1</v>
      </c>
      <c r="N743" t="s">
        <v>17</v>
      </c>
      <c r="O743" s="1">
        <v>0</v>
      </c>
    </row>
    <row r="744" spans="1:15" hidden="1" x14ac:dyDescent="0.2">
      <c r="A744" t="s">
        <v>29</v>
      </c>
      <c r="B744">
        <v>2015</v>
      </c>
      <c r="C744">
        <v>109710359.59999999</v>
      </c>
      <c r="D744" t="s">
        <v>16</v>
      </c>
      <c r="E744">
        <v>30</v>
      </c>
      <c r="F744">
        <v>0.997117743</v>
      </c>
      <c r="G744" s="1">
        <v>672000000</v>
      </c>
      <c r="H744">
        <v>0</v>
      </c>
      <c r="I744">
        <v>8.0796240000000005E-2</v>
      </c>
      <c r="J744">
        <v>0</v>
      </c>
      <c r="K744">
        <v>0</v>
      </c>
      <c r="L744">
        <v>0</v>
      </c>
      <c r="M744">
        <v>1</v>
      </c>
      <c r="N744" t="s">
        <v>17</v>
      </c>
      <c r="O744" s="1">
        <v>0</v>
      </c>
    </row>
    <row r="745" spans="1:15" hidden="1" x14ac:dyDescent="0.2">
      <c r="A745" t="s">
        <v>29</v>
      </c>
      <c r="B745">
        <v>2015</v>
      </c>
      <c r="C745">
        <v>346738914.10000002</v>
      </c>
      <c r="D745" t="s">
        <v>16</v>
      </c>
      <c r="E745">
        <v>30</v>
      </c>
      <c r="F745">
        <v>0.99893103500000002</v>
      </c>
      <c r="G745" s="1">
        <v>2120000000</v>
      </c>
      <c r="H745">
        <v>0</v>
      </c>
      <c r="I745">
        <v>8.0845834000000005E-2</v>
      </c>
      <c r="J745">
        <v>0</v>
      </c>
      <c r="K745">
        <v>0</v>
      </c>
      <c r="L745">
        <v>0</v>
      </c>
      <c r="M745">
        <v>1</v>
      </c>
      <c r="N745" t="s">
        <v>17</v>
      </c>
      <c r="O745" s="1">
        <v>0</v>
      </c>
    </row>
    <row r="746" spans="1:15" hidden="1" x14ac:dyDescent="0.2">
      <c r="A746" t="s">
        <v>29</v>
      </c>
      <c r="B746">
        <v>2015</v>
      </c>
      <c r="C746">
        <v>1095866198</v>
      </c>
      <c r="D746" t="s">
        <v>16</v>
      </c>
      <c r="E746">
        <v>30</v>
      </c>
      <c r="F746">
        <v>1</v>
      </c>
      <c r="G746" s="1">
        <v>6680000000</v>
      </c>
      <c r="H746">
        <v>0</v>
      </c>
      <c r="I746">
        <v>8.0869093000000003E-2</v>
      </c>
      <c r="J746">
        <v>0</v>
      </c>
      <c r="K746">
        <v>0</v>
      </c>
      <c r="L746">
        <v>0</v>
      </c>
      <c r="M746">
        <v>1</v>
      </c>
      <c r="N746" t="s">
        <v>17</v>
      </c>
      <c r="O746" s="1">
        <v>0</v>
      </c>
    </row>
    <row r="747" spans="1:15" hidden="1" x14ac:dyDescent="0.2">
      <c r="A747" t="s">
        <v>29</v>
      </c>
      <c r="B747">
        <v>2020</v>
      </c>
      <c r="C747">
        <v>1099582.584</v>
      </c>
      <c r="D747" t="s">
        <v>16</v>
      </c>
      <c r="E747">
        <v>30</v>
      </c>
      <c r="F747">
        <v>0.73293113899999995</v>
      </c>
      <c r="G747" s="1">
        <v>8930000</v>
      </c>
      <c r="H747">
        <v>0</v>
      </c>
      <c r="I747">
        <v>7.8137445E-2</v>
      </c>
      <c r="J747">
        <v>0</v>
      </c>
      <c r="K747">
        <v>0</v>
      </c>
      <c r="L747">
        <v>0</v>
      </c>
      <c r="M747">
        <v>1</v>
      </c>
      <c r="N747" t="s">
        <v>17</v>
      </c>
      <c r="O747" s="1">
        <v>0</v>
      </c>
    </row>
    <row r="748" spans="1:15" hidden="1" x14ac:dyDescent="0.2">
      <c r="A748" t="s">
        <v>29</v>
      </c>
      <c r="B748">
        <v>2020</v>
      </c>
      <c r="C748">
        <v>1954813.483</v>
      </c>
      <c r="D748" t="s">
        <v>16</v>
      </c>
      <c r="E748">
        <v>30</v>
      </c>
      <c r="F748">
        <v>0.78199846299999998</v>
      </c>
      <c r="G748" s="1">
        <v>13600000</v>
      </c>
      <c r="H748">
        <v>0</v>
      </c>
      <c r="I748">
        <v>8.0486822999999999E-2</v>
      </c>
      <c r="J748">
        <v>0</v>
      </c>
      <c r="K748">
        <v>0</v>
      </c>
      <c r="L748">
        <v>0</v>
      </c>
      <c r="M748">
        <v>1</v>
      </c>
      <c r="N748" t="s">
        <v>17</v>
      </c>
      <c r="O748" s="1">
        <v>0</v>
      </c>
    </row>
    <row r="749" spans="1:15" hidden="1" x14ac:dyDescent="0.2">
      <c r="A749" t="s">
        <v>29</v>
      </c>
      <c r="B749">
        <v>2020</v>
      </c>
      <c r="C749">
        <v>3475223.97</v>
      </c>
      <c r="D749" t="s">
        <v>16</v>
      </c>
      <c r="E749">
        <v>30</v>
      </c>
      <c r="F749">
        <v>0.87484337000000001</v>
      </c>
      <c r="G749" s="1">
        <v>21300000</v>
      </c>
      <c r="H749">
        <v>0</v>
      </c>
      <c r="I749">
        <v>8.2703999E-2</v>
      </c>
      <c r="J749">
        <v>0</v>
      </c>
      <c r="K749">
        <v>0</v>
      </c>
      <c r="L749">
        <v>0</v>
      </c>
      <c r="M749">
        <v>1</v>
      </c>
      <c r="N749" t="s">
        <v>17</v>
      </c>
      <c r="O749" s="1">
        <v>0</v>
      </c>
    </row>
    <row r="750" spans="1:15" hidden="1" x14ac:dyDescent="0.2">
      <c r="A750" t="s">
        <v>29</v>
      </c>
      <c r="B750">
        <v>2020</v>
      </c>
      <c r="C750">
        <v>10983423.9</v>
      </c>
      <c r="D750" t="s">
        <v>16</v>
      </c>
      <c r="E750">
        <v>30</v>
      </c>
      <c r="F750">
        <v>0.95719549599999998</v>
      </c>
      <c r="G750" s="1">
        <v>58400000</v>
      </c>
      <c r="H750">
        <v>0</v>
      </c>
      <c r="I750">
        <v>8.546977E-2</v>
      </c>
      <c r="J750">
        <v>0</v>
      </c>
      <c r="K750">
        <v>0</v>
      </c>
      <c r="L750">
        <v>0</v>
      </c>
      <c r="M750">
        <v>1</v>
      </c>
      <c r="N750" t="s">
        <v>17</v>
      </c>
      <c r="O750" s="1">
        <v>0</v>
      </c>
    </row>
    <row r="751" spans="1:15" hidden="1" x14ac:dyDescent="0.2">
      <c r="A751" t="s">
        <v>29</v>
      </c>
      <c r="B751">
        <v>2020</v>
      </c>
      <c r="C751">
        <v>34713043.450000003</v>
      </c>
      <c r="D751" t="s">
        <v>16</v>
      </c>
      <c r="E751">
        <v>30</v>
      </c>
      <c r="F751">
        <v>0.98546447999999998</v>
      </c>
      <c r="G751" s="1">
        <v>176000000</v>
      </c>
      <c r="H751">
        <v>0</v>
      </c>
      <c r="I751">
        <v>8.6332011E-2</v>
      </c>
      <c r="J751">
        <v>0</v>
      </c>
      <c r="K751">
        <v>0</v>
      </c>
      <c r="L751">
        <v>0</v>
      </c>
      <c r="M751">
        <v>1</v>
      </c>
      <c r="N751" t="s">
        <v>17</v>
      </c>
      <c r="O751" s="1">
        <v>0</v>
      </c>
    </row>
    <row r="752" spans="1:15" hidden="1" x14ac:dyDescent="0.2">
      <c r="A752" t="s">
        <v>29</v>
      </c>
      <c r="B752">
        <v>2020</v>
      </c>
      <c r="C752">
        <v>109710359.59999999</v>
      </c>
      <c r="D752" t="s">
        <v>16</v>
      </c>
      <c r="E752">
        <v>30</v>
      </c>
      <c r="F752">
        <v>0.99711511100000005</v>
      </c>
      <c r="G752" s="1">
        <v>546000000</v>
      </c>
      <c r="H752">
        <v>0</v>
      </c>
      <c r="I752">
        <v>8.6669365999999998E-2</v>
      </c>
      <c r="J752">
        <v>0</v>
      </c>
      <c r="K752">
        <v>0</v>
      </c>
      <c r="L752">
        <v>0</v>
      </c>
      <c r="M752">
        <v>1</v>
      </c>
      <c r="N752" t="s">
        <v>17</v>
      </c>
      <c r="O752" s="1">
        <v>0</v>
      </c>
    </row>
    <row r="753" spans="1:15" hidden="1" x14ac:dyDescent="0.2">
      <c r="A753" t="s">
        <v>29</v>
      </c>
      <c r="B753">
        <v>2020</v>
      </c>
      <c r="C753">
        <v>346738914.10000002</v>
      </c>
      <c r="D753" t="s">
        <v>16</v>
      </c>
      <c r="E753">
        <v>30</v>
      </c>
      <c r="F753">
        <v>0.99892740999999996</v>
      </c>
      <c r="G753" s="1">
        <v>1720000000</v>
      </c>
      <c r="H753">
        <v>0</v>
      </c>
      <c r="I753">
        <v>8.6733444000000007E-2</v>
      </c>
      <c r="J753">
        <v>0</v>
      </c>
      <c r="K753">
        <v>0</v>
      </c>
      <c r="L753">
        <v>0</v>
      </c>
      <c r="M753">
        <v>1</v>
      </c>
      <c r="N753" t="s">
        <v>17</v>
      </c>
      <c r="O753" s="1">
        <v>0</v>
      </c>
    </row>
    <row r="754" spans="1:15" hidden="1" x14ac:dyDescent="0.2">
      <c r="A754" t="s">
        <v>29</v>
      </c>
      <c r="B754">
        <v>2020</v>
      </c>
      <c r="C754">
        <v>1095866198</v>
      </c>
      <c r="D754" t="s">
        <v>16</v>
      </c>
      <c r="E754">
        <v>30</v>
      </c>
      <c r="F754">
        <v>1</v>
      </c>
      <c r="G754" s="1">
        <v>5430000000</v>
      </c>
      <c r="H754">
        <v>0</v>
      </c>
      <c r="I754">
        <v>8.6763659000000007E-2</v>
      </c>
      <c r="J754">
        <v>0</v>
      </c>
      <c r="K754">
        <v>0</v>
      </c>
      <c r="L754">
        <v>0</v>
      </c>
      <c r="M754">
        <v>1</v>
      </c>
      <c r="N754" t="s">
        <v>17</v>
      </c>
      <c r="O754" s="1">
        <v>0</v>
      </c>
    </row>
    <row r="755" spans="1:15" hidden="1" x14ac:dyDescent="0.2">
      <c r="A755" t="s">
        <v>29</v>
      </c>
      <c r="B755">
        <v>2025</v>
      </c>
      <c r="C755">
        <v>1099582.584</v>
      </c>
      <c r="D755" t="s">
        <v>16</v>
      </c>
      <c r="E755">
        <v>30</v>
      </c>
      <c r="F755">
        <v>0.73356244699999995</v>
      </c>
      <c r="G755" s="1">
        <v>6880000</v>
      </c>
      <c r="H755">
        <v>0</v>
      </c>
      <c r="I755">
        <v>8.2096095999999993E-2</v>
      </c>
      <c r="J755">
        <v>0</v>
      </c>
      <c r="K755">
        <v>0</v>
      </c>
      <c r="L755">
        <v>0</v>
      </c>
      <c r="M755">
        <v>1</v>
      </c>
      <c r="N755" t="s">
        <v>17</v>
      </c>
      <c r="O755" s="1">
        <v>0</v>
      </c>
    </row>
    <row r="756" spans="1:15" hidden="1" x14ac:dyDescent="0.2">
      <c r="A756" t="s">
        <v>29</v>
      </c>
      <c r="B756">
        <v>2025</v>
      </c>
      <c r="C756">
        <v>1954813.483</v>
      </c>
      <c r="D756" t="s">
        <v>16</v>
      </c>
      <c r="E756">
        <v>30</v>
      </c>
      <c r="F756">
        <v>0.78131335499999999</v>
      </c>
      <c r="G756" s="1">
        <v>10500000</v>
      </c>
      <c r="H756">
        <v>0</v>
      </c>
      <c r="I756">
        <v>8.4968109E-2</v>
      </c>
      <c r="J756">
        <v>0</v>
      </c>
      <c r="K756">
        <v>0</v>
      </c>
      <c r="L756">
        <v>0</v>
      </c>
      <c r="M756">
        <v>1</v>
      </c>
      <c r="N756" t="s">
        <v>17</v>
      </c>
      <c r="O756" s="1">
        <v>0</v>
      </c>
    </row>
    <row r="757" spans="1:15" hidden="1" x14ac:dyDescent="0.2">
      <c r="A757" t="s">
        <v>29</v>
      </c>
      <c r="B757">
        <v>2025</v>
      </c>
      <c r="C757">
        <v>3475223.97</v>
      </c>
      <c r="D757" t="s">
        <v>16</v>
      </c>
      <c r="E757">
        <v>30</v>
      </c>
      <c r="F757">
        <v>0.87481776</v>
      </c>
      <c r="G757" s="1">
        <v>16400000</v>
      </c>
      <c r="H757">
        <v>0</v>
      </c>
      <c r="I757">
        <v>8.7684018000000002E-2</v>
      </c>
      <c r="J757">
        <v>0</v>
      </c>
      <c r="K757">
        <v>0</v>
      </c>
      <c r="L757">
        <v>0</v>
      </c>
      <c r="M757">
        <v>1</v>
      </c>
      <c r="N757" t="s">
        <v>17</v>
      </c>
      <c r="O757" s="1">
        <v>0</v>
      </c>
    </row>
    <row r="758" spans="1:15" hidden="1" x14ac:dyDescent="0.2">
      <c r="A758" t="s">
        <v>29</v>
      </c>
      <c r="B758">
        <v>2025</v>
      </c>
      <c r="C758">
        <v>10983423.9</v>
      </c>
      <c r="D758" t="s">
        <v>16</v>
      </c>
      <c r="E758">
        <v>30</v>
      </c>
      <c r="F758">
        <v>0.95714775299999999</v>
      </c>
      <c r="G758" s="1">
        <v>45000000</v>
      </c>
      <c r="H758">
        <v>0</v>
      </c>
      <c r="I758">
        <v>9.1072550000000002E-2</v>
      </c>
      <c r="J758">
        <v>0</v>
      </c>
      <c r="K758">
        <v>0</v>
      </c>
      <c r="L758">
        <v>0</v>
      </c>
      <c r="M758">
        <v>1</v>
      </c>
      <c r="N758" t="s">
        <v>17</v>
      </c>
      <c r="O758" s="1">
        <v>0</v>
      </c>
    </row>
    <row r="759" spans="1:15" hidden="1" x14ac:dyDescent="0.2">
      <c r="A759" t="s">
        <v>29</v>
      </c>
      <c r="B759">
        <v>2025</v>
      </c>
      <c r="C759">
        <v>34713043.450000003</v>
      </c>
      <c r="D759" t="s">
        <v>16</v>
      </c>
      <c r="E759">
        <v>30</v>
      </c>
      <c r="F759">
        <v>0.98542764400000005</v>
      </c>
      <c r="G759" s="1">
        <v>135000000</v>
      </c>
      <c r="H759">
        <v>0</v>
      </c>
      <c r="I759">
        <v>9.2128715999999999E-2</v>
      </c>
      <c r="J759">
        <v>0</v>
      </c>
      <c r="K759">
        <v>0</v>
      </c>
      <c r="L759">
        <v>0</v>
      </c>
      <c r="M759">
        <v>1</v>
      </c>
      <c r="N759" t="s">
        <v>17</v>
      </c>
      <c r="O759" s="1">
        <v>0</v>
      </c>
    </row>
    <row r="760" spans="1:15" hidden="1" x14ac:dyDescent="0.2">
      <c r="A760" t="s">
        <v>29</v>
      </c>
      <c r="B760">
        <v>2025</v>
      </c>
      <c r="C760">
        <v>109710359.59999999</v>
      </c>
      <c r="D760" t="s">
        <v>16</v>
      </c>
      <c r="E760">
        <v>30</v>
      </c>
      <c r="F760">
        <v>0.99711090599999996</v>
      </c>
      <c r="G760" s="1">
        <v>421000000</v>
      </c>
      <c r="H760">
        <v>0</v>
      </c>
      <c r="I760">
        <v>9.2542493000000003E-2</v>
      </c>
      <c r="J760">
        <v>0</v>
      </c>
      <c r="K760">
        <v>0</v>
      </c>
      <c r="L760">
        <v>0</v>
      </c>
      <c r="M760">
        <v>1</v>
      </c>
      <c r="N760" t="s">
        <v>17</v>
      </c>
      <c r="O760" s="1">
        <v>0</v>
      </c>
    </row>
    <row r="761" spans="1:15" hidden="1" x14ac:dyDescent="0.2">
      <c r="A761" t="s">
        <v>29</v>
      </c>
      <c r="B761">
        <v>2025</v>
      </c>
      <c r="C761">
        <v>346738914.10000002</v>
      </c>
      <c r="D761" t="s">
        <v>16</v>
      </c>
      <c r="E761">
        <v>30</v>
      </c>
      <c r="F761">
        <v>0.99892161999999995</v>
      </c>
      <c r="G761" s="1">
        <v>1320000000</v>
      </c>
      <c r="H761">
        <v>0</v>
      </c>
      <c r="I761">
        <v>9.2621053999999994E-2</v>
      </c>
      <c r="J761">
        <v>0</v>
      </c>
      <c r="K761">
        <v>0</v>
      </c>
      <c r="L761">
        <v>0</v>
      </c>
      <c r="M761">
        <v>1</v>
      </c>
      <c r="N761" t="s">
        <v>17</v>
      </c>
      <c r="O761" s="1">
        <v>0</v>
      </c>
    </row>
    <row r="762" spans="1:15" hidden="1" x14ac:dyDescent="0.2">
      <c r="A762" t="s">
        <v>29</v>
      </c>
      <c r="B762">
        <v>2025</v>
      </c>
      <c r="C762">
        <v>1095866198</v>
      </c>
      <c r="D762" t="s">
        <v>16</v>
      </c>
      <c r="E762">
        <v>30</v>
      </c>
      <c r="F762">
        <v>1</v>
      </c>
      <c r="G762" s="1">
        <v>4180000000</v>
      </c>
      <c r="H762">
        <v>0</v>
      </c>
      <c r="I762">
        <v>9.2658224999999997E-2</v>
      </c>
      <c r="J762">
        <v>0</v>
      </c>
      <c r="K762">
        <v>0</v>
      </c>
      <c r="L762">
        <v>0</v>
      </c>
      <c r="M762">
        <v>1</v>
      </c>
      <c r="N762" t="s">
        <v>17</v>
      </c>
      <c r="O762" s="1">
        <v>0</v>
      </c>
    </row>
    <row r="763" spans="1:15" hidden="1" x14ac:dyDescent="0.2">
      <c r="A763" t="s">
        <v>29</v>
      </c>
      <c r="B763">
        <v>2030</v>
      </c>
      <c r="C763">
        <v>1099582.584</v>
      </c>
      <c r="D763" t="s">
        <v>16</v>
      </c>
      <c r="E763">
        <v>30</v>
      </c>
      <c r="F763">
        <v>0.73384921800000003</v>
      </c>
      <c r="G763" s="1">
        <v>6230000</v>
      </c>
      <c r="H763">
        <v>0</v>
      </c>
      <c r="I763">
        <v>8.431371E-2</v>
      </c>
      <c r="J763">
        <v>0</v>
      </c>
      <c r="K763">
        <v>0</v>
      </c>
      <c r="L763">
        <v>0</v>
      </c>
      <c r="M763">
        <v>1</v>
      </c>
      <c r="N763" t="s">
        <v>17</v>
      </c>
      <c r="O763" s="1">
        <v>0</v>
      </c>
    </row>
    <row r="764" spans="1:15" hidden="1" x14ac:dyDescent="0.2">
      <c r="A764" t="s">
        <v>29</v>
      </c>
      <c r="B764">
        <v>2030</v>
      </c>
      <c r="C764">
        <v>1954813.483</v>
      </c>
      <c r="D764" t="s">
        <v>16</v>
      </c>
      <c r="E764">
        <v>30</v>
      </c>
      <c r="F764">
        <v>0.78100214000000001</v>
      </c>
      <c r="G764" s="1">
        <v>9500000</v>
      </c>
      <c r="H764">
        <v>0</v>
      </c>
      <c r="I764">
        <v>8.7471940999999998E-2</v>
      </c>
      <c r="J764">
        <v>0</v>
      </c>
      <c r="K764">
        <v>0</v>
      </c>
      <c r="L764">
        <v>0</v>
      </c>
      <c r="M764">
        <v>1</v>
      </c>
      <c r="N764" t="s">
        <v>17</v>
      </c>
      <c r="O764" s="1">
        <v>0</v>
      </c>
    </row>
    <row r="765" spans="1:15" hidden="1" x14ac:dyDescent="0.2">
      <c r="A765" t="s">
        <v>29</v>
      </c>
      <c r="B765">
        <v>2030</v>
      </c>
      <c r="C765">
        <v>3475223.97</v>
      </c>
      <c r="D765" t="s">
        <v>16</v>
      </c>
      <c r="E765">
        <v>30</v>
      </c>
      <c r="F765">
        <v>0.87480612300000005</v>
      </c>
      <c r="G765" s="1">
        <v>14900000</v>
      </c>
      <c r="H765">
        <v>0</v>
      </c>
      <c r="I765">
        <v>9.0463231000000005E-2</v>
      </c>
      <c r="J765">
        <v>0</v>
      </c>
      <c r="K765">
        <v>0</v>
      </c>
      <c r="L765">
        <v>0</v>
      </c>
      <c r="M765">
        <v>1</v>
      </c>
      <c r="N765" t="s">
        <v>17</v>
      </c>
      <c r="O765" s="1">
        <v>0</v>
      </c>
    </row>
    <row r="766" spans="1:15" hidden="1" x14ac:dyDescent="0.2">
      <c r="A766" t="s">
        <v>29</v>
      </c>
      <c r="B766">
        <v>2030</v>
      </c>
      <c r="C766">
        <v>10983423.9</v>
      </c>
      <c r="D766" t="s">
        <v>16</v>
      </c>
      <c r="E766">
        <v>30</v>
      </c>
      <c r="F766">
        <v>0.95712605799999995</v>
      </c>
      <c r="G766" s="1">
        <v>40700000</v>
      </c>
      <c r="H766">
        <v>0</v>
      </c>
      <c r="I766">
        <v>9.4195589999999996E-2</v>
      </c>
      <c r="J766">
        <v>0</v>
      </c>
      <c r="K766">
        <v>0</v>
      </c>
      <c r="L766">
        <v>0</v>
      </c>
      <c r="M766">
        <v>1</v>
      </c>
      <c r="N766" t="s">
        <v>17</v>
      </c>
      <c r="O766" s="1">
        <v>0</v>
      </c>
    </row>
    <row r="767" spans="1:15" hidden="1" x14ac:dyDescent="0.2">
      <c r="A767" t="s">
        <v>29</v>
      </c>
      <c r="B767">
        <v>2030</v>
      </c>
      <c r="C767">
        <v>34713043.450000003</v>
      </c>
      <c r="D767" t="s">
        <v>16</v>
      </c>
      <c r="E767">
        <v>30</v>
      </c>
      <c r="F767">
        <v>0.985410903</v>
      </c>
      <c r="G767" s="1">
        <v>123000000</v>
      </c>
      <c r="H767">
        <v>0</v>
      </c>
      <c r="I767">
        <v>9.5358744999999995E-2</v>
      </c>
      <c r="J767">
        <v>0</v>
      </c>
      <c r="K767">
        <v>0</v>
      </c>
      <c r="L767">
        <v>0</v>
      </c>
      <c r="M767">
        <v>1</v>
      </c>
      <c r="N767" t="s">
        <v>17</v>
      </c>
      <c r="O767" s="1">
        <v>0</v>
      </c>
    </row>
    <row r="768" spans="1:15" hidden="1" x14ac:dyDescent="0.2">
      <c r="A768" t="s">
        <v>29</v>
      </c>
      <c r="B768">
        <v>2030</v>
      </c>
      <c r="C768">
        <v>109710359.59999999</v>
      </c>
      <c r="D768" t="s">
        <v>16</v>
      </c>
      <c r="E768">
        <v>30</v>
      </c>
      <c r="F768">
        <v>0.99710899500000005</v>
      </c>
      <c r="G768" s="1">
        <v>381000000</v>
      </c>
      <c r="H768">
        <v>0</v>
      </c>
      <c r="I768">
        <v>9.5814873999999994E-2</v>
      </c>
      <c r="J768">
        <v>0</v>
      </c>
      <c r="K768">
        <v>0</v>
      </c>
      <c r="L768">
        <v>0</v>
      </c>
      <c r="M768">
        <v>1</v>
      </c>
      <c r="N768" t="s">
        <v>17</v>
      </c>
      <c r="O768" s="1">
        <v>0</v>
      </c>
    </row>
    <row r="769" spans="1:15" hidden="1" x14ac:dyDescent="0.2">
      <c r="A769" t="s">
        <v>29</v>
      </c>
      <c r="B769">
        <v>2030</v>
      </c>
      <c r="C769">
        <v>346738914.10000002</v>
      </c>
      <c r="D769" t="s">
        <v>16</v>
      </c>
      <c r="E769">
        <v>30</v>
      </c>
      <c r="F769">
        <v>0.99891898899999998</v>
      </c>
      <c r="G769" s="1">
        <v>1200000000</v>
      </c>
      <c r="H769">
        <v>0</v>
      </c>
      <c r="I769">
        <v>9.5901450999999999E-2</v>
      </c>
      <c r="J769">
        <v>0</v>
      </c>
      <c r="K769">
        <v>0</v>
      </c>
      <c r="L769">
        <v>0</v>
      </c>
      <c r="M769">
        <v>1</v>
      </c>
      <c r="N769" t="s">
        <v>17</v>
      </c>
      <c r="O769" s="1">
        <v>0</v>
      </c>
    </row>
    <row r="770" spans="1:15" hidden="1" x14ac:dyDescent="0.2">
      <c r="A770" t="s">
        <v>29</v>
      </c>
      <c r="B770">
        <v>2030</v>
      </c>
      <c r="C770">
        <v>1095866198</v>
      </c>
      <c r="D770" t="s">
        <v>16</v>
      </c>
      <c r="E770">
        <v>30</v>
      </c>
      <c r="F770">
        <v>1</v>
      </c>
      <c r="G770" s="1">
        <v>3790000000</v>
      </c>
      <c r="H770">
        <v>0</v>
      </c>
      <c r="I770">
        <v>9.5942515000000006E-2</v>
      </c>
      <c r="J770">
        <v>0</v>
      </c>
      <c r="K770">
        <v>0</v>
      </c>
      <c r="L770">
        <v>0</v>
      </c>
      <c r="M770">
        <v>1</v>
      </c>
      <c r="N770" t="s">
        <v>17</v>
      </c>
      <c r="O770" s="1">
        <v>0</v>
      </c>
    </row>
    <row r="771" spans="1:15" hidden="1" x14ac:dyDescent="0.2">
      <c r="A771" t="s">
        <v>30</v>
      </c>
      <c r="B771">
        <v>2015</v>
      </c>
      <c r="C771" s="9">
        <v>1100000</v>
      </c>
      <c r="D771" t="s">
        <v>16</v>
      </c>
      <c r="E771">
        <v>30</v>
      </c>
      <c r="F771">
        <v>1</v>
      </c>
      <c r="G771">
        <v>0</v>
      </c>
      <c r="H771">
        <v>1333.497108</v>
      </c>
      <c r="I771">
        <v>7.4178794000000006E-2</v>
      </c>
      <c r="J771">
        <v>0</v>
      </c>
      <c r="K771">
        <v>0</v>
      </c>
      <c r="L771">
        <v>0</v>
      </c>
      <c r="M771">
        <v>1</v>
      </c>
      <c r="N771" t="s">
        <v>17</v>
      </c>
      <c r="O771" s="1">
        <v>0</v>
      </c>
    </row>
    <row r="772" spans="1:15" hidden="1" x14ac:dyDescent="0.2">
      <c r="A772" t="s">
        <v>30</v>
      </c>
      <c r="B772">
        <v>2015</v>
      </c>
      <c r="C772" s="9">
        <v>1950000</v>
      </c>
      <c r="D772" t="s">
        <v>16</v>
      </c>
      <c r="E772">
        <v>30</v>
      </c>
      <c r="F772">
        <v>1</v>
      </c>
      <c r="G772">
        <v>0</v>
      </c>
      <c r="H772">
        <v>3612.5354600000001</v>
      </c>
      <c r="I772">
        <v>7.6005536999999998E-2</v>
      </c>
      <c r="J772">
        <v>0</v>
      </c>
      <c r="K772">
        <v>0</v>
      </c>
      <c r="L772">
        <v>0</v>
      </c>
      <c r="M772">
        <v>1</v>
      </c>
      <c r="N772" t="s">
        <v>17</v>
      </c>
      <c r="O772" s="1">
        <v>0</v>
      </c>
    </row>
    <row r="773" spans="1:15" hidden="1" x14ac:dyDescent="0.2">
      <c r="A773" t="s">
        <v>30</v>
      </c>
      <c r="B773">
        <v>2015</v>
      </c>
      <c r="C773" s="9">
        <v>3480000</v>
      </c>
      <c r="D773" t="s">
        <v>16</v>
      </c>
      <c r="E773">
        <v>30</v>
      </c>
      <c r="F773">
        <v>1</v>
      </c>
      <c r="G773">
        <v>0</v>
      </c>
      <c r="H773">
        <v>7694.0961029999999</v>
      </c>
      <c r="I773">
        <v>7.7723979999999998E-2</v>
      </c>
      <c r="J773">
        <v>0</v>
      </c>
      <c r="K773">
        <v>0</v>
      </c>
      <c r="L773">
        <v>0</v>
      </c>
      <c r="M773">
        <v>1</v>
      </c>
      <c r="N773" t="s">
        <v>17</v>
      </c>
      <c r="O773" s="1">
        <v>0</v>
      </c>
    </row>
    <row r="774" spans="1:15" hidden="1" x14ac:dyDescent="0.2">
      <c r="A774" t="s">
        <v>30</v>
      </c>
      <c r="B774">
        <v>2015</v>
      </c>
      <c r="C774" s="9">
        <v>11000000</v>
      </c>
      <c r="D774" t="s">
        <v>16</v>
      </c>
      <c r="E774">
        <v>30</v>
      </c>
      <c r="F774">
        <v>1</v>
      </c>
      <c r="G774">
        <v>0</v>
      </c>
      <c r="H774">
        <v>27916.516240000001</v>
      </c>
      <c r="I774">
        <v>7.9866988999999999E-2</v>
      </c>
      <c r="J774">
        <v>0</v>
      </c>
      <c r="K774">
        <v>0</v>
      </c>
      <c r="L774">
        <v>0</v>
      </c>
      <c r="M774">
        <v>1</v>
      </c>
      <c r="N774" t="s">
        <v>17</v>
      </c>
      <c r="O774" s="1">
        <v>0</v>
      </c>
    </row>
    <row r="775" spans="1:15" hidden="1" x14ac:dyDescent="0.2">
      <c r="A775" t="s">
        <v>30</v>
      </c>
      <c r="B775">
        <v>2015</v>
      </c>
      <c r="C775" s="9">
        <v>34700000</v>
      </c>
      <c r="D775" t="s">
        <v>16</v>
      </c>
      <c r="E775">
        <v>30</v>
      </c>
      <c r="F775">
        <v>1</v>
      </c>
      <c r="G775">
        <v>0</v>
      </c>
      <c r="H775">
        <v>92309.317290000006</v>
      </c>
      <c r="I775">
        <v>8.0535307E-2</v>
      </c>
      <c r="J775">
        <v>0</v>
      </c>
      <c r="K775">
        <v>0</v>
      </c>
      <c r="L775">
        <v>0</v>
      </c>
      <c r="M775">
        <v>1</v>
      </c>
      <c r="N775" t="s">
        <v>17</v>
      </c>
      <c r="O775" s="1">
        <v>0</v>
      </c>
    </row>
    <row r="776" spans="1:15" hidden="1" x14ac:dyDescent="0.2">
      <c r="A776" t="s">
        <v>30</v>
      </c>
      <c r="B776">
        <v>2015</v>
      </c>
      <c r="C776" s="9">
        <v>110000000</v>
      </c>
      <c r="D776" t="s">
        <v>16</v>
      </c>
      <c r="E776">
        <v>30</v>
      </c>
      <c r="F776">
        <v>1</v>
      </c>
      <c r="G776">
        <v>0</v>
      </c>
      <c r="H776">
        <v>295508.03399999999</v>
      </c>
      <c r="I776">
        <v>8.0796240000000005E-2</v>
      </c>
      <c r="J776">
        <v>0</v>
      </c>
      <c r="K776">
        <v>0</v>
      </c>
      <c r="L776">
        <v>0</v>
      </c>
      <c r="M776">
        <v>1</v>
      </c>
      <c r="N776" t="s">
        <v>17</v>
      </c>
      <c r="O776" s="1">
        <v>0</v>
      </c>
    </row>
    <row r="777" spans="1:15" hidden="1" x14ac:dyDescent="0.2">
      <c r="A777" t="s">
        <v>30</v>
      </c>
      <c r="B777">
        <v>2015</v>
      </c>
      <c r="C777" s="9">
        <v>347000000</v>
      </c>
      <c r="D777" t="s">
        <v>16</v>
      </c>
      <c r="E777">
        <v>30</v>
      </c>
      <c r="F777">
        <v>1</v>
      </c>
      <c r="G777">
        <v>0</v>
      </c>
      <c r="H777">
        <v>937322.46490000002</v>
      </c>
      <c r="I777">
        <v>8.0845834000000005E-2</v>
      </c>
      <c r="J777">
        <v>0</v>
      </c>
      <c r="K777">
        <v>0</v>
      </c>
      <c r="L777">
        <v>0</v>
      </c>
      <c r="M777">
        <v>1</v>
      </c>
      <c r="N777" t="s">
        <v>17</v>
      </c>
      <c r="O777" s="1">
        <v>0</v>
      </c>
    </row>
    <row r="778" spans="1:15" hidden="1" x14ac:dyDescent="0.2">
      <c r="A778" t="s">
        <v>30</v>
      </c>
      <c r="B778">
        <v>2015</v>
      </c>
      <c r="C778" s="9">
        <v>1100000000</v>
      </c>
      <c r="D778" t="s">
        <v>16</v>
      </c>
      <c r="E778">
        <v>30</v>
      </c>
      <c r="F778">
        <v>1</v>
      </c>
      <c r="G778">
        <v>0</v>
      </c>
      <c r="H778">
        <v>2965302.4670000002</v>
      </c>
      <c r="I778">
        <v>8.0869093000000003E-2</v>
      </c>
      <c r="J778">
        <v>0</v>
      </c>
      <c r="K778">
        <v>0</v>
      </c>
      <c r="L778">
        <v>0</v>
      </c>
      <c r="M778">
        <v>1</v>
      </c>
      <c r="N778" t="s">
        <v>17</v>
      </c>
      <c r="O778" s="1">
        <v>0</v>
      </c>
    </row>
    <row r="779" spans="1:15" hidden="1" x14ac:dyDescent="0.2">
      <c r="A779" t="s">
        <v>30</v>
      </c>
      <c r="B779">
        <v>2020</v>
      </c>
      <c r="C779" s="9">
        <v>1100000</v>
      </c>
      <c r="D779" t="s">
        <v>16</v>
      </c>
      <c r="E779">
        <v>30</v>
      </c>
      <c r="F779">
        <v>1</v>
      </c>
      <c r="G779">
        <v>0</v>
      </c>
      <c r="H779">
        <v>1133.8426400000001</v>
      </c>
      <c r="I779">
        <v>7.8137445E-2</v>
      </c>
      <c r="J779">
        <v>0</v>
      </c>
      <c r="K779">
        <v>0</v>
      </c>
      <c r="L779">
        <v>0</v>
      </c>
      <c r="M779">
        <v>1</v>
      </c>
      <c r="N779" t="s">
        <v>17</v>
      </c>
      <c r="O779" s="1">
        <v>0</v>
      </c>
    </row>
    <row r="780" spans="1:15" hidden="1" x14ac:dyDescent="0.2">
      <c r="A780" t="s">
        <v>30</v>
      </c>
      <c r="B780">
        <v>2020</v>
      </c>
      <c r="C780" s="9">
        <v>1950000</v>
      </c>
      <c r="D780" t="s">
        <v>16</v>
      </c>
      <c r="E780">
        <v>30</v>
      </c>
      <c r="F780">
        <v>1</v>
      </c>
      <c r="G780">
        <v>0</v>
      </c>
      <c r="H780">
        <v>3025.0672869999999</v>
      </c>
      <c r="I780">
        <v>8.0486822999999999E-2</v>
      </c>
      <c r="J780">
        <v>0</v>
      </c>
      <c r="K780">
        <v>0</v>
      </c>
      <c r="L780">
        <v>0</v>
      </c>
      <c r="M780">
        <v>1</v>
      </c>
      <c r="N780" t="s">
        <v>17</v>
      </c>
      <c r="O780" s="1">
        <v>0</v>
      </c>
    </row>
    <row r="781" spans="1:15" hidden="1" x14ac:dyDescent="0.2">
      <c r="A781" t="s">
        <v>30</v>
      </c>
      <c r="B781">
        <v>2020</v>
      </c>
      <c r="C781" s="9">
        <v>3480000</v>
      </c>
      <c r="D781" t="s">
        <v>16</v>
      </c>
      <c r="E781">
        <v>30</v>
      </c>
      <c r="F781">
        <v>1</v>
      </c>
      <c r="G781">
        <v>0</v>
      </c>
      <c r="H781">
        <v>6414.3881439999996</v>
      </c>
      <c r="I781">
        <v>8.2703999E-2</v>
      </c>
      <c r="J781">
        <v>0</v>
      </c>
      <c r="K781">
        <v>0</v>
      </c>
      <c r="L781">
        <v>0</v>
      </c>
      <c r="M781">
        <v>1</v>
      </c>
      <c r="N781" t="s">
        <v>17</v>
      </c>
      <c r="O781" s="1">
        <v>0</v>
      </c>
    </row>
    <row r="782" spans="1:15" hidden="1" x14ac:dyDescent="0.2">
      <c r="A782" t="s">
        <v>30</v>
      </c>
      <c r="B782">
        <v>2020</v>
      </c>
      <c r="C782" s="9">
        <v>11000000</v>
      </c>
      <c r="D782" t="s">
        <v>16</v>
      </c>
      <c r="E782">
        <v>30</v>
      </c>
      <c r="F782">
        <v>1</v>
      </c>
      <c r="G782">
        <v>0</v>
      </c>
      <c r="H782">
        <v>23182.927749999999</v>
      </c>
      <c r="I782">
        <v>8.546977E-2</v>
      </c>
      <c r="J782">
        <v>0</v>
      </c>
      <c r="K782">
        <v>0</v>
      </c>
      <c r="L782">
        <v>0</v>
      </c>
      <c r="M782">
        <v>1</v>
      </c>
      <c r="N782" t="s">
        <v>17</v>
      </c>
      <c r="O782" s="1">
        <v>0</v>
      </c>
    </row>
    <row r="783" spans="1:15" hidden="1" x14ac:dyDescent="0.2">
      <c r="A783" t="s">
        <v>30</v>
      </c>
      <c r="B783">
        <v>2020</v>
      </c>
      <c r="C783" s="9">
        <v>34700000</v>
      </c>
      <c r="D783" t="s">
        <v>16</v>
      </c>
      <c r="E783">
        <v>30</v>
      </c>
      <c r="F783">
        <v>1</v>
      </c>
      <c r="G783">
        <v>0</v>
      </c>
      <c r="H783">
        <v>76575.164279999997</v>
      </c>
      <c r="I783">
        <v>8.6332011E-2</v>
      </c>
      <c r="J783">
        <v>0</v>
      </c>
      <c r="K783">
        <v>0</v>
      </c>
      <c r="L783">
        <v>0</v>
      </c>
      <c r="M783">
        <v>1</v>
      </c>
      <c r="N783" t="s">
        <v>17</v>
      </c>
      <c r="O783" s="1">
        <v>0</v>
      </c>
    </row>
    <row r="784" spans="1:15" hidden="1" x14ac:dyDescent="0.2">
      <c r="A784" t="s">
        <v>30</v>
      </c>
      <c r="B784">
        <v>2020</v>
      </c>
      <c r="C784" s="9">
        <v>110000000</v>
      </c>
      <c r="D784" t="s">
        <v>16</v>
      </c>
      <c r="E784">
        <v>30</v>
      </c>
      <c r="F784">
        <v>1</v>
      </c>
      <c r="G784">
        <v>0</v>
      </c>
      <c r="H784">
        <v>245074.5386</v>
      </c>
      <c r="I784">
        <v>8.6669365999999998E-2</v>
      </c>
      <c r="J784">
        <v>0</v>
      </c>
      <c r="K784">
        <v>0</v>
      </c>
      <c r="L784">
        <v>0</v>
      </c>
      <c r="M784">
        <v>1</v>
      </c>
      <c r="N784" t="s">
        <v>17</v>
      </c>
      <c r="O784" s="1">
        <v>0</v>
      </c>
    </row>
    <row r="785" spans="1:15" hidden="1" x14ac:dyDescent="0.2">
      <c r="A785" t="s">
        <v>30</v>
      </c>
      <c r="B785">
        <v>2020</v>
      </c>
      <c r="C785" s="9">
        <v>347000000</v>
      </c>
      <c r="D785" t="s">
        <v>16</v>
      </c>
      <c r="E785">
        <v>30</v>
      </c>
      <c r="F785">
        <v>1</v>
      </c>
      <c r="G785">
        <v>0</v>
      </c>
      <c r="H785">
        <v>777290.7696</v>
      </c>
      <c r="I785">
        <v>8.6733444000000007E-2</v>
      </c>
      <c r="J785">
        <v>0</v>
      </c>
      <c r="K785">
        <v>0</v>
      </c>
      <c r="L785">
        <v>0</v>
      </c>
      <c r="M785">
        <v>1</v>
      </c>
      <c r="N785" t="s">
        <v>17</v>
      </c>
      <c r="O785" s="1">
        <v>0</v>
      </c>
    </row>
    <row r="786" spans="1:15" hidden="1" x14ac:dyDescent="0.2">
      <c r="A786" t="s">
        <v>30</v>
      </c>
      <c r="B786">
        <v>2020</v>
      </c>
      <c r="C786" s="9">
        <v>1100000000</v>
      </c>
      <c r="D786" t="s">
        <v>16</v>
      </c>
      <c r="E786">
        <v>30</v>
      </c>
      <c r="F786">
        <v>1</v>
      </c>
      <c r="G786">
        <v>0</v>
      </c>
      <c r="H786">
        <v>2458981.7540000002</v>
      </c>
      <c r="I786">
        <v>8.6763659000000007E-2</v>
      </c>
      <c r="J786">
        <v>0</v>
      </c>
      <c r="K786">
        <v>0</v>
      </c>
      <c r="L786">
        <v>0</v>
      </c>
      <c r="M786">
        <v>1</v>
      </c>
      <c r="N786" t="s">
        <v>17</v>
      </c>
      <c r="O786" s="1">
        <v>0</v>
      </c>
    </row>
    <row r="787" spans="1:15" hidden="1" x14ac:dyDescent="0.2">
      <c r="A787" t="s">
        <v>30</v>
      </c>
      <c r="B787">
        <v>2025</v>
      </c>
      <c r="C787" s="9">
        <v>1100000</v>
      </c>
      <c r="D787" t="s">
        <v>16</v>
      </c>
      <c r="E787">
        <v>30</v>
      </c>
      <c r="F787">
        <v>1</v>
      </c>
      <c r="G787">
        <v>0</v>
      </c>
      <c r="H787">
        <v>934.1881727</v>
      </c>
      <c r="I787">
        <v>8.2096095999999993E-2</v>
      </c>
      <c r="J787">
        <v>0</v>
      </c>
      <c r="K787">
        <v>0</v>
      </c>
      <c r="L787">
        <v>0</v>
      </c>
      <c r="M787">
        <v>1</v>
      </c>
      <c r="N787" t="s">
        <v>17</v>
      </c>
      <c r="O787" s="1">
        <v>0</v>
      </c>
    </row>
    <row r="788" spans="1:15" hidden="1" x14ac:dyDescent="0.2">
      <c r="A788" t="s">
        <v>30</v>
      </c>
      <c r="B788">
        <v>2025</v>
      </c>
      <c r="C788" s="9">
        <v>1950000</v>
      </c>
      <c r="D788" t="s">
        <v>16</v>
      </c>
      <c r="E788">
        <v>30</v>
      </c>
      <c r="F788">
        <v>1</v>
      </c>
      <c r="G788">
        <v>0</v>
      </c>
      <c r="H788">
        <v>2437.5991140000001</v>
      </c>
      <c r="I788">
        <v>8.4968109E-2</v>
      </c>
      <c r="J788">
        <v>0</v>
      </c>
      <c r="K788">
        <v>0</v>
      </c>
      <c r="L788">
        <v>0</v>
      </c>
      <c r="M788">
        <v>1</v>
      </c>
      <c r="N788" t="s">
        <v>17</v>
      </c>
      <c r="O788" s="1">
        <v>0</v>
      </c>
    </row>
    <row r="789" spans="1:15" hidden="1" x14ac:dyDescent="0.2">
      <c r="A789" t="s">
        <v>30</v>
      </c>
      <c r="B789">
        <v>2025</v>
      </c>
      <c r="C789" s="9">
        <v>3480000</v>
      </c>
      <c r="D789" t="s">
        <v>16</v>
      </c>
      <c r="E789">
        <v>30</v>
      </c>
      <c r="F789">
        <v>1</v>
      </c>
      <c r="G789">
        <v>0</v>
      </c>
      <c r="H789">
        <v>5134.6801839999998</v>
      </c>
      <c r="I789">
        <v>8.7684018000000002E-2</v>
      </c>
      <c r="J789">
        <v>0</v>
      </c>
      <c r="K789">
        <v>0</v>
      </c>
      <c r="L789">
        <v>0</v>
      </c>
      <c r="M789">
        <v>1</v>
      </c>
      <c r="N789" t="s">
        <v>17</v>
      </c>
      <c r="O789" s="1">
        <v>0</v>
      </c>
    </row>
    <row r="790" spans="1:15" hidden="1" x14ac:dyDescent="0.2">
      <c r="A790" t="s">
        <v>30</v>
      </c>
      <c r="B790">
        <v>2025</v>
      </c>
      <c r="C790" s="9">
        <v>11000000</v>
      </c>
      <c r="D790" t="s">
        <v>16</v>
      </c>
      <c r="E790">
        <v>30</v>
      </c>
      <c r="F790">
        <v>1</v>
      </c>
      <c r="G790">
        <v>0</v>
      </c>
      <c r="H790">
        <v>18449.339260000001</v>
      </c>
      <c r="I790">
        <v>9.1072550000000002E-2</v>
      </c>
      <c r="J790">
        <v>0</v>
      </c>
      <c r="K790">
        <v>0</v>
      </c>
      <c r="L790">
        <v>0</v>
      </c>
      <c r="M790">
        <v>1</v>
      </c>
      <c r="N790" t="s">
        <v>17</v>
      </c>
      <c r="O790" s="1">
        <v>0</v>
      </c>
    </row>
    <row r="791" spans="1:15" hidden="1" x14ac:dyDescent="0.2">
      <c r="A791" t="s">
        <v>30</v>
      </c>
      <c r="B791">
        <v>2025</v>
      </c>
      <c r="C791" s="9">
        <v>34700000</v>
      </c>
      <c r="D791" t="s">
        <v>16</v>
      </c>
      <c r="E791">
        <v>30</v>
      </c>
      <c r="F791">
        <v>1</v>
      </c>
      <c r="G791">
        <v>0</v>
      </c>
      <c r="H791">
        <v>60841.011259999999</v>
      </c>
      <c r="I791">
        <v>9.2128715999999999E-2</v>
      </c>
      <c r="J791">
        <v>0</v>
      </c>
      <c r="K791">
        <v>0</v>
      </c>
      <c r="L791">
        <v>0</v>
      </c>
      <c r="M791">
        <v>1</v>
      </c>
      <c r="N791" t="s">
        <v>17</v>
      </c>
      <c r="O791" s="1">
        <v>0</v>
      </c>
    </row>
    <row r="792" spans="1:15" hidden="1" x14ac:dyDescent="0.2">
      <c r="A792" t="s">
        <v>30</v>
      </c>
      <c r="B792">
        <v>2025</v>
      </c>
      <c r="C792" s="9">
        <v>110000000</v>
      </c>
      <c r="D792" t="s">
        <v>16</v>
      </c>
      <c r="E792">
        <v>30</v>
      </c>
      <c r="F792">
        <v>1</v>
      </c>
      <c r="G792">
        <v>0</v>
      </c>
      <c r="H792">
        <v>194641.04319999999</v>
      </c>
      <c r="I792">
        <v>9.2542493000000003E-2</v>
      </c>
      <c r="J792">
        <v>0</v>
      </c>
      <c r="K792">
        <v>0</v>
      </c>
      <c r="L792">
        <v>0</v>
      </c>
      <c r="M792">
        <v>1</v>
      </c>
      <c r="N792" t="s">
        <v>17</v>
      </c>
      <c r="O792" s="1">
        <v>0</v>
      </c>
    </row>
    <row r="793" spans="1:15" hidden="1" x14ac:dyDescent="0.2">
      <c r="A793" t="s">
        <v>30</v>
      </c>
      <c r="B793">
        <v>2025</v>
      </c>
      <c r="C793" s="9">
        <v>347000000</v>
      </c>
      <c r="D793" t="s">
        <v>16</v>
      </c>
      <c r="E793">
        <v>30</v>
      </c>
      <c r="F793">
        <v>1</v>
      </c>
      <c r="G793">
        <v>0</v>
      </c>
      <c r="H793">
        <v>617259.07429999998</v>
      </c>
      <c r="I793">
        <v>9.2621053999999994E-2</v>
      </c>
      <c r="J793">
        <v>0</v>
      </c>
      <c r="K793">
        <v>0</v>
      </c>
      <c r="L793">
        <v>0</v>
      </c>
      <c r="M793">
        <v>1</v>
      </c>
      <c r="N793" t="s">
        <v>17</v>
      </c>
      <c r="O793" s="1">
        <v>0</v>
      </c>
    </row>
    <row r="794" spans="1:15" hidden="1" x14ac:dyDescent="0.2">
      <c r="A794" t="s">
        <v>30</v>
      </c>
      <c r="B794">
        <v>2025</v>
      </c>
      <c r="C794" s="9">
        <v>1100000000</v>
      </c>
      <c r="D794" t="s">
        <v>16</v>
      </c>
      <c r="E794">
        <v>30</v>
      </c>
      <c r="F794">
        <v>1</v>
      </c>
      <c r="G794">
        <v>0</v>
      </c>
      <c r="H794">
        <v>1952661.041</v>
      </c>
      <c r="I794">
        <v>9.2658224999999997E-2</v>
      </c>
      <c r="J794">
        <v>0</v>
      </c>
      <c r="K794">
        <v>0</v>
      </c>
      <c r="L794">
        <v>0</v>
      </c>
      <c r="M794">
        <v>1</v>
      </c>
      <c r="N794" t="s">
        <v>17</v>
      </c>
      <c r="O794" s="1">
        <v>0</v>
      </c>
    </row>
    <row r="795" spans="1:15" hidden="1" x14ac:dyDescent="0.2">
      <c r="A795" t="s">
        <v>30</v>
      </c>
      <c r="B795">
        <v>2030</v>
      </c>
      <c r="C795" s="9">
        <v>1100000</v>
      </c>
      <c r="D795" t="s">
        <v>16</v>
      </c>
      <c r="E795">
        <v>30</v>
      </c>
      <c r="F795">
        <v>1</v>
      </c>
      <c r="G795">
        <v>0</v>
      </c>
      <c r="H795">
        <v>870.91986750000001</v>
      </c>
      <c r="I795">
        <v>8.431371E-2</v>
      </c>
      <c r="J795">
        <v>0</v>
      </c>
      <c r="K795">
        <v>0</v>
      </c>
      <c r="L795">
        <v>0</v>
      </c>
      <c r="M795">
        <v>1</v>
      </c>
      <c r="N795" t="s">
        <v>17</v>
      </c>
      <c r="O795" s="1">
        <v>0</v>
      </c>
    </row>
    <row r="796" spans="1:15" hidden="1" x14ac:dyDescent="0.2">
      <c r="A796" t="s">
        <v>30</v>
      </c>
      <c r="B796">
        <v>2030</v>
      </c>
      <c r="C796" s="9">
        <v>1950000</v>
      </c>
      <c r="D796" t="s">
        <v>16</v>
      </c>
      <c r="E796">
        <v>30</v>
      </c>
      <c r="F796">
        <v>1</v>
      </c>
      <c r="G796">
        <v>0</v>
      </c>
      <c r="H796">
        <v>2251.4369109999998</v>
      </c>
      <c r="I796">
        <v>8.7471940999999998E-2</v>
      </c>
      <c r="J796">
        <v>0</v>
      </c>
      <c r="K796">
        <v>0</v>
      </c>
      <c r="L796">
        <v>0</v>
      </c>
      <c r="M796">
        <v>1</v>
      </c>
      <c r="N796" t="s">
        <v>17</v>
      </c>
      <c r="O796" s="1">
        <v>0</v>
      </c>
    </row>
    <row r="797" spans="1:15" hidden="1" x14ac:dyDescent="0.2">
      <c r="A797" t="s">
        <v>30</v>
      </c>
      <c r="B797">
        <v>2030</v>
      </c>
      <c r="C797" s="9">
        <v>3480000</v>
      </c>
      <c r="D797" t="s">
        <v>16</v>
      </c>
      <c r="E797">
        <v>30</v>
      </c>
      <c r="F797">
        <v>1</v>
      </c>
      <c r="G797">
        <v>0</v>
      </c>
      <c r="H797">
        <v>4729.1548039999998</v>
      </c>
      <c r="I797">
        <v>9.0463231000000005E-2</v>
      </c>
      <c r="J797">
        <v>0</v>
      </c>
      <c r="K797">
        <v>0</v>
      </c>
      <c r="L797">
        <v>0</v>
      </c>
      <c r="M797">
        <v>1</v>
      </c>
      <c r="N797" t="s">
        <v>17</v>
      </c>
      <c r="O797" s="1">
        <v>0</v>
      </c>
    </row>
    <row r="798" spans="1:15" hidden="1" x14ac:dyDescent="0.2">
      <c r="A798" t="s">
        <v>30</v>
      </c>
      <c r="B798">
        <v>2030</v>
      </c>
      <c r="C798" s="9">
        <v>11000000</v>
      </c>
      <c r="D798" t="s">
        <v>16</v>
      </c>
      <c r="E798">
        <v>30</v>
      </c>
      <c r="F798">
        <v>1</v>
      </c>
      <c r="G798">
        <v>0</v>
      </c>
      <c r="H798">
        <v>16949.31712</v>
      </c>
      <c r="I798">
        <v>9.4195589999999996E-2</v>
      </c>
      <c r="J798">
        <v>0</v>
      </c>
      <c r="K798">
        <v>0</v>
      </c>
      <c r="L798">
        <v>0</v>
      </c>
      <c r="M798">
        <v>1</v>
      </c>
      <c r="N798" t="s">
        <v>17</v>
      </c>
      <c r="O798" s="1">
        <v>0</v>
      </c>
    </row>
    <row r="799" spans="1:15" hidden="1" x14ac:dyDescent="0.2">
      <c r="A799" t="s">
        <v>30</v>
      </c>
      <c r="B799">
        <v>2030</v>
      </c>
      <c r="C799" s="9">
        <v>34700000</v>
      </c>
      <c r="D799" t="s">
        <v>16</v>
      </c>
      <c r="E799">
        <v>30</v>
      </c>
      <c r="F799">
        <v>1</v>
      </c>
      <c r="G799">
        <v>0</v>
      </c>
      <c r="H799">
        <v>55855.031190000002</v>
      </c>
      <c r="I799">
        <v>9.5358744999999995E-2</v>
      </c>
      <c r="J799">
        <v>0</v>
      </c>
      <c r="K799">
        <v>0</v>
      </c>
      <c r="L799">
        <v>0</v>
      </c>
      <c r="M799">
        <v>1</v>
      </c>
      <c r="N799" t="s">
        <v>17</v>
      </c>
      <c r="O799" s="1">
        <v>0</v>
      </c>
    </row>
    <row r="800" spans="1:15" hidden="1" x14ac:dyDescent="0.2">
      <c r="A800" t="s">
        <v>30</v>
      </c>
      <c r="B800">
        <v>2030</v>
      </c>
      <c r="C800" s="9">
        <v>110000000</v>
      </c>
      <c r="D800" t="s">
        <v>16</v>
      </c>
      <c r="E800">
        <v>30</v>
      </c>
      <c r="F800">
        <v>1</v>
      </c>
      <c r="G800">
        <v>0</v>
      </c>
      <c r="H800">
        <v>178659.2231</v>
      </c>
      <c r="I800">
        <v>9.5814873999999994E-2</v>
      </c>
      <c r="J800">
        <v>0</v>
      </c>
      <c r="K800">
        <v>0</v>
      </c>
      <c r="L800">
        <v>0</v>
      </c>
      <c r="M800">
        <v>1</v>
      </c>
      <c r="N800" t="s">
        <v>17</v>
      </c>
      <c r="O800" s="1">
        <v>0</v>
      </c>
    </row>
    <row r="801" spans="1:15" hidden="1" x14ac:dyDescent="0.2">
      <c r="A801" t="s">
        <v>30</v>
      </c>
      <c r="B801">
        <v>2030</v>
      </c>
      <c r="C801" s="9">
        <v>347000000</v>
      </c>
      <c r="D801" t="s">
        <v>16</v>
      </c>
      <c r="E801">
        <v>30</v>
      </c>
      <c r="F801">
        <v>1</v>
      </c>
      <c r="G801">
        <v>0</v>
      </c>
      <c r="H801">
        <v>566546.78980000003</v>
      </c>
      <c r="I801">
        <v>9.5901450999999999E-2</v>
      </c>
      <c r="J801">
        <v>0</v>
      </c>
      <c r="K801">
        <v>0</v>
      </c>
      <c r="L801">
        <v>0</v>
      </c>
      <c r="M801">
        <v>1</v>
      </c>
      <c r="N801" t="s">
        <v>17</v>
      </c>
      <c r="O801" s="1">
        <v>0</v>
      </c>
    </row>
    <row r="802" spans="1:15" hidden="1" x14ac:dyDescent="0.2">
      <c r="A802" t="s">
        <v>30</v>
      </c>
      <c r="B802">
        <v>2030</v>
      </c>
      <c r="C802" s="9">
        <v>1100000000</v>
      </c>
      <c r="D802" t="s">
        <v>16</v>
      </c>
      <c r="E802">
        <v>30</v>
      </c>
      <c r="F802">
        <v>1</v>
      </c>
      <c r="G802">
        <v>0</v>
      </c>
      <c r="H802">
        <v>1792213.575</v>
      </c>
      <c r="I802">
        <v>9.5942515000000006E-2</v>
      </c>
      <c r="J802">
        <v>0</v>
      </c>
      <c r="K802">
        <v>0</v>
      </c>
      <c r="L802">
        <v>0</v>
      </c>
      <c r="M802">
        <v>1</v>
      </c>
      <c r="N802" t="s">
        <v>17</v>
      </c>
      <c r="O802" s="1">
        <v>0</v>
      </c>
    </row>
    <row r="803" spans="1:15" hidden="1" x14ac:dyDescent="0.2">
      <c r="A803" t="s">
        <v>31</v>
      </c>
      <c r="B803">
        <v>2015</v>
      </c>
      <c r="C803">
        <v>54750</v>
      </c>
      <c r="D803" t="s">
        <v>16</v>
      </c>
      <c r="E803">
        <v>20</v>
      </c>
      <c r="F803">
        <v>0.42395920100000001</v>
      </c>
      <c r="G803">
        <v>1094451.0719999999</v>
      </c>
      <c r="H803">
        <v>0</v>
      </c>
      <c r="I803">
        <v>0.12697882499999999</v>
      </c>
      <c r="J803">
        <v>0</v>
      </c>
      <c r="K803">
        <v>0</v>
      </c>
      <c r="L803">
        <v>0</v>
      </c>
      <c r="M803">
        <v>1</v>
      </c>
      <c r="N803" t="s">
        <v>17</v>
      </c>
      <c r="O803" s="1">
        <v>0</v>
      </c>
    </row>
    <row r="804" spans="1:15" hidden="1" x14ac:dyDescent="0.2">
      <c r="A804" t="s">
        <v>31</v>
      </c>
      <c r="B804">
        <v>2020</v>
      </c>
      <c r="C804">
        <v>54750</v>
      </c>
      <c r="D804" t="s">
        <v>16</v>
      </c>
      <c r="E804">
        <v>20</v>
      </c>
      <c r="F804">
        <v>0.40548947800000001</v>
      </c>
      <c r="G804">
        <v>898160.72420000006</v>
      </c>
      <c r="H804">
        <v>0</v>
      </c>
      <c r="I804">
        <v>0.13828438000000001</v>
      </c>
      <c r="J804">
        <v>0</v>
      </c>
      <c r="K804">
        <v>0</v>
      </c>
      <c r="L804">
        <v>0</v>
      </c>
      <c r="M804">
        <v>1</v>
      </c>
      <c r="N804" t="s">
        <v>17</v>
      </c>
      <c r="O804" s="1">
        <v>0</v>
      </c>
    </row>
    <row r="805" spans="1:15" hidden="1" x14ac:dyDescent="0.2">
      <c r="A805" t="s">
        <v>31</v>
      </c>
      <c r="B805">
        <v>2025</v>
      </c>
      <c r="C805">
        <v>54750</v>
      </c>
      <c r="D805" t="s">
        <v>16</v>
      </c>
      <c r="E805">
        <v>20</v>
      </c>
      <c r="F805">
        <v>0.37584355000000003</v>
      </c>
      <c r="G805">
        <v>701870.37679999997</v>
      </c>
      <c r="H805">
        <v>0</v>
      </c>
      <c r="I805">
        <v>0.14958993400000001</v>
      </c>
      <c r="J805">
        <v>0</v>
      </c>
      <c r="K805">
        <v>0</v>
      </c>
      <c r="L805">
        <v>0</v>
      </c>
      <c r="M805">
        <v>1</v>
      </c>
      <c r="N805" t="s">
        <v>17</v>
      </c>
      <c r="O805" s="1">
        <v>0</v>
      </c>
    </row>
    <row r="806" spans="1:15" hidden="1" x14ac:dyDescent="0.2">
      <c r="A806" t="s">
        <v>31</v>
      </c>
      <c r="B806">
        <v>2030</v>
      </c>
      <c r="C806">
        <v>54750</v>
      </c>
      <c r="D806" t="s">
        <v>16</v>
      </c>
      <c r="E806">
        <v>20</v>
      </c>
      <c r="F806">
        <v>0.36395829600000001</v>
      </c>
      <c r="G806">
        <v>645783.1361</v>
      </c>
      <c r="H806">
        <v>0</v>
      </c>
      <c r="I806">
        <v>0.155111314</v>
      </c>
      <c r="J806">
        <v>0</v>
      </c>
      <c r="K806">
        <v>0</v>
      </c>
      <c r="L806">
        <v>0</v>
      </c>
      <c r="M806">
        <v>1</v>
      </c>
      <c r="N806" t="s">
        <v>17</v>
      </c>
      <c r="O806" s="1">
        <v>0</v>
      </c>
    </row>
    <row r="807" spans="1:15" hidden="1" x14ac:dyDescent="0.2">
      <c r="A807" t="s">
        <v>31</v>
      </c>
      <c r="B807">
        <v>2015</v>
      </c>
      <c r="C807">
        <v>182500</v>
      </c>
      <c r="D807" t="s">
        <v>16</v>
      </c>
      <c r="E807">
        <v>20</v>
      </c>
      <c r="F807">
        <v>0.65510042199999996</v>
      </c>
      <c r="G807">
        <v>1823373.3629999999</v>
      </c>
      <c r="H807">
        <v>0</v>
      </c>
      <c r="I807">
        <v>0.12174745200000001</v>
      </c>
      <c r="J807">
        <v>0</v>
      </c>
      <c r="K807">
        <v>0</v>
      </c>
      <c r="L807">
        <v>0</v>
      </c>
      <c r="M807">
        <v>1</v>
      </c>
      <c r="N807" t="s">
        <v>17</v>
      </c>
      <c r="O807" s="1">
        <v>0</v>
      </c>
    </row>
    <row r="808" spans="1:15" hidden="1" x14ac:dyDescent="0.2">
      <c r="A808" t="s">
        <v>31</v>
      </c>
      <c r="B808">
        <v>2020</v>
      </c>
      <c r="C808">
        <v>182500</v>
      </c>
      <c r="D808" t="s">
        <v>16</v>
      </c>
      <c r="E808">
        <v>20</v>
      </c>
      <c r="F808">
        <v>0.629340071</v>
      </c>
      <c r="G808">
        <v>1463443.2609999999</v>
      </c>
      <c r="H808">
        <v>0</v>
      </c>
      <c r="I808">
        <v>0.133275791</v>
      </c>
      <c r="J808">
        <v>0</v>
      </c>
      <c r="K808">
        <v>0</v>
      </c>
      <c r="L808">
        <v>0</v>
      </c>
      <c r="M808">
        <v>1</v>
      </c>
      <c r="N808" t="s">
        <v>17</v>
      </c>
      <c r="O808" s="1">
        <v>0</v>
      </c>
    </row>
    <row r="809" spans="1:15" hidden="1" x14ac:dyDescent="0.2">
      <c r="A809" t="s">
        <v>31</v>
      </c>
      <c r="B809">
        <v>2025</v>
      </c>
      <c r="C809">
        <v>182500</v>
      </c>
      <c r="D809" t="s">
        <v>16</v>
      </c>
      <c r="E809">
        <v>20</v>
      </c>
      <c r="F809">
        <v>0.58574084800000004</v>
      </c>
      <c r="G809">
        <v>1103513.1599999999</v>
      </c>
      <c r="H809">
        <v>0</v>
      </c>
      <c r="I809">
        <v>0.14480413</v>
      </c>
      <c r="J809">
        <v>0</v>
      </c>
      <c r="K809">
        <v>0</v>
      </c>
      <c r="L809">
        <v>0</v>
      </c>
      <c r="M809">
        <v>1</v>
      </c>
      <c r="N809" t="s">
        <v>17</v>
      </c>
      <c r="O809" s="1">
        <v>0</v>
      </c>
    </row>
    <row r="810" spans="1:15" hidden="1" x14ac:dyDescent="0.2">
      <c r="A810" t="s">
        <v>31</v>
      </c>
      <c r="B810">
        <v>2030</v>
      </c>
      <c r="C810">
        <v>182500</v>
      </c>
      <c r="D810" t="s">
        <v>16</v>
      </c>
      <c r="E810">
        <v>20</v>
      </c>
      <c r="F810">
        <v>0.56888673899999997</v>
      </c>
      <c r="G810">
        <v>1000904.765</v>
      </c>
      <c r="H810">
        <v>0</v>
      </c>
      <c r="I810">
        <v>0.15084161200000001</v>
      </c>
      <c r="J810">
        <v>0</v>
      </c>
      <c r="K810">
        <v>0</v>
      </c>
      <c r="L810">
        <v>0</v>
      </c>
      <c r="M810">
        <v>1</v>
      </c>
      <c r="N810" t="s">
        <v>17</v>
      </c>
      <c r="O810" s="1">
        <v>0</v>
      </c>
    </row>
    <row r="811" spans="1:15" hidden="1" x14ac:dyDescent="0.2">
      <c r="A811" t="s">
        <v>31</v>
      </c>
      <c r="B811">
        <v>2015</v>
      </c>
      <c r="C811">
        <v>365000</v>
      </c>
      <c r="D811" t="s">
        <v>16</v>
      </c>
      <c r="E811">
        <v>20</v>
      </c>
      <c r="F811">
        <v>1</v>
      </c>
      <c r="G811">
        <v>2871312.642</v>
      </c>
      <c r="H811">
        <v>0</v>
      </c>
      <c r="I811">
        <v>0.116349882</v>
      </c>
      <c r="J811">
        <v>0</v>
      </c>
      <c r="K811">
        <v>0</v>
      </c>
      <c r="L811">
        <v>0</v>
      </c>
      <c r="M811">
        <v>1</v>
      </c>
      <c r="N811" t="s">
        <v>17</v>
      </c>
      <c r="O811" s="1">
        <v>0</v>
      </c>
    </row>
    <row r="812" spans="1:15" hidden="1" x14ac:dyDescent="0.2">
      <c r="A812" t="s">
        <v>31</v>
      </c>
      <c r="B812">
        <v>2020</v>
      </c>
      <c r="C812">
        <v>365000</v>
      </c>
      <c r="D812" t="s">
        <v>16</v>
      </c>
      <c r="E812">
        <v>20</v>
      </c>
      <c r="F812">
        <v>1</v>
      </c>
      <c r="G812">
        <v>2263737.8280000002</v>
      </c>
      <c r="H812">
        <v>0</v>
      </c>
      <c r="I812">
        <v>0.12668421899999999</v>
      </c>
      <c r="J812">
        <v>0</v>
      </c>
      <c r="K812">
        <v>0</v>
      </c>
      <c r="L812">
        <v>0</v>
      </c>
      <c r="M812">
        <v>1</v>
      </c>
      <c r="N812" t="s">
        <v>17</v>
      </c>
      <c r="O812" s="1">
        <v>0</v>
      </c>
    </row>
    <row r="813" spans="1:15" hidden="1" x14ac:dyDescent="0.2">
      <c r="A813" t="s">
        <v>31</v>
      </c>
      <c r="B813">
        <v>2025</v>
      </c>
      <c r="C813">
        <v>365000</v>
      </c>
      <c r="D813" t="s">
        <v>16</v>
      </c>
      <c r="E813">
        <v>20</v>
      </c>
      <c r="F813">
        <v>1</v>
      </c>
      <c r="G813">
        <v>1656163.0149999999</v>
      </c>
      <c r="H813">
        <v>0</v>
      </c>
      <c r="I813">
        <v>0.13701855499999999</v>
      </c>
      <c r="J813">
        <v>0</v>
      </c>
      <c r="K813">
        <v>0</v>
      </c>
      <c r="L813">
        <v>0</v>
      </c>
      <c r="M813">
        <v>1</v>
      </c>
      <c r="N813" t="s">
        <v>17</v>
      </c>
      <c r="O813" s="1">
        <v>0</v>
      </c>
    </row>
    <row r="814" spans="1:15" hidden="1" x14ac:dyDescent="0.2">
      <c r="A814" t="s">
        <v>31</v>
      </c>
      <c r="B814">
        <v>2030</v>
      </c>
      <c r="C814">
        <v>365000</v>
      </c>
      <c r="D814" t="s">
        <v>16</v>
      </c>
      <c r="E814">
        <v>20</v>
      </c>
      <c r="F814">
        <v>1</v>
      </c>
      <c r="G814">
        <v>1484720.584</v>
      </c>
      <c r="H814">
        <v>0</v>
      </c>
      <c r="I814">
        <v>0.14271761199999999</v>
      </c>
      <c r="J814">
        <v>0</v>
      </c>
      <c r="K814">
        <v>0</v>
      </c>
      <c r="L814">
        <v>0</v>
      </c>
      <c r="M814">
        <v>1</v>
      </c>
      <c r="N814" t="s">
        <v>17</v>
      </c>
      <c r="O814" s="1">
        <v>0</v>
      </c>
    </row>
    <row r="815" spans="1:15" hidden="1" x14ac:dyDescent="0.2">
      <c r="A815" t="s">
        <v>31</v>
      </c>
      <c r="B815">
        <v>2015</v>
      </c>
      <c r="C815">
        <v>547500</v>
      </c>
      <c r="D815" t="s">
        <v>16</v>
      </c>
      <c r="E815">
        <v>20</v>
      </c>
      <c r="F815">
        <v>1</v>
      </c>
      <c r="G815">
        <v>4472666.3130000001</v>
      </c>
      <c r="H815">
        <v>0</v>
      </c>
      <c r="I815">
        <v>0.111241461</v>
      </c>
      <c r="J815">
        <v>0</v>
      </c>
      <c r="K815">
        <v>0</v>
      </c>
      <c r="L815">
        <v>0</v>
      </c>
      <c r="M815">
        <v>1</v>
      </c>
      <c r="N815" t="s">
        <v>17</v>
      </c>
      <c r="O815" s="1">
        <v>0</v>
      </c>
    </row>
    <row r="816" spans="1:15" hidden="1" x14ac:dyDescent="0.2">
      <c r="A816" t="s">
        <v>31</v>
      </c>
      <c r="B816">
        <v>2020</v>
      </c>
      <c r="C816">
        <v>547500</v>
      </c>
      <c r="D816" t="s">
        <v>16</v>
      </c>
      <c r="E816">
        <v>20</v>
      </c>
      <c r="F816">
        <v>1</v>
      </c>
      <c r="G816">
        <v>3504965.9670000002</v>
      </c>
      <c r="H816">
        <v>0</v>
      </c>
      <c r="I816">
        <v>0.120403498</v>
      </c>
      <c r="J816">
        <v>0</v>
      </c>
      <c r="K816">
        <v>0</v>
      </c>
      <c r="L816">
        <v>0</v>
      </c>
      <c r="M816">
        <v>1</v>
      </c>
      <c r="N816" t="s">
        <v>17</v>
      </c>
      <c r="O816" s="1">
        <v>0</v>
      </c>
    </row>
    <row r="817" spans="1:15" hidden="1" x14ac:dyDescent="0.2">
      <c r="A817" t="s">
        <v>31</v>
      </c>
      <c r="B817">
        <v>2025</v>
      </c>
      <c r="C817">
        <v>547500</v>
      </c>
      <c r="D817" t="s">
        <v>16</v>
      </c>
      <c r="E817">
        <v>20</v>
      </c>
      <c r="F817">
        <v>1</v>
      </c>
      <c r="G817">
        <v>2537265.6209999998</v>
      </c>
      <c r="H817">
        <v>0</v>
      </c>
      <c r="I817">
        <v>0.12956553600000001</v>
      </c>
      <c r="J817">
        <v>0</v>
      </c>
      <c r="K817">
        <v>0</v>
      </c>
      <c r="L817">
        <v>0</v>
      </c>
      <c r="M817">
        <v>1</v>
      </c>
      <c r="N817" t="s">
        <v>17</v>
      </c>
      <c r="O817" s="1">
        <v>0</v>
      </c>
    </row>
    <row r="818" spans="1:15" hidden="1" x14ac:dyDescent="0.2">
      <c r="A818" t="s">
        <v>31</v>
      </c>
      <c r="B818">
        <v>2030</v>
      </c>
      <c r="C818">
        <v>547500</v>
      </c>
      <c r="D818" t="s">
        <v>16</v>
      </c>
      <c r="E818">
        <v>20</v>
      </c>
      <c r="F818">
        <v>1</v>
      </c>
      <c r="G818">
        <v>2262785.4369999999</v>
      </c>
      <c r="H818">
        <v>0</v>
      </c>
      <c r="I818">
        <v>0.13476521899999999</v>
      </c>
      <c r="J818">
        <v>0</v>
      </c>
      <c r="K818">
        <v>0</v>
      </c>
      <c r="L818">
        <v>0</v>
      </c>
      <c r="M818">
        <v>1</v>
      </c>
      <c r="N818" t="s">
        <v>17</v>
      </c>
      <c r="O818" s="1">
        <v>0</v>
      </c>
    </row>
    <row r="819" spans="1:15" x14ac:dyDescent="0.2">
      <c r="A819" t="s">
        <v>32</v>
      </c>
      <c r="B819">
        <v>2015</v>
      </c>
      <c r="C819">
        <v>5</v>
      </c>
      <c r="D819" t="s">
        <v>16</v>
      </c>
      <c r="E819">
        <v>20</v>
      </c>
      <c r="F819">
        <v>0</v>
      </c>
      <c r="G819">
        <v>3899251</v>
      </c>
      <c r="H819">
        <v>0</v>
      </c>
      <c r="I819">
        <v>0.10385506</v>
      </c>
      <c r="J819">
        <v>0</v>
      </c>
      <c r="K819">
        <v>0</v>
      </c>
      <c r="L819">
        <v>0</v>
      </c>
      <c r="M819">
        <v>1</v>
      </c>
      <c r="N819" t="s">
        <v>17</v>
      </c>
      <c r="O819" s="1">
        <v>0</v>
      </c>
    </row>
    <row r="820" spans="1:15" x14ac:dyDescent="0.2">
      <c r="A820" t="s">
        <v>32</v>
      </c>
      <c r="B820">
        <v>2015</v>
      </c>
      <c r="C820">
        <v>54700</v>
      </c>
      <c r="D820" t="s">
        <v>16</v>
      </c>
      <c r="E820">
        <v>20</v>
      </c>
      <c r="F820">
        <v>0</v>
      </c>
      <c r="G820">
        <v>3899251</v>
      </c>
      <c r="H820">
        <v>0</v>
      </c>
      <c r="I820">
        <v>0.10385506</v>
      </c>
      <c r="J820">
        <v>0</v>
      </c>
      <c r="K820">
        <v>0</v>
      </c>
      <c r="L820">
        <v>0</v>
      </c>
      <c r="M820">
        <v>1</v>
      </c>
      <c r="N820" t="s">
        <v>17</v>
      </c>
      <c r="O820" s="1">
        <v>0</v>
      </c>
    </row>
    <row r="821" spans="1:15" x14ac:dyDescent="0.2">
      <c r="A821" t="s">
        <v>32</v>
      </c>
      <c r="B821">
        <v>2015</v>
      </c>
      <c r="C821">
        <v>54750</v>
      </c>
      <c r="D821" t="s">
        <v>16</v>
      </c>
      <c r="E821">
        <v>20</v>
      </c>
      <c r="F821">
        <v>9.5975439999999995E-2</v>
      </c>
      <c r="G821">
        <v>3899251</v>
      </c>
      <c r="H821">
        <v>0</v>
      </c>
      <c r="I821">
        <v>0.10385506</v>
      </c>
      <c r="J821">
        <v>0</v>
      </c>
      <c r="K821">
        <v>0</v>
      </c>
      <c r="L821">
        <v>0</v>
      </c>
      <c r="M821">
        <v>1</v>
      </c>
      <c r="N821" t="s">
        <v>17</v>
      </c>
      <c r="O821" s="1">
        <v>0</v>
      </c>
    </row>
    <row r="822" spans="1:15" x14ac:dyDescent="0.2">
      <c r="A822" t="s">
        <v>32</v>
      </c>
      <c r="B822">
        <v>2015</v>
      </c>
      <c r="C822">
        <v>182500</v>
      </c>
      <c r="D822" t="s">
        <v>16</v>
      </c>
      <c r="E822">
        <v>20</v>
      </c>
      <c r="F822">
        <v>0.33704651699999999</v>
      </c>
      <c r="G822">
        <v>4376881</v>
      </c>
      <c r="H822">
        <v>0</v>
      </c>
      <c r="I822">
        <v>0.10330724099999999</v>
      </c>
      <c r="J822">
        <v>0</v>
      </c>
      <c r="K822">
        <v>0</v>
      </c>
      <c r="L822">
        <v>0</v>
      </c>
      <c r="M822">
        <v>1</v>
      </c>
      <c r="N822" t="s">
        <v>17</v>
      </c>
      <c r="O822" s="1">
        <v>0</v>
      </c>
    </row>
    <row r="823" spans="1:15" x14ac:dyDescent="0.2">
      <c r="A823" t="s">
        <v>32</v>
      </c>
      <c r="B823">
        <v>2015</v>
      </c>
      <c r="C823">
        <v>365000</v>
      </c>
      <c r="D823" t="s">
        <v>16</v>
      </c>
      <c r="E823">
        <v>20</v>
      </c>
      <c r="F823">
        <v>0.56227757199999995</v>
      </c>
      <c r="G823">
        <v>5528736</v>
      </c>
      <c r="H823">
        <v>0</v>
      </c>
      <c r="I823">
        <v>0.104858407</v>
      </c>
      <c r="J823">
        <v>0</v>
      </c>
      <c r="K823">
        <v>0</v>
      </c>
      <c r="L823">
        <v>0</v>
      </c>
      <c r="M823">
        <v>1</v>
      </c>
      <c r="N823" t="s">
        <v>17</v>
      </c>
      <c r="O823" s="1">
        <v>0</v>
      </c>
    </row>
    <row r="824" spans="1:15" x14ac:dyDescent="0.2">
      <c r="A824" t="s">
        <v>32</v>
      </c>
      <c r="B824">
        <v>2015</v>
      </c>
      <c r="C824">
        <v>547500</v>
      </c>
      <c r="D824" t="s">
        <v>16</v>
      </c>
      <c r="E824">
        <v>20</v>
      </c>
      <c r="F824">
        <v>1</v>
      </c>
      <c r="G824">
        <v>6944452</v>
      </c>
      <c r="H824">
        <v>0</v>
      </c>
      <c r="I824">
        <v>0.106095789</v>
      </c>
      <c r="J824">
        <v>0</v>
      </c>
      <c r="K824">
        <v>0</v>
      </c>
      <c r="L824">
        <v>0</v>
      </c>
      <c r="M824">
        <v>1</v>
      </c>
      <c r="N824" t="s">
        <v>17</v>
      </c>
      <c r="O824" s="1">
        <v>0</v>
      </c>
    </row>
    <row r="825" spans="1:15" x14ac:dyDescent="0.2">
      <c r="A825" t="s">
        <v>32</v>
      </c>
      <c r="B825">
        <v>2020</v>
      </c>
      <c r="C825">
        <v>5</v>
      </c>
      <c r="D825" t="s">
        <v>16</v>
      </c>
      <c r="E825">
        <v>20</v>
      </c>
      <c r="F825">
        <v>0</v>
      </c>
      <c r="G825">
        <v>3119642</v>
      </c>
      <c r="H825">
        <v>0</v>
      </c>
      <c r="I825">
        <v>0.11104666000000001</v>
      </c>
      <c r="J825">
        <v>0</v>
      </c>
      <c r="K825">
        <v>0</v>
      </c>
      <c r="L825">
        <v>0</v>
      </c>
      <c r="M825">
        <v>1</v>
      </c>
      <c r="N825" t="s">
        <v>17</v>
      </c>
      <c r="O825" s="1">
        <v>0</v>
      </c>
    </row>
    <row r="826" spans="1:15" x14ac:dyDescent="0.2">
      <c r="A826" t="s">
        <v>32</v>
      </c>
      <c r="B826">
        <v>2020</v>
      </c>
      <c r="C826">
        <v>54700</v>
      </c>
      <c r="D826" t="s">
        <v>16</v>
      </c>
      <c r="E826">
        <v>20</v>
      </c>
      <c r="F826">
        <v>0</v>
      </c>
      <c r="G826">
        <v>3119642</v>
      </c>
      <c r="H826">
        <v>0</v>
      </c>
      <c r="I826">
        <v>0.11104666000000001</v>
      </c>
      <c r="J826">
        <v>0</v>
      </c>
      <c r="K826">
        <v>0</v>
      </c>
      <c r="L826">
        <v>0</v>
      </c>
      <c r="M826">
        <v>1</v>
      </c>
      <c r="N826" t="s">
        <v>17</v>
      </c>
      <c r="O826" s="1">
        <v>0</v>
      </c>
    </row>
    <row r="827" spans="1:15" x14ac:dyDescent="0.2">
      <c r="A827" t="s">
        <v>32</v>
      </c>
      <c r="B827">
        <v>2020</v>
      </c>
      <c r="C827">
        <v>54750</v>
      </c>
      <c r="D827" t="s">
        <v>16</v>
      </c>
      <c r="E827">
        <v>20</v>
      </c>
      <c r="F827">
        <v>9.2823846000000002E-2</v>
      </c>
      <c r="G827">
        <v>3119642</v>
      </c>
      <c r="H827">
        <v>0</v>
      </c>
      <c r="I827">
        <v>0.11104666000000001</v>
      </c>
      <c r="J827">
        <v>0</v>
      </c>
      <c r="K827">
        <v>0</v>
      </c>
      <c r="L827">
        <v>0</v>
      </c>
      <c r="M827">
        <v>1</v>
      </c>
      <c r="N827" t="s">
        <v>17</v>
      </c>
      <c r="O827" s="1">
        <v>0</v>
      </c>
    </row>
    <row r="828" spans="1:15" x14ac:dyDescent="0.2">
      <c r="A828" t="s">
        <v>32</v>
      </c>
      <c r="B828">
        <v>2020</v>
      </c>
      <c r="C828">
        <v>182500</v>
      </c>
      <c r="D828" t="s">
        <v>16</v>
      </c>
      <c r="E828">
        <v>20</v>
      </c>
      <c r="F828">
        <v>0.30786732999999999</v>
      </c>
      <c r="G828">
        <v>3488513</v>
      </c>
      <c r="H828">
        <v>0</v>
      </c>
      <c r="I828">
        <v>0.110186693</v>
      </c>
      <c r="J828">
        <v>0</v>
      </c>
      <c r="K828">
        <v>0</v>
      </c>
      <c r="L828">
        <v>0</v>
      </c>
      <c r="M828">
        <v>1</v>
      </c>
      <c r="N828" t="s">
        <v>17</v>
      </c>
      <c r="O828" s="1">
        <v>0</v>
      </c>
    </row>
    <row r="829" spans="1:15" x14ac:dyDescent="0.2">
      <c r="A829" t="s">
        <v>32</v>
      </c>
      <c r="B829">
        <v>2020</v>
      </c>
      <c r="C829">
        <v>365000</v>
      </c>
      <c r="D829" t="s">
        <v>16</v>
      </c>
      <c r="E829">
        <v>20</v>
      </c>
      <c r="F829">
        <v>0.51724978099999996</v>
      </c>
      <c r="G829">
        <v>4318349</v>
      </c>
      <c r="H829">
        <v>0</v>
      </c>
      <c r="I829">
        <v>0.11109182400000001</v>
      </c>
      <c r="J829">
        <v>0</v>
      </c>
      <c r="K829">
        <v>0</v>
      </c>
      <c r="L829">
        <v>0</v>
      </c>
      <c r="M829">
        <v>1</v>
      </c>
      <c r="N829" t="s">
        <v>17</v>
      </c>
      <c r="O829" s="1">
        <v>0</v>
      </c>
    </row>
    <row r="830" spans="1:15" x14ac:dyDescent="0.2">
      <c r="A830" t="s">
        <v>32</v>
      </c>
      <c r="B830">
        <v>2020</v>
      </c>
      <c r="C830">
        <v>547500</v>
      </c>
      <c r="D830" t="s">
        <v>16</v>
      </c>
      <c r="E830">
        <v>20</v>
      </c>
      <c r="F830">
        <v>1</v>
      </c>
      <c r="G830">
        <v>5325996</v>
      </c>
      <c r="H830">
        <v>0</v>
      </c>
      <c r="I830">
        <v>0.111724486</v>
      </c>
      <c r="J830">
        <v>0</v>
      </c>
      <c r="K830">
        <v>0</v>
      </c>
      <c r="L830">
        <v>0</v>
      </c>
      <c r="M830">
        <v>1</v>
      </c>
      <c r="N830" t="s">
        <v>17</v>
      </c>
      <c r="O830" s="1">
        <v>0</v>
      </c>
    </row>
    <row r="831" spans="1:15" x14ac:dyDescent="0.2">
      <c r="A831" t="s">
        <v>32</v>
      </c>
      <c r="B831">
        <v>2025</v>
      </c>
      <c r="C831">
        <v>5</v>
      </c>
      <c r="D831" t="s">
        <v>16</v>
      </c>
      <c r="E831">
        <v>20</v>
      </c>
      <c r="F831">
        <v>0</v>
      </c>
      <c r="G831">
        <v>2340033</v>
      </c>
      <c r="H831">
        <v>0</v>
      </c>
      <c r="I831">
        <v>0.11823826</v>
      </c>
      <c r="J831">
        <v>0</v>
      </c>
      <c r="K831">
        <v>0</v>
      </c>
      <c r="L831">
        <v>0</v>
      </c>
      <c r="M831">
        <v>1</v>
      </c>
      <c r="N831" t="s">
        <v>17</v>
      </c>
      <c r="O831" s="1">
        <v>0</v>
      </c>
    </row>
    <row r="832" spans="1:15" x14ac:dyDescent="0.2">
      <c r="A832" t="s">
        <v>32</v>
      </c>
      <c r="B832">
        <v>2025</v>
      </c>
      <c r="C832">
        <v>54700</v>
      </c>
      <c r="D832" t="s">
        <v>16</v>
      </c>
      <c r="E832">
        <v>20</v>
      </c>
      <c r="F832">
        <v>0</v>
      </c>
      <c r="G832">
        <v>2340033</v>
      </c>
      <c r="H832">
        <v>0</v>
      </c>
      <c r="I832">
        <v>0.11823826</v>
      </c>
      <c r="J832">
        <v>0</v>
      </c>
      <c r="K832">
        <v>0</v>
      </c>
      <c r="L832">
        <v>0</v>
      </c>
      <c r="M832">
        <v>1</v>
      </c>
      <c r="N832" t="s">
        <v>17</v>
      </c>
      <c r="O832" s="1">
        <v>0</v>
      </c>
    </row>
    <row r="833" spans="1:15" x14ac:dyDescent="0.2">
      <c r="A833" t="s">
        <v>32</v>
      </c>
      <c r="B833">
        <v>2025</v>
      </c>
      <c r="C833">
        <v>54750</v>
      </c>
      <c r="D833" t="s">
        <v>16</v>
      </c>
      <c r="E833">
        <v>20</v>
      </c>
      <c r="F833">
        <v>8.7545559999999994E-2</v>
      </c>
      <c r="G833">
        <v>2340033</v>
      </c>
      <c r="H833">
        <v>0</v>
      </c>
      <c r="I833">
        <v>0.11823826</v>
      </c>
      <c r="J833">
        <v>0</v>
      </c>
      <c r="K833">
        <v>0</v>
      </c>
      <c r="L833">
        <v>0</v>
      </c>
      <c r="M833">
        <v>1</v>
      </c>
      <c r="N833" t="s">
        <v>17</v>
      </c>
      <c r="O833" s="1">
        <v>0</v>
      </c>
    </row>
    <row r="834" spans="1:15" x14ac:dyDescent="0.2">
      <c r="A834" t="s">
        <v>32</v>
      </c>
      <c r="B834">
        <v>2025</v>
      </c>
      <c r="C834">
        <v>182500</v>
      </c>
      <c r="D834" t="s">
        <v>16</v>
      </c>
      <c r="E834">
        <v>20</v>
      </c>
      <c r="F834">
        <v>0.25737597000000001</v>
      </c>
      <c r="G834">
        <v>2600146</v>
      </c>
      <c r="H834">
        <v>0</v>
      </c>
      <c r="I834">
        <v>0.117066144</v>
      </c>
      <c r="J834">
        <v>0</v>
      </c>
      <c r="K834">
        <v>0</v>
      </c>
      <c r="L834">
        <v>0</v>
      </c>
      <c r="M834">
        <v>1</v>
      </c>
      <c r="N834" t="s">
        <v>17</v>
      </c>
      <c r="O834" s="1">
        <v>0</v>
      </c>
    </row>
    <row r="835" spans="1:15" x14ac:dyDescent="0.2">
      <c r="A835" t="s">
        <v>32</v>
      </c>
      <c r="B835">
        <v>2025</v>
      </c>
      <c r="C835">
        <v>365000</v>
      </c>
      <c r="D835" t="s">
        <v>16</v>
      </c>
      <c r="E835">
        <v>20</v>
      </c>
      <c r="F835">
        <v>0.43506001100000002</v>
      </c>
      <c r="G835">
        <v>3107961</v>
      </c>
      <c r="H835">
        <v>0</v>
      </c>
      <c r="I835">
        <v>0.117325242</v>
      </c>
      <c r="J835">
        <v>0</v>
      </c>
      <c r="K835">
        <v>0</v>
      </c>
      <c r="L835">
        <v>0</v>
      </c>
      <c r="M835">
        <v>1</v>
      </c>
      <c r="N835" t="s">
        <v>17</v>
      </c>
      <c r="O835" s="1">
        <v>0</v>
      </c>
    </row>
    <row r="836" spans="1:15" x14ac:dyDescent="0.2">
      <c r="A836" t="s">
        <v>32</v>
      </c>
      <c r="B836">
        <v>2025</v>
      </c>
      <c r="C836">
        <v>547500</v>
      </c>
      <c r="D836" t="s">
        <v>16</v>
      </c>
      <c r="E836">
        <v>20</v>
      </c>
      <c r="F836">
        <v>1</v>
      </c>
      <c r="G836">
        <v>3707540</v>
      </c>
      <c r="H836">
        <v>0</v>
      </c>
      <c r="I836">
        <v>0.117353182</v>
      </c>
      <c r="J836">
        <v>0</v>
      </c>
      <c r="K836">
        <v>0</v>
      </c>
      <c r="L836">
        <v>0</v>
      </c>
      <c r="M836">
        <v>1</v>
      </c>
      <c r="N836" t="s">
        <v>17</v>
      </c>
      <c r="O836" s="1">
        <v>0</v>
      </c>
    </row>
    <row r="837" spans="1:15" x14ac:dyDescent="0.2">
      <c r="A837" t="s">
        <v>32</v>
      </c>
      <c r="B837">
        <v>2030</v>
      </c>
      <c r="C837">
        <v>5</v>
      </c>
      <c r="D837" t="s">
        <v>16</v>
      </c>
      <c r="E837">
        <v>20</v>
      </c>
      <c r="F837">
        <v>0</v>
      </c>
      <c r="G837">
        <v>2109712</v>
      </c>
      <c r="H837">
        <v>0</v>
      </c>
      <c r="I837">
        <v>0.122210288</v>
      </c>
      <c r="J837">
        <v>0</v>
      </c>
      <c r="K837">
        <v>0</v>
      </c>
      <c r="L837">
        <v>0</v>
      </c>
      <c r="M837">
        <v>1</v>
      </c>
      <c r="N837" t="s">
        <v>17</v>
      </c>
      <c r="O837" s="1">
        <v>0</v>
      </c>
    </row>
    <row r="838" spans="1:15" x14ac:dyDescent="0.2">
      <c r="A838" t="s">
        <v>32</v>
      </c>
      <c r="B838">
        <v>2030</v>
      </c>
      <c r="C838">
        <v>54700</v>
      </c>
      <c r="D838" t="s">
        <v>16</v>
      </c>
      <c r="E838">
        <v>20</v>
      </c>
      <c r="F838">
        <v>0</v>
      </c>
      <c r="G838">
        <v>2109712</v>
      </c>
      <c r="H838">
        <v>0</v>
      </c>
      <c r="I838">
        <v>0.122210288</v>
      </c>
      <c r="J838">
        <v>0</v>
      </c>
      <c r="K838">
        <v>0</v>
      </c>
      <c r="L838">
        <v>0</v>
      </c>
      <c r="M838">
        <v>1</v>
      </c>
      <c r="N838" t="s">
        <v>17</v>
      </c>
      <c r="O838" s="1">
        <v>0</v>
      </c>
    </row>
    <row r="839" spans="1:15" x14ac:dyDescent="0.2">
      <c r="A839" t="s">
        <v>32</v>
      </c>
      <c r="B839">
        <v>2030</v>
      </c>
      <c r="C839">
        <v>54750</v>
      </c>
      <c r="D839" t="s">
        <v>16</v>
      </c>
      <c r="E839">
        <v>20</v>
      </c>
      <c r="F839">
        <v>8.5565397000000001E-2</v>
      </c>
      <c r="G839">
        <v>2109712</v>
      </c>
      <c r="H839">
        <v>0</v>
      </c>
      <c r="I839">
        <v>0.122210288</v>
      </c>
      <c r="J839">
        <v>0</v>
      </c>
      <c r="K839">
        <v>0</v>
      </c>
      <c r="L839">
        <v>0</v>
      </c>
      <c r="M839">
        <v>1</v>
      </c>
      <c r="N839" t="s">
        <v>17</v>
      </c>
      <c r="O839" s="1">
        <v>0</v>
      </c>
    </row>
    <row r="840" spans="1:15" x14ac:dyDescent="0.2">
      <c r="A840" t="s">
        <v>32</v>
      </c>
      <c r="B840">
        <v>2030</v>
      </c>
      <c r="C840">
        <v>182500</v>
      </c>
      <c r="D840" t="s">
        <v>16</v>
      </c>
      <c r="E840">
        <v>20</v>
      </c>
      <c r="F840">
        <v>0.24113057600000001</v>
      </c>
      <c r="G840">
        <v>2338641</v>
      </c>
      <c r="H840">
        <v>0</v>
      </c>
      <c r="I840">
        <v>0.120913436</v>
      </c>
      <c r="J840">
        <v>0</v>
      </c>
      <c r="K840">
        <v>0</v>
      </c>
      <c r="L840">
        <v>0</v>
      </c>
      <c r="M840">
        <v>1</v>
      </c>
      <c r="N840" t="s">
        <v>17</v>
      </c>
      <c r="O840" s="1">
        <v>0</v>
      </c>
    </row>
    <row r="841" spans="1:15" x14ac:dyDescent="0.2">
      <c r="A841" t="s">
        <v>32</v>
      </c>
      <c r="B841">
        <v>2030</v>
      </c>
      <c r="C841">
        <v>365000</v>
      </c>
      <c r="D841" t="s">
        <v>16</v>
      </c>
      <c r="E841">
        <v>20</v>
      </c>
      <c r="F841">
        <v>0.40745006700000003</v>
      </c>
      <c r="G841">
        <v>2764083</v>
      </c>
      <c r="H841">
        <v>0</v>
      </c>
      <c r="I841">
        <v>0.12095075800000001</v>
      </c>
      <c r="J841">
        <v>0</v>
      </c>
      <c r="K841">
        <v>0</v>
      </c>
      <c r="L841">
        <v>0</v>
      </c>
      <c r="M841">
        <v>1</v>
      </c>
      <c r="N841" t="s">
        <v>17</v>
      </c>
      <c r="O841" s="1">
        <v>0</v>
      </c>
    </row>
    <row r="842" spans="1:15" x14ac:dyDescent="0.2">
      <c r="A842" t="s">
        <v>32</v>
      </c>
      <c r="B842">
        <v>2030</v>
      </c>
      <c r="C842">
        <v>547500</v>
      </c>
      <c r="D842" t="s">
        <v>16</v>
      </c>
      <c r="E842">
        <v>20</v>
      </c>
      <c r="F842">
        <v>1</v>
      </c>
      <c r="G842">
        <v>3260614</v>
      </c>
      <c r="H842">
        <v>0</v>
      </c>
      <c r="I842">
        <v>0.12073212799999999</v>
      </c>
      <c r="J842">
        <v>0</v>
      </c>
      <c r="K842">
        <v>0</v>
      </c>
      <c r="L842">
        <v>0</v>
      </c>
      <c r="M842">
        <v>1</v>
      </c>
      <c r="N842" t="s">
        <v>17</v>
      </c>
      <c r="O842" s="1">
        <v>0</v>
      </c>
    </row>
    <row r="843" spans="1:15" hidden="1" x14ac:dyDescent="0.2">
      <c r="A843" t="s">
        <v>33</v>
      </c>
      <c r="B843">
        <v>2015</v>
      </c>
      <c r="C843">
        <v>1045370.941</v>
      </c>
      <c r="D843" t="s">
        <v>16</v>
      </c>
      <c r="E843">
        <v>30</v>
      </c>
      <c r="F843">
        <v>0.42254954300000003</v>
      </c>
      <c r="G843">
        <v>3828262.61</v>
      </c>
      <c r="H843">
        <v>0</v>
      </c>
      <c r="I843">
        <v>9.3429406000000007E-2</v>
      </c>
      <c r="J843">
        <v>0</v>
      </c>
      <c r="K843">
        <v>0</v>
      </c>
      <c r="L843">
        <v>0</v>
      </c>
      <c r="M843">
        <v>1</v>
      </c>
      <c r="N843" t="s">
        <v>17</v>
      </c>
      <c r="O843" s="1">
        <v>0</v>
      </c>
    </row>
    <row r="844" spans="1:15" hidden="1" x14ac:dyDescent="0.2">
      <c r="A844" t="s">
        <v>33</v>
      </c>
      <c r="B844">
        <v>2015</v>
      </c>
      <c r="C844">
        <v>1858437.2279999999</v>
      </c>
      <c r="D844" t="s">
        <v>16</v>
      </c>
      <c r="E844">
        <v>30</v>
      </c>
      <c r="F844">
        <v>0.62705352700000005</v>
      </c>
      <c r="G844">
        <v>4881882.6289999997</v>
      </c>
      <c r="H844">
        <v>0</v>
      </c>
      <c r="I844">
        <v>8.3379574999999997E-2</v>
      </c>
      <c r="J844">
        <v>0</v>
      </c>
      <c r="K844">
        <v>0</v>
      </c>
      <c r="L844">
        <v>0</v>
      </c>
      <c r="M844">
        <v>1</v>
      </c>
      <c r="N844" t="s">
        <v>17</v>
      </c>
      <c r="O844" s="1">
        <v>0</v>
      </c>
    </row>
    <row r="845" spans="1:15" hidden="1" x14ac:dyDescent="0.2">
      <c r="A845" t="s">
        <v>33</v>
      </c>
      <c r="B845">
        <v>2015</v>
      </c>
      <c r="C845">
        <v>3303888.406</v>
      </c>
      <c r="D845" t="s">
        <v>16</v>
      </c>
      <c r="E845">
        <v>30</v>
      </c>
      <c r="F845">
        <v>0.80016394400000002</v>
      </c>
      <c r="G845">
        <v>7002834.8559999997</v>
      </c>
      <c r="H845">
        <v>0</v>
      </c>
      <c r="I845">
        <v>7.5003827999999995E-2</v>
      </c>
      <c r="J845">
        <v>0</v>
      </c>
      <c r="K845">
        <v>0</v>
      </c>
      <c r="L845">
        <v>0</v>
      </c>
      <c r="M845">
        <v>1</v>
      </c>
      <c r="N845" t="s">
        <v>17</v>
      </c>
      <c r="O845" s="1">
        <v>0</v>
      </c>
    </row>
    <row r="846" spans="1:15" hidden="1" x14ac:dyDescent="0.2">
      <c r="A846" t="s">
        <v>33</v>
      </c>
      <c r="B846">
        <v>2015</v>
      </c>
      <c r="C846">
        <v>10441918.91</v>
      </c>
      <c r="D846" t="s">
        <v>16</v>
      </c>
      <c r="E846">
        <v>30</v>
      </c>
      <c r="F846">
        <v>0.90037616399999998</v>
      </c>
      <c r="G846">
        <v>17585704.600000001</v>
      </c>
      <c r="H846">
        <v>0</v>
      </c>
      <c r="I846">
        <v>6.3920063999999999E-2</v>
      </c>
      <c r="J846">
        <v>0</v>
      </c>
      <c r="K846">
        <v>0</v>
      </c>
      <c r="L846">
        <v>0</v>
      </c>
      <c r="M846">
        <v>1</v>
      </c>
      <c r="N846" t="s">
        <v>17</v>
      </c>
      <c r="O846" s="1">
        <v>0</v>
      </c>
    </row>
    <row r="847" spans="1:15" hidden="1" x14ac:dyDescent="0.2">
      <c r="A847" t="s">
        <v>33</v>
      </c>
      <c r="B847">
        <v>2015</v>
      </c>
      <c r="C847">
        <v>33001620.27</v>
      </c>
      <c r="D847" t="s">
        <v>16</v>
      </c>
      <c r="E847">
        <v>30</v>
      </c>
      <c r="F847">
        <v>0.97866496000000003</v>
      </c>
      <c r="G847">
        <v>49559534.140000001</v>
      </c>
      <c r="H847">
        <v>0</v>
      </c>
      <c r="I847">
        <v>5.8505546999999998E-2</v>
      </c>
      <c r="J847">
        <v>0</v>
      </c>
      <c r="K847">
        <v>0</v>
      </c>
      <c r="L847">
        <v>0</v>
      </c>
      <c r="M847">
        <v>1</v>
      </c>
      <c r="N847" t="s">
        <v>17</v>
      </c>
      <c r="O847" s="1">
        <v>0</v>
      </c>
    </row>
    <row r="848" spans="1:15" hidden="1" x14ac:dyDescent="0.2">
      <c r="A848" t="s">
        <v>33</v>
      </c>
      <c r="B848">
        <v>2015</v>
      </c>
      <c r="C848">
        <v>104301417.09999999</v>
      </c>
      <c r="D848" t="s">
        <v>16</v>
      </c>
      <c r="E848">
        <v>30</v>
      </c>
      <c r="F848">
        <v>0.99249975999999995</v>
      </c>
      <c r="G848">
        <v>152833961.40000001</v>
      </c>
      <c r="H848">
        <v>0</v>
      </c>
      <c r="I848">
        <v>5.6183586000000001E-2</v>
      </c>
      <c r="J848">
        <v>0</v>
      </c>
      <c r="K848">
        <v>0</v>
      </c>
      <c r="L848">
        <v>0</v>
      </c>
      <c r="M848">
        <v>1</v>
      </c>
      <c r="N848" t="s">
        <v>17</v>
      </c>
      <c r="O848" s="1">
        <v>0</v>
      </c>
    </row>
    <row r="849" spans="1:15" hidden="1" x14ac:dyDescent="0.2">
      <c r="A849" t="s">
        <v>33</v>
      </c>
      <c r="B849">
        <v>2015</v>
      </c>
      <c r="C849">
        <v>329643985</v>
      </c>
      <c r="D849" t="s">
        <v>16</v>
      </c>
      <c r="E849">
        <v>30</v>
      </c>
      <c r="F849">
        <v>0.99830818399999999</v>
      </c>
      <c r="G849">
        <v>478879818.19999999</v>
      </c>
      <c r="H849">
        <v>0</v>
      </c>
      <c r="I849">
        <v>5.5185775999999999E-2</v>
      </c>
      <c r="J849">
        <v>0</v>
      </c>
      <c r="K849">
        <v>0</v>
      </c>
      <c r="L849">
        <v>0</v>
      </c>
      <c r="M849">
        <v>1</v>
      </c>
      <c r="N849" t="s">
        <v>17</v>
      </c>
      <c r="O849" s="1">
        <v>0</v>
      </c>
    </row>
    <row r="850" spans="1:15" hidden="1" x14ac:dyDescent="0.2">
      <c r="A850" t="s">
        <v>33</v>
      </c>
      <c r="B850">
        <v>2015</v>
      </c>
      <c r="C850">
        <v>1041837780</v>
      </c>
      <c r="D850" t="s">
        <v>16</v>
      </c>
      <c r="E850">
        <v>30</v>
      </c>
      <c r="F850">
        <v>0.89939281400000004</v>
      </c>
      <c r="G850">
        <v>1510553069</v>
      </c>
      <c r="H850">
        <v>0</v>
      </c>
      <c r="I850">
        <v>5.4760528000000003E-2</v>
      </c>
      <c r="J850">
        <v>0</v>
      </c>
      <c r="K850">
        <v>0</v>
      </c>
      <c r="L850">
        <v>0</v>
      </c>
      <c r="M850">
        <v>1</v>
      </c>
      <c r="N850" t="s">
        <v>17</v>
      </c>
      <c r="O850" s="1">
        <v>0</v>
      </c>
    </row>
    <row r="851" spans="1:15" hidden="1" x14ac:dyDescent="0.2">
      <c r="A851" t="s">
        <v>33</v>
      </c>
      <c r="B851">
        <v>2020</v>
      </c>
      <c r="C851">
        <v>1045370.941</v>
      </c>
      <c r="D851" t="s">
        <v>16</v>
      </c>
      <c r="E851">
        <v>30</v>
      </c>
      <c r="F851">
        <v>0.39793920399999999</v>
      </c>
      <c r="G851">
        <v>3035847.432</v>
      </c>
      <c r="H851">
        <v>0</v>
      </c>
      <c r="I851">
        <v>0.10097110099999999</v>
      </c>
      <c r="J851">
        <v>0</v>
      </c>
      <c r="K851">
        <v>0</v>
      </c>
      <c r="L851">
        <v>0</v>
      </c>
      <c r="M851">
        <v>1</v>
      </c>
      <c r="N851" t="s">
        <v>17</v>
      </c>
      <c r="O851" s="1">
        <v>0</v>
      </c>
    </row>
    <row r="852" spans="1:15" hidden="1" x14ac:dyDescent="0.2">
      <c r="A852" t="s">
        <v>33</v>
      </c>
      <c r="B852">
        <v>2020</v>
      </c>
      <c r="C852">
        <v>1858437.2279999999</v>
      </c>
      <c r="D852" t="s">
        <v>16</v>
      </c>
      <c r="E852">
        <v>30</v>
      </c>
      <c r="F852">
        <v>0.60238054200000002</v>
      </c>
      <c r="G852">
        <v>3816945.7289999998</v>
      </c>
      <c r="H852">
        <v>0</v>
      </c>
      <c r="I852">
        <v>8.8672303999999993E-2</v>
      </c>
      <c r="J852">
        <v>0</v>
      </c>
      <c r="K852">
        <v>0</v>
      </c>
      <c r="L852">
        <v>0</v>
      </c>
      <c r="M852">
        <v>1</v>
      </c>
      <c r="N852" t="s">
        <v>17</v>
      </c>
      <c r="O852" s="1">
        <v>0</v>
      </c>
    </row>
    <row r="853" spans="1:15" hidden="1" x14ac:dyDescent="0.2">
      <c r="A853" t="s">
        <v>33</v>
      </c>
      <c r="B853">
        <v>2020</v>
      </c>
      <c r="C853">
        <v>3303888.406</v>
      </c>
      <c r="D853" t="s">
        <v>16</v>
      </c>
      <c r="E853">
        <v>30</v>
      </c>
      <c r="F853">
        <v>0.78379662900000002</v>
      </c>
      <c r="G853">
        <v>5398055.0939999996</v>
      </c>
      <c r="H853">
        <v>0</v>
      </c>
      <c r="I853">
        <v>7.8361573000000004E-2</v>
      </c>
      <c r="J853">
        <v>0</v>
      </c>
      <c r="K853">
        <v>0</v>
      </c>
      <c r="L853">
        <v>0</v>
      </c>
      <c r="M853">
        <v>1</v>
      </c>
      <c r="N853" t="s">
        <v>17</v>
      </c>
      <c r="O853" s="1">
        <v>0</v>
      </c>
    </row>
    <row r="854" spans="1:15" hidden="1" x14ac:dyDescent="0.2">
      <c r="A854" t="s">
        <v>33</v>
      </c>
      <c r="B854">
        <v>2020</v>
      </c>
      <c r="C854">
        <v>10441918.91</v>
      </c>
      <c r="D854" t="s">
        <v>16</v>
      </c>
      <c r="E854">
        <v>30</v>
      </c>
      <c r="F854">
        <v>0.89409848400000003</v>
      </c>
      <c r="G854">
        <v>13302815.109999999</v>
      </c>
      <c r="H854">
        <v>0</v>
      </c>
      <c r="I854">
        <v>6.4564565000000004E-2</v>
      </c>
      <c r="J854">
        <v>0</v>
      </c>
      <c r="K854">
        <v>0</v>
      </c>
      <c r="L854">
        <v>0</v>
      </c>
      <c r="M854">
        <v>1</v>
      </c>
      <c r="N854" t="s">
        <v>17</v>
      </c>
      <c r="O854" s="1">
        <v>0</v>
      </c>
    </row>
    <row r="855" spans="1:15" hidden="1" x14ac:dyDescent="0.2">
      <c r="A855" t="s">
        <v>33</v>
      </c>
      <c r="B855">
        <v>2020</v>
      </c>
      <c r="C855">
        <v>33001620.27</v>
      </c>
      <c r="D855" t="s">
        <v>16</v>
      </c>
      <c r="E855">
        <v>30</v>
      </c>
      <c r="F855">
        <v>0.97635975100000005</v>
      </c>
      <c r="G855">
        <v>37219770.850000001</v>
      </c>
      <c r="H855">
        <v>0</v>
      </c>
      <c r="I855">
        <v>5.7805413999999999E-2</v>
      </c>
      <c r="J855">
        <v>0</v>
      </c>
      <c r="K855">
        <v>0</v>
      </c>
      <c r="L855">
        <v>0</v>
      </c>
      <c r="M855">
        <v>1</v>
      </c>
      <c r="N855" t="s">
        <v>17</v>
      </c>
      <c r="O855" s="1">
        <v>0</v>
      </c>
    </row>
    <row r="856" spans="1:15" hidden="1" x14ac:dyDescent="0.2">
      <c r="A856" t="s">
        <v>33</v>
      </c>
      <c r="B856">
        <v>2020</v>
      </c>
      <c r="C856">
        <v>104301417.09999999</v>
      </c>
      <c r="D856" t="s">
        <v>16</v>
      </c>
      <c r="E856">
        <v>30</v>
      </c>
      <c r="F856">
        <v>0.99189098799999997</v>
      </c>
      <c r="G856">
        <v>114475964.2</v>
      </c>
      <c r="H856">
        <v>0</v>
      </c>
      <c r="I856">
        <v>5.4880112000000002E-2</v>
      </c>
      <c r="J856">
        <v>0</v>
      </c>
      <c r="K856">
        <v>0</v>
      </c>
      <c r="L856">
        <v>0</v>
      </c>
      <c r="M856">
        <v>1</v>
      </c>
      <c r="N856" t="s">
        <v>17</v>
      </c>
      <c r="O856" s="1">
        <v>0</v>
      </c>
    </row>
    <row r="857" spans="1:15" hidden="1" x14ac:dyDescent="0.2">
      <c r="A857" t="s">
        <v>33</v>
      </c>
      <c r="B857">
        <v>2020</v>
      </c>
      <c r="C857">
        <v>329643985</v>
      </c>
      <c r="D857" t="s">
        <v>16</v>
      </c>
      <c r="E857">
        <v>30</v>
      </c>
      <c r="F857">
        <v>0.99837883000000005</v>
      </c>
      <c r="G857">
        <v>358440222.10000002</v>
      </c>
      <c r="H857">
        <v>0</v>
      </c>
      <c r="I857">
        <v>5.3623163000000001E-2</v>
      </c>
      <c r="J857">
        <v>0</v>
      </c>
      <c r="K857">
        <v>0</v>
      </c>
      <c r="L857">
        <v>0</v>
      </c>
      <c r="M857">
        <v>1</v>
      </c>
      <c r="N857" t="s">
        <v>17</v>
      </c>
      <c r="O857" s="1">
        <v>0</v>
      </c>
    </row>
    <row r="858" spans="1:15" hidden="1" x14ac:dyDescent="0.2">
      <c r="A858" t="s">
        <v>33</v>
      </c>
      <c r="B858">
        <v>2020</v>
      </c>
      <c r="C858">
        <v>1041837780</v>
      </c>
      <c r="D858" t="s">
        <v>16</v>
      </c>
      <c r="E858">
        <v>30</v>
      </c>
      <c r="F858">
        <v>0.90125789199999995</v>
      </c>
      <c r="G858">
        <v>1130736721</v>
      </c>
      <c r="H858">
        <v>0</v>
      </c>
      <c r="I858">
        <v>5.3087562999999997E-2</v>
      </c>
      <c r="J858">
        <v>0</v>
      </c>
      <c r="K858">
        <v>0</v>
      </c>
      <c r="L858">
        <v>0</v>
      </c>
      <c r="M858">
        <v>1</v>
      </c>
      <c r="N858" t="s">
        <v>17</v>
      </c>
      <c r="O858" s="1">
        <v>0</v>
      </c>
    </row>
    <row r="859" spans="1:15" hidden="1" x14ac:dyDescent="0.2">
      <c r="A859" t="s">
        <v>33</v>
      </c>
      <c r="B859">
        <v>2025</v>
      </c>
      <c r="C859">
        <v>1045370.941</v>
      </c>
      <c r="D859" t="s">
        <v>16</v>
      </c>
      <c r="E859">
        <v>30</v>
      </c>
      <c r="F859">
        <v>0.35512150100000001</v>
      </c>
      <c r="G859">
        <v>2243432.2540000002</v>
      </c>
      <c r="H859">
        <v>0</v>
      </c>
      <c r="I859">
        <v>0.108512795</v>
      </c>
      <c r="J859">
        <v>0</v>
      </c>
      <c r="K859">
        <v>0</v>
      </c>
      <c r="L859">
        <v>0</v>
      </c>
      <c r="M859">
        <v>1</v>
      </c>
      <c r="N859" t="s">
        <v>17</v>
      </c>
      <c r="O859" s="1">
        <v>0</v>
      </c>
    </row>
    <row r="860" spans="1:15" hidden="1" x14ac:dyDescent="0.2">
      <c r="A860" t="s">
        <v>33</v>
      </c>
      <c r="B860">
        <v>2025</v>
      </c>
      <c r="C860">
        <v>1858437.2279999999</v>
      </c>
      <c r="D860" t="s">
        <v>16</v>
      </c>
      <c r="E860">
        <v>30</v>
      </c>
      <c r="F860">
        <v>0.55773152400000003</v>
      </c>
      <c r="G860">
        <v>2752008.8289999999</v>
      </c>
      <c r="H860">
        <v>0</v>
      </c>
      <c r="I860">
        <v>9.3965034000000003E-2</v>
      </c>
      <c r="J860">
        <v>0</v>
      </c>
      <c r="K860">
        <v>0</v>
      </c>
      <c r="L860">
        <v>0</v>
      </c>
      <c r="M860">
        <v>1</v>
      </c>
      <c r="N860" t="s">
        <v>17</v>
      </c>
      <c r="O860" s="1">
        <v>0</v>
      </c>
    </row>
    <row r="861" spans="1:15" hidden="1" x14ac:dyDescent="0.2">
      <c r="A861" t="s">
        <v>33</v>
      </c>
      <c r="B861">
        <v>2025</v>
      </c>
      <c r="C861">
        <v>3303888.406</v>
      </c>
      <c r="D861" t="s">
        <v>16</v>
      </c>
      <c r="E861">
        <v>30</v>
      </c>
      <c r="F861">
        <v>0.75274610399999997</v>
      </c>
      <c r="G861">
        <v>3793275.3330000001</v>
      </c>
      <c r="H861">
        <v>0</v>
      </c>
      <c r="I861">
        <v>8.1719317E-2</v>
      </c>
      <c r="J861">
        <v>0</v>
      </c>
      <c r="K861">
        <v>0</v>
      </c>
      <c r="L861">
        <v>0</v>
      </c>
      <c r="M861">
        <v>1</v>
      </c>
      <c r="N861" t="s">
        <v>17</v>
      </c>
      <c r="O861" s="1">
        <v>0</v>
      </c>
    </row>
    <row r="862" spans="1:15" hidden="1" x14ac:dyDescent="0.2">
      <c r="A862" t="s">
        <v>33</v>
      </c>
      <c r="B862">
        <v>2025</v>
      </c>
      <c r="C862">
        <v>10441918.91</v>
      </c>
      <c r="D862" t="s">
        <v>16</v>
      </c>
      <c r="E862">
        <v>30</v>
      </c>
      <c r="F862">
        <v>0.88172724499999999</v>
      </c>
      <c r="G862">
        <v>9019925.6119999997</v>
      </c>
      <c r="H862">
        <v>0</v>
      </c>
      <c r="I862">
        <v>6.5209065999999996E-2</v>
      </c>
      <c r="J862">
        <v>0</v>
      </c>
      <c r="K862">
        <v>0</v>
      </c>
      <c r="L862">
        <v>0</v>
      </c>
      <c r="M862">
        <v>1</v>
      </c>
      <c r="N862" t="s">
        <v>17</v>
      </c>
      <c r="O862" s="1">
        <v>0</v>
      </c>
    </row>
    <row r="863" spans="1:15" hidden="1" x14ac:dyDescent="0.2">
      <c r="A863" t="s">
        <v>33</v>
      </c>
      <c r="B863">
        <v>2025</v>
      </c>
      <c r="C863">
        <v>33001620.27</v>
      </c>
      <c r="D863" t="s">
        <v>16</v>
      </c>
      <c r="E863">
        <v>30</v>
      </c>
      <c r="F863">
        <v>0.97174960499999996</v>
      </c>
      <c r="G863">
        <v>24880007.57</v>
      </c>
      <c r="H863">
        <v>0</v>
      </c>
      <c r="I863">
        <v>5.7105281000000001E-2</v>
      </c>
      <c r="J863">
        <v>0</v>
      </c>
      <c r="K863">
        <v>0</v>
      </c>
      <c r="L863">
        <v>0</v>
      </c>
      <c r="M863">
        <v>1</v>
      </c>
      <c r="N863" t="s">
        <v>17</v>
      </c>
      <c r="O863" s="1">
        <v>0</v>
      </c>
    </row>
    <row r="864" spans="1:15" hidden="1" x14ac:dyDescent="0.2">
      <c r="A864" t="s">
        <v>33</v>
      </c>
      <c r="B864">
        <v>2025</v>
      </c>
      <c r="C864">
        <v>104301417.09999999</v>
      </c>
      <c r="D864" t="s">
        <v>16</v>
      </c>
      <c r="E864">
        <v>30</v>
      </c>
      <c r="F864">
        <v>0.99066737199999999</v>
      </c>
      <c r="G864">
        <v>76117966.900000006</v>
      </c>
      <c r="H864">
        <v>0</v>
      </c>
      <c r="I864">
        <v>5.3576639000000002E-2</v>
      </c>
      <c r="J864">
        <v>0</v>
      </c>
      <c r="K864">
        <v>0</v>
      </c>
      <c r="L864">
        <v>0</v>
      </c>
      <c r="M864">
        <v>1</v>
      </c>
      <c r="N864" t="s">
        <v>17</v>
      </c>
      <c r="O864" s="1">
        <v>0</v>
      </c>
    </row>
    <row r="865" spans="1:15" hidden="1" x14ac:dyDescent="0.2">
      <c r="A865" t="s">
        <v>33</v>
      </c>
      <c r="B865">
        <v>2025</v>
      </c>
      <c r="C865">
        <v>329643985</v>
      </c>
      <c r="D865" t="s">
        <v>16</v>
      </c>
      <c r="E865">
        <v>30</v>
      </c>
      <c r="F865">
        <v>0.99852095799999996</v>
      </c>
      <c r="G865">
        <v>238000625.90000001</v>
      </c>
      <c r="H865">
        <v>0</v>
      </c>
      <c r="I865">
        <v>5.2060548999999998E-2</v>
      </c>
      <c r="J865">
        <v>0</v>
      </c>
      <c r="K865">
        <v>0</v>
      </c>
      <c r="L865">
        <v>0</v>
      </c>
      <c r="M865">
        <v>1</v>
      </c>
      <c r="N865" t="s">
        <v>17</v>
      </c>
      <c r="O865" s="1">
        <v>0</v>
      </c>
    </row>
    <row r="866" spans="1:15" hidden="1" x14ac:dyDescent="0.2">
      <c r="A866" t="s">
        <v>33</v>
      </c>
      <c r="B866">
        <v>2025</v>
      </c>
      <c r="C866">
        <v>1041837780</v>
      </c>
      <c r="D866" t="s">
        <v>16</v>
      </c>
      <c r="E866">
        <v>30</v>
      </c>
      <c r="F866">
        <v>0.85660343400000005</v>
      </c>
      <c r="G866">
        <v>750920373.29999995</v>
      </c>
      <c r="H866">
        <v>0</v>
      </c>
      <c r="I866">
        <v>5.1414598999999998E-2</v>
      </c>
      <c r="J866">
        <v>0</v>
      </c>
      <c r="K866">
        <v>0</v>
      </c>
      <c r="L866">
        <v>0</v>
      </c>
      <c r="M866">
        <v>1</v>
      </c>
      <c r="N866" t="s">
        <v>17</v>
      </c>
      <c r="O866" s="1">
        <v>0</v>
      </c>
    </row>
    <row r="867" spans="1:15" hidden="1" x14ac:dyDescent="0.2">
      <c r="A867" t="s">
        <v>33</v>
      </c>
      <c r="B867">
        <v>2030</v>
      </c>
      <c r="C867">
        <v>1045370.941</v>
      </c>
      <c r="D867" t="s">
        <v>16</v>
      </c>
      <c r="E867">
        <v>30</v>
      </c>
      <c r="F867">
        <v>0.337045276</v>
      </c>
      <c r="G867">
        <v>2027883.8030000001</v>
      </c>
      <c r="H867">
        <v>0</v>
      </c>
      <c r="I867">
        <v>0.112252479</v>
      </c>
      <c r="J867">
        <v>0</v>
      </c>
      <c r="K867">
        <v>0</v>
      </c>
      <c r="L867">
        <v>0</v>
      </c>
      <c r="M867">
        <v>1</v>
      </c>
      <c r="N867" t="s">
        <v>17</v>
      </c>
      <c r="O867" s="1">
        <v>0</v>
      </c>
    </row>
    <row r="868" spans="1:15" hidden="1" x14ac:dyDescent="0.2">
      <c r="A868" t="s">
        <v>33</v>
      </c>
      <c r="B868">
        <v>2030</v>
      </c>
      <c r="C868">
        <v>1858437.2279999999</v>
      </c>
      <c r="D868" t="s">
        <v>16</v>
      </c>
      <c r="E868">
        <v>30</v>
      </c>
      <c r="F868">
        <v>0.53838635499999998</v>
      </c>
      <c r="G868">
        <v>2461858.5049999999</v>
      </c>
      <c r="H868">
        <v>0</v>
      </c>
      <c r="I868">
        <v>9.6695187000000002E-2</v>
      </c>
      <c r="J868">
        <v>0</v>
      </c>
      <c r="K868">
        <v>0</v>
      </c>
      <c r="L868">
        <v>0</v>
      </c>
      <c r="M868">
        <v>1</v>
      </c>
      <c r="N868" t="s">
        <v>17</v>
      </c>
      <c r="O868" s="1">
        <v>0</v>
      </c>
    </row>
    <row r="869" spans="1:15" hidden="1" x14ac:dyDescent="0.2">
      <c r="A869" t="s">
        <v>33</v>
      </c>
      <c r="B869">
        <v>2030</v>
      </c>
      <c r="C869">
        <v>3303888.406</v>
      </c>
      <c r="D869" t="s">
        <v>16</v>
      </c>
      <c r="E869">
        <v>30</v>
      </c>
      <c r="F869">
        <v>0.73886035500000002</v>
      </c>
      <c r="G869">
        <v>3355781.7689999999</v>
      </c>
      <c r="H869">
        <v>0</v>
      </c>
      <c r="I869">
        <v>8.3545388999999998E-2</v>
      </c>
      <c r="J869">
        <v>0</v>
      </c>
      <c r="K869">
        <v>0</v>
      </c>
      <c r="L869">
        <v>0</v>
      </c>
      <c r="M869">
        <v>1</v>
      </c>
      <c r="N869" t="s">
        <v>17</v>
      </c>
      <c r="O869" s="1">
        <v>0</v>
      </c>
    </row>
    <row r="870" spans="1:15" hidden="1" x14ac:dyDescent="0.2">
      <c r="A870" t="s">
        <v>33</v>
      </c>
      <c r="B870">
        <v>2030</v>
      </c>
      <c r="C870">
        <v>10441918.91</v>
      </c>
      <c r="D870" t="s">
        <v>16</v>
      </c>
      <c r="E870">
        <v>30</v>
      </c>
      <c r="F870">
        <v>0.87598057600000001</v>
      </c>
      <c r="G870">
        <v>7853130.7400000002</v>
      </c>
      <c r="H870">
        <v>0</v>
      </c>
      <c r="I870">
        <v>6.5720650000000005E-2</v>
      </c>
      <c r="J870">
        <v>0</v>
      </c>
      <c r="K870">
        <v>0</v>
      </c>
      <c r="L870">
        <v>0</v>
      </c>
      <c r="M870">
        <v>1</v>
      </c>
      <c r="N870" t="s">
        <v>17</v>
      </c>
      <c r="O870" s="1">
        <v>0</v>
      </c>
    </row>
    <row r="871" spans="1:15" hidden="1" x14ac:dyDescent="0.2">
      <c r="A871" t="s">
        <v>33</v>
      </c>
      <c r="B871">
        <v>2030</v>
      </c>
      <c r="C871">
        <v>33001620.27</v>
      </c>
      <c r="D871" t="s">
        <v>16</v>
      </c>
      <c r="E871">
        <v>30</v>
      </c>
      <c r="F871">
        <v>0.96959391800000005</v>
      </c>
      <c r="G871">
        <v>21518820.039999999</v>
      </c>
      <c r="H871">
        <v>0</v>
      </c>
      <c r="I871">
        <v>5.6947548000000001E-2</v>
      </c>
      <c r="J871">
        <v>0</v>
      </c>
      <c r="K871">
        <v>0</v>
      </c>
      <c r="L871">
        <v>0</v>
      </c>
      <c r="M871">
        <v>1</v>
      </c>
      <c r="N871" t="s">
        <v>17</v>
      </c>
      <c r="O871" s="1">
        <v>0</v>
      </c>
    </row>
    <row r="872" spans="1:15" hidden="1" x14ac:dyDescent="0.2">
      <c r="A872" t="s">
        <v>33</v>
      </c>
      <c r="B872">
        <v>2030</v>
      </c>
      <c r="C872">
        <v>104301417.09999999</v>
      </c>
      <c r="D872" t="s">
        <v>16</v>
      </c>
      <c r="E872">
        <v>30</v>
      </c>
      <c r="F872">
        <v>0.99009646600000001</v>
      </c>
      <c r="G872">
        <v>65671632.210000001</v>
      </c>
      <c r="H872">
        <v>0</v>
      </c>
      <c r="I872">
        <v>5.3116590999999998E-2</v>
      </c>
      <c r="J872">
        <v>0</v>
      </c>
      <c r="K872">
        <v>0</v>
      </c>
      <c r="L872">
        <v>0</v>
      </c>
      <c r="M872">
        <v>1</v>
      </c>
      <c r="N872" t="s">
        <v>17</v>
      </c>
      <c r="O872" s="1">
        <v>0</v>
      </c>
    </row>
    <row r="873" spans="1:15" hidden="1" x14ac:dyDescent="0.2">
      <c r="A873" t="s">
        <v>33</v>
      </c>
      <c r="B873">
        <v>2030</v>
      </c>
      <c r="C873">
        <v>329643985</v>
      </c>
      <c r="D873" t="s">
        <v>16</v>
      </c>
      <c r="E873">
        <v>30</v>
      </c>
      <c r="F873">
        <v>0.99859554500000003</v>
      </c>
      <c r="G873">
        <v>205202863.5</v>
      </c>
      <c r="H873">
        <v>0</v>
      </c>
      <c r="I873">
        <v>5.1470398000000001E-2</v>
      </c>
      <c r="J873">
        <v>0</v>
      </c>
      <c r="K873">
        <v>0</v>
      </c>
      <c r="L873">
        <v>0</v>
      </c>
      <c r="M873">
        <v>1</v>
      </c>
      <c r="N873" t="s">
        <v>17</v>
      </c>
      <c r="O873" s="1">
        <v>0</v>
      </c>
    </row>
    <row r="874" spans="1:15" hidden="1" x14ac:dyDescent="0.2">
      <c r="A874" t="s">
        <v>33</v>
      </c>
      <c r="B874">
        <v>2030</v>
      </c>
      <c r="C874">
        <v>1041837780</v>
      </c>
      <c r="D874" t="s">
        <v>16</v>
      </c>
      <c r="E874">
        <v>30</v>
      </c>
      <c r="F874">
        <v>1</v>
      </c>
      <c r="G874">
        <v>647495090.89999998</v>
      </c>
      <c r="H874">
        <v>0</v>
      </c>
      <c r="I874">
        <v>5.0769072999999998E-2</v>
      </c>
      <c r="J874">
        <v>0</v>
      </c>
      <c r="K874">
        <v>0</v>
      </c>
      <c r="L874">
        <v>0</v>
      </c>
      <c r="M874">
        <v>1</v>
      </c>
      <c r="N874" t="s">
        <v>17</v>
      </c>
      <c r="O874" s="1">
        <v>0</v>
      </c>
    </row>
    <row r="875" spans="1:15" hidden="1" x14ac:dyDescent="0.2">
      <c r="A875" t="s">
        <v>34</v>
      </c>
      <c r="B875">
        <v>2015</v>
      </c>
      <c r="C875">
        <v>1040235.929</v>
      </c>
      <c r="D875" t="s">
        <v>16</v>
      </c>
      <c r="E875">
        <v>50</v>
      </c>
      <c r="F875">
        <v>0</v>
      </c>
      <c r="G875">
        <v>0</v>
      </c>
      <c r="H875">
        <v>506587.06290000002</v>
      </c>
      <c r="I875">
        <v>3.3136235999999999E-2</v>
      </c>
      <c r="J875">
        <v>0</v>
      </c>
      <c r="K875">
        <v>0</v>
      </c>
      <c r="L875">
        <v>0</v>
      </c>
      <c r="M875">
        <v>1</v>
      </c>
      <c r="N875" t="s">
        <v>17</v>
      </c>
      <c r="O875" s="1">
        <v>0</v>
      </c>
    </row>
    <row r="876" spans="1:15" hidden="1" x14ac:dyDescent="0.2">
      <c r="A876" t="s">
        <v>34</v>
      </c>
      <c r="B876">
        <v>2015</v>
      </c>
      <c r="C876">
        <v>1844785.736</v>
      </c>
      <c r="D876" t="s">
        <v>16</v>
      </c>
      <c r="E876">
        <v>50</v>
      </c>
      <c r="F876">
        <v>0.11153848299999999</v>
      </c>
      <c r="G876">
        <v>0</v>
      </c>
      <c r="H876">
        <v>482170.91489999997</v>
      </c>
      <c r="I876">
        <v>3.5881064999999997E-2</v>
      </c>
      <c r="J876">
        <v>0</v>
      </c>
      <c r="K876">
        <v>0</v>
      </c>
      <c r="L876">
        <v>0</v>
      </c>
      <c r="M876">
        <v>1</v>
      </c>
      <c r="N876" t="s">
        <v>17</v>
      </c>
      <c r="O876" s="1">
        <v>0</v>
      </c>
    </row>
    <row r="877" spans="1:15" hidden="1" x14ac:dyDescent="0.2">
      <c r="A877" t="s">
        <v>34</v>
      </c>
      <c r="B877">
        <v>2015</v>
      </c>
      <c r="C877">
        <v>3275972.3760000002</v>
      </c>
      <c r="D877" t="s">
        <v>16</v>
      </c>
      <c r="E877">
        <v>50</v>
      </c>
      <c r="F877">
        <v>0.18047653</v>
      </c>
      <c r="G877">
        <v>0</v>
      </c>
      <c r="H877">
        <v>514065.04210000002</v>
      </c>
      <c r="I877">
        <v>3.6335168000000001E-2</v>
      </c>
      <c r="J877">
        <v>0</v>
      </c>
      <c r="K877">
        <v>0</v>
      </c>
      <c r="L877">
        <v>0</v>
      </c>
      <c r="M877">
        <v>1</v>
      </c>
      <c r="N877" t="s">
        <v>17</v>
      </c>
      <c r="O877" s="1">
        <v>0</v>
      </c>
    </row>
    <row r="878" spans="1:15" hidden="1" x14ac:dyDescent="0.2">
      <c r="A878" t="s">
        <v>34</v>
      </c>
      <c r="B878">
        <v>2015</v>
      </c>
      <c r="C878">
        <v>10343504.960000001</v>
      </c>
      <c r="D878" t="s">
        <v>16</v>
      </c>
      <c r="E878">
        <v>50</v>
      </c>
      <c r="F878">
        <v>0.245396274</v>
      </c>
      <c r="G878">
        <v>0</v>
      </c>
      <c r="H878">
        <v>632608.41630000004</v>
      </c>
      <c r="I878">
        <v>3.5400067E-2</v>
      </c>
      <c r="J878">
        <v>0</v>
      </c>
      <c r="K878">
        <v>0</v>
      </c>
      <c r="L878">
        <v>0</v>
      </c>
      <c r="M878">
        <v>1</v>
      </c>
      <c r="N878" t="s">
        <v>17</v>
      </c>
      <c r="O878" s="1">
        <v>0</v>
      </c>
    </row>
    <row r="879" spans="1:15" hidden="1" x14ac:dyDescent="0.2">
      <c r="A879" t="s">
        <v>34</v>
      </c>
      <c r="B879">
        <v>2015</v>
      </c>
      <c r="C879">
        <v>32679334.75</v>
      </c>
      <c r="D879" t="s">
        <v>16</v>
      </c>
      <c r="E879">
        <v>50</v>
      </c>
      <c r="F879">
        <v>0.318948132</v>
      </c>
      <c r="G879">
        <v>0</v>
      </c>
      <c r="H879">
        <v>838950.40630000003</v>
      </c>
      <c r="I879">
        <v>3.4357573000000002E-2</v>
      </c>
      <c r="J879">
        <v>0</v>
      </c>
      <c r="K879">
        <v>0</v>
      </c>
      <c r="L879">
        <v>0</v>
      </c>
      <c r="M879">
        <v>1</v>
      </c>
      <c r="N879" t="s">
        <v>17</v>
      </c>
      <c r="O879" s="1">
        <v>0</v>
      </c>
    </row>
    <row r="880" spans="1:15" hidden="1" x14ac:dyDescent="0.2">
      <c r="A880" t="s">
        <v>34</v>
      </c>
      <c r="B880">
        <v>2015</v>
      </c>
      <c r="C880">
        <v>103269839.5</v>
      </c>
      <c r="D880" t="s">
        <v>16</v>
      </c>
      <c r="E880">
        <v>50</v>
      </c>
      <c r="F880">
        <v>0.38805399499999998</v>
      </c>
      <c r="G880">
        <v>0</v>
      </c>
      <c r="H880">
        <v>1210918.0819999999</v>
      </c>
      <c r="I880">
        <v>3.3053816E-2</v>
      </c>
      <c r="J880">
        <v>0</v>
      </c>
      <c r="K880">
        <v>0</v>
      </c>
      <c r="L880">
        <v>0</v>
      </c>
      <c r="M880">
        <v>1</v>
      </c>
      <c r="N880" t="s">
        <v>17</v>
      </c>
      <c r="O880" s="1">
        <v>0</v>
      </c>
    </row>
    <row r="881" spans="1:15" hidden="1" x14ac:dyDescent="0.2">
      <c r="A881" t="s">
        <v>34</v>
      </c>
      <c r="B881">
        <v>2015</v>
      </c>
      <c r="C881">
        <v>326370970.89999998</v>
      </c>
      <c r="D881" t="s">
        <v>16</v>
      </c>
      <c r="E881">
        <v>50</v>
      </c>
      <c r="F881">
        <v>0.51211477999999999</v>
      </c>
      <c r="G881">
        <v>0</v>
      </c>
      <c r="H881">
        <v>1892518.3540000001</v>
      </c>
      <c r="I881">
        <v>3.0634644999999999E-2</v>
      </c>
      <c r="J881">
        <v>0</v>
      </c>
      <c r="K881">
        <v>0</v>
      </c>
      <c r="L881">
        <v>0</v>
      </c>
      <c r="M881">
        <v>1</v>
      </c>
      <c r="N881" t="s">
        <v>17</v>
      </c>
      <c r="O881" s="1">
        <v>0</v>
      </c>
    </row>
    <row r="882" spans="1:15" hidden="1" x14ac:dyDescent="0.2">
      <c r="A882" t="s">
        <v>34</v>
      </c>
      <c r="B882">
        <v>2015</v>
      </c>
      <c r="C882">
        <v>1031481261</v>
      </c>
      <c r="D882" t="s">
        <v>16</v>
      </c>
      <c r="E882">
        <v>50</v>
      </c>
      <c r="F882">
        <v>1</v>
      </c>
      <c r="G882">
        <v>0</v>
      </c>
      <c r="H882">
        <v>3411688.4759999998</v>
      </c>
      <c r="I882">
        <v>2.8277191E-2</v>
      </c>
      <c r="J882">
        <v>0</v>
      </c>
      <c r="K882">
        <v>0</v>
      </c>
      <c r="L882">
        <v>0</v>
      </c>
      <c r="M882">
        <v>1</v>
      </c>
      <c r="N882" t="s">
        <v>17</v>
      </c>
      <c r="O882" s="1">
        <v>0</v>
      </c>
    </row>
    <row r="883" spans="1:15" hidden="1" x14ac:dyDescent="0.2">
      <c r="A883" t="s">
        <v>35</v>
      </c>
      <c r="B883">
        <v>2015</v>
      </c>
      <c r="C883">
        <v>10000</v>
      </c>
      <c r="D883" t="s">
        <v>16</v>
      </c>
      <c r="E883">
        <v>15</v>
      </c>
      <c r="F883">
        <v>3.6247552000000002E-2</v>
      </c>
      <c r="G883">
        <v>141968.81109999999</v>
      </c>
      <c r="H883">
        <v>0</v>
      </c>
      <c r="I883">
        <v>6.8556110000000003E-2</v>
      </c>
      <c r="J883">
        <v>0</v>
      </c>
      <c r="K883">
        <v>0</v>
      </c>
      <c r="L883">
        <v>0</v>
      </c>
      <c r="M883">
        <v>1</v>
      </c>
      <c r="N883" t="s">
        <v>17</v>
      </c>
      <c r="O883" s="1">
        <v>0</v>
      </c>
    </row>
    <row r="884" spans="1:15" hidden="1" x14ac:dyDescent="0.2">
      <c r="A884" t="s">
        <v>35</v>
      </c>
      <c r="B884">
        <v>2015</v>
      </c>
      <c r="C884">
        <v>11000</v>
      </c>
      <c r="D884" t="s">
        <v>16</v>
      </c>
      <c r="E884">
        <v>15</v>
      </c>
      <c r="F884">
        <v>3.8895858999999998E-2</v>
      </c>
      <c r="G884">
        <v>142460.12760000001</v>
      </c>
      <c r="H884">
        <v>0</v>
      </c>
      <c r="I884">
        <v>6.8945226999999998E-2</v>
      </c>
      <c r="J884">
        <v>0</v>
      </c>
      <c r="K884">
        <v>0</v>
      </c>
      <c r="L884">
        <v>0</v>
      </c>
      <c r="M884">
        <v>1</v>
      </c>
      <c r="N884" t="s">
        <v>17</v>
      </c>
      <c r="O884" s="1">
        <v>0</v>
      </c>
    </row>
    <row r="885" spans="1:15" hidden="1" x14ac:dyDescent="0.2">
      <c r="A885" t="s">
        <v>35</v>
      </c>
      <c r="B885">
        <v>2015</v>
      </c>
      <c r="C885">
        <v>12100</v>
      </c>
      <c r="D885" t="s">
        <v>16</v>
      </c>
      <c r="E885">
        <v>15</v>
      </c>
      <c r="F885">
        <v>4.1723314999999997E-2</v>
      </c>
      <c r="G885">
        <v>142989.23180000001</v>
      </c>
      <c r="H885">
        <v>0</v>
      </c>
      <c r="I885">
        <v>6.9343172999999994E-2</v>
      </c>
      <c r="J885">
        <v>0</v>
      </c>
      <c r="K885">
        <v>0</v>
      </c>
      <c r="L885">
        <v>0</v>
      </c>
      <c r="M885">
        <v>1</v>
      </c>
      <c r="N885" t="s">
        <v>17</v>
      </c>
      <c r="O885" s="1">
        <v>0</v>
      </c>
    </row>
    <row r="886" spans="1:15" hidden="1" x14ac:dyDescent="0.2">
      <c r="A886" t="s">
        <v>35</v>
      </c>
      <c r="B886">
        <v>2015</v>
      </c>
      <c r="C886">
        <v>13310</v>
      </c>
      <c r="D886" t="s">
        <v>16</v>
      </c>
      <c r="E886">
        <v>15</v>
      </c>
      <c r="F886">
        <v>4.4740676E-2</v>
      </c>
      <c r="G886">
        <v>143558.98300000001</v>
      </c>
      <c r="H886">
        <v>0</v>
      </c>
      <c r="I886">
        <v>6.9749971999999993E-2</v>
      </c>
      <c r="J886">
        <v>0</v>
      </c>
      <c r="K886">
        <v>0</v>
      </c>
      <c r="L886">
        <v>0</v>
      </c>
      <c r="M886">
        <v>1</v>
      </c>
      <c r="N886" t="s">
        <v>17</v>
      </c>
      <c r="O886" s="1">
        <v>0</v>
      </c>
    </row>
    <row r="887" spans="1:15" hidden="1" x14ac:dyDescent="0.2">
      <c r="A887" t="s">
        <v>35</v>
      </c>
      <c r="B887">
        <v>2015</v>
      </c>
      <c r="C887">
        <v>14641</v>
      </c>
      <c r="D887" t="s">
        <v>16</v>
      </c>
      <c r="E887">
        <v>15</v>
      </c>
      <c r="F887">
        <v>4.7959148E-2</v>
      </c>
      <c r="G887">
        <v>144172.46030000001</v>
      </c>
      <c r="H887">
        <v>0</v>
      </c>
      <c r="I887">
        <v>7.0165619999999998E-2</v>
      </c>
      <c r="J887">
        <v>0</v>
      </c>
      <c r="K887">
        <v>0</v>
      </c>
      <c r="L887">
        <v>0</v>
      </c>
      <c r="M887">
        <v>1</v>
      </c>
      <c r="N887" t="s">
        <v>17</v>
      </c>
      <c r="O887" s="1">
        <v>0</v>
      </c>
    </row>
    <row r="888" spans="1:15" hidden="1" x14ac:dyDescent="0.2">
      <c r="A888" t="s">
        <v>35</v>
      </c>
      <c r="B888">
        <v>2015</v>
      </c>
      <c r="C888">
        <v>16105.1</v>
      </c>
      <c r="D888" t="s">
        <v>16</v>
      </c>
      <c r="E888">
        <v>15</v>
      </c>
      <c r="F888">
        <v>5.1390367999999999E-2</v>
      </c>
      <c r="G888">
        <v>144832.9803</v>
      </c>
      <c r="H888">
        <v>0</v>
      </c>
      <c r="I888">
        <v>7.0590085999999996E-2</v>
      </c>
      <c r="J888">
        <v>0</v>
      </c>
      <c r="K888">
        <v>0</v>
      </c>
      <c r="L888">
        <v>0</v>
      </c>
      <c r="M888">
        <v>1</v>
      </c>
      <c r="N888" t="s">
        <v>17</v>
      </c>
      <c r="O888" s="1">
        <v>0</v>
      </c>
    </row>
    <row r="889" spans="1:15" hidden="1" x14ac:dyDescent="0.2">
      <c r="A889" t="s">
        <v>35</v>
      </c>
      <c r="B889">
        <v>2015</v>
      </c>
      <c r="C889">
        <v>17715.61</v>
      </c>
      <c r="D889" t="s">
        <v>16</v>
      </c>
      <c r="E889">
        <v>15</v>
      </c>
      <c r="F889">
        <v>5.5046382999999997E-2</v>
      </c>
      <c r="G889">
        <v>145544.11610000001</v>
      </c>
      <c r="H889">
        <v>0</v>
      </c>
      <c r="I889">
        <v>7.1023307999999993E-2</v>
      </c>
      <c r="J889">
        <v>0</v>
      </c>
      <c r="K889">
        <v>0</v>
      </c>
      <c r="L889">
        <v>0</v>
      </c>
      <c r="M889">
        <v>1</v>
      </c>
      <c r="N889" t="s">
        <v>17</v>
      </c>
      <c r="O889" s="1">
        <v>0</v>
      </c>
    </row>
    <row r="890" spans="1:15" hidden="1" x14ac:dyDescent="0.2">
      <c r="A890" t="s">
        <v>35</v>
      </c>
      <c r="B890">
        <v>2015</v>
      </c>
      <c r="C890">
        <v>19487.170999999998</v>
      </c>
      <c r="D890" t="s">
        <v>16</v>
      </c>
      <c r="E890">
        <v>15</v>
      </c>
      <c r="F890">
        <v>5.8939624000000003E-2</v>
      </c>
      <c r="G890">
        <v>146309.71710000001</v>
      </c>
      <c r="H890">
        <v>0</v>
      </c>
      <c r="I890">
        <v>7.1465188999999998E-2</v>
      </c>
      <c r="J890">
        <v>0</v>
      </c>
      <c r="K890">
        <v>0</v>
      </c>
      <c r="L890">
        <v>0</v>
      </c>
      <c r="M890">
        <v>1</v>
      </c>
      <c r="N890" t="s">
        <v>17</v>
      </c>
      <c r="O890" s="1">
        <v>0</v>
      </c>
    </row>
    <row r="891" spans="1:15" hidden="1" x14ac:dyDescent="0.2">
      <c r="A891" t="s">
        <v>35</v>
      </c>
      <c r="B891">
        <v>2015</v>
      </c>
      <c r="C891">
        <v>21435.8881</v>
      </c>
      <c r="D891" t="s">
        <v>16</v>
      </c>
      <c r="E891">
        <v>15</v>
      </c>
      <c r="F891">
        <v>6.3082863000000003E-2</v>
      </c>
      <c r="G891">
        <v>147133.93150000001</v>
      </c>
      <c r="H891">
        <v>0</v>
      </c>
      <c r="I891">
        <v>7.1915593999999999E-2</v>
      </c>
      <c r="J891">
        <v>0</v>
      </c>
      <c r="K891">
        <v>0</v>
      </c>
      <c r="L891">
        <v>0</v>
      </c>
      <c r="M891">
        <v>1</v>
      </c>
      <c r="N891" t="s">
        <v>17</v>
      </c>
      <c r="O891" s="1">
        <v>0</v>
      </c>
    </row>
    <row r="892" spans="1:15" hidden="1" x14ac:dyDescent="0.2">
      <c r="A892" t="s">
        <v>35</v>
      </c>
      <c r="B892">
        <v>2015</v>
      </c>
      <c r="C892">
        <v>23579.476910000001</v>
      </c>
      <c r="D892" t="s">
        <v>16</v>
      </c>
      <c r="E892">
        <v>15</v>
      </c>
      <c r="F892">
        <v>6.7489172E-2</v>
      </c>
      <c r="G892">
        <v>148021.23009999999</v>
      </c>
      <c r="H892">
        <v>0</v>
      </c>
      <c r="I892">
        <v>7.2374343999999993E-2</v>
      </c>
      <c r="J892">
        <v>0</v>
      </c>
      <c r="K892">
        <v>0</v>
      </c>
      <c r="L892">
        <v>0</v>
      </c>
      <c r="M892">
        <v>1</v>
      </c>
      <c r="N892" t="s">
        <v>17</v>
      </c>
      <c r="O892" s="1">
        <v>0</v>
      </c>
    </row>
    <row r="893" spans="1:15" hidden="1" x14ac:dyDescent="0.2">
      <c r="A893" t="s">
        <v>35</v>
      </c>
      <c r="B893">
        <v>2015</v>
      </c>
      <c r="C893">
        <v>25937.424599999998</v>
      </c>
      <c r="D893" t="s">
        <v>16</v>
      </c>
      <c r="E893">
        <v>15</v>
      </c>
      <c r="F893">
        <v>7.2171862000000003E-2</v>
      </c>
      <c r="G893">
        <v>148976.4314</v>
      </c>
      <c r="H893">
        <v>0</v>
      </c>
      <c r="I893">
        <v>7.2841217999999999E-2</v>
      </c>
      <c r="J893">
        <v>0</v>
      </c>
      <c r="K893">
        <v>0</v>
      </c>
      <c r="L893">
        <v>0</v>
      </c>
      <c r="M893">
        <v>1</v>
      </c>
      <c r="N893" t="s">
        <v>17</v>
      </c>
      <c r="O893" s="1">
        <v>0</v>
      </c>
    </row>
    <row r="894" spans="1:15" hidden="1" x14ac:dyDescent="0.2">
      <c r="A894" t="s">
        <v>35</v>
      </c>
      <c r="B894">
        <v>2015</v>
      </c>
      <c r="C894">
        <v>28531.16706</v>
      </c>
      <c r="D894" t="s">
        <v>16</v>
      </c>
      <c r="E894">
        <v>15</v>
      </c>
      <c r="F894">
        <v>7.7144414999999994E-2</v>
      </c>
      <c r="G894">
        <v>150004.73019999999</v>
      </c>
      <c r="H894">
        <v>0</v>
      </c>
      <c r="I894">
        <v>7.3315940999999996E-2</v>
      </c>
      <c r="J894">
        <v>0</v>
      </c>
      <c r="K894">
        <v>0</v>
      </c>
      <c r="L894">
        <v>0</v>
      </c>
      <c r="M894">
        <v>1</v>
      </c>
      <c r="N894" t="s">
        <v>17</v>
      </c>
      <c r="O894" s="1">
        <v>0</v>
      </c>
    </row>
    <row r="895" spans="1:15" hidden="1" x14ac:dyDescent="0.2">
      <c r="A895" t="s">
        <v>35</v>
      </c>
      <c r="B895">
        <v>2015</v>
      </c>
      <c r="C895">
        <v>31384.283769999998</v>
      </c>
      <c r="D895" t="s">
        <v>16</v>
      </c>
      <c r="E895">
        <v>15</v>
      </c>
      <c r="F895">
        <v>8.2420405000000002E-2</v>
      </c>
      <c r="G895">
        <v>151111.7268</v>
      </c>
      <c r="H895">
        <v>0</v>
      </c>
      <c r="I895">
        <v>7.3798186000000002E-2</v>
      </c>
      <c r="J895">
        <v>0</v>
      </c>
      <c r="K895">
        <v>0</v>
      </c>
      <c r="L895">
        <v>0</v>
      </c>
      <c r="M895">
        <v>1</v>
      </c>
      <c r="N895" t="s">
        <v>17</v>
      </c>
      <c r="O895" s="1">
        <v>0</v>
      </c>
    </row>
    <row r="896" spans="1:15" hidden="1" x14ac:dyDescent="0.2">
      <c r="A896" t="s">
        <v>35</v>
      </c>
      <c r="B896">
        <v>2015</v>
      </c>
      <c r="C896">
        <v>34522.712140000003</v>
      </c>
      <c r="D896" t="s">
        <v>16</v>
      </c>
      <c r="E896">
        <v>15</v>
      </c>
      <c r="F896">
        <v>8.8013403000000004E-2</v>
      </c>
      <c r="G896">
        <v>152303.46030000001</v>
      </c>
      <c r="H896">
        <v>0</v>
      </c>
      <c r="I896">
        <v>7.4287567999999998E-2</v>
      </c>
      <c r="J896">
        <v>0</v>
      </c>
      <c r="K896">
        <v>0</v>
      </c>
      <c r="L896">
        <v>0</v>
      </c>
      <c r="M896">
        <v>1</v>
      </c>
      <c r="N896" t="s">
        <v>17</v>
      </c>
      <c r="O896" s="1">
        <v>0</v>
      </c>
    </row>
    <row r="897" spans="1:15" hidden="1" x14ac:dyDescent="0.2">
      <c r="A897" t="s">
        <v>35</v>
      </c>
      <c r="B897">
        <v>2015</v>
      </c>
      <c r="C897">
        <v>37974.983359999998</v>
      </c>
      <c r="D897" t="s">
        <v>16</v>
      </c>
      <c r="E897">
        <v>15</v>
      </c>
      <c r="F897">
        <v>9.3936870000000006E-2</v>
      </c>
      <c r="G897">
        <v>153586.44270000001</v>
      </c>
      <c r="H897">
        <v>0</v>
      </c>
      <c r="I897">
        <v>7.4783639999999998E-2</v>
      </c>
      <c r="J897">
        <v>0</v>
      </c>
      <c r="K897">
        <v>0</v>
      </c>
      <c r="L897">
        <v>0</v>
      </c>
      <c r="M897">
        <v>1</v>
      </c>
      <c r="N897" t="s">
        <v>17</v>
      </c>
      <c r="O897" s="1">
        <v>0</v>
      </c>
    </row>
    <row r="898" spans="1:15" hidden="1" x14ac:dyDescent="0.2">
      <c r="A898" t="s">
        <v>35</v>
      </c>
      <c r="B898">
        <v>2015</v>
      </c>
      <c r="C898">
        <v>41772.481690000001</v>
      </c>
      <c r="D898" t="s">
        <v>16</v>
      </c>
      <c r="E898">
        <v>15</v>
      </c>
      <c r="F898">
        <v>0.100204036</v>
      </c>
      <c r="G898">
        <v>154967.69769999999</v>
      </c>
      <c r="H898">
        <v>0</v>
      </c>
      <c r="I898">
        <v>7.5285888999999995E-2</v>
      </c>
      <c r="J898">
        <v>0</v>
      </c>
      <c r="K898">
        <v>0</v>
      </c>
      <c r="L898">
        <v>0</v>
      </c>
      <c r="M898">
        <v>1</v>
      </c>
      <c r="N898" t="s">
        <v>17</v>
      </c>
      <c r="O898" s="1">
        <v>0</v>
      </c>
    </row>
    <row r="899" spans="1:15" hidden="1" x14ac:dyDescent="0.2">
      <c r="A899" t="s">
        <v>35</v>
      </c>
      <c r="B899">
        <v>2015</v>
      </c>
      <c r="C899">
        <v>45949.729859999999</v>
      </c>
      <c r="D899" t="s">
        <v>16</v>
      </c>
      <c r="E899">
        <v>15</v>
      </c>
      <c r="F899">
        <v>0.10682776099999999</v>
      </c>
      <c r="G899">
        <v>156454.80110000001</v>
      </c>
      <c r="H899">
        <v>0</v>
      </c>
      <c r="I899">
        <v>7.5793734000000001E-2</v>
      </c>
      <c r="J899">
        <v>0</v>
      </c>
      <c r="K899">
        <v>0</v>
      </c>
      <c r="L899">
        <v>0</v>
      </c>
      <c r="M899">
        <v>1</v>
      </c>
      <c r="N899" t="s">
        <v>17</v>
      </c>
      <c r="O899" s="1">
        <v>0</v>
      </c>
    </row>
    <row r="900" spans="1:15" hidden="1" x14ac:dyDescent="0.2">
      <c r="A900" t="s">
        <v>35</v>
      </c>
      <c r="B900">
        <v>2015</v>
      </c>
      <c r="C900">
        <v>50544.702850000001</v>
      </c>
      <c r="D900" t="s">
        <v>16</v>
      </c>
      <c r="E900">
        <v>15</v>
      </c>
      <c r="F900">
        <v>0.11382038999999999</v>
      </c>
      <c r="G900">
        <v>158055.92569999999</v>
      </c>
      <c r="H900">
        <v>0</v>
      </c>
      <c r="I900">
        <v>7.6306519000000003E-2</v>
      </c>
      <c r="J900">
        <v>0</v>
      </c>
      <c r="K900">
        <v>0</v>
      </c>
      <c r="L900">
        <v>0</v>
      </c>
      <c r="M900">
        <v>1</v>
      </c>
      <c r="N900" t="s">
        <v>17</v>
      </c>
      <c r="O900" s="1">
        <v>0</v>
      </c>
    </row>
    <row r="901" spans="1:15" hidden="1" x14ac:dyDescent="0.2">
      <c r="A901" t="s">
        <v>35</v>
      </c>
      <c r="B901">
        <v>2015</v>
      </c>
      <c r="C901">
        <v>55599.173130000003</v>
      </c>
      <c r="D901" t="s">
        <v>16</v>
      </c>
      <c r="E901">
        <v>15</v>
      </c>
      <c r="F901">
        <v>0.12119358199999999</v>
      </c>
      <c r="G901">
        <v>159779.88870000001</v>
      </c>
      <c r="H901">
        <v>0</v>
      </c>
      <c r="I901">
        <v>7.6823516999999994E-2</v>
      </c>
      <c r="J901">
        <v>0</v>
      </c>
      <c r="K901">
        <v>0</v>
      </c>
      <c r="L901">
        <v>0</v>
      </c>
      <c r="M901">
        <v>1</v>
      </c>
      <c r="N901" t="s">
        <v>17</v>
      </c>
      <c r="O901" s="1">
        <v>0</v>
      </c>
    </row>
    <row r="902" spans="1:15" hidden="1" x14ac:dyDescent="0.2">
      <c r="A902" t="s">
        <v>35</v>
      </c>
      <c r="B902">
        <v>2015</v>
      </c>
      <c r="C902">
        <v>61159.090450000003</v>
      </c>
      <c r="D902" t="s">
        <v>16</v>
      </c>
      <c r="E902">
        <v>15</v>
      </c>
      <c r="F902">
        <v>0.128958137</v>
      </c>
      <c r="G902">
        <v>161636.20379999999</v>
      </c>
      <c r="H902">
        <v>0</v>
      </c>
      <c r="I902">
        <v>7.7343920999999996E-2</v>
      </c>
      <c r="J902">
        <v>0</v>
      </c>
      <c r="K902">
        <v>0</v>
      </c>
      <c r="L902">
        <v>0</v>
      </c>
      <c r="M902">
        <v>1</v>
      </c>
      <c r="N902" t="s">
        <v>17</v>
      </c>
      <c r="O902" s="1">
        <v>0</v>
      </c>
    </row>
    <row r="903" spans="1:15" hidden="1" x14ac:dyDescent="0.2">
      <c r="A903" t="s">
        <v>35</v>
      </c>
      <c r="B903">
        <v>2015</v>
      </c>
      <c r="C903">
        <v>67274.999490000002</v>
      </c>
      <c r="D903" t="s">
        <v>16</v>
      </c>
      <c r="E903">
        <v>15</v>
      </c>
      <c r="F903">
        <v>0.13712380199999999</v>
      </c>
      <c r="G903">
        <v>163635.13750000001</v>
      </c>
      <c r="H903">
        <v>0</v>
      </c>
      <c r="I903">
        <v>7.7866845000000004E-2</v>
      </c>
      <c r="J903">
        <v>0</v>
      </c>
      <c r="K903">
        <v>0</v>
      </c>
      <c r="L903">
        <v>0</v>
      </c>
      <c r="M903">
        <v>1</v>
      </c>
      <c r="N903" t="s">
        <v>17</v>
      </c>
      <c r="O903" s="1">
        <v>0</v>
      </c>
    </row>
    <row r="904" spans="1:15" hidden="1" x14ac:dyDescent="0.2">
      <c r="A904" t="s">
        <v>35</v>
      </c>
      <c r="B904">
        <v>2015</v>
      </c>
      <c r="C904">
        <v>74002.49944</v>
      </c>
      <c r="D904" t="s">
        <v>16</v>
      </c>
      <c r="E904">
        <v>15</v>
      </c>
      <c r="F904">
        <v>0.14569907200000001</v>
      </c>
      <c r="G904">
        <v>165787.76930000001</v>
      </c>
      <c r="H904">
        <v>0</v>
      </c>
      <c r="I904">
        <v>7.8391324999999998E-2</v>
      </c>
      <c r="J904">
        <v>0</v>
      </c>
      <c r="K904">
        <v>0</v>
      </c>
      <c r="L904">
        <v>0</v>
      </c>
      <c r="M904">
        <v>1</v>
      </c>
      <c r="N904" t="s">
        <v>17</v>
      </c>
      <c r="O904" s="1">
        <v>0</v>
      </c>
    </row>
    <row r="905" spans="1:15" hidden="1" x14ac:dyDescent="0.2">
      <c r="A905" t="s">
        <v>35</v>
      </c>
      <c r="B905">
        <v>2015</v>
      </c>
      <c r="C905">
        <v>81402.749389999997</v>
      </c>
      <c r="D905" t="s">
        <v>16</v>
      </c>
      <c r="E905">
        <v>15</v>
      </c>
      <c r="F905">
        <v>0.15469098000000001</v>
      </c>
      <c r="G905">
        <v>168106.05780000001</v>
      </c>
      <c r="H905">
        <v>0</v>
      </c>
      <c r="I905">
        <v>7.8916318999999999E-2</v>
      </c>
      <c r="J905">
        <v>0</v>
      </c>
      <c r="K905">
        <v>0</v>
      </c>
      <c r="L905">
        <v>0</v>
      </c>
      <c r="M905">
        <v>1</v>
      </c>
      <c r="N905" t="s">
        <v>17</v>
      </c>
      <c r="O905" s="1">
        <v>0</v>
      </c>
    </row>
    <row r="906" spans="1:15" hidden="1" x14ac:dyDescent="0.2">
      <c r="A906" t="s">
        <v>35</v>
      </c>
      <c r="B906">
        <v>2015</v>
      </c>
      <c r="C906">
        <v>89543.02433</v>
      </c>
      <c r="D906" t="s">
        <v>16</v>
      </c>
      <c r="E906">
        <v>15</v>
      </c>
      <c r="F906">
        <v>0.16410488200000001</v>
      </c>
      <c r="G906">
        <v>170602.9117</v>
      </c>
      <c r="H906">
        <v>0</v>
      </c>
      <c r="I906">
        <v>7.9440706999999999E-2</v>
      </c>
      <c r="J906">
        <v>0</v>
      </c>
      <c r="K906">
        <v>0</v>
      </c>
      <c r="L906">
        <v>0</v>
      </c>
      <c r="M906">
        <v>1</v>
      </c>
      <c r="N906" t="s">
        <v>17</v>
      </c>
      <c r="O906" s="1">
        <v>0</v>
      </c>
    </row>
    <row r="907" spans="1:15" hidden="1" x14ac:dyDescent="0.2">
      <c r="A907" t="s">
        <v>35</v>
      </c>
      <c r="B907">
        <v>2015</v>
      </c>
      <c r="C907">
        <v>98497.326759999996</v>
      </c>
      <c r="D907" t="s">
        <v>16</v>
      </c>
      <c r="E907">
        <v>15</v>
      </c>
      <c r="F907">
        <v>0.173944242</v>
      </c>
      <c r="G907">
        <v>173292.266</v>
      </c>
      <c r="H907">
        <v>0</v>
      </c>
      <c r="I907">
        <v>7.9963294000000004E-2</v>
      </c>
      <c r="J907">
        <v>0</v>
      </c>
      <c r="K907">
        <v>0</v>
      </c>
      <c r="L907">
        <v>0</v>
      </c>
      <c r="M907">
        <v>1</v>
      </c>
      <c r="N907" t="s">
        <v>17</v>
      </c>
      <c r="O907" s="1">
        <v>0</v>
      </c>
    </row>
    <row r="908" spans="1:15" hidden="1" x14ac:dyDescent="0.2">
      <c r="A908" t="s">
        <v>35</v>
      </c>
      <c r="B908">
        <v>2015</v>
      </c>
      <c r="C908">
        <v>108347.0594</v>
      </c>
      <c r="D908" t="s">
        <v>16</v>
      </c>
      <c r="E908">
        <v>15</v>
      </c>
      <c r="F908">
        <v>0.18421041799999999</v>
      </c>
      <c r="G908">
        <v>176189.166</v>
      </c>
      <c r="H908">
        <v>0</v>
      </c>
      <c r="I908">
        <v>8.0482816999999998E-2</v>
      </c>
      <c r="J908">
        <v>0</v>
      </c>
      <c r="K908">
        <v>0</v>
      </c>
      <c r="L908">
        <v>0</v>
      </c>
      <c r="M908">
        <v>1</v>
      </c>
      <c r="N908" t="s">
        <v>17</v>
      </c>
      <c r="O908" s="1">
        <v>0</v>
      </c>
    </row>
    <row r="909" spans="1:15" hidden="1" x14ac:dyDescent="0.2">
      <c r="A909" t="s">
        <v>35</v>
      </c>
      <c r="B909">
        <v>2015</v>
      </c>
      <c r="C909">
        <v>119181.7654</v>
      </c>
      <c r="D909" t="s">
        <v>16</v>
      </c>
      <c r="E909">
        <v>15</v>
      </c>
      <c r="F909">
        <v>0.194902454</v>
      </c>
      <c r="G909">
        <v>179309.85680000001</v>
      </c>
      <c r="H909">
        <v>0</v>
      </c>
      <c r="I909">
        <v>8.0997946000000001E-2</v>
      </c>
      <c r="J909">
        <v>0</v>
      </c>
      <c r="K909">
        <v>0</v>
      </c>
      <c r="L909">
        <v>0</v>
      </c>
      <c r="M909">
        <v>1</v>
      </c>
      <c r="N909" t="s">
        <v>17</v>
      </c>
      <c r="O909" s="1">
        <v>0</v>
      </c>
    </row>
    <row r="910" spans="1:15" hidden="1" x14ac:dyDescent="0.2">
      <c r="A910" t="s">
        <v>35</v>
      </c>
      <c r="B910">
        <v>2015</v>
      </c>
      <c r="C910">
        <v>131099.94190000001</v>
      </c>
      <c r="D910" t="s">
        <v>16</v>
      </c>
      <c r="E910">
        <v>15</v>
      </c>
      <c r="F910">
        <v>0.20601688700000001</v>
      </c>
      <c r="G910">
        <v>182671.8805</v>
      </c>
      <c r="H910">
        <v>0</v>
      </c>
      <c r="I910">
        <v>8.1507296000000007E-2</v>
      </c>
      <c r="J910">
        <v>0</v>
      </c>
      <c r="K910">
        <v>0</v>
      </c>
      <c r="L910">
        <v>0</v>
      </c>
      <c r="M910">
        <v>1</v>
      </c>
      <c r="N910" t="s">
        <v>17</v>
      </c>
      <c r="O910" s="1">
        <v>0</v>
      </c>
    </row>
    <row r="911" spans="1:15" hidden="1" x14ac:dyDescent="0.2">
      <c r="A911" t="s">
        <v>35</v>
      </c>
      <c r="B911">
        <v>2015</v>
      </c>
      <c r="C911">
        <v>144209.93609999999</v>
      </c>
      <c r="D911" t="s">
        <v>16</v>
      </c>
      <c r="E911">
        <v>15</v>
      </c>
      <c r="F911">
        <v>0.21754757199999999</v>
      </c>
      <c r="G911">
        <v>186294.1819</v>
      </c>
      <c r="H911">
        <v>0</v>
      </c>
      <c r="I911">
        <v>8.2009434000000006E-2</v>
      </c>
      <c r="J911">
        <v>0</v>
      </c>
      <c r="K911">
        <v>0</v>
      </c>
      <c r="L911">
        <v>0</v>
      </c>
      <c r="M911">
        <v>1</v>
      </c>
      <c r="N911" t="s">
        <v>17</v>
      </c>
      <c r="O911" s="1">
        <v>0</v>
      </c>
    </row>
    <row r="912" spans="1:15" hidden="1" x14ac:dyDescent="0.2">
      <c r="A912" t="s">
        <v>35</v>
      </c>
      <c r="B912">
        <v>2015</v>
      </c>
      <c r="C912">
        <v>158630.92970000001</v>
      </c>
      <c r="D912" t="s">
        <v>16</v>
      </c>
      <c r="E912">
        <v>15</v>
      </c>
      <c r="F912">
        <v>0.229485526</v>
      </c>
      <c r="G912">
        <v>190197.22219999999</v>
      </c>
      <c r="H912">
        <v>0</v>
      </c>
      <c r="I912">
        <v>8.2502887999999996E-2</v>
      </c>
      <c r="J912">
        <v>0</v>
      </c>
      <c r="K912">
        <v>0</v>
      </c>
      <c r="L912">
        <v>0</v>
      </c>
      <c r="M912">
        <v>1</v>
      </c>
      <c r="N912" t="s">
        <v>17</v>
      </c>
      <c r="O912" s="1">
        <v>0</v>
      </c>
    </row>
    <row r="913" spans="1:15" hidden="1" x14ac:dyDescent="0.2">
      <c r="A913" t="s">
        <v>35</v>
      </c>
      <c r="B913">
        <v>2015</v>
      </c>
      <c r="C913">
        <v>174494.0227</v>
      </c>
      <c r="D913" t="s">
        <v>16</v>
      </c>
      <c r="E913">
        <v>15</v>
      </c>
      <c r="F913">
        <v>0.24181881199999999</v>
      </c>
      <c r="G913">
        <v>194403.10269999999</v>
      </c>
      <c r="H913">
        <v>0</v>
      </c>
      <c r="I913">
        <v>8.2986162000000002E-2</v>
      </c>
      <c r="J913">
        <v>0</v>
      </c>
      <c r="K913">
        <v>0</v>
      </c>
      <c r="L913">
        <v>0</v>
      </c>
      <c r="M913">
        <v>1</v>
      </c>
      <c r="N913" t="s">
        <v>17</v>
      </c>
      <c r="O913" s="1">
        <v>0</v>
      </c>
    </row>
    <row r="914" spans="1:15" hidden="1" x14ac:dyDescent="0.2">
      <c r="A914" t="s">
        <v>35</v>
      </c>
      <c r="B914">
        <v>2015</v>
      </c>
      <c r="C914">
        <v>191943.42499999999</v>
      </c>
      <c r="D914" t="s">
        <v>16</v>
      </c>
      <c r="E914">
        <v>15</v>
      </c>
      <c r="F914">
        <v>0.254532447</v>
      </c>
      <c r="G914">
        <v>198935.698</v>
      </c>
      <c r="H914">
        <v>0</v>
      </c>
      <c r="I914">
        <v>8.3457746999999999E-2</v>
      </c>
      <c r="J914">
        <v>0</v>
      </c>
      <c r="K914">
        <v>0</v>
      </c>
      <c r="L914">
        <v>0</v>
      </c>
      <c r="M914">
        <v>1</v>
      </c>
      <c r="N914" t="s">
        <v>17</v>
      </c>
      <c r="O914" s="1">
        <v>0</v>
      </c>
    </row>
    <row r="915" spans="1:15" hidden="1" x14ac:dyDescent="0.2">
      <c r="A915" t="s">
        <v>35</v>
      </c>
      <c r="B915">
        <v>2015</v>
      </c>
      <c r="C915">
        <v>211137.76749999999</v>
      </c>
      <c r="D915" t="s">
        <v>16</v>
      </c>
      <c r="E915">
        <v>15</v>
      </c>
      <c r="F915">
        <v>0.26760836199999999</v>
      </c>
      <c r="G915">
        <v>203820.8008</v>
      </c>
      <c r="H915">
        <v>0</v>
      </c>
      <c r="I915">
        <v>8.3916138000000001E-2</v>
      </c>
      <c r="J915">
        <v>0</v>
      </c>
      <c r="K915">
        <v>0</v>
      </c>
      <c r="L915">
        <v>0</v>
      </c>
      <c r="M915">
        <v>1</v>
      </c>
      <c r="N915" t="s">
        <v>17</v>
      </c>
      <c r="O915" s="1">
        <v>0</v>
      </c>
    </row>
    <row r="916" spans="1:15" hidden="1" x14ac:dyDescent="0.2">
      <c r="A916" t="s">
        <v>35</v>
      </c>
      <c r="B916">
        <v>2015</v>
      </c>
      <c r="C916">
        <v>232251.5442</v>
      </c>
      <c r="D916" t="s">
        <v>16</v>
      </c>
      <c r="E916">
        <v>15</v>
      </c>
      <c r="F916">
        <v>0.28102539900000001</v>
      </c>
      <c r="G916">
        <v>209086.2782</v>
      </c>
      <c r="H916">
        <v>0</v>
      </c>
      <c r="I916">
        <v>8.4359847000000002E-2</v>
      </c>
      <c r="J916">
        <v>0</v>
      </c>
      <c r="K916">
        <v>0</v>
      </c>
      <c r="L916">
        <v>0</v>
      </c>
      <c r="M916">
        <v>1</v>
      </c>
      <c r="N916" t="s">
        <v>17</v>
      </c>
      <c r="O916" s="1">
        <v>0</v>
      </c>
    </row>
    <row r="917" spans="1:15" hidden="1" x14ac:dyDescent="0.2">
      <c r="A917" t="s">
        <v>35</v>
      </c>
      <c r="B917">
        <v>2015</v>
      </c>
      <c r="C917">
        <v>255476.6986</v>
      </c>
      <c r="D917" t="s">
        <v>16</v>
      </c>
      <c r="E917">
        <v>15</v>
      </c>
      <c r="F917">
        <v>0.29475936899999999</v>
      </c>
      <c r="G917">
        <v>214762.2415</v>
      </c>
      <c r="H917">
        <v>0</v>
      </c>
      <c r="I917">
        <v>8.4787424E-2</v>
      </c>
      <c r="J917">
        <v>0</v>
      </c>
      <c r="K917">
        <v>0</v>
      </c>
      <c r="L917">
        <v>0</v>
      </c>
      <c r="M917">
        <v>1</v>
      </c>
      <c r="N917" t="s">
        <v>17</v>
      </c>
      <c r="O917" s="1">
        <v>0</v>
      </c>
    </row>
    <row r="918" spans="1:15" hidden="1" x14ac:dyDescent="0.2">
      <c r="A918" t="s">
        <v>35</v>
      </c>
      <c r="B918">
        <v>2015</v>
      </c>
      <c r="C918">
        <v>281024.36849999998</v>
      </c>
      <c r="D918" t="s">
        <v>16</v>
      </c>
      <c r="E918">
        <v>15</v>
      </c>
      <c r="F918">
        <v>0.30878315099999998</v>
      </c>
      <c r="G918">
        <v>220881.22889999999</v>
      </c>
      <c r="H918">
        <v>0</v>
      </c>
      <c r="I918">
        <v>8.5197470999999997E-2</v>
      </c>
      <c r="J918">
        <v>0</v>
      </c>
      <c r="K918">
        <v>0</v>
      </c>
      <c r="L918">
        <v>0</v>
      </c>
      <c r="M918">
        <v>1</v>
      </c>
      <c r="N918" t="s">
        <v>17</v>
      </c>
      <c r="O918" s="1">
        <v>0</v>
      </c>
    </row>
    <row r="919" spans="1:15" hidden="1" x14ac:dyDescent="0.2">
      <c r="A919" t="s">
        <v>35</v>
      </c>
      <c r="B919">
        <v>2015</v>
      </c>
      <c r="C919">
        <v>309126.80530000001</v>
      </c>
      <c r="D919" t="s">
        <v>16</v>
      </c>
      <c r="E919">
        <v>15</v>
      </c>
      <c r="F919">
        <v>0.32306685400000001</v>
      </c>
      <c r="G919">
        <v>227478.4045</v>
      </c>
      <c r="H919">
        <v>0</v>
      </c>
      <c r="I919">
        <v>8.5588659999999997E-2</v>
      </c>
      <c r="J919">
        <v>0</v>
      </c>
      <c r="K919">
        <v>0</v>
      </c>
      <c r="L919">
        <v>0</v>
      </c>
      <c r="M919">
        <v>1</v>
      </c>
      <c r="N919" t="s">
        <v>17</v>
      </c>
      <c r="O919" s="1">
        <v>0</v>
      </c>
    </row>
    <row r="920" spans="1:15" hidden="1" x14ac:dyDescent="0.2">
      <c r="A920" t="s">
        <v>35</v>
      </c>
      <c r="B920">
        <v>2015</v>
      </c>
      <c r="C920">
        <v>340039.48590000003</v>
      </c>
      <c r="D920" t="s">
        <v>16</v>
      </c>
      <c r="E920">
        <v>15</v>
      </c>
      <c r="F920">
        <v>0.33757802999999997</v>
      </c>
      <c r="G920">
        <v>234591.7733</v>
      </c>
      <c r="H920">
        <v>0</v>
      </c>
      <c r="I920">
        <v>8.5959753E-2</v>
      </c>
      <c r="J920">
        <v>0</v>
      </c>
      <c r="K920">
        <v>0</v>
      </c>
      <c r="L920">
        <v>0</v>
      </c>
      <c r="M920">
        <v>1</v>
      </c>
      <c r="N920" t="s">
        <v>17</v>
      </c>
      <c r="O920" s="1">
        <v>0</v>
      </c>
    </row>
    <row r="921" spans="1:15" hidden="1" x14ac:dyDescent="0.2">
      <c r="A921" t="s">
        <v>35</v>
      </c>
      <c r="B921">
        <v>2015</v>
      </c>
      <c r="C921">
        <v>374043.43440000003</v>
      </c>
      <c r="D921" t="s">
        <v>16</v>
      </c>
      <c r="E921">
        <v>15</v>
      </c>
      <c r="F921">
        <v>0.35228193800000002</v>
      </c>
      <c r="G921">
        <v>242262.41329999999</v>
      </c>
      <c r="H921">
        <v>0</v>
      </c>
      <c r="I921">
        <v>8.6309616000000006E-2</v>
      </c>
      <c r="J921">
        <v>0</v>
      </c>
      <c r="K921">
        <v>0</v>
      </c>
      <c r="L921">
        <v>0</v>
      </c>
      <c r="M921">
        <v>1</v>
      </c>
      <c r="N921" t="s">
        <v>17</v>
      </c>
      <c r="O921" s="1">
        <v>0</v>
      </c>
    </row>
    <row r="922" spans="1:15" hidden="1" x14ac:dyDescent="0.2">
      <c r="A922" t="s">
        <v>35</v>
      </c>
      <c r="B922">
        <v>2015</v>
      </c>
      <c r="C922">
        <v>411447.77789999999</v>
      </c>
      <c r="D922" t="s">
        <v>16</v>
      </c>
      <c r="E922">
        <v>15</v>
      </c>
      <c r="F922">
        <v>0.36714186100000001</v>
      </c>
      <c r="G922">
        <v>250534.72810000001</v>
      </c>
      <c r="H922">
        <v>0</v>
      </c>
      <c r="I922">
        <v>8.6637232999999994E-2</v>
      </c>
      <c r="J922">
        <v>0</v>
      </c>
      <c r="K922">
        <v>0</v>
      </c>
      <c r="L922">
        <v>0</v>
      </c>
      <c r="M922">
        <v>1</v>
      </c>
      <c r="N922" t="s">
        <v>17</v>
      </c>
      <c r="O922" s="1">
        <v>0</v>
      </c>
    </row>
    <row r="923" spans="1:15" hidden="1" x14ac:dyDescent="0.2">
      <c r="A923" t="s">
        <v>35</v>
      </c>
      <c r="B923">
        <v>2015</v>
      </c>
      <c r="C923">
        <v>452592.55570000003</v>
      </c>
      <c r="D923" t="s">
        <v>16</v>
      </c>
      <c r="E923">
        <v>15</v>
      </c>
      <c r="F923">
        <v>0.38211946099999999</v>
      </c>
      <c r="G923">
        <v>259456.71909999999</v>
      </c>
      <c r="H923">
        <v>0</v>
      </c>
      <c r="I923">
        <v>8.6941725999999997E-2</v>
      </c>
      <c r="J923">
        <v>0</v>
      </c>
      <c r="K923">
        <v>0</v>
      </c>
      <c r="L923">
        <v>0</v>
      </c>
      <c r="M923">
        <v>1</v>
      </c>
      <c r="N923" t="s">
        <v>17</v>
      </c>
      <c r="O923" s="1">
        <v>0</v>
      </c>
    </row>
    <row r="924" spans="1:15" hidden="1" x14ac:dyDescent="0.2">
      <c r="A924" t="s">
        <v>35</v>
      </c>
      <c r="B924">
        <v>2015</v>
      </c>
      <c r="C924">
        <v>497851.8112</v>
      </c>
      <c r="D924" t="s">
        <v>16</v>
      </c>
      <c r="E924">
        <v>15</v>
      </c>
      <c r="F924">
        <v>0.39717517000000002</v>
      </c>
      <c r="G924">
        <v>269080.28100000002</v>
      </c>
      <c r="H924">
        <v>0</v>
      </c>
      <c r="I924">
        <v>8.7222359999999999E-2</v>
      </c>
      <c r="J924">
        <v>0</v>
      </c>
      <c r="K924">
        <v>0</v>
      </c>
      <c r="L924">
        <v>0</v>
      </c>
      <c r="M924">
        <v>1</v>
      </c>
      <c r="N924" t="s">
        <v>17</v>
      </c>
      <c r="O924" s="1">
        <v>0</v>
      </c>
    </row>
    <row r="925" spans="1:15" hidden="1" x14ac:dyDescent="0.2">
      <c r="A925" t="s">
        <v>35</v>
      </c>
      <c r="B925">
        <v>2015</v>
      </c>
      <c r="C925">
        <v>547636.99239999999</v>
      </c>
      <c r="D925" t="s">
        <v>16</v>
      </c>
      <c r="E925">
        <v>15</v>
      </c>
      <c r="F925">
        <v>0.41226861599999998</v>
      </c>
      <c r="G925">
        <v>279461.52159999998</v>
      </c>
      <c r="H925">
        <v>0</v>
      </c>
      <c r="I925">
        <v>8.7478559999999997E-2</v>
      </c>
      <c r="J925">
        <v>0</v>
      </c>
      <c r="K925">
        <v>0</v>
      </c>
      <c r="L925">
        <v>0</v>
      </c>
      <c r="M925">
        <v>1</v>
      </c>
      <c r="N925" t="s">
        <v>17</v>
      </c>
      <c r="O925" s="1">
        <v>0</v>
      </c>
    </row>
    <row r="926" spans="1:15" hidden="1" x14ac:dyDescent="0.2">
      <c r="A926" t="s">
        <v>35</v>
      </c>
      <c r="B926">
        <v>2015</v>
      </c>
      <c r="C926">
        <v>602400.69160000002</v>
      </c>
      <c r="D926" t="s">
        <v>16</v>
      </c>
      <c r="E926">
        <v>15</v>
      </c>
      <c r="F926">
        <v>0.42735905699999999</v>
      </c>
      <c r="G926">
        <v>290661.10769999999</v>
      </c>
      <c r="H926">
        <v>0</v>
      </c>
      <c r="I926">
        <v>8.7709913E-2</v>
      </c>
      <c r="J926">
        <v>0</v>
      </c>
      <c r="K926">
        <v>0</v>
      </c>
      <c r="L926">
        <v>0</v>
      </c>
      <c r="M926">
        <v>1</v>
      </c>
      <c r="N926" t="s">
        <v>17</v>
      </c>
      <c r="O926" s="1">
        <v>0</v>
      </c>
    </row>
    <row r="927" spans="1:15" hidden="1" x14ac:dyDescent="0.2">
      <c r="A927" t="s">
        <v>35</v>
      </c>
      <c r="B927">
        <v>2015</v>
      </c>
      <c r="C927">
        <v>662640.76080000005</v>
      </c>
      <c r="D927" t="s">
        <v>16</v>
      </c>
      <c r="E927">
        <v>15</v>
      </c>
      <c r="F927">
        <v>0.442405834</v>
      </c>
      <c r="G927">
        <v>302744.64030000003</v>
      </c>
      <c r="H927">
        <v>0</v>
      </c>
      <c r="I927">
        <v>8.7916176999999998E-2</v>
      </c>
      <c r="J927">
        <v>0</v>
      </c>
      <c r="K927">
        <v>0</v>
      </c>
      <c r="L927">
        <v>0</v>
      </c>
      <c r="M927">
        <v>1</v>
      </c>
      <c r="N927" t="s">
        <v>17</v>
      </c>
      <c r="O927" s="1">
        <v>0</v>
      </c>
    </row>
    <row r="928" spans="1:15" hidden="1" x14ac:dyDescent="0.2">
      <c r="A928" t="s">
        <v>35</v>
      </c>
      <c r="B928">
        <v>2015</v>
      </c>
      <c r="C928">
        <v>728904.83689999999</v>
      </c>
      <c r="D928" t="s">
        <v>16</v>
      </c>
      <c r="E928">
        <v>15</v>
      </c>
      <c r="F928">
        <v>0.45736880899999999</v>
      </c>
      <c r="G928">
        <v>315783.05989999999</v>
      </c>
      <c r="H928">
        <v>0</v>
      </c>
      <c r="I928">
        <v>8.8097277000000002E-2</v>
      </c>
      <c r="J928">
        <v>0</v>
      </c>
      <c r="K928">
        <v>0</v>
      </c>
      <c r="L928">
        <v>0</v>
      </c>
      <c r="M928">
        <v>1</v>
      </c>
      <c r="N928" t="s">
        <v>17</v>
      </c>
      <c r="O928" s="1">
        <v>0</v>
      </c>
    </row>
    <row r="929" spans="1:15" hidden="1" x14ac:dyDescent="0.2">
      <c r="A929" t="s">
        <v>35</v>
      </c>
      <c r="B929">
        <v>2015</v>
      </c>
      <c r="C929">
        <v>801795.32050000003</v>
      </c>
      <c r="D929" t="s">
        <v>16</v>
      </c>
      <c r="E929">
        <v>15</v>
      </c>
      <c r="F929">
        <v>0.47220880500000001</v>
      </c>
      <c r="G929">
        <v>329853.08620000002</v>
      </c>
      <c r="H929">
        <v>0</v>
      </c>
      <c r="I929">
        <v>8.8253313999999999E-2</v>
      </c>
      <c r="J929">
        <v>0</v>
      </c>
      <c r="K929">
        <v>0</v>
      </c>
      <c r="L929">
        <v>0</v>
      </c>
      <c r="M929">
        <v>1</v>
      </c>
      <c r="N929" t="s">
        <v>17</v>
      </c>
      <c r="O929" s="1">
        <v>0</v>
      </c>
    </row>
    <row r="930" spans="1:15" hidden="1" x14ac:dyDescent="0.2">
      <c r="A930" t="s">
        <v>35</v>
      </c>
      <c r="B930">
        <v>2015</v>
      </c>
      <c r="C930">
        <v>881974.85259999998</v>
      </c>
      <c r="D930" t="s">
        <v>16</v>
      </c>
      <c r="E930">
        <v>15</v>
      </c>
      <c r="F930">
        <v>0.48688800900000001</v>
      </c>
      <c r="G930">
        <v>345037.6937</v>
      </c>
      <c r="H930">
        <v>0</v>
      </c>
      <c r="I930">
        <v>8.8384550000000006E-2</v>
      </c>
      <c r="J930">
        <v>0</v>
      </c>
      <c r="K930">
        <v>0</v>
      </c>
      <c r="L930">
        <v>0</v>
      </c>
      <c r="M930">
        <v>1</v>
      </c>
      <c r="N930" t="s">
        <v>17</v>
      </c>
      <c r="O930" s="1">
        <v>0</v>
      </c>
    </row>
    <row r="931" spans="1:15" hidden="1" x14ac:dyDescent="0.2">
      <c r="A931" t="s">
        <v>35</v>
      </c>
      <c r="B931">
        <v>2015</v>
      </c>
      <c r="C931">
        <v>970172.33779999998</v>
      </c>
      <c r="D931" t="s">
        <v>16</v>
      </c>
      <c r="E931">
        <v>15</v>
      </c>
      <c r="F931">
        <v>0.50470413800000002</v>
      </c>
      <c r="G931">
        <v>361426.62660000002</v>
      </c>
      <c r="H931">
        <v>0</v>
      </c>
      <c r="I931">
        <v>8.8491408999999993E-2</v>
      </c>
      <c r="J931">
        <v>0</v>
      </c>
      <c r="K931">
        <v>0</v>
      </c>
      <c r="L931">
        <v>0</v>
      </c>
      <c r="M931">
        <v>1</v>
      </c>
      <c r="N931" t="s">
        <v>17</v>
      </c>
      <c r="O931" s="1">
        <v>0</v>
      </c>
    </row>
    <row r="932" spans="1:15" hidden="1" x14ac:dyDescent="0.2">
      <c r="A932" t="s">
        <v>35</v>
      </c>
      <c r="B932">
        <v>2015</v>
      </c>
      <c r="C932">
        <v>1115698.189</v>
      </c>
      <c r="D932" t="s">
        <v>16</v>
      </c>
      <c r="E932">
        <v>15</v>
      </c>
      <c r="F932">
        <v>0.52218069600000006</v>
      </c>
      <c r="G932">
        <v>387841.78370000003</v>
      </c>
      <c r="H932">
        <v>0</v>
      </c>
      <c r="I932">
        <v>8.8605262000000004E-2</v>
      </c>
      <c r="J932">
        <v>0</v>
      </c>
      <c r="K932">
        <v>0</v>
      </c>
      <c r="L932">
        <v>0</v>
      </c>
      <c r="M932">
        <v>1</v>
      </c>
      <c r="N932" t="s">
        <v>17</v>
      </c>
      <c r="O932" s="1">
        <v>0</v>
      </c>
    </row>
    <row r="933" spans="1:15" hidden="1" x14ac:dyDescent="0.2">
      <c r="A933" t="s">
        <v>35</v>
      </c>
      <c r="B933">
        <v>2015</v>
      </c>
      <c r="C933">
        <v>1227268.007</v>
      </c>
      <c r="D933" t="s">
        <v>16</v>
      </c>
      <c r="E933">
        <v>15</v>
      </c>
      <c r="F933">
        <v>0.53603725700000004</v>
      </c>
      <c r="G933">
        <v>407632.73849999998</v>
      </c>
      <c r="H933">
        <v>0</v>
      </c>
      <c r="I933">
        <v>8.8654747000000006E-2</v>
      </c>
      <c r="J933">
        <v>0</v>
      </c>
      <c r="K933">
        <v>0</v>
      </c>
      <c r="L933">
        <v>0</v>
      </c>
      <c r="M933">
        <v>1</v>
      </c>
      <c r="N933" t="s">
        <v>17</v>
      </c>
      <c r="O933" s="1">
        <v>0</v>
      </c>
    </row>
    <row r="934" spans="1:15" hidden="1" x14ac:dyDescent="0.2">
      <c r="A934" t="s">
        <v>35</v>
      </c>
      <c r="B934">
        <v>2015</v>
      </c>
      <c r="C934">
        <v>1349994.808</v>
      </c>
      <c r="D934" t="s">
        <v>16</v>
      </c>
      <c r="E934">
        <v>15</v>
      </c>
      <c r="F934">
        <v>0.54958980599999996</v>
      </c>
      <c r="G934">
        <v>428999.78840000002</v>
      </c>
      <c r="H934">
        <v>0</v>
      </c>
      <c r="I934">
        <v>8.8682419999999998E-2</v>
      </c>
      <c r="J934">
        <v>0</v>
      </c>
      <c r="K934">
        <v>0</v>
      </c>
      <c r="L934">
        <v>0</v>
      </c>
      <c r="M934">
        <v>1</v>
      </c>
      <c r="N934" t="s">
        <v>17</v>
      </c>
      <c r="O934" s="1">
        <v>0</v>
      </c>
    </row>
    <row r="935" spans="1:15" hidden="1" x14ac:dyDescent="0.2">
      <c r="A935" t="s">
        <v>35</v>
      </c>
      <c r="B935">
        <v>2015</v>
      </c>
      <c r="C935">
        <v>1484994.2890000001</v>
      </c>
      <c r="D935" t="s">
        <v>16</v>
      </c>
      <c r="E935">
        <v>15</v>
      </c>
      <c r="F935">
        <v>0.56281351700000004</v>
      </c>
      <c r="G935">
        <v>452070.40409999999</v>
      </c>
      <c r="H935">
        <v>0</v>
      </c>
      <c r="I935">
        <v>8.8689281999999994E-2</v>
      </c>
      <c r="J935">
        <v>0</v>
      </c>
      <c r="K935">
        <v>0</v>
      </c>
      <c r="L935">
        <v>0</v>
      </c>
      <c r="M935">
        <v>1</v>
      </c>
      <c r="N935" t="s">
        <v>17</v>
      </c>
      <c r="O935" s="1">
        <v>0</v>
      </c>
    </row>
    <row r="936" spans="1:15" hidden="1" x14ac:dyDescent="0.2">
      <c r="A936" t="s">
        <v>35</v>
      </c>
      <c r="B936">
        <v>2015</v>
      </c>
      <c r="C936">
        <v>1633493.7180000001</v>
      </c>
      <c r="D936" t="s">
        <v>16</v>
      </c>
      <c r="E936">
        <v>15</v>
      </c>
      <c r="F936">
        <v>0.57568655599999996</v>
      </c>
      <c r="G936">
        <v>476982.49239999999</v>
      </c>
      <c r="H936">
        <v>0</v>
      </c>
      <c r="I936">
        <v>8.8676425000000003E-2</v>
      </c>
      <c r="J936">
        <v>0</v>
      </c>
      <c r="K936">
        <v>0</v>
      </c>
      <c r="L936">
        <v>0</v>
      </c>
      <c r="M936">
        <v>1</v>
      </c>
      <c r="N936" t="s">
        <v>17</v>
      </c>
      <c r="O936" s="1">
        <v>0</v>
      </c>
    </row>
    <row r="937" spans="1:15" hidden="1" x14ac:dyDescent="0.2">
      <c r="A937" t="s">
        <v>35</v>
      </c>
      <c r="B937">
        <v>2015</v>
      </c>
      <c r="C937">
        <v>1796843.09</v>
      </c>
      <c r="D937" t="s">
        <v>16</v>
      </c>
      <c r="E937">
        <v>15</v>
      </c>
      <c r="F937">
        <v>0.58819012699999995</v>
      </c>
      <c r="G937">
        <v>503885.2561</v>
      </c>
      <c r="H937">
        <v>0</v>
      </c>
      <c r="I937">
        <v>8.8645011999999995E-2</v>
      </c>
      <c r="J937">
        <v>0</v>
      </c>
      <c r="K937">
        <v>0</v>
      </c>
      <c r="L937">
        <v>0</v>
      </c>
      <c r="M937">
        <v>1</v>
      </c>
      <c r="N937" t="s">
        <v>17</v>
      </c>
      <c r="O937" s="1">
        <v>0</v>
      </c>
    </row>
    <row r="938" spans="1:15" hidden="1" x14ac:dyDescent="0.2">
      <c r="A938" t="s">
        <v>35</v>
      </c>
      <c r="B938">
        <v>2015</v>
      </c>
      <c r="C938">
        <v>1976527.399</v>
      </c>
      <c r="D938" t="s">
        <v>16</v>
      </c>
      <c r="E938">
        <v>15</v>
      </c>
      <c r="F938">
        <v>0.60030848800000003</v>
      </c>
      <c r="G938">
        <v>532940.12529999996</v>
      </c>
      <c r="H938">
        <v>0</v>
      </c>
      <c r="I938">
        <v>8.8596266000000007E-2</v>
      </c>
      <c r="J938">
        <v>0</v>
      </c>
      <c r="K938">
        <v>0</v>
      </c>
      <c r="L938">
        <v>0</v>
      </c>
      <c r="M938">
        <v>1</v>
      </c>
      <c r="N938" t="s">
        <v>17</v>
      </c>
      <c r="O938" s="1">
        <v>0</v>
      </c>
    </row>
    <row r="939" spans="1:15" hidden="1" x14ac:dyDescent="0.2">
      <c r="A939" t="s">
        <v>35</v>
      </c>
      <c r="B939">
        <v>2015</v>
      </c>
      <c r="C939">
        <v>2174180.1379999998</v>
      </c>
      <c r="D939" t="s">
        <v>16</v>
      </c>
      <c r="E939">
        <v>15</v>
      </c>
      <c r="F939">
        <v>0.61202890300000001</v>
      </c>
      <c r="G939">
        <v>564321.76390000002</v>
      </c>
      <c r="H939">
        <v>0</v>
      </c>
      <c r="I939">
        <v>8.8531447999999999E-2</v>
      </c>
      <c r="J939">
        <v>0</v>
      </c>
      <c r="K939">
        <v>0</v>
      </c>
      <c r="L939">
        <v>0</v>
      </c>
      <c r="M939">
        <v>1</v>
      </c>
      <c r="N939" t="s">
        <v>17</v>
      </c>
      <c r="O939" s="1">
        <v>0</v>
      </c>
    </row>
    <row r="940" spans="1:15" hidden="1" x14ac:dyDescent="0.2">
      <c r="A940" t="s">
        <v>35</v>
      </c>
      <c r="B940">
        <v>2015</v>
      </c>
      <c r="C940">
        <v>2391598.1519999998</v>
      </c>
      <c r="D940" t="s">
        <v>16</v>
      </c>
      <c r="E940">
        <v>15</v>
      </c>
      <c r="F940">
        <v>0.62334156299999999</v>
      </c>
      <c r="G940">
        <v>598219.16119999997</v>
      </c>
      <c r="H940">
        <v>0</v>
      </c>
      <c r="I940">
        <v>8.8451846000000001E-2</v>
      </c>
      <c r="J940">
        <v>0</v>
      </c>
      <c r="K940">
        <v>0</v>
      </c>
      <c r="L940">
        <v>0</v>
      </c>
      <c r="M940">
        <v>1</v>
      </c>
      <c r="N940" t="s">
        <v>17</v>
      </c>
      <c r="O940" s="1">
        <v>0</v>
      </c>
    </row>
    <row r="941" spans="1:15" hidden="1" x14ac:dyDescent="0.2">
      <c r="A941" t="s">
        <v>35</v>
      </c>
      <c r="B941">
        <v>2015</v>
      </c>
      <c r="C941">
        <v>2630757.9670000002</v>
      </c>
      <c r="D941" t="s">
        <v>16</v>
      </c>
      <c r="E941">
        <v>15</v>
      </c>
      <c r="F941">
        <v>0.63423946499999995</v>
      </c>
      <c r="G941">
        <v>634836.80980000005</v>
      </c>
      <c r="H941">
        <v>0</v>
      </c>
      <c r="I941">
        <v>8.8358754999999997E-2</v>
      </c>
      <c r="J941">
        <v>0</v>
      </c>
      <c r="K941">
        <v>0</v>
      </c>
      <c r="L941">
        <v>0</v>
      </c>
      <c r="M941">
        <v>1</v>
      </c>
      <c r="N941" t="s">
        <v>17</v>
      </c>
      <c r="O941" s="1">
        <v>0</v>
      </c>
    </row>
    <row r="942" spans="1:15" hidden="1" x14ac:dyDescent="0.2">
      <c r="A942" t="s">
        <v>35</v>
      </c>
      <c r="B942">
        <v>2015</v>
      </c>
      <c r="C942">
        <v>2893833.764</v>
      </c>
      <c r="D942" t="s">
        <v>16</v>
      </c>
      <c r="E942">
        <v>15</v>
      </c>
      <c r="F942">
        <v>0.64471826700000001</v>
      </c>
      <c r="G942">
        <v>674395.98349999997</v>
      </c>
      <c r="H942">
        <v>0</v>
      </c>
      <c r="I942">
        <v>8.8253471E-2</v>
      </c>
      <c r="J942">
        <v>0</v>
      </c>
      <c r="K942">
        <v>0</v>
      </c>
      <c r="L942">
        <v>0</v>
      </c>
      <c r="M942">
        <v>1</v>
      </c>
      <c r="N942" t="s">
        <v>17</v>
      </c>
      <c r="O942" s="1">
        <v>0</v>
      </c>
    </row>
    <row r="943" spans="1:15" hidden="1" x14ac:dyDescent="0.2">
      <c r="A943" t="s">
        <v>35</v>
      </c>
      <c r="B943">
        <v>2015</v>
      </c>
      <c r="C943">
        <v>3183217.1409999998</v>
      </c>
      <c r="D943" t="s">
        <v>16</v>
      </c>
      <c r="E943">
        <v>15</v>
      </c>
      <c r="F943">
        <v>0.65477611000000002</v>
      </c>
      <c r="G943">
        <v>717136.11710000003</v>
      </c>
      <c r="H943">
        <v>0</v>
      </c>
      <c r="I943">
        <v>8.8137271000000003E-2</v>
      </c>
      <c r="J943">
        <v>0</v>
      </c>
      <c r="K943">
        <v>0</v>
      </c>
      <c r="L943">
        <v>0</v>
      </c>
      <c r="M943">
        <v>1</v>
      </c>
      <c r="N943" t="s">
        <v>17</v>
      </c>
      <c r="O943" s="1">
        <v>0</v>
      </c>
    </row>
    <row r="944" spans="1:15" hidden="1" x14ac:dyDescent="0.2">
      <c r="A944" t="s">
        <v>35</v>
      </c>
      <c r="B944">
        <v>2015</v>
      </c>
      <c r="C944">
        <v>3501538.855</v>
      </c>
      <c r="D944" t="s">
        <v>16</v>
      </c>
      <c r="E944">
        <v>15</v>
      </c>
      <c r="F944">
        <v>0.664413425</v>
      </c>
      <c r="G944">
        <v>763316.30050000001</v>
      </c>
      <c r="H944">
        <v>0</v>
      </c>
      <c r="I944">
        <v>8.8011406E-2</v>
      </c>
      <c r="J944">
        <v>0</v>
      </c>
      <c r="K944">
        <v>0</v>
      </c>
      <c r="L944">
        <v>0</v>
      </c>
      <c r="M944">
        <v>1</v>
      </c>
      <c r="N944" t="s">
        <v>17</v>
      </c>
      <c r="O944" s="1">
        <v>0</v>
      </c>
    </row>
    <row r="945" spans="1:15" hidden="1" x14ac:dyDescent="0.2">
      <c r="A945" t="s">
        <v>35</v>
      </c>
      <c r="B945">
        <v>2015</v>
      </c>
      <c r="C945">
        <v>3851692.74</v>
      </c>
      <c r="D945" t="s">
        <v>16</v>
      </c>
      <c r="E945">
        <v>15</v>
      </c>
      <c r="F945">
        <v>0.67363273099999998</v>
      </c>
      <c r="G945">
        <v>813216.89439999999</v>
      </c>
      <c r="H945">
        <v>0</v>
      </c>
      <c r="I945">
        <v>8.7877092000000004E-2</v>
      </c>
      <c r="J945">
        <v>0</v>
      </c>
      <c r="K945">
        <v>0</v>
      </c>
      <c r="L945">
        <v>0</v>
      </c>
      <c r="M945">
        <v>1</v>
      </c>
      <c r="N945" t="s">
        <v>17</v>
      </c>
      <c r="O945" s="1">
        <v>0</v>
      </c>
    </row>
    <row r="946" spans="1:15" hidden="1" x14ac:dyDescent="0.2">
      <c r="A946" t="s">
        <v>35</v>
      </c>
      <c r="B946">
        <v>2015</v>
      </c>
      <c r="C946">
        <v>4236862.0140000004</v>
      </c>
      <c r="D946" t="s">
        <v>16</v>
      </c>
      <c r="E946">
        <v>15</v>
      </c>
      <c r="F946">
        <v>0.68243842300000002</v>
      </c>
      <c r="G946">
        <v>867141.27769999998</v>
      </c>
      <c r="H946">
        <v>0</v>
      </c>
      <c r="I946">
        <v>8.7735498999999995E-2</v>
      </c>
      <c r="J946">
        <v>0</v>
      </c>
      <c r="K946">
        <v>0</v>
      </c>
      <c r="L946">
        <v>0</v>
      </c>
      <c r="M946">
        <v>1</v>
      </c>
      <c r="N946" t="s">
        <v>17</v>
      </c>
      <c r="O946" s="1">
        <v>0</v>
      </c>
    </row>
    <row r="947" spans="1:15" hidden="1" x14ac:dyDescent="0.2">
      <c r="A947" t="s">
        <v>35</v>
      </c>
      <c r="B947">
        <v>2015</v>
      </c>
      <c r="C947">
        <v>4660548.216</v>
      </c>
      <c r="D947" t="s">
        <v>16</v>
      </c>
      <c r="E947">
        <v>15</v>
      </c>
      <c r="F947">
        <v>0.69083654900000002</v>
      </c>
      <c r="G947">
        <v>925417.73629999999</v>
      </c>
      <c r="H947">
        <v>0</v>
      </c>
      <c r="I947">
        <v>8.7587744999999995E-2</v>
      </c>
      <c r="J947">
        <v>0</v>
      </c>
      <c r="K947">
        <v>0</v>
      </c>
      <c r="L947">
        <v>0</v>
      </c>
      <c r="M947">
        <v>1</v>
      </c>
      <c r="N947" t="s">
        <v>17</v>
      </c>
      <c r="O947" s="1">
        <v>0</v>
      </c>
    </row>
    <row r="948" spans="1:15" hidden="1" x14ac:dyDescent="0.2">
      <c r="A948" t="s">
        <v>35</v>
      </c>
      <c r="B948">
        <v>2015</v>
      </c>
      <c r="C948">
        <v>5126603.0369999995</v>
      </c>
      <c r="D948" t="s">
        <v>16</v>
      </c>
      <c r="E948">
        <v>15</v>
      </c>
      <c r="F948">
        <v>0.69883460600000002</v>
      </c>
      <c r="G948">
        <v>988401.50619999995</v>
      </c>
      <c r="H948">
        <v>0</v>
      </c>
      <c r="I948">
        <v>8.7434893E-2</v>
      </c>
      <c r="J948">
        <v>0</v>
      </c>
      <c r="K948">
        <v>0</v>
      </c>
      <c r="L948">
        <v>0</v>
      </c>
      <c r="M948">
        <v>1</v>
      </c>
      <c r="N948" t="s">
        <v>17</v>
      </c>
      <c r="O948" s="1">
        <v>0</v>
      </c>
    </row>
    <row r="949" spans="1:15" hidden="1" x14ac:dyDescent="0.2">
      <c r="A949" t="s">
        <v>35</v>
      </c>
      <c r="B949">
        <v>2015</v>
      </c>
      <c r="C949">
        <v>5639263.341</v>
      </c>
      <c r="D949" t="s">
        <v>16</v>
      </c>
      <c r="E949">
        <v>15</v>
      </c>
      <c r="F949">
        <v>0.70644132199999998</v>
      </c>
      <c r="G949">
        <v>1056476.9820000001</v>
      </c>
      <c r="H949">
        <v>0</v>
      </c>
      <c r="I949">
        <v>8.7277943999999996E-2</v>
      </c>
      <c r="J949">
        <v>0</v>
      </c>
      <c r="K949">
        <v>0</v>
      </c>
      <c r="L949">
        <v>0</v>
      </c>
      <c r="M949">
        <v>1</v>
      </c>
      <c r="N949" t="s">
        <v>17</v>
      </c>
      <c r="O949" s="1">
        <v>0</v>
      </c>
    </row>
    <row r="950" spans="1:15" hidden="1" x14ac:dyDescent="0.2">
      <c r="A950" t="s">
        <v>35</v>
      </c>
      <c r="B950">
        <v>2015</v>
      </c>
      <c r="C950">
        <v>6203189.6749999998</v>
      </c>
      <c r="D950" t="s">
        <v>16</v>
      </c>
      <c r="E950">
        <v>15</v>
      </c>
      <c r="F950">
        <v>0.71366646099999997</v>
      </c>
      <c r="G950">
        <v>1130060.1040000001</v>
      </c>
      <c r="H950">
        <v>0</v>
      </c>
      <c r="I950">
        <v>8.7117837000000004E-2</v>
      </c>
      <c r="J950">
        <v>0</v>
      </c>
      <c r="K950">
        <v>0</v>
      </c>
      <c r="L950">
        <v>0</v>
      </c>
      <c r="M950">
        <v>1</v>
      </c>
      <c r="N950" t="s">
        <v>17</v>
      </c>
      <c r="O950" s="1">
        <v>0</v>
      </c>
    </row>
    <row r="951" spans="1:15" hidden="1" x14ac:dyDescent="0.2">
      <c r="A951" t="s">
        <v>35</v>
      </c>
      <c r="B951">
        <v>2015</v>
      </c>
      <c r="C951">
        <v>6823508.6430000002</v>
      </c>
      <c r="D951" t="s">
        <v>16</v>
      </c>
      <c r="E951">
        <v>15</v>
      </c>
      <c r="F951">
        <v>0.72052062800000005</v>
      </c>
      <c r="G951">
        <v>1209600.9350000001</v>
      </c>
      <c r="H951">
        <v>0</v>
      </c>
      <c r="I951">
        <v>8.6955442999999993E-2</v>
      </c>
      <c r="J951">
        <v>0</v>
      </c>
      <c r="K951">
        <v>0</v>
      </c>
      <c r="L951">
        <v>0</v>
      </c>
      <c r="M951">
        <v>1</v>
      </c>
      <c r="N951" t="s">
        <v>17</v>
      </c>
      <c r="O951" s="1">
        <v>0</v>
      </c>
    </row>
    <row r="952" spans="1:15" hidden="1" x14ac:dyDescent="0.2">
      <c r="A952" t="s">
        <v>35</v>
      </c>
      <c r="B952">
        <v>2015</v>
      </c>
      <c r="C952">
        <v>7505859.5070000002</v>
      </c>
      <c r="D952" t="s">
        <v>16</v>
      </c>
      <c r="E952">
        <v>15</v>
      </c>
      <c r="F952">
        <v>0.72701509399999997</v>
      </c>
      <c r="G952">
        <v>1295586.45</v>
      </c>
      <c r="H952">
        <v>0</v>
      </c>
      <c r="I952">
        <v>8.6791570999999998E-2</v>
      </c>
      <c r="J952">
        <v>0</v>
      </c>
      <c r="K952">
        <v>0</v>
      </c>
      <c r="L952">
        <v>0</v>
      </c>
      <c r="M952">
        <v>1</v>
      </c>
      <c r="N952" t="s">
        <v>17</v>
      </c>
      <c r="O952" s="1">
        <v>0</v>
      </c>
    </row>
    <row r="953" spans="1:15" hidden="1" x14ac:dyDescent="0.2">
      <c r="A953" t="s">
        <v>35</v>
      </c>
      <c r="B953">
        <v>2015</v>
      </c>
      <c r="C953">
        <v>8256445.4570000004</v>
      </c>
      <c r="D953" t="s">
        <v>16</v>
      </c>
      <c r="E953">
        <v>15</v>
      </c>
      <c r="F953">
        <v>0.73316162699999998</v>
      </c>
      <c r="G953">
        <v>1388543.5460000001</v>
      </c>
      <c r="H953">
        <v>0</v>
      </c>
      <c r="I953">
        <v>8.6626960000000003E-2</v>
      </c>
      <c r="J953">
        <v>0</v>
      </c>
      <c r="K953">
        <v>0</v>
      </c>
      <c r="L953">
        <v>0</v>
      </c>
      <c r="M953">
        <v>1</v>
      </c>
      <c r="N953" t="s">
        <v>17</v>
      </c>
      <c r="O953" s="1">
        <v>0</v>
      </c>
    </row>
    <row r="954" spans="1:15" hidden="1" x14ac:dyDescent="0.2">
      <c r="A954" t="s">
        <v>35</v>
      </c>
      <c r="B954">
        <v>2015</v>
      </c>
      <c r="C954">
        <v>9082090.0030000005</v>
      </c>
      <c r="D954" t="s">
        <v>16</v>
      </c>
      <c r="E954">
        <v>15</v>
      </c>
      <c r="F954">
        <v>0.73897234300000003</v>
      </c>
      <c r="G954">
        <v>1489042.291</v>
      </c>
      <c r="H954">
        <v>0</v>
      </c>
      <c r="I954">
        <v>8.6462286999999999E-2</v>
      </c>
      <c r="J954">
        <v>0</v>
      </c>
      <c r="K954">
        <v>0</v>
      </c>
      <c r="L954">
        <v>0</v>
      </c>
      <c r="M954">
        <v>1</v>
      </c>
      <c r="N954" t="s">
        <v>17</v>
      </c>
      <c r="O954" s="1">
        <v>0</v>
      </c>
    </row>
    <row r="955" spans="1:15" hidden="1" x14ac:dyDescent="0.2">
      <c r="A955" t="s">
        <v>35</v>
      </c>
      <c r="B955">
        <v>2015</v>
      </c>
      <c r="C955">
        <v>9990299.0040000007</v>
      </c>
      <c r="D955" t="s">
        <v>16</v>
      </c>
      <c r="E955">
        <v>15</v>
      </c>
      <c r="F955">
        <v>0.74445957200000001</v>
      </c>
      <c r="G955">
        <v>1597699.4369999999</v>
      </c>
      <c r="H955">
        <v>0</v>
      </c>
      <c r="I955">
        <v>8.6298163999999997E-2</v>
      </c>
      <c r="J955">
        <v>0</v>
      </c>
      <c r="K955">
        <v>0</v>
      </c>
      <c r="L955">
        <v>0</v>
      </c>
      <c r="M955">
        <v>1</v>
      </c>
      <c r="N955" t="s">
        <v>17</v>
      </c>
      <c r="O955" s="1">
        <v>0</v>
      </c>
    </row>
    <row r="956" spans="1:15" hidden="1" x14ac:dyDescent="0.2">
      <c r="A956" t="s">
        <v>35</v>
      </c>
      <c r="B956">
        <v>2015</v>
      </c>
      <c r="C956">
        <v>10989328.9</v>
      </c>
      <c r="D956" t="s">
        <v>16</v>
      </c>
      <c r="E956">
        <v>15</v>
      </c>
      <c r="F956">
        <v>0.74963573100000003</v>
      </c>
      <c r="G956">
        <v>1715182.2069999999</v>
      </c>
      <c r="H956">
        <v>0</v>
      </c>
      <c r="I956">
        <v>8.6135143999999997E-2</v>
      </c>
      <c r="J956">
        <v>0</v>
      </c>
      <c r="K956">
        <v>0</v>
      </c>
      <c r="L956">
        <v>0</v>
      </c>
      <c r="M956">
        <v>1</v>
      </c>
      <c r="N956" t="s">
        <v>17</v>
      </c>
      <c r="O956" s="1">
        <v>0</v>
      </c>
    </row>
    <row r="957" spans="1:15" hidden="1" x14ac:dyDescent="0.2">
      <c r="A957" t="s">
        <v>35</v>
      </c>
      <c r="B957">
        <v>2015</v>
      </c>
      <c r="C957">
        <v>12088261.789999999</v>
      </c>
      <c r="D957" t="s">
        <v>16</v>
      </c>
      <c r="E957">
        <v>15</v>
      </c>
      <c r="F957">
        <v>0.75451321800000004</v>
      </c>
      <c r="G957">
        <v>1842212.388</v>
      </c>
      <c r="H957">
        <v>0</v>
      </c>
      <c r="I957">
        <v>8.5973717000000005E-2</v>
      </c>
      <c r="J957">
        <v>0</v>
      </c>
      <c r="K957">
        <v>0</v>
      </c>
      <c r="L957">
        <v>0</v>
      </c>
      <c r="M957">
        <v>1</v>
      </c>
      <c r="N957" t="s">
        <v>17</v>
      </c>
      <c r="O957" s="1">
        <v>0</v>
      </c>
    </row>
    <row r="958" spans="1:15" hidden="1" x14ac:dyDescent="0.2">
      <c r="A958" t="s">
        <v>35</v>
      </c>
      <c r="B958">
        <v>2015</v>
      </c>
      <c r="C958">
        <v>13297087.970000001</v>
      </c>
      <c r="D958" t="s">
        <v>16</v>
      </c>
      <c r="E958">
        <v>15</v>
      </c>
      <c r="F958">
        <v>0.75910432100000003</v>
      </c>
      <c r="G958">
        <v>1979570.743</v>
      </c>
      <c r="H958">
        <v>0</v>
      </c>
      <c r="I958">
        <v>8.5814321999999998E-2</v>
      </c>
      <c r="J958">
        <v>0</v>
      </c>
      <c r="K958">
        <v>0</v>
      </c>
      <c r="L958">
        <v>0</v>
      </c>
      <c r="M958">
        <v>1</v>
      </c>
      <c r="N958" t="s">
        <v>17</v>
      </c>
      <c r="O958" s="1">
        <v>0</v>
      </c>
    </row>
    <row r="959" spans="1:15" hidden="1" x14ac:dyDescent="0.2">
      <c r="A959" t="s">
        <v>35</v>
      </c>
      <c r="B959">
        <v>2015</v>
      </c>
      <c r="C959">
        <v>14626796.77</v>
      </c>
      <c r="D959" t="s">
        <v>16</v>
      </c>
      <c r="E959">
        <v>15</v>
      </c>
      <c r="F959">
        <v>0.76342113099999998</v>
      </c>
      <c r="G959">
        <v>2128101.7689999999</v>
      </c>
      <c r="H959">
        <v>0</v>
      </c>
      <c r="I959">
        <v>8.5657339999999998E-2</v>
      </c>
      <c r="J959">
        <v>0</v>
      </c>
      <c r="K959">
        <v>0</v>
      </c>
      <c r="L959">
        <v>0</v>
      </c>
      <c r="M959">
        <v>1</v>
      </c>
      <c r="N959" t="s">
        <v>17</v>
      </c>
      <c r="O959" s="1">
        <v>0</v>
      </c>
    </row>
    <row r="960" spans="1:15" hidden="1" x14ac:dyDescent="0.2">
      <c r="A960" t="s">
        <v>35</v>
      </c>
      <c r="B960">
        <v>2015</v>
      </c>
      <c r="C960">
        <v>16089476.449999999</v>
      </c>
      <c r="D960" t="s">
        <v>16</v>
      </c>
      <c r="E960">
        <v>15</v>
      </c>
      <c r="F960">
        <v>0.76747548200000004</v>
      </c>
      <c r="G960">
        <v>2288718.8339999998</v>
      </c>
      <c r="H960">
        <v>0</v>
      </c>
      <c r="I960">
        <v>8.5503106999999995E-2</v>
      </c>
      <c r="J960">
        <v>0</v>
      </c>
      <c r="K960">
        <v>0</v>
      </c>
      <c r="L960">
        <v>0</v>
      </c>
      <c r="M960">
        <v>1</v>
      </c>
      <c r="N960" t="s">
        <v>17</v>
      </c>
      <c r="O960" s="1">
        <v>0</v>
      </c>
    </row>
    <row r="961" spans="1:15" hidden="1" x14ac:dyDescent="0.2">
      <c r="A961" t="s">
        <v>35</v>
      </c>
      <c r="B961">
        <v>2015</v>
      </c>
      <c r="C961">
        <v>17698424.09</v>
      </c>
      <c r="D961" t="s">
        <v>16</v>
      </c>
      <c r="E961">
        <v>15</v>
      </c>
      <c r="F961">
        <v>0.771278884</v>
      </c>
      <c r="G961">
        <v>2462409.7059999998</v>
      </c>
      <c r="H961">
        <v>0</v>
      </c>
      <c r="I961">
        <v>8.5351908000000004E-2</v>
      </c>
      <c r="J961">
        <v>0</v>
      </c>
      <c r="K961">
        <v>0</v>
      </c>
      <c r="L961">
        <v>0</v>
      </c>
      <c r="M961">
        <v>1</v>
      </c>
      <c r="N961" t="s">
        <v>17</v>
      </c>
      <c r="O961" s="1">
        <v>0</v>
      </c>
    </row>
    <row r="962" spans="1:15" hidden="1" x14ac:dyDescent="0.2">
      <c r="A962" t="s">
        <v>35</v>
      </c>
      <c r="B962">
        <v>2015</v>
      </c>
      <c r="C962">
        <v>19468266.5</v>
      </c>
      <c r="D962" t="s">
        <v>16</v>
      </c>
      <c r="E962">
        <v>15</v>
      </c>
      <c r="F962">
        <v>0.77484248499999997</v>
      </c>
      <c r="G962">
        <v>2650242.5249999999</v>
      </c>
      <c r="H962">
        <v>0</v>
      </c>
      <c r="I962">
        <v>8.5203986999999995E-2</v>
      </c>
      <c r="J962">
        <v>0</v>
      </c>
      <c r="K962">
        <v>0</v>
      </c>
      <c r="L962">
        <v>0</v>
      </c>
      <c r="M962">
        <v>1</v>
      </c>
      <c r="N962" t="s">
        <v>17</v>
      </c>
      <c r="O962" s="1">
        <v>0</v>
      </c>
    </row>
    <row r="963" spans="1:15" hidden="1" x14ac:dyDescent="0.2">
      <c r="A963" t="s">
        <v>35</v>
      </c>
      <c r="B963">
        <v>2015</v>
      </c>
      <c r="C963">
        <v>21415093.149999999</v>
      </c>
      <c r="D963" t="s">
        <v>16</v>
      </c>
      <c r="E963">
        <v>15</v>
      </c>
      <c r="F963">
        <v>0.77817702499999997</v>
      </c>
      <c r="G963">
        <v>2853372.2239999999</v>
      </c>
      <c r="H963">
        <v>0</v>
      </c>
      <c r="I963">
        <v>8.5059547999999999E-2</v>
      </c>
      <c r="J963">
        <v>0</v>
      </c>
      <c r="K963">
        <v>0</v>
      </c>
      <c r="L963">
        <v>0</v>
      </c>
      <c r="M963">
        <v>1</v>
      </c>
      <c r="N963" t="s">
        <v>17</v>
      </c>
      <c r="O963" s="1">
        <v>0</v>
      </c>
    </row>
    <row r="964" spans="1:15" hidden="1" x14ac:dyDescent="0.2">
      <c r="A964" t="s">
        <v>35</v>
      </c>
      <c r="B964">
        <v>2015</v>
      </c>
      <c r="C964">
        <v>23556602.469999999</v>
      </c>
      <c r="D964" t="s">
        <v>16</v>
      </c>
      <c r="E964">
        <v>15</v>
      </c>
      <c r="F964">
        <v>0.78129281799999994</v>
      </c>
      <c r="G964">
        <v>3073047.449</v>
      </c>
      <c r="H964">
        <v>0</v>
      </c>
      <c r="I964">
        <v>8.4918756999999997E-2</v>
      </c>
      <c r="J964">
        <v>0</v>
      </c>
      <c r="K964">
        <v>0</v>
      </c>
      <c r="L964">
        <v>0</v>
      </c>
      <c r="M964">
        <v>1</v>
      </c>
      <c r="N964" t="s">
        <v>17</v>
      </c>
      <c r="O964" s="1">
        <v>0</v>
      </c>
    </row>
    <row r="965" spans="1:15" hidden="1" x14ac:dyDescent="0.2">
      <c r="A965" t="s">
        <v>35</v>
      </c>
      <c r="B965">
        <v>2015</v>
      </c>
      <c r="C965">
        <v>25912262.710000001</v>
      </c>
      <c r="D965" t="s">
        <v>16</v>
      </c>
      <c r="E965">
        <v>15</v>
      </c>
      <c r="F965">
        <v>0.78419972100000002</v>
      </c>
      <c r="G965">
        <v>3310618.0120000001</v>
      </c>
      <c r="H965">
        <v>0</v>
      </c>
      <c r="I965">
        <v>8.4781748000000004E-2</v>
      </c>
      <c r="J965">
        <v>0</v>
      </c>
      <c r="K965">
        <v>0</v>
      </c>
      <c r="L965">
        <v>0</v>
      </c>
      <c r="M965">
        <v>1</v>
      </c>
      <c r="N965" t="s">
        <v>17</v>
      </c>
      <c r="O965" s="1">
        <v>0</v>
      </c>
    </row>
    <row r="966" spans="1:15" hidden="1" x14ac:dyDescent="0.2">
      <c r="A966" t="s">
        <v>35</v>
      </c>
      <c r="B966">
        <v>2015</v>
      </c>
      <c r="C966">
        <v>28503488.989999998</v>
      </c>
      <c r="D966" t="s">
        <v>16</v>
      </c>
      <c r="E966">
        <v>15</v>
      </c>
      <c r="F966">
        <v>0.78690712299999999</v>
      </c>
      <c r="G966">
        <v>3567542.9130000002</v>
      </c>
      <c r="H966">
        <v>0</v>
      </c>
      <c r="I966">
        <v>8.4648622000000007E-2</v>
      </c>
      <c r="J966">
        <v>0</v>
      </c>
      <c r="K966">
        <v>0</v>
      </c>
      <c r="L966">
        <v>0</v>
      </c>
      <c r="M966">
        <v>1</v>
      </c>
      <c r="N966" t="s">
        <v>17</v>
      </c>
      <c r="O966" s="1">
        <v>0</v>
      </c>
    </row>
    <row r="967" spans="1:15" hidden="1" x14ac:dyDescent="0.2">
      <c r="A967" t="s">
        <v>35</v>
      </c>
      <c r="B967">
        <v>2015</v>
      </c>
      <c r="C967">
        <v>31353837.879999999</v>
      </c>
      <c r="D967" t="s">
        <v>16</v>
      </c>
      <c r="E967">
        <v>15</v>
      </c>
      <c r="F967">
        <v>0.78942394100000002</v>
      </c>
      <c r="G967">
        <v>3845398.96</v>
      </c>
      <c r="H967">
        <v>0</v>
      </c>
      <c r="I967">
        <v>8.4519453999999994E-2</v>
      </c>
      <c r="J967">
        <v>0</v>
      </c>
      <c r="K967">
        <v>0</v>
      </c>
      <c r="L967">
        <v>0</v>
      </c>
      <c r="M967">
        <v>1</v>
      </c>
      <c r="N967" t="s">
        <v>17</v>
      </c>
      <c r="O967" s="1">
        <v>0</v>
      </c>
    </row>
    <row r="968" spans="1:15" hidden="1" x14ac:dyDescent="0.2">
      <c r="A968" t="s">
        <v>35</v>
      </c>
      <c r="B968">
        <v>2015</v>
      </c>
      <c r="C968">
        <v>34489221.670000002</v>
      </c>
      <c r="D968" t="s">
        <v>16</v>
      </c>
      <c r="E968">
        <v>15</v>
      </c>
      <c r="F968">
        <v>0.791758611</v>
      </c>
      <c r="G968">
        <v>4145890.0580000002</v>
      </c>
      <c r="H968">
        <v>0</v>
      </c>
      <c r="I968">
        <v>8.4394294999999994E-2</v>
      </c>
      <c r="J968">
        <v>0</v>
      </c>
      <c r="K968">
        <v>0</v>
      </c>
      <c r="L968">
        <v>0</v>
      </c>
      <c r="M968">
        <v>1</v>
      </c>
      <c r="N968" t="s">
        <v>17</v>
      </c>
      <c r="O968" s="1">
        <v>0</v>
      </c>
    </row>
    <row r="969" spans="1:15" hidden="1" x14ac:dyDescent="0.2">
      <c r="A969" t="s">
        <v>35</v>
      </c>
      <c r="B969">
        <v>2015</v>
      </c>
      <c r="C969">
        <v>37938143.840000004</v>
      </c>
      <c r="D969" t="s">
        <v>16</v>
      </c>
      <c r="E969">
        <v>15</v>
      </c>
      <c r="F969">
        <v>0.79391909100000002</v>
      </c>
      <c r="G969">
        <v>4470857.1739999996</v>
      </c>
      <c r="H969">
        <v>0</v>
      </c>
      <c r="I969">
        <v>8.4273168999999995E-2</v>
      </c>
      <c r="J969">
        <v>0</v>
      </c>
      <c r="K969">
        <v>0</v>
      </c>
      <c r="L969">
        <v>0</v>
      </c>
      <c r="M969">
        <v>1</v>
      </c>
      <c r="N969" t="s">
        <v>17</v>
      </c>
      <c r="O969" s="1">
        <v>0</v>
      </c>
    </row>
    <row r="970" spans="1:15" hidden="1" x14ac:dyDescent="0.2">
      <c r="A970" t="s">
        <v>35</v>
      </c>
      <c r="B970">
        <v>2015</v>
      </c>
      <c r="C970">
        <v>41731958.219999999</v>
      </c>
      <c r="D970" t="s">
        <v>16</v>
      </c>
      <c r="E970">
        <v>15</v>
      </c>
      <c r="F970">
        <v>0.795912866</v>
      </c>
      <c r="G970">
        <v>4822289.0549999997</v>
      </c>
      <c r="H970">
        <v>0</v>
      </c>
      <c r="I970">
        <v>8.4156086000000005E-2</v>
      </c>
      <c r="J970">
        <v>0</v>
      </c>
      <c r="K970">
        <v>0</v>
      </c>
      <c r="L970">
        <v>0</v>
      </c>
      <c r="M970">
        <v>1</v>
      </c>
      <c r="N970" t="s">
        <v>17</v>
      </c>
      <c r="O970" s="1">
        <v>0</v>
      </c>
    </row>
    <row r="971" spans="1:15" hidden="1" x14ac:dyDescent="0.2">
      <c r="A971" t="s">
        <v>35</v>
      </c>
      <c r="B971">
        <v>2015</v>
      </c>
      <c r="C971">
        <v>45905154.049999997</v>
      </c>
      <c r="D971" t="s">
        <v>16</v>
      </c>
      <c r="E971">
        <v>15</v>
      </c>
      <c r="F971">
        <v>0.79774695900000003</v>
      </c>
      <c r="G971">
        <v>5202333.7419999996</v>
      </c>
      <c r="H971">
        <v>0</v>
      </c>
      <c r="I971">
        <v>8.4043033000000003E-2</v>
      </c>
      <c r="J971">
        <v>0</v>
      </c>
      <c r="K971">
        <v>0</v>
      </c>
      <c r="L971">
        <v>0</v>
      </c>
      <c r="M971">
        <v>1</v>
      </c>
      <c r="N971" t="s">
        <v>17</v>
      </c>
      <c r="O971" s="1">
        <v>0</v>
      </c>
    </row>
    <row r="972" spans="1:15" hidden="1" x14ac:dyDescent="0.2">
      <c r="A972" t="s">
        <v>35</v>
      </c>
      <c r="B972">
        <v>2015</v>
      </c>
      <c r="C972">
        <v>50495669.450000003</v>
      </c>
      <c r="D972" t="s">
        <v>16</v>
      </c>
      <c r="E972">
        <v>15</v>
      </c>
      <c r="F972">
        <v>0.79942793599999995</v>
      </c>
      <c r="G972">
        <v>5613310.9210000001</v>
      </c>
      <c r="H972">
        <v>0</v>
      </c>
      <c r="I972">
        <v>8.3933985000000003E-2</v>
      </c>
      <c r="J972">
        <v>0</v>
      </c>
      <c r="K972">
        <v>0</v>
      </c>
      <c r="L972">
        <v>0</v>
      </c>
      <c r="M972">
        <v>1</v>
      </c>
      <c r="N972" t="s">
        <v>17</v>
      </c>
      <c r="O972" s="1">
        <v>0</v>
      </c>
    </row>
    <row r="973" spans="1:15" hidden="1" x14ac:dyDescent="0.2">
      <c r="A973" t="s">
        <v>35</v>
      </c>
      <c r="B973">
        <v>2015</v>
      </c>
      <c r="C973">
        <v>55545236.399999999</v>
      </c>
      <c r="D973" t="s">
        <v>16</v>
      </c>
      <c r="E973">
        <v>15</v>
      </c>
      <c r="F973">
        <v>0.80096192499999996</v>
      </c>
      <c r="G973">
        <v>6057725.1869999999</v>
      </c>
      <c r="H973">
        <v>0</v>
      </c>
      <c r="I973">
        <v>8.3828900999999997E-2</v>
      </c>
      <c r="J973">
        <v>0</v>
      </c>
      <c r="K973">
        <v>0</v>
      </c>
      <c r="L973">
        <v>0</v>
      </c>
      <c r="M973">
        <v>1</v>
      </c>
      <c r="N973" t="s">
        <v>17</v>
      </c>
      <c r="O973" s="1">
        <v>0</v>
      </c>
    </row>
    <row r="974" spans="1:15" hidden="1" x14ac:dyDescent="0.2">
      <c r="A974" t="s">
        <v>35</v>
      </c>
      <c r="B974">
        <v>2015</v>
      </c>
      <c r="C974">
        <v>61099760.039999999</v>
      </c>
      <c r="D974" t="s">
        <v>16</v>
      </c>
      <c r="E974">
        <v>15</v>
      </c>
      <c r="F974">
        <v>0.80235462899999999</v>
      </c>
      <c r="G974">
        <v>6538280.2549999999</v>
      </c>
      <c r="H974">
        <v>0</v>
      </c>
      <c r="I974">
        <v>8.372773E-2</v>
      </c>
      <c r="J974">
        <v>0</v>
      </c>
      <c r="K974">
        <v>0</v>
      </c>
      <c r="L974">
        <v>0</v>
      </c>
      <c r="M974">
        <v>1</v>
      </c>
      <c r="N974" t="s">
        <v>17</v>
      </c>
      <c r="O974" s="1">
        <v>0</v>
      </c>
    </row>
    <row r="975" spans="1:15" hidden="1" x14ac:dyDescent="0.2">
      <c r="A975" t="s">
        <v>35</v>
      </c>
      <c r="B975">
        <v>2015</v>
      </c>
      <c r="C975">
        <v>67209736.040000007</v>
      </c>
      <c r="D975" t="s">
        <v>16</v>
      </c>
      <c r="E975">
        <v>15</v>
      </c>
      <c r="F975">
        <v>0.80361133799999995</v>
      </c>
      <c r="G975">
        <v>7057894.2130000005</v>
      </c>
      <c r="H975">
        <v>0</v>
      </c>
      <c r="I975">
        <v>8.3630409000000003E-2</v>
      </c>
      <c r="J975">
        <v>0</v>
      </c>
      <c r="K975">
        <v>0</v>
      </c>
      <c r="L975">
        <v>0</v>
      </c>
      <c r="M975">
        <v>1</v>
      </c>
      <c r="N975" t="s">
        <v>17</v>
      </c>
      <c r="O975" s="1">
        <v>0</v>
      </c>
    </row>
    <row r="976" spans="1:15" hidden="1" x14ac:dyDescent="0.2">
      <c r="A976" t="s">
        <v>35</v>
      </c>
      <c r="B976">
        <v>2015</v>
      </c>
      <c r="C976">
        <v>73930709.640000001</v>
      </c>
      <c r="D976" t="s">
        <v>16</v>
      </c>
      <c r="E976">
        <v>15</v>
      </c>
      <c r="F976">
        <v>0.80473695199999995</v>
      </c>
      <c r="G976">
        <v>7619715.8420000002</v>
      </c>
      <c r="H976">
        <v>0</v>
      </c>
      <c r="I976">
        <v>8.3536867000000001E-2</v>
      </c>
      <c r="J976">
        <v>0</v>
      </c>
      <c r="K976">
        <v>0</v>
      </c>
      <c r="L976">
        <v>0</v>
      </c>
      <c r="M976">
        <v>1</v>
      </c>
      <c r="N976" t="s">
        <v>17</v>
      </c>
      <c r="O976" s="1">
        <v>0</v>
      </c>
    </row>
    <row r="977" spans="1:15" hidden="1" x14ac:dyDescent="0.2">
      <c r="A977" t="s">
        <v>35</v>
      </c>
      <c r="B977">
        <v>2015</v>
      </c>
      <c r="C977">
        <v>81323780.609999999</v>
      </c>
      <c r="D977" t="s">
        <v>16</v>
      </c>
      <c r="E977">
        <v>15</v>
      </c>
      <c r="F977">
        <v>0.80573600000000001</v>
      </c>
      <c r="G977">
        <v>8227142.1100000003</v>
      </c>
      <c r="H977">
        <v>0</v>
      </c>
      <c r="I977">
        <v>8.3447025999999994E-2</v>
      </c>
      <c r="J977">
        <v>0</v>
      </c>
      <c r="K977">
        <v>0</v>
      </c>
      <c r="L977">
        <v>0</v>
      </c>
      <c r="M977">
        <v>1</v>
      </c>
      <c r="N977" t="s">
        <v>17</v>
      </c>
      <c r="O977" s="1">
        <v>0</v>
      </c>
    </row>
    <row r="978" spans="1:15" hidden="1" x14ac:dyDescent="0.2">
      <c r="A978" t="s">
        <v>35</v>
      </c>
      <c r="B978">
        <v>2015</v>
      </c>
      <c r="C978">
        <v>89456158.670000002</v>
      </c>
      <c r="D978" t="s">
        <v>16</v>
      </c>
      <c r="E978">
        <v>15</v>
      </c>
      <c r="F978">
        <v>0.80661265000000004</v>
      </c>
      <c r="G978">
        <v>8883836.8780000005</v>
      </c>
      <c r="H978">
        <v>0</v>
      </c>
      <c r="I978">
        <v>8.3360800999999998E-2</v>
      </c>
      <c r="J978">
        <v>0</v>
      </c>
      <c r="K978">
        <v>0</v>
      </c>
      <c r="L978">
        <v>0</v>
      </c>
      <c r="M978">
        <v>1</v>
      </c>
      <c r="N978" t="s">
        <v>17</v>
      </c>
      <c r="O978" s="1">
        <v>0</v>
      </c>
    </row>
    <row r="979" spans="1:15" hidden="1" x14ac:dyDescent="0.2">
      <c r="A979" t="s">
        <v>35</v>
      </c>
      <c r="B979">
        <v>2015</v>
      </c>
      <c r="C979">
        <v>98401774.540000007</v>
      </c>
      <c r="D979" t="s">
        <v>16</v>
      </c>
      <c r="E979">
        <v>15</v>
      </c>
      <c r="F979">
        <v>0.80752538399999996</v>
      </c>
      <c r="G979">
        <v>9593750.9260000009</v>
      </c>
      <c r="H979">
        <v>0</v>
      </c>
      <c r="I979">
        <v>8.3278104000000006E-2</v>
      </c>
      <c r="J979">
        <v>0</v>
      </c>
      <c r="K979">
        <v>0</v>
      </c>
      <c r="L979">
        <v>0</v>
      </c>
      <c r="M979">
        <v>1</v>
      </c>
      <c r="N979" t="s">
        <v>17</v>
      </c>
      <c r="O979" s="1">
        <v>0</v>
      </c>
    </row>
    <row r="980" spans="1:15" hidden="1" x14ac:dyDescent="0.2">
      <c r="A980" t="s">
        <v>35</v>
      </c>
      <c r="B980">
        <v>2015</v>
      </c>
      <c r="C980">
        <v>113162040.7</v>
      </c>
      <c r="D980" t="s">
        <v>16</v>
      </c>
      <c r="E980">
        <v>15</v>
      </c>
      <c r="F980">
        <v>0.80839174199999997</v>
      </c>
      <c r="G980">
        <v>10739980.33</v>
      </c>
      <c r="H980">
        <v>0</v>
      </c>
      <c r="I980">
        <v>8.3163018000000005E-2</v>
      </c>
      <c r="J980">
        <v>0</v>
      </c>
      <c r="K980">
        <v>0</v>
      </c>
      <c r="L980">
        <v>0</v>
      </c>
      <c r="M980">
        <v>1</v>
      </c>
      <c r="N980" t="s">
        <v>17</v>
      </c>
      <c r="O980" s="1">
        <v>0</v>
      </c>
    </row>
    <row r="981" spans="1:15" hidden="1" x14ac:dyDescent="0.2">
      <c r="A981" t="s">
        <v>35</v>
      </c>
      <c r="B981">
        <v>2015</v>
      </c>
      <c r="C981">
        <v>130136346.8</v>
      </c>
      <c r="D981" t="s">
        <v>16</v>
      </c>
      <c r="E981">
        <v>15</v>
      </c>
      <c r="F981">
        <v>0.80909127300000006</v>
      </c>
      <c r="G981">
        <v>12024613.300000001</v>
      </c>
      <c r="H981">
        <v>0</v>
      </c>
      <c r="I981">
        <v>8.3055008E-2</v>
      </c>
      <c r="J981">
        <v>0</v>
      </c>
      <c r="K981">
        <v>0</v>
      </c>
      <c r="L981">
        <v>0</v>
      </c>
      <c r="M981">
        <v>1</v>
      </c>
      <c r="N981" t="s">
        <v>17</v>
      </c>
      <c r="O981" s="1">
        <v>0</v>
      </c>
    </row>
    <row r="982" spans="1:15" hidden="1" x14ac:dyDescent="0.2">
      <c r="A982" t="s">
        <v>35</v>
      </c>
      <c r="B982">
        <v>2015</v>
      </c>
      <c r="C982">
        <v>156163616.19999999</v>
      </c>
      <c r="D982" t="s">
        <v>16</v>
      </c>
      <c r="E982">
        <v>15</v>
      </c>
      <c r="F982">
        <v>0.80952894200000003</v>
      </c>
      <c r="G982">
        <v>13935930.57</v>
      </c>
      <c r="H982">
        <v>0</v>
      </c>
      <c r="I982">
        <v>8.2924222000000006E-2</v>
      </c>
      <c r="J982">
        <v>0</v>
      </c>
      <c r="K982">
        <v>0</v>
      </c>
      <c r="L982">
        <v>0</v>
      </c>
      <c r="M982">
        <v>1</v>
      </c>
      <c r="N982" t="s">
        <v>17</v>
      </c>
      <c r="O982" s="1">
        <v>0</v>
      </c>
    </row>
    <row r="983" spans="1:15" hidden="1" x14ac:dyDescent="0.2">
      <c r="A983" t="s">
        <v>35</v>
      </c>
      <c r="B983">
        <v>2015</v>
      </c>
      <c r="C983">
        <v>187396339.40000001</v>
      </c>
      <c r="D983" t="s">
        <v>16</v>
      </c>
      <c r="E983">
        <v>15</v>
      </c>
      <c r="F983">
        <v>0.80959726399999998</v>
      </c>
      <c r="G983">
        <v>16152341.359999999</v>
      </c>
      <c r="H983">
        <v>0</v>
      </c>
      <c r="I983">
        <v>8.2804230000000006E-2</v>
      </c>
      <c r="J983">
        <v>0</v>
      </c>
      <c r="K983">
        <v>0</v>
      </c>
      <c r="L983">
        <v>0</v>
      </c>
      <c r="M983">
        <v>1</v>
      </c>
      <c r="N983" t="s">
        <v>17</v>
      </c>
      <c r="O983" s="1">
        <v>0</v>
      </c>
    </row>
    <row r="984" spans="1:15" hidden="1" x14ac:dyDescent="0.2">
      <c r="A984" t="s">
        <v>35</v>
      </c>
      <c r="B984">
        <v>2015</v>
      </c>
      <c r="C984">
        <v>224875607.30000001</v>
      </c>
      <c r="D984" t="s">
        <v>16</v>
      </c>
      <c r="E984">
        <v>15</v>
      </c>
      <c r="F984">
        <v>0.80930953800000005</v>
      </c>
      <c r="G984">
        <v>18721489.75</v>
      </c>
      <c r="H984">
        <v>0</v>
      </c>
      <c r="I984">
        <v>8.2694323E-2</v>
      </c>
      <c r="J984">
        <v>0</v>
      </c>
      <c r="K984">
        <v>0</v>
      </c>
      <c r="L984">
        <v>0</v>
      </c>
      <c r="M984">
        <v>1</v>
      </c>
      <c r="N984" t="s">
        <v>17</v>
      </c>
      <c r="O984" s="1">
        <v>0</v>
      </c>
    </row>
    <row r="985" spans="1:15" hidden="1" x14ac:dyDescent="0.2">
      <c r="A985" t="s">
        <v>35</v>
      </c>
      <c r="B985">
        <v>2015</v>
      </c>
      <c r="C985">
        <v>269850728.80000001</v>
      </c>
      <c r="D985" t="s">
        <v>16</v>
      </c>
      <c r="E985">
        <v>15</v>
      </c>
      <c r="F985">
        <v>0.80867692199999996</v>
      </c>
      <c r="G985">
        <v>21698141.75</v>
      </c>
      <c r="H985">
        <v>0</v>
      </c>
      <c r="I985">
        <v>8.2593804000000007E-2</v>
      </c>
      <c r="J985">
        <v>0</v>
      </c>
      <c r="K985">
        <v>0</v>
      </c>
      <c r="L985">
        <v>0</v>
      </c>
      <c r="M985">
        <v>1</v>
      </c>
      <c r="N985" t="s">
        <v>17</v>
      </c>
      <c r="O985" s="1">
        <v>0</v>
      </c>
    </row>
    <row r="986" spans="1:15" hidden="1" x14ac:dyDescent="0.2">
      <c r="A986" t="s">
        <v>35</v>
      </c>
      <c r="B986">
        <v>2015</v>
      </c>
      <c r="C986">
        <v>323820874.5</v>
      </c>
      <c r="D986" t="s">
        <v>16</v>
      </c>
      <c r="E986">
        <v>15</v>
      </c>
      <c r="F986">
        <v>0.80770888699999999</v>
      </c>
      <c r="G986">
        <v>25145170.710000001</v>
      </c>
      <c r="H986">
        <v>0</v>
      </c>
      <c r="I986">
        <v>8.2501992999999996E-2</v>
      </c>
      <c r="J986">
        <v>0</v>
      </c>
      <c r="K986">
        <v>0</v>
      </c>
      <c r="L986">
        <v>0</v>
      </c>
      <c r="M986">
        <v>1</v>
      </c>
      <c r="N986" t="s">
        <v>17</v>
      </c>
      <c r="O986" s="1">
        <v>0</v>
      </c>
    </row>
    <row r="987" spans="1:15" hidden="1" x14ac:dyDescent="0.2">
      <c r="A987" t="s">
        <v>35</v>
      </c>
      <c r="B987">
        <v>2015</v>
      </c>
      <c r="C987">
        <v>388585049.39999998</v>
      </c>
      <c r="D987" t="s">
        <v>16</v>
      </c>
      <c r="E987">
        <v>15</v>
      </c>
      <c r="F987">
        <v>0.80641364900000001</v>
      </c>
      <c r="G987">
        <v>29134662.030000001</v>
      </c>
      <c r="H987">
        <v>0</v>
      </c>
      <c r="I987">
        <v>8.2418236000000006E-2</v>
      </c>
      <c r="J987">
        <v>0</v>
      </c>
      <c r="K987">
        <v>0</v>
      </c>
      <c r="L987">
        <v>0</v>
      </c>
      <c r="M987">
        <v>1</v>
      </c>
      <c r="N987" t="s">
        <v>17</v>
      </c>
      <c r="O987" s="1">
        <v>0</v>
      </c>
    </row>
    <row r="988" spans="1:15" hidden="1" x14ac:dyDescent="0.2">
      <c r="A988" t="s">
        <v>35</v>
      </c>
      <c r="B988">
        <v>2015</v>
      </c>
      <c r="C988">
        <v>466302059.30000001</v>
      </c>
      <c r="D988" t="s">
        <v>16</v>
      </c>
      <c r="E988">
        <v>15</v>
      </c>
      <c r="F988">
        <v>0.80479858100000001</v>
      </c>
      <c r="G988">
        <v>33749148.670000002</v>
      </c>
      <c r="H988">
        <v>0</v>
      </c>
      <c r="I988">
        <v>8.2341907000000006E-2</v>
      </c>
      <c r="J988">
        <v>0</v>
      </c>
      <c r="K988">
        <v>0</v>
      </c>
      <c r="L988">
        <v>0</v>
      </c>
      <c r="M988">
        <v>1</v>
      </c>
      <c r="N988" t="s">
        <v>17</v>
      </c>
      <c r="O988" s="1">
        <v>0</v>
      </c>
    </row>
    <row r="989" spans="1:15" hidden="1" x14ac:dyDescent="0.2">
      <c r="A989" t="s">
        <v>35</v>
      </c>
      <c r="B989">
        <v>2015</v>
      </c>
      <c r="C989">
        <v>559562471.20000005</v>
      </c>
      <c r="D989" t="s">
        <v>16</v>
      </c>
      <c r="E989">
        <v>15</v>
      </c>
      <c r="F989">
        <v>0.80287059999999999</v>
      </c>
      <c r="G989">
        <v>39082989.549999997</v>
      </c>
      <c r="H989">
        <v>0</v>
      </c>
      <c r="I989">
        <v>8.2272416000000001E-2</v>
      </c>
      <c r="J989">
        <v>0</v>
      </c>
      <c r="K989">
        <v>0</v>
      </c>
      <c r="L989">
        <v>0</v>
      </c>
      <c r="M989">
        <v>1</v>
      </c>
      <c r="N989" t="s">
        <v>17</v>
      </c>
      <c r="O989" s="1">
        <v>0</v>
      </c>
    </row>
    <row r="990" spans="1:15" hidden="1" x14ac:dyDescent="0.2">
      <c r="A990" t="s">
        <v>35</v>
      </c>
      <c r="B990">
        <v>2015</v>
      </c>
      <c r="C990">
        <v>671474965.39999998</v>
      </c>
      <c r="D990" t="s">
        <v>16</v>
      </c>
      <c r="E990">
        <v>15</v>
      </c>
      <c r="F990">
        <v>1</v>
      </c>
      <c r="G990">
        <v>45243903.880000003</v>
      </c>
      <c r="H990">
        <v>0</v>
      </c>
      <c r="I990">
        <v>8.2209200999999996E-2</v>
      </c>
      <c r="J990">
        <v>0</v>
      </c>
      <c r="K990">
        <v>0</v>
      </c>
      <c r="L990">
        <v>0</v>
      </c>
      <c r="M990">
        <v>1</v>
      </c>
      <c r="N990" t="s">
        <v>17</v>
      </c>
      <c r="O990" s="1">
        <v>0</v>
      </c>
    </row>
    <row r="991" spans="1:15" hidden="1" x14ac:dyDescent="0.2">
      <c r="A991" t="s">
        <v>36</v>
      </c>
      <c r="B991">
        <v>2015</v>
      </c>
      <c r="C991">
        <v>1054051.9709999999</v>
      </c>
      <c r="D991" t="s">
        <v>16</v>
      </c>
      <c r="E991">
        <v>30</v>
      </c>
      <c r="F991">
        <v>0.71160408799999997</v>
      </c>
      <c r="G991">
        <v>1236285.7960000001</v>
      </c>
      <c r="H991">
        <v>0</v>
      </c>
      <c r="I991">
        <v>0.21992199000000001</v>
      </c>
      <c r="J991">
        <v>0</v>
      </c>
      <c r="K991">
        <v>0</v>
      </c>
      <c r="L991">
        <v>0</v>
      </c>
      <c r="M991">
        <v>1</v>
      </c>
      <c r="N991" t="s">
        <v>17</v>
      </c>
      <c r="O991" s="1">
        <v>0</v>
      </c>
    </row>
    <row r="992" spans="1:15" hidden="1" x14ac:dyDescent="0.2">
      <c r="A992" t="s">
        <v>36</v>
      </c>
      <c r="B992">
        <v>2015</v>
      </c>
      <c r="C992">
        <v>1830268.0689999999</v>
      </c>
      <c r="D992" t="s">
        <v>16</v>
      </c>
      <c r="E992">
        <v>30</v>
      </c>
      <c r="F992">
        <v>0.71520368000000001</v>
      </c>
      <c r="G992">
        <v>1830866.6140000001</v>
      </c>
      <c r="H992">
        <v>0</v>
      </c>
      <c r="I992">
        <v>0.18365588199999999</v>
      </c>
      <c r="J992">
        <v>0</v>
      </c>
      <c r="K992">
        <v>0</v>
      </c>
      <c r="L992">
        <v>0</v>
      </c>
      <c r="M992">
        <v>1</v>
      </c>
      <c r="N992" t="s">
        <v>17</v>
      </c>
      <c r="O992" s="1">
        <v>0</v>
      </c>
    </row>
    <row r="993" spans="1:15" hidden="1" x14ac:dyDescent="0.2">
      <c r="A993" t="s">
        <v>36</v>
      </c>
      <c r="B993">
        <v>2015</v>
      </c>
      <c r="C993">
        <v>3211772.5589999999</v>
      </c>
      <c r="D993" t="s">
        <v>16</v>
      </c>
      <c r="E993">
        <v>30</v>
      </c>
      <c r="F993">
        <v>0.72097674199999995</v>
      </c>
      <c r="G993">
        <v>2737353.9539999999</v>
      </c>
      <c r="H993">
        <v>0</v>
      </c>
      <c r="I993">
        <v>0.15490116500000001</v>
      </c>
      <c r="J993">
        <v>0</v>
      </c>
      <c r="K993">
        <v>0</v>
      </c>
      <c r="L993">
        <v>0</v>
      </c>
      <c r="M993">
        <v>1</v>
      </c>
      <c r="N993" t="s">
        <v>17</v>
      </c>
      <c r="O993" s="1">
        <v>0</v>
      </c>
    </row>
    <row r="994" spans="1:15" hidden="1" x14ac:dyDescent="0.2">
      <c r="A994" t="s">
        <v>36</v>
      </c>
      <c r="B994">
        <v>2015</v>
      </c>
      <c r="C994">
        <v>10036819.66</v>
      </c>
      <c r="D994" t="s">
        <v>16</v>
      </c>
      <c r="E994">
        <v>30</v>
      </c>
      <c r="F994">
        <v>0.72857259200000002</v>
      </c>
      <c r="G994">
        <v>6224540.0099999998</v>
      </c>
      <c r="H994">
        <v>0</v>
      </c>
      <c r="I994">
        <v>0.11502633600000001</v>
      </c>
      <c r="J994">
        <v>0</v>
      </c>
      <c r="K994">
        <v>0</v>
      </c>
      <c r="L994">
        <v>0</v>
      </c>
      <c r="M994">
        <v>1</v>
      </c>
      <c r="N994" t="s">
        <v>17</v>
      </c>
      <c r="O994" s="1">
        <v>0</v>
      </c>
    </row>
    <row r="995" spans="1:15" hidden="1" x14ac:dyDescent="0.2">
      <c r="A995" t="s">
        <v>36</v>
      </c>
      <c r="B995">
        <v>2015</v>
      </c>
      <c r="C995">
        <v>31609017.359999999</v>
      </c>
      <c r="D995" t="s">
        <v>16</v>
      </c>
      <c r="E995">
        <v>30</v>
      </c>
      <c r="F995">
        <v>0.73509043699999999</v>
      </c>
      <c r="G995">
        <v>14357967.470000001</v>
      </c>
      <c r="H995">
        <v>0</v>
      </c>
      <c r="I995">
        <v>9.1376200000000005E-2</v>
      </c>
      <c r="J995">
        <v>0</v>
      </c>
      <c r="K995">
        <v>0</v>
      </c>
      <c r="L995">
        <v>0</v>
      </c>
      <c r="M995">
        <v>1</v>
      </c>
      <c r="N995" t="s">
        <v>17</v>
      </c>
      <c r="O995" s="1">
        <v>0</v>
      </c>
    </row>
    <row r="996" spans="1:15" hidden="1" x14ac:dyDescent="0.2">
      <c r="A996" t="s">
        <v>36</v>
      </c>
      <c r="B996">
        <v>2015</v>
      </c>
      <c r="C996">
        <v>99788337.689999998</v>
      </c>
      <c r="D996" t="s">
        <v>16</v>
      </c>
      <c r="E996">
        <v>30</v>
      </c>
      <c r="F996">
        <v>0.73937964700000003</v>
      </c>
      <c r="G996">
        <v>33427252.370000001</v>
      </c>
      <c r="H996">
        <v>0</v>
      </c>
      <c r="I996">
        <v>7.7595748000000006E-2</v>
      </c>
      <c r="J996">
        <v>0</v>
      </c>
      <c r="K996">
        <v>0</v>
      </c>
      <c r="L996">
        <v>0</v>
      </c>
      <c r="M996">
        <v>1</v>
      </c>
      <c r="N996" t="s">
        <v>17</v>
      </c>
      <c r="O996" s="1">
        <v>0</v>
      </c>
    </row>
    <row r="997" spans="1:15" hidden="1" x14ac:dyDescent="0.2">
      <c r="A997" t="s">
        <v>36</v>
      </c>
      <c r="B997">
        <v>2015</v>
      </c>
      <c r="C997">
        <v>315268823.30000001</v>
      </c>
      <c r="D997" t="s">
        <v>16</v>
      </c>
      <c r="E997">
        <v>30</v>
      </c>
      <c r="F997">
        <v>0.84159509099999996</v>
      </c>
      <c r="G997">
        <v>78252039.799999997</v>
      </c>
      <c r="H997">
        <v>0</v>
      </c>
      <c r="I997">
        <v>6.9634460999999995E-2</v>
      </c>
      <c r="J997">
        <v>0</v>
      </c>
      <c r="K997">
        <v>0</v>
      </c>
      <c r="L997">
        <v>0</v>
      </c>
      <c r="M997">
        <v>1</v>
      </c>
      <c r="N997" t="s">
        <v>17</v>
      </c>
      <c r="O997" s="1">
        <v>0</v>
      </c>
    </row>
    <row r="998" spans="1:15" hidden="1" x14ac:dyDescent="0.2">
      <c r="A998" t="s">
        <v>36</v>
      </c>
      <c r="B998">
        <v>2015</v>
      </c>
      <c r="C998">
        <v>996293619.89999998</v>
      </c>
      <c r="D998" t="s">
        <v>16</v>
      </c>
      <c r="E998">
        <v>30</v>
      </c>
      <c r="F998">
        <v>0.76410542800000003</v>
      </c>
      <c r="G998">
        <v>206084845.09999999</v>
      </c>
      <c r="H998">
        <v>0</v>
      </c>
      <c r="I998">
        <v>6.5164901999999997E-2</v>
      </c>
      <c r="J998">
        <v>0</v>
      </c>
      <c r="K998">
        <v>0</v>
      </c>
      <c r="L998">
        <v>0</v>
      </c>
      <c r="M998">
        <v>1</v>
      </c>
      <c r="N998" t="s">
        <v>17</v>
      </c>
      <c r="O998" s="1">
        <v>0</v>
      </c>
    </row>
    <row r="999" spans="1:15" hidden="1" x14ac:dyDescent="0.2">
      <c r="A999" t="s">
        <v>36</v>
      </c>
      <c r="B999">
        <v>2020</v>
      </c>
      <c r="C999">
        <v>1054051.9709999999</v>
      </c>
      <c r="D999" t="s">
        <v>16</v>
      </c>
      <c r="E999">
        <v>30</v>
      </c>
      <c r="F999">
        <v>0.71049159799999995</v>
      </c>
      <c r="G999">
        <v>1097566.9069999999</v>
      </c>
      <c r="H999">
        <v>0</v>
      </c>
      <c r="I999">
        <v>0.24210759100000001</v>
      </c>
      <c r="J999">
        <v>0</v>
      </c>
      <c r="K999">
        <v>0</v>
      </c>
      <c r="L999">
        <v>0</v>
      </c>
      <c r="M999">
        <v>1</v>
      </c>
      <c r="N999" t="s">
        <v>17</v>
      </c>
      <c r="O999" s="1">
        <v>0</v>
      </c>
    </row>
    <row r="1000" spans="1:15" hidden="1" x14ac:dyDescent="0.2">
      <c r="A1000" t="s">
        <v>36</v>
      </c>
      <c r="B1000">
        <v>2020</v>
      </c>
      <c r="C1000">
        <v>1830268.0689999999</v>
      </c>
      <c r="D1000" t="s">
        <v>16</v>
      </c>
      <c r="E1000">
        <v>30</v>
      </c>
      <c r="F1000">
        <v>0.71400448100000002</v>
      </c>
      <c r="G1000">
        <v>1624434.5519999999</v>
      </c>
      <c r="H1000">
        <v>0</v>
      </c>
      <c r="I1000">
        <v>0.200700976</v>
      </c>
      <c r="J1000">
        <v>0</v>
      </c>
      <c r="K1000">
        <v>0</v>
      </c>
      <c r="L1000">
        <v>0</v>
      </c>
      <c r="M1000">
        <v>1</v>
      </c>
      <c r="N1000" t="s">
        <v>17</v>
      </c>
      <c r="O1000" s="1">
        <v>0</v>
      </c>
    </row>
    <row r="1001" spans="1:15" hidden="1" x14ac:dyDescent="0.2">
      <c r="A1001" t="s">
        <v>36</v>
      </c>
      <c r="B1001">
        <v>2020</v>
      </c>
      <c r="C1001">
        <v>3211772.5589999999</v>
      </c>
      <c r="D1001" t="s">
        <v>16</v>
      </c>
      <c r="E1001">
        <v>30</v>
      </c>
      <c r="F1001">
        <v>0.71968409899999997</v>
      </c>
      <c r="G1001">
        <v>2427077.1970000002</v>
      </c>
      <c r="H1001">
        <v>0</v>
      </c>
      <c r="I1001">
        <v>0.16784837699999999</v>
      </c>
      <c r="J1001">
        <v>0</v>
      </c>
      <c r="K1001">
        <v>0</v>
      </c>
      <c r="L1001">
        <v>0</v>
      </c>
      <c r="M1001">
        <v>1</v>
      </c>
      <c r="N1001" t="s">
        <v>17</v>
      </c>
      <c r="O1001" s="1">
        <v>0</v>
      </c>
    </row>
    <row r="1002" spans="1:15" hidden="1" x14ac:dyDescent="0.2">
      <c r="A1002" t="s">
        <v>36</v>
      </c>
      <c r="B1002">
        <v>2020</v>
      </c>
      <c r="C1002">
        <v>10036819.66</v>
      </c>
      <c r="D1002" t="s">
        <v>16</v>
      </c>
      <c r="E1002">
        <v>30</v>
      </c>
      <c r="F1002">
        <v>0.72729786399999996</v>
      </c>
      <c r="G1002">
        <v>5510870.7939999998</v>
      </c>
      <c r="H1002">
        <v>0</v>
      </c>
      <c r="I1002">
        <v>0.122234866</v>
      </c>
      <c r="J1002">
        <v>0</v>
      </c>
      <c r="K1002">
        <v>0</v>
      </c>
      <c r="L1002">
        <v>0</v>
      </c>
      <c r="M1002">
        <v>1</v>
      </c>
      <c r="N1002" t="s">
        <v>17</v>
      </c>
      <c r="O1002" s="1">
        <v>0</v>
      </c>
    </row>
    <row r="1003" spans="1:15" hidden="1" x14ac:dyDescent="0.2">
      <c r="A1003" t="s">
        <v>36</v>
      </c>
      <c r="B1003">
        <v>2020</v>
      </c>
      <c r="C1003">
        <v>31609017.359999999</v>
      </c>
      <c r="D1003" t="s">
        <v>16</v>
      </c>
      <c r="E1003">
        <v>30</v>
      </c>
      <c r="F1003">
        <v>0.73411650799999995</v>
      </c>
      <c r="G1003">
        <v>12693191.810000001</v>
      </c>
      <c r="H1003">
        <v>0</v>
      </c>
      <c r="I1003">
        <v>9.5120562000000006E-2</v>
      </c>
      <c r="J1003">
        <v>0</v>
      </c>
      <c r="K1003">
        <v>0</v>
      </c>
      <c r="L1003">
        <v>0</v>
      </c>
      <c r="M1003">
        <v>1</v>
      </c>
      <c r="N1003" t="s">
        <v>17</v>
      </c>
      <c r="O1003" s="1">
        <v>0</v>
      </c>
    </row>
    <row r="1004" spans="1:15" hidden="1" x14ac:dyDescent="0.2">
      <c r="A1004" t="s">
        <v>36</v>
      </c>
      <c r="B1004">
        <v>2020</v>
      </c>
      <c r="C1004">
        <v>99788337.689999998</v>
      </c>
      <c r="D1004" t="s">
        <v>16</v>
      </c>
      <c r="E1004">
        <v>30</v>
      </c>
      <c r="F1004">
        <v>0.73912209699999998</v>
      </c>
      <c r="G1004">
        <v>29518365.48</v>
      </c>
      <c r="H1004">
        <v>0</v>
      </c>
      <c r="I1004">
        <v>7.9278438000000007E-2</v>
      </c>
      <c r="J1004">
        <v>0</v>
      </c>
      <c r="K1004">
        <v>0</v>
      </c>
      <c r="L1004">
        <v>0</v>
      </c>
      <c r="M1004">
        <v>1</v>
      </c>
      <c r="N1004" t="s">
        <v>17</v>
      </c>
      <c r="O1004" s="1">
        <v>0</v>
      </c>
    </row>
    <row r="1005" spans="1:15" hidden="1" x14ac:dyDescent="0.2">
      <c r="A1005" t="s">
        <v>36</v>
      </c>
      <c r="B1005">
        <v>2020</v>
      </c>
      <c r="C1005">
        <v>315268823.30000001</v>
      </c>
      <c r="D1005" t="s">
        <v>16</v>
      </c>
      <c r="E1005">
        <v>30</v>
      </c>
      <c r="F1005">
        <v>0.83421417600000003</v>
      </c>
      <c r="G1005">
        <v>69081000.739999995</v>
      </c>
      <c r="H1005">
        <v>0</v>
      </c>
      <c r="I1005">
        <v>7.0103350999999994E-2</v>
      </c>
      <c r="J1005">
        <v>0</v>
      </c>
      <c r="K1005">
        <v>0</v>
      </c>
      <c r="L1005">
        <v>0</v>
      </c>
      <c r="M1005">
        <v>1</v>
      </c>
      <c r="N1005" t="s">
        <v>17</v>
      </c>
      <c r="O1005" s="1">
        <v>0</v>
      </c>
    </row>
    <row r="1006" spans="1:15" hidden="1" x14ac:dyDescent="0.2">
      <c r="A1006" t="s">
        <v>36</v>
      </c>
      <c r="B1006">
        <v>2020</v>
      </c>
      <c r="C1006">
        <v>996293619.89999998</v>
      </c>
      <c r="D1006" t="s">
        <v>16</v>
      </c>
      <c r="E1006">
        <v>30</v>
      </c>
      <c r="F1006">
        <v>0.76439307199999995</v>
      </c>
      <c r="G1006">
        <v>180393431.09999999</v>
      </c>
      <c r="H1006">
        <v>0</v>
      </c>
      <c r="I1006">
        <v>6.4931320000000001E-2</v>
      </c>
      <c r="J1006">
        <v>0</v>
      </c>
      <c r="K1006">
        <v>0</v>
      </c>
      <c r="L1006">
        <v>0</v>
      </c>
      <c r="M1006">
        <v>1</v>
      </c>
      <c r="N1006" t="s">
        <v>17</v>
      </c>
      <c r="O1006" s="1">
        <v>0</v>
      </c>
    </row>
    <row r="1007" spans="1:15" hidden="1" x14ac:dyDescent="0.2">
      <c r="A1007" t="s">
        <v>36</v>
      </c>
      <c r="B1007">
        <v>2025</v>
      </c>
      <c r="C1007">
        <v>1054051.9709999999</v>
      </c>
      <c r="D1007" t="s">
        <v>16</v>
      </c>
      <c r="E1007">
        <v>30</v>
      </c>
      <c r="F1007">
        <v>0.70905620499999999</v>
      </c>
      <c r="G1007">
        <v>958848.01780000003</v>
      </c>
      <c r="H1007">
        <v>0</v>
      </c>
      <c r="I1007">
        <v>0.26429319200000001</v>
      </c>
      <c r="J1007">
        <v>0</v>
      </c>
      <c r="K1007">
        <v>0</v>
      </c>
      <c r="L1007">
        <v>0</v>
      </c>
      <c r="M1007">
        <v>1</v>
      </c>
      <c r="N1007" t="s">
        <v>17</v>
      </c>
      <c r="O1007" s="1">
        <v>0</v>
      </c>
    </row>
    <row r="1008" spans="1:15" hidden="1" x14ac:dyDescent="0.2">
      <c r="A1008" t="s">
        <v>36</v>
      </c>
      <c r="B1008">
        <v>2025</v>
      </c>
      <c r="C1008">
        <v>1830268.0689999999</v>
      </c>
      <c r="D1008" t="s">
        <v>16</v>
      </c>
      <c r="E1008">
        <v>30</v>
      </c>
      <c r="F1008">
        <v>0.71245492600000004</v>
      </c>
      <c r="G1008">
        <v>1418002.4890000001</v>
      </c>
      <c r="H1008">
        <v>0</v>
      </c>
      <c r="I1008">
        <v>0.21774606899999999</v>
      </c>
      <c r="J1008">
        <v>0</v>
      </c>
      <c r="K1008">
        <v>0</v>
      </c>
      <c r="L1008">
        <v>0</v>
      </c>
      <c r="M1008">
        <v>1</v>
      </c>
      <c r="N1008" t="s">
        <v>17</v>
      </c>
      <c r="O1008" s="1">
        <v>0</v>
      </c>
    </row>
    <row r="1009" spans="1:15" hidden="1" x14ac:dyDescent="0.2">
      <c r="A1009" t="s">
        <v>36</v>
      </c>
      <c r="B1009">
        <v>2025</v>
      </c>
      <c r="C1009">
        <v>3211772.5589999999</v>
      </c>
      <c r="D1009" t="s">
        <v>16</v>
      </c>
      <c r="E1009">
        <v>30</v>
      </c>
      <c r="F1009">
        <v>0.71800968099999996</v>
      </c>
      <c r="G1009">
        <v>2116800.44</v>
      </c>
      <c r="H1009">
        <v>0</v>
      </c>
      <c r="I1009">
        <v>0.18079558900000001</v>
      </c>
      <c r="J1009">
        <v>0</v>
      </c>
      <c r="K1009">
        <v>0</v>
      </c>
      <c r="L1009">
        <v>0</v>
      </c>
      <c r="M1009">
        <v>1</v>
      </c>
      <c r="N1009" t="s">
        <v>17</v>
      </c>
      <c r="O1009" s="1">
        <v>0</v>
      </c>
    </row>
    <row r="1010" spans="1:15" hidden="1" x14ac:dyDescent="0.2">
      <c r="A1010" t="s">
        <v>36</v>
      </c>
      <c r="B1010">
        <v>2025</v>
      </c>
      <c r="C1010">
        <v>10036819.66</v>
      </c>
      <c r="D1010" t="s">
        <v>16</v>
      </c>
      <c r="E1010">
        <v>30</v>
      </c>
      <c r="F1010">
        <v>0.72564107600000005</v>
      </c>
      <c r="G1010">
        <v>4797201.5789999999</v>
      </c>
      <c r="H1010">
        <v>0</v>
      </c>
      <c r="I1010">
        <v>0.12944339699999999</v>
      </c>
      <c r="J1010">
        <v>0</v>
      </c>
      <c r="K1010">
        <v>0</v>
      </c>
      <c r="L1010">
        <v>0</v>
      </c>
      <c r="M1010">
        <v>1</v>
      </c>
      <c r="N1010" t="s">
        <v>17</v>
      </c>
      <c r="O1010" s="1">
        <v>0</v>
      </c>
    </row>
    <row r="1011" spans="1:15" hidden="1" x14ac:dyDescent="0.2">
      <c r="A1011" t="s">
        <v>36</v>
      </c>
      <c r="B1011">
        <v>2025</v>
      </c>
      <c r="C1011">
        <v>31609017.359999999</v>
      </c>
      <c r="D1011" t="s">
        <v>16</v>
      </c>
      <c r="E1011">
        <v>30</v>
      </c>
      <c r="F1011">
        <v>0.73284690699999999</v>
      </c>
      <c r="G1011">
        <v>11028416.140000001</v>
      </c>
      <c r="H1011">
        <v>0</v>
      </c>
      <c r="I1011">
        <v>9.8864922999999993E-2</v>
      </c>
      <c r="J1011">
        <v>0</v>
      </c>
      <c r="K1011">
        <v>0</v>
      </c>
      <c r="L1011">
        <v>0</v>
      </c>
      <c r="M1011">
        <v>1</v>
      </c>
      <c r="N1011" t="s">
        <v>17</v>
      </c>
      <c r="O1011" s="1">
        <v>0</v>
      </c>
    </row>
    <row r="1012" spans="1:15" hidden="1" x14ac:dyDescent="0.2">
      <c r="A1012" t="s">
        <v>36</v>
      </c>
      <c r="B1012">
        <v>2025</v>
      </c>
      <c r="C1012">
        <v>99788337.689999998</v>
      </c>
      <c r="D1012" t="s">
        <v>16</v>
      </c>
      <c r="E1012">
        <v>30</v>
      </c>
      <c r="F1012">
        <v>0.73878581099999996</v>
      </c>
      <c r="G1012">
        <v>25609478.59</v>
      </c>
      <c r="H1012">
        <v>0</v>
      </c>
      <c r="I1012">
        <v>8.0961127999999993E-2</v>
      </c>
      <c r="J1012">
        <v>0</v>
      </c>
      <c r="K1012">
        <v>0</v>
      </c>
      <c r="L1012">
        <v>0</v>
      </c>
      <c r="M1012">
        <v>1</v>
      </c>
      <c r="N1012" t="s">
        <v>17</v>
      </c>
      <c r="O1012" s="1">
        <v>0</v>
      </c>
    </row>
    <row r="1013" spans="1:15" hidden="1" x14ac:dyDescent="0.2">
      <c r="A1013" t="s">
        <v>36</v>
      </c>
      <c r="B1013">
        <v>2025</v>
      </c>
      <c r="C1013">
        <v>315268823.30000001</v>
      </c>
      <c r="D1013" t="s">
        <v>16</v>
      </c>
      <c r="E1013">
        <v>30</v>
      </c>
      <c r="F1013">
        <v>0.82447812899999995</v>
      </c>
      <c r="G1013">
        <v>59909961.68</v>
      </c>
      <c r="H1013">
        <v>0</v>
      </c>
      <c r="I1013">
        <v>7.0572240999999994E-2</v>
      </c>
      <c r="J1013">
        <v>0</v>
      </c>
      <c r="K1013">
        <v>0</v>
      </c>
      <c r="L1013">
        <v>0</v>
      </c>
      <c r="M1013">
        <v>1</v>
      </c>
      <c r="N1013" t="s">
        <v>17</v>
      </c>
      <c r="O1013" s="1">
        <v>0</v>
      </c>
    </row>
    <row r="1014" spans="1:15" hidden="1" x14ac:dyDescent="0.2">
      <c r="A1014" t="s">
        <v>36</v>
      </c>
      <c r="B1014">
        <v>2025</v>
      </c>
      <c r="C1014">
        <v>996293619.89999998</v>
      </c>
      <c r="D1014" t="s">
        <v>16</v>
      </c>
      <c r="E1014">
        <v>30</v>
      </c>
      <c r="F1014">
        <v>0.74881813399999997</v>
      </c>
      <c r="G1014">
        <v>154702017.19999999</v>
      </c>
      <c r="H1014">
        <v>0</v>
      </c>
      <c r="I1014">
        <v>6.4697738000000005E-2</v>
      </c>
      <c r="J1014">
        <v>0</v>
      </c>
      <c r="K1014">
        <v>0</v>
      </c>
      <c r="L1014">
        <v>0</v>
      </c>
      <c r="M1014">
        <v>1</v>
      </c>
      <c r="N1014" t="s">
        <v>17</v>
      </c>
      <c r="O1014" s="1">
        <v>0</v>
      </c>
    </row>
    <row r="1015" spans="1:15" hidden="1" x14ac:dyDescent="0.2">
      <c r="A1015" t="s">
        <v>36</v>
      </c>
      <c r="B1015">
        <v>2030</v>
      </c>
      <c r="C1015">
        <v>1054051.9709999999</v>
      </c>
      <c r="D1015" t="s">
        <v>16</v>
      </c>
      <c r="E1015">
        <v>30</v>
      </c>
      <c r="F1015">
        <v>0.70851022399999997</v>
      </c>
      <c r="G1015">
        <v>914889.52720000001</v>
      </c>
      <c r="H1015">
        <v>0</v>
      </c>
      <c r="I1015">
        <v>0.27379330099999999</v>
      </c>
      <c r="J1015">
        <v>0</v>
      </c>
      <c r="K1015">
        <v>0</v>
      </c>
      <c r="L1015">
        <v>0</v>
      </c>
      <c r="M1015">
        <v>1</v>
      </c>
      <c r="N1015" t="s">
        <v>17</v>
      </c>
      <c r="O1015" s="1">
        <v>0</v>
      </c>
    </row>
    <row r="1016" spans="1:15" hidden="1" x14ac:dyDescent="0.2">
      <c r="A1016" t="s">
        <v>36</v>
      </c>
      <c r="B1016">
        <v>2030</v>
      </c>
      <c r="C1016">
        <v>1830268.0689999999</v>
      </c>
      <c r="D1016" t="s">
        <v>16</v>
      </c>
      <c r="E1016">
        <v>30</v>
      </c>
      <c r="F1016">
        <v>0.71186484400000005</v>
      </c>
      <c r="G1016">
        <v>1352586.439</v>
      </c>
      <c r="H1016">
        <v>0</v>
      </c>
      <c r="I1016">
        <v>0.22505743</v>
      </c>
      <c r="J1016">
        <v>0</v>
      </c>
      <c r="K1016">
        <v>0</v>
      </c>
      <c r="L1016">
        <v>0</v>
      </c>
      <c r="M1016">
        <v>1</v>
      </c>
      <c r="N1016" t="s">
        <v>17</v>
      </c>
      <c r="O1016" s="1">
        <v>0</v>
      </c>
    </row>
    <row r="1017" spans="1:15" hidden="1" x14ac:dyDescent="0.2">
      <c r="A1017" t="s">
        <v>36</v>
      </c>
      <c r="B1017">
        <v>2030</v>
      </c>
      <c r="C1017">
        <v>3211772.5589999999</v>
      </c>
      <c r="D1017" t="s">
        <v>16</v>
      </c>
      <c r="E1017">
        <v>30</v>
      </c>
      <c r="F1017">
        <v>0.71737082399999996</v>
      </c>
      <c r="G1017">
        <v>2018477.148</v>
      </c>
      <c r="H1017">
        <v>0</v>
      </c>
      <c r="I1017">
        <v>0.186359633</v>
      </c>
      <c r="J1017">
        <v>0</v>
      </c>
      <c r="K1017">
        <v>0</v>
      </c>
      <c r="L1017">
        <v>0</v>
      </c>
      <c r="M1017">
        <v>1</v>
      </c>
      <c r="N1017" t="s">
        <v>17</v>
      </c>
      <c r="O1017" s="1">
        <v>0</v>
      </c>
    </row>
    <row r="1018" spans="1:15" hidden="1" x14ac:dyDescent="0.2">
      <c r="A1018" t="s">
        <v>36</v>
      </c>
      <c r="B1018">
        <v>2030</v>
      </c>
      <c r="C1018">
        <v>10036819.66</v>
      </c>
      <c r="D1018" t="s">
        <v>16</v>
      </c>
      <c r="E1018">
        <v>30</v>
      </c>
      <c r="F1018">
        <v>0.72500728000000003</v>
      </c>
      <c r="G1018">
        <v>4571047.6519999998</v>
      </c>
      <c r="H1018">
        <v>0</v>
      </c>
      <c r="I1018">
        <v>0.132554006</v>
      </c>
      <c r="J1018">
        <v>0</v>
      </c>
      <c r="K1018">
        <v>0</v>
      </c>
      <c r="L1018">
        <v>0</v>
      </c>
      <c r="M1018">
        <v>1</v>
      </c>
      <c r="N1018" t="s">
        <v>17</v>
      </c>
      <c r="O1018" s="1">
        <v>0</v>
      </c>
    </row>
    <row r="1019" spans="1:15" hidden="1" x14ac:dyDescent="0.2">
      <c r="A1019" t="s">
        <v>36</v>
      </c>
      <c r="B1019">
        <v>2030</v>
      </c>
      <c r="C1019">
        <v>31609017.359999999</v>
      </c>
      <c r="D1019" t="s">
        <v>16</v>
      </c>
      <c r="E1019">
        <v>30</v>
      </c>
      <c r="F1019">
        <v>0.73236009899999999</v>
      </c>
      <c r="G1019">
        <v>10500867.039999999</v>
      </c>
      <c r="H1019">
        <v>0</v>
      </c>
      <c r="I1019">
        <v>0.100487304</v>
      </c>
      <c r="J1019">
        <v>0</v>
      </c>
      <c r="K1019">
        <v>0</v>
      </c>
      <c r="L1019">
        <v>0</v>
      </c>
      <c r="M1019">
        <v>1</v>
      </c>
      <c r="N1019" t="s">
        <v>17</v>
      </c>
      <c r="O1019" s="1">
        <v>0</v>
      </c>
    </row>
    <row r="1020" spans="1:15" hidden="1" x14ac:dyDescent="0.2">
      <c r="A1020" t="s">
        <v>36</v>
      </c>
      <c r="B1020">
        <v>2030</v>
      </c>
      <c r="C1020">
        <v>99788337.689999998</v>
      </c>
      <c r="D1020" t="s">
        <v>16</v>
      </c>
      <c r="E1020">
        <v>30</v>
      </c>
      <c r="F1020">
        <v>0.738656702</v>
      </c>
      <c r="G1020">
        <v>24370795.32</v>
      </c>
      <c r="H1020">
        <v>0</v>
      </c>
      <c r="I1020">
        <v>8.1692506999999998E-2</v>
      </c>
      <c r="J1020">
        <v>0</v>
      </c>
      <c r="K1020">
        <v>0</v>
      </c>
      <c r="L1020">
        <v>0</v>
      </c>
      <c r="M1020">
        <v>1</v>
      </c>
      <c r="N1020" t="s">
        <v>17</v>
      </c>
      <c r="O1020" s="1">
        <v>0</v>
      </c>
    </row>
    <row r="1021" spans="1:15" hidden="1" x14ac:dyDescent="0.2">
      <c r="A1021" t="s">
        <v>36</v>
      </c>
      <c r="B1021">
        <v>2030</v>
      </c>
      <c r="C1021">
        <v>315268823.30000001</v>
      </c>
      <c r="D1021" t="s">
        <v>16</v>
      </c>
      <c r="E1021">
        <v>30</v>
      </c>
      <c r="F1021">
        <v>0.82071004299999994</v>
      </c>
      <c r="G1021">
        <v>57003760.259999998</v>
      </c>
      <c r="H1021">
        <v>0</v>
      </c>
      <c r="I1021">
        <v>7.0776213000000004E-2</v>
      </c>
      <c r="J1021">
        <v>0</v>
      </c>
      <c r="K1021">
        <v>0</v>
      </c>
      <c r="L1021">
        <v>0</v>
      </c>
      <c r="M1021">
        <v>1</v>
      </c>
      <c r="N1021" t="s">
        <v>17</v>
      </c>
      <c r="O1021" s="1">
        <v>0</v>
      </c>
    </row>
    <row r="1022" spans="1:15" hidden="1" x14ac:dyDescent="0.2">
      <c r="A1022" t="s">
        <v>36</v>
      </c>
      <c r="B1022">
        <v>2030</v>
      </c>
      <c r="C1022">
        <v>996293619.89999998</v>
      </c>
      <c r="D1022" t="s">
        <v>16</v>
      </c>
      <c r="E1022">
        <v>30</v>
      </c>
      <c r="F1022">
        <v>1</v>
      </c>
      <c r="G1022">
        <v>146560690.59999999</v>
      </c>
      <c r="H1022">
        <v>0</v>
      </c>
      <c r="I1022">
        <v>6.4593655999999999E-2</v>
      </c>
      <c r="J1022">
        <v>0</v>
      </c>
      <c r="K1022">
        <v>0</v>
      </c>
      <c r="L1022">
        <v>0</v>
      </c>
      <c r="M1022">
        <v>1</v>
      </c>
      <c r="N1022" t="s">
        <v>17</v>
      </c>
      <c r="O1022" s="1">
        <v>0</v>
      </c>
    </row>
    <row r="1023" spans="1:15" hidden="1" x14ac:dyDescent="0.2">
      <c r="A1023" t="s">
        <v>37</v>
      </c>
      <c r="B1023">
        <v>2015</v>
      </c>
      <c r="C1023">
        <v>1099582.584</v>
      </c>
      <c r="D1023" t="s">
        <v>16</v>
      </c>
      <c r="E1023">
        <v>30</v>
      </c>
      <c r="F1023">
        <v>0.55429916000000001</v>
      </c>
      <c r="G1023">
        <v>28661183.91</v>
      </c>
      <c r="H1023">
        <v>0</v>
      </c>
      <c r="I1023">
        <v>5.2672037999999997E-2</v>
      </c>
      <c r="J1023">
        <v>0</v>
      </c>
      <c r="K1023">
        <v>0</v>
      </c>
      <c r="L1023">
        <v>0</v>
      </c>
      <c r="M1023">
        <v>1</v>
      </c>
      <c r="N1023" t="s">
        <v>17</v>
      </c>
      <c r="O1023" s="1">
        <v>0</v>
      </c>
    </row>
    <row r="1024" spans="1:15" hidden="1" x14ac:dyDescent="0.2">
      <c r="A1024" t="s">
        <v>37</v>
      </c>
      <c r="B1024">
        <v>2015</v>
      </c>
      <c r="C1024">
        <v>1954813.483</v>
      </c>
      <c r="D1024" t="s">
        <v>16</v>
      </c>
      <c r="E1024">
        <v>30</v>
      </c>
      <c r="F1024">
        <v>0.62399961599999998</v>
      </c>
      <c r="G1024">
        <v>39427659.68</v>
      </c>
      <c r="H1024">
        <v>0</v>
      </c>
      <c r="I1024">
        <v>4.9078265000000003E-2</v>
      </c>
      <c r="J1024">
        <v>0</v>
      </c>
      <c r="K1024">
        <v>0</v>
      </c>
      <c r="L1024">
        <v>0</v>
      </c>
      <c r="M1024">
        <v>1</v>
      </c>
      <c r="N1024" t="s">
        <v>17</v>
      </c>
      <c r="O1024" s="1">
        <v>0</v>
      </c>
    </row>
    <row r="1025" spans="1:15" hidden="1" x14ac:dyDescent="0.2">
      <c r="A1025" t="s">
        <v>37</v>
      </c>
      <c r="B1025">
        <v>2015</v>
      </c>
      <c r="C1025">
        <v>3475223.97</v>
      </c>
      <c r="D1025" t="s">
        <v>16</v>
      </c>
      <c r="E1025">
        <v>30</v>
      </c>
      <c r="F1025">
        <v>0.69843098999999997</v>
      </c>
      <c r="G1025">
        <v>56457864.439999998</v>
      </c>
      <c r="H1025">
        <v>0</v>
      </c>
      <c r="I1025">
        <v>4.5396935999999999E-2</v>
      </c>
      <c r="J1025">
        <v>0</v>
      </c>
      <c r="K1025">
        <v>0</v>
      </c>
      <c r="L1025">
        <v>0</v>
      </c>
      <c r="M1025">
        <v>1</v>
      </c>
      <c r="N1025" t="s">
        <v>17</v>
      </c>
      <c r="O1025" s="1">
        <v>0</v>
      </c>
    </row>
    <row r="1026" spans="1:15" hidden="1" x14ac:dyDescent="0.2">
      <c r="A1026" t="s">
        <v>37</v>
      </c>
      <c r="B1026">
        <v>2015</v>
      </c>
      <c r="C1026">
        <v>10983423.9</v>
      </c>
      <c r="D1026" t="s">
        <v>16</v>
      </c>
      <c r="E1026">
        <v>30</v>
      </c>
      <c r="F1026">
        <v>0.75698163200000002</v>
      </c>
      <c r="G1026">
        <v>126115593.59999999</v>
      </c>
      <c r="H1026">
        <v>0</v>
      </c>
      <c r="I1026">
        <v>3.9150019000000001E-2</v>
      </c>
      <c r="J1026">
        <v>0</v>
      </c>
      <c r="K1026">
        <v>0</v>
      </c>
      <c r="L1026">
        <v>0</v>
      </c>
      <c r="M1026">
        <v>1</v>
      </c>
      <c r="N1026" t="s">
        <v>17</v>
      </c>
      <c r="O1026" s="1">
        <v>0</v>
      </c>
    </row>
    <row r="1027" spans="1:15" hidden="1" x14ac:dyDescent="0.2">
      <c r="A1027" t="s">
        <v>37</v>
      </c>
      <c r="B1027">
        <v>2015</v>
      </c>
      <c r="C1027">
        <v>34713043.450000003</v>
      </c>
      <c r="D1027" t="s">
        <v>16</v>
      </c>
      <c r="E1027">
        <v>30</v>
      </c>
      <c r="F1027">
        <v>0.90124988800000005</v>
      </c>
      <c r="G1027">
        <v>301352017.39999998</v>
      </c>
      <c r="H1027">
        <v>0</v>
      </c>
      <c r="I1027">
        <v>3.5020047999999998E-2</v>
      </c>
      <c r="J1027">
        <v>0</v>
      </c>
      <c r="K1027">
        <v>0</v>
      </c>
      <c r="L1027">
        <v>0</v>
      </c>
      <c r="M1027">
        <v>1</v>
      </c>
      <c r="N1027" t="s">
        <v>17</v>
      </c>
      <c r="O1027" s="1">
        <v>0</v>
      </c>
    </row>
    <row r="1028" spans="1:15" hidden="1" x14ac:dyDescent="0.2">
      <c r="A1028" t="s">
        <v>37</v>
      </c>
      <c r="B1028">
        <v>2015</v>
      </c>
      <c r="C1028">
        <v>109710359.59999999</v>
      </c>
      <c r="D1028" t="s">
        <v>16</v>
      </c>
      <c r="E1028">
        <v>30</v>
      </c>
      <c r="F1028">
        <v>0.95598121999999996</v>
      </c>
      <c r="G1028">
        <v>850116004.70000005</v>
      </c>
      <c r="H1028">
        <v>0</v>
      </c>
      <c r="I1028">
        <v>3.2241645999999999E-2</v>
      </c>
      <c r="J1028">
        <v>0</v>
      </c>
      <c r="K1028">
        <v>0</v>
      </c>
      <c r="L1028">
        <v>0</v>
      </c>
      <c r="M1028">
        <v>1</v>
      </c>
      <c r="N1028" t="s">
        <v>17</v>
      </c>
      <c r="O1028" s="1">
        <v>0</v>
      </c>
    </row>
    <row r="1029" spans="1:15" hidden="1" x14ac:dyDescent="0.2">
      <c r="A1029" t="s">
        <v>37</v>
      </c>
      <c r="B1029">
        <v>2015</v>
      </c>
      <c r="C1029">
        <v>346738914.10000002</v>
      </c>
      <c r="D1029" t="s">
        <v>16</v>
      </c>
      <c r="E1029">
        <v>30</v>
      </c>
      <c r="F1029">
        <v>0.97842921299999996</v>
      </c>
      <c r="G1029">
        <v>2554080233</v>
      </c>
      <c r="H1029">
        <v>0</v>
      </c>
      <c r="I1029">
        <v>3.08381E-2</v>
      </c>
      <c r="J1029">
        <v>0</v>
      </c>
      <c r="K1029">
        <v>0</v>
      </c>
      <c r="L1029">
        <v>0</v>
      </c>
      <c r="M1029">
        <v>1</v>
      </c>
      <c r="N1029" t="s">
        <v>17</v>
      </c>
      <c r="O1029" s="1">
        <v>0</v>
      </c>
    </row>
    <row r="1030" spans="1:15" hidden="1" x14ac:dyDescent="0.2">
      <c r="A1030" t="s">
        <v>37</v>
      </c>
      <c r="B1030">
        <v>2015</v>
      </c>
      <c r="C1030">
        <v>1095866198</v>
      </c>
      <c r="D1030" t="s">
        <v>16</v>
      </c>
      <c r="E1030">
        <v>30</v>
      </c>
      <c r="F1030">
        <v>1</v>
      </c>
      <c r="G1030">
        <v>7874253184</v>
      </c>
      <c r="H1030">
        <v>0</v>
      </c>
      <c r="I1030">
        <v>3.0195868000000001E-2</v>
      </c>
      <c r="J1030">
        <v>0</v>
      </c>
      <c r="K1030">
        <v>0</v>
      </c>
      <c r="L1030">
        <v>0</v>
      </c>
      <c r="M1030">
        <v>1</v>
      </c>
      <c r="N1030" t="s">
        <v>17</v>
      </c>
      <c r="O1030" s="1">
        <v>0</v>
      </c>
    </row>
    <row r="1031" spans="1:15" hidden="1" x14ac:dyDescent="0.2">
      <c r="A1031" t="s">
        <v>37</v>
      </c>
      <c r="B1031">
        <v>2020</v>
      </c>
      <c r="C1031">
        <v>1099582.584</v>
      </c>
      <c r="D1031" t="s">
        <v>16</v>
      </c>
      <c r="E1031">
        <v>30</v>
      </c>
      <c r="F1031">
        <v>0.56967725400000002</v>
      </c>
      <c r="G1031">
        <v>27706194.489999998</v>
      </c>
      <c r="H1031">
        <v>0</v>
      </c>
      <c r="I1031">
        <v>5.3547704000000002E-2</v>
      </c>
      <c r="J1031">
        <v>0</v>
      </c>
      <c r="K1031">
        <v>0</v>
      </c>
      <c r="L1031">
        <v>0</v>
      </c>
      <c r="M1031">
        <v>1</v>
      </c>
      <c r="N1031" t="s">
        <v>17</v>
      </c>
      <c r="O1031" s="1">
        <v>0</v>
      </c>
    </row>
    <row r="1032" spans="1:15" hidden="1" x14ac:dyDescent="0.2">
      <c r="A1032" t="s">
        <v>37</v>
      </c>
      <c r="B1032">
        <v>2020</v>
      </c>
      <c r="C1032">
        <v>1954813.483</v>
      </c>
      <c r="D1032" t="s">
        <v>16</v>
      </c>
      <c r="E1032">
        <v>30</v>
      </c>
      <c r="F1032">
        <v>0.63616862699999999</v>
      </c>
      <c r="G1032">
        <v>38452660.310000002</v>
      </c>
      <c r="H1032">
        <v>0</v>
      </c>
      <c r="I1032">
        <v>4.9622909999999999E-2</v>
      </c>
      <c r="J1032">
        <v>0</v>
      </c>
      <c r="K1032">
        <v>0</v>
      </c>
      <c r="L1032">
        <v>0</v>
      </c>
      <c r="M1032">
        <v>1</v>
      </c>
      <c r="N1032" t="s">
        <v>17</v>
      </c>
      <c r="O1032" s="1">
        <v>0</v>
      </c>
    </row>
    <row r="1033" spans="1:15" hidden="1" x14ac:dyDescent="0.2">
      <c r="A1033" t="s">
        <v>37</v>
      </c>
      <c r="B1033">
        <v>2020</v>
      </c>
      <c r="C1033">
        <v>3475223.97</v>
      </c>
      <c r="D1033" t="s">
        <v>16</v>
      </c>
      <c r="E1033">
        <v>30</v>
      </c>
      <c r="F1033">
        <v>0.70599220299999998</v>
      </c>
      <c r="G1033">
        <v>55448601.920000002</v>
      </c>
      <c r="H1033">
        <v>0</v>
      </c>
      <c r="I1033">
        <v>4.5716813000000002E-2</v>
      </c>
      <c r="J1033">
        <v>0</v>
      </c>
      <c r="K1033">
        <v>0</v>
      </c>
      <c r="L1033">
        <v>0</v>
      </c>
      <c r="M1033">
        <v>1</v>
      </c>
      <c r="N1033" t="s">
        <v>17</v>
      </c>
      <c r="O1033" s="1">
        <v>0</v>
      </c>
    </row>
    <row r="1034" spans="1:15" hidden="1" x14ac:dyDescent="0.2">
      <c r="A1034" t="s">
        <v>37</v>
      </c>
      <c r="B1034">
        <v>2020</v>
      </c>
      <c r="C1034">
        <v>10983423.9</v>
      </c>
      <c r="D1034" t="s">
        <v>16</v>
      </c>
      <c r="E1034">
        <v>30</v>
      </c>
      <c r="F1034">
        <v>0.76025567100000002</v>
      </c>
      <c r="G1034">
        <v>124943508.09999999</v>
      </c>
      <c r="H1034">
        <v>0</v>
      </c>
      <c r="I1034">
        <v>3.9254254000000002E-2</v>
      </c>
      <c r="J1034">
        <v>0</v>
      </c>
      <c r="K1034">
        <v>0</v>
      </c>
      <c r="L1034">
        <v>0</v>
      </c>
      <c r="M1034">
        <v>1</v>
      </c>
      <c r="N1034" t="s">
        <v>17</v>
      </c>
      <c r="O1034" s="1">
        <v>0</v>
      </c>
    </row>
    <row r="1035" spans="1:15" hidden="1" x14ac:dyDescent="0.2">
      <c r="A1035" t="s">
        <v>37</v>
      </c>
      <c r="B1035">
        <v>2020</v>
      </c>
      <c r="C1035">
        <v>34713043.450000003</v>
      </c>
      <c r="D1035" t="s">
        <v>16</v>
      </c>
      <c r="E1035">
        <v>30</v>
      </c>
      <c r="F1035">
        <v>0.90274070900000003</v>
      </c>
      <c r="G1035">
        <v>299678252.80000001</v>
      </c>
      <c r="H1035">
        <v>0</v>
      </c>
      <c r="I1035">
        <v>3.5058674999999997E-2</v>
      </c>
      <c r="J1035">
        <v>0</v>
      </c>
      <c r="K1035">
        <v>0</v>
      </c>
      <c r="L1035">
        <v>0</v>
      </c>
      <c r="M1035">
        <v>1</v>
      </c>
      <c r="N1035" t="s">
        <v>17</v>
      </c>
      <c r="O1035" s="1">
        <v>0</v>
      </c>
    </row>
    <row r="1036" spans="1:15" hidden="1" x14ac:dyDescent="0.2">
      <c r="A1036" t="s">
        <v>37</v>
      </c>
      <c r="B1036">
        <v>2020</v>
      </c>
      <c r="C1036">
        <v>109710359.59999999</v>
      </c>
      <c r="D1036" t="s">
        <v>16</v>
      </c>
      <c r="E1036">
        <v>30</v>
      </c>
      <c r="F1036">
        <v>0.95618475999999997</v>
      </c>
      <c r="G1036">
        <v>846845848</v>
      </c>
      <c r="H1036">
        <v>0</v>
      </c>
      <c r="I1036">
        <v>3.2257534999999997E-2</v>
      </c>
      <c r="J1036">
        <v>0</v>
      </c>
      <c r="K1036">
        <v>0</v>
      </c>
      <c r="L1036">
        <v>0</v>
      </c>
      <c r="M1036">
        <v>1</v>
      </c>
      <c r="N1036" t="s">
        <v>17</v>
      </c>
      <c r="O1036" s="1">
        <v>0</v>
      </c>
    </row>
    <row r="1037" spans="1:15" hidden="1" x14ac:dyDescent="0.2">
      <c r="A1037" t="s">
        <v>37</v>
      </c>
      <c r="B1037">
        <v>2020</v>
      </c>
      <c r="C1037">
        <v>346738914.10000002</v>
      </c>
      <c r="D1037" t="s">
        <v>16</v>
      </c>
      <c r="E1037">
        <v>30</v>
      </c>
      <c r="F1037">
        <v>0.97848420400000002</v>
      </c>
      <c r="G1037">
        <v>2544851388</v>
      </c>
      <c r="H1037">
        <v>0</v>
      </c>
      <c r="I1037">
        <v>3.0847909999999999E-2</v>
      </c>
      <c r="J1037">
        <v>0</v>
      </c>
      <c r="K1037">
        <v>0</v>
      </c>
      <c r="L1037">
        <v>0</v>
      </c>
      <c r="M1037">
        <v>1</v>
      </c>
      <c r="N1037" t="s">
        <v>17</v>
      </c>
      <c r="O1037" s="1">
        <v>0</v>
      </c>
    </row>
    <row r="1038" spans="1:15" hidden="1" x14ac:dyDescent="0.2">
      <c r="A1038" t="s">
        <v>37</v>
      </c>
      <c r="B1038">
        <v>2020</v>
      </c>
      <c r="C1038">
        <v>1095866198</v>
      </c>
      <c r="D1038" t="s">
        <v>16</v>
      </c>
      <c r="E1038">
        <v>30</v>
      </c>
      <c r="F1038">
        <v>1</v>
      </c>
      <c r="G1038">
        <v>7846297067</v>
      </c>
      <c r="H1038">
        <v>0</v>
      </c>
      <c r="I1038">
        <v>3.0203209000000002E-2</v>
      </c>
      <c r="J1038">
        <v>0</v>
      </c>
      <c r="K1038">
        <v>0</v>
      </c>
      <c r="L1038">
        <v>0</v>
      </c>
      <c r="M1038">
        <v>1</v>
      </c>
      <c r="N1038" t="s">
        <v>17</v>
      </c>
      <c r="O1038" s="1">
        <v>0</v>
      </c>
    </row>
    <row r="1039" spans="1:15" hidden="1" x14ac:dyDescent="0.2">
      <c r="A1039" t="s">
        <v>37</v>
      </c>
      <c r="B1039">
        <v>2025</v>
      </c>
      <c r="C1039">
        <v>1099582.584</v>
      </c>
      <c r="D1039" t="s">
        <v>16</v>
      </c>
      <c r="E1039">
        <v>30</v>
      </c>
      <c r="F1039">
        <v>0.58600371299999998</v>
      </c>
      <c r="G1039">
        <v>26751205.079999998</v>
      </c>
      <c r="H1039">
        <v>0</v>
      </c>
      <c r="I1039">
        <v>5.4423369999999999E-2</v>
      </c>
      <c r="J1039">
        <v>0</v>
      </c>
      <c r="K1039">
        <v>0</v>
      </c>
      <c r="L1039">
        <v>0</v>
      </c>
      <c r="M1039">
        <v>1</v>
      </c>
      <c r="N1039" t="s">
        <v>17</v>
      </c>
      <c r="O1039" s="1">
        <v>0</v>
      </c>
    </row>
    <row r="1040" spans="1:15" hidden="1" x14ac:dyDescent="0.2">
      <c r="A1040" t="s">
        <v>37</v>
      </c>
      <c r="B1040">
        <v>2025</v>
      </c>
      <c r="C1040">
        <v>1954813.483</v>
      </c>
      <c r="D1040" t="s">
        <v>16</v>
      </c>
      <c r="E1040">
        <v>30</v>
      </c>
      <c r="F1040">
        <v>0.64887949599999994</v>
      </c>
      <c r="G1040">
        <v>37477660.939999998</v>
      </c>
      <c r="H1040">
        <v>0</v>
      </c>
      <c r="I1040">
        <v>5.0167554000000003E-2</v>
      </c>
      <c r="J1040">
        <v>0</v>
      </c>
      <c r="K1040">
        <v>0</v>
      </c>
      <c r="L1040">
        <v>0</v>
      </c>
      <c r="M1040">
        <v>1</v>
      </c>
      <c r="N1040" t="s">
        <v>17</v>
      </c>
      <c r="O1040" s="1">
        <v>0</v>
      </c>
    </row>
    <row r="1041" spans="1:15" hidden="1" x14ac:dyDescent="0.2">
      <c r="A1041" t="s">
        <v>37</v>
      </c>
      <c r="B1041">
        <v>2025</v>
      </c>
      <c r="C1041">
        <v>3475223.97</v>
      </c>
      <c r="D1041" t="s">
        <v>16</v>
      </c>
      <c r="E1041">
        <v>30</v>
      </c>
      <c r="F1041">
        <v>0.71376489399999998</v>
      </c>
      <c r="G1041">
        <v>54439339.409999996</v>
      </c>
      <c r="H1041">
        <v>0</v>
      </c>
      <c r="I1041">
        <v>4.6036689999999998E-2</v>
      </c>
      <c r="J1041">
        <v>0</v>
      </c>
      <c r="K1041">
        <v>0</v>
      </c>
      <c r="L1041">
        <v>0</v>
      </c>
      <c r="M1041">
        <v>1</v>
      </c>
      <c r="N1041" t="s">
        <v>17</v>
      </c>
      <c r="O1041" s="1">
        <v>0</v>
      </c>
    </row>
    <row r="1042" spans="1:15" hidden="1" x14ac:dyDescent="0.2">
      <c r="A1042" t="s">
        <v>37</v>
      </c>
      <c r="B1042">
        <v>2025</v>
      </c>
      <c r="C1042">
        <v>10983423.9</v>
      </c>
      <c r="D1042" t="s">
        <v>16</v>
      </c>
      <c r="E1042">
        <v>30</v>
      </c>
      <c r="F1042">
        <v>0.76357907999999997</v>
      </c>
      <c r="G1042">
        <v>123771422.59999999</v>
      </c>
      <c r="H1042">
        <v>0</v>
      </c>
      <c r="I1042">
        <v>3.9358489000000003E-2</v>
      </c>
      <c r="J1042">
        <v>0</v>
      </c>
      <c r="K1042">
        <v>0</v>
      </c>
      <c r="L1042">
        <v>0</v>
      </c>
      <c r="M1042">
        <v>1</v>
      </c>
      <c r="N1042" t="s">
        <v>17</v>
      </c>
      <c r="O1042" s="1">
        <v>0</v>
      </c>
    </row>
    <row r="1043" spans="1:15" hidden="1" x14ac:dyDescent="0.2">
      <c r="A1043" t="s">
        <v>37</v>
      </c>
      <c r="B1043">
        <v>2025</v>
      </c>
      <c r="C1043">
        <v>34713043.450000003</v>
      </c>
      <c r="D1043" t="s">
        <v>16</v>
      </c>
      <c r="E1043">
        <v>30</v>
      </c>
      <c r="F1043">
        <v>0.90424568000000005</v>
      </c>
      <c r="G1043">
        <v>298004488.19999999</v>
      </c>
      <c r="H1043">
        <v>0</v>
      </c>
      <c r="I1043">
        <v>3.5097300999999997E-2</v>
      </c>
      <c r="J1043">
        <v>0</v>
      </c>
      <c r="K1043">
        <v>0</v>
      </c>
      <c r="L1043">
        <v>0</v>
      </c>
      <c r="M1043">
        <v>1</v>
      </c>
      <c r="N1043" t="s">
        <v>17</v>
      </c>
      <c r="O1043" s="1">
        <v>0</v>
      </c>
    </row>
    <row r="1044" spans="1:15" hidden="1" x14ac:dyDescent="0.2">
      <c r="A1044" t="s">
        <v>37</v>
      </c>
      <c r="B1044">
        <v>2025</v>
      </c>
      <c r="C1044">
        <v>109710359.59999999</v>
      </c>
      <c r="D1044" t="s">
        <v>16</v>
      </c>
      <c r="E1044">
        <v>30</v>
      </c>
      <c r="F1044">
        <v>0.95638982900000002</v>
      </c>
      <c r="G1044">
        <v>843575691.29999995</v>
      </c>
      <c r="H1044">
        <v>0</v>
      </c>
      <c r="I1044">
        <v>3.2273424000000002E-2</v>
      </c>
      <c r="J1044">
        <v>0</v>
      </c>
      <c r="K1044">
        <v>0</v>
      </c>
      <c r="L1044">
        <v>0</v>
      </c>
      <c r="M1044">
        <v>1</v>
      </c>
      <c r="N1044" t="s">
        <v>17</v>
      </c>
      <c r="O1044" s="1">
        <v>0</v>
      </c>
    </row>
    <row r="1045" spans="1:15" hidden="1" x14ac:dyDescent="0.2">
      <c r="A1045" t="s">
        <v>37</v>
      </c>
      <c r="B1045">
        <v>2025</v>
      </c>
      <c r="C1045">
        <v>346738914.10000002</v>
      </c>
      <c r="D1045" t="s">
        <v>16</v>
      </c>
      <c r="E1045">
        <v>30</v>
      </c>
      <c r="F1045">
        <v>0.97853959199999996</v>
      </c>
      <c r="G1045">
        <v>2535622544</v>
      </c>
      <c r="H1045">
        <v>0</v>
      </c>
      <c r="I1045">
        <v>3.0857720000000002E-2</v>
      </c>
      <c r="J1045">
        <v>0</v>
      </c>
      <c r="K1045">
        <v>0</v>
      </c>
      <c r="L1045">
        <v>0</v>
      </c>
      <c r="M1045">
        <v>1</v>
      </c>
      <c r="N1045" t="s">
        <v>17</v>
      </c>
      <c r="O1045" s="1">
        <v>0</v>
      </c>
    </row>
    <row r="1046" spans="1:15" hidden="1" x14ac:dyDescent="0.2">
      <c r="A1046" t="s">
        <v>37</v>
      </c>
      <c r="B1046">
        <v>2025</v>
      </c>
      <c r="C1046">
        <v>1095866198</v>
      </c>
      <c r="D1046" t="s">
        <v>16</v>
      </c>
      <c r="E1046">
        <v>30</v>
      </c>
      <c r="F1046">
        <v>1</v>
      </c>
      <c r="G1046">
        <v>7818340950</v>
      </c>
      <c r="H1046">
        <v>0</v>
      </c>
      <c r="I1046">
        <v>3.0210549999999999E-2</v>
      </c>
      <c r="J1046">
        <v>0</v>
      </c>
      <c r="K1046">
        <v>0</v>
      </c>
      <c r="L1046">
        <v>0</v>
      </c>
      <c r="M1046">
        <v>1</v>
      </c>
      <c r="N1046" t="s">
        <v>17</v>
      </c>
      <c r="O1046" s="1">
        <v>0</v>
      </c>
    </row>
    <row r="1047" spans="1:15" hidden="1" x14ac:dyDescent="0.2">
      <c r="A1047" t="s">
        <v>37</v>
      </c>
      <c r="B1047">
        <v>2030</v>
      </c>
      <c r="C1047">
        <v>1099582.584</v>
      </c>
      <c r="D1047" t="s">
        <v>16</v>
      </c>
      <c r="E1047">
        <v>30</v>
      </c>
      <c r="F1047">
        <v>0.59232862100000006</v>
      </c>
      <c r="G1047">
        <v>26396728.039999999</v>
      </c>
      <c r="H1047">
        <v>0</v>
      </c>
      <c r="I1047">
        <v>5.4776286E-2</v>
      </c>
      <c r="J1047">
        <v>0</v>
      </c>
      <c r="K1047">
        <v>0</v>
      </c>
      <c r="L1047">
        <v>0</v>
      </c>
      <c r="M1047">
        <v>1</v>
      </c>
      <c r="N1047" t="s">
        <v>17</v>
      </c>
      <c r="O1047" s="1">
        <v>0</v>
      </c>
    </row>
    <row r="1048" spans="1:15" hidden="1" x14ac:dyDescent="0.2">
      <c r="A1048" t="s">
        <v>37</v>
      </c>
      <c r="B1048">
        <v>2030</v>
      </c>
      <c r="C1048">
        <v>1954813.483</v>
      </c>
      <c r="D1048" t="s">
        <v>16</v>
      </c>
      <c r="E1048">
        <v>30</v>
      </c>
      <c r="F1048">
        <v>0.653745523</v>
      </c>
      <c r="G1048">
        <v>37115872.75</v>
      </c>
      <c r="H1048">
        <v>0</v>
      </c>
      <c r="I1048">
        <v>5.0382241000000001E-2</v>
      </c>
      <c r="J1048">
        <v>0</v>
      </c>
      <c r="K1048">
        <v>0</v>
      </c>
      <c r="L1048">
        <v>0</v>
      </c>
      <c r="M1048">
        <v>1</v>
      </c>
      <c r="N1048" t="s">
        <v>17</v>
      </c>
      <c r="O1048" s="1">
        <v>0</v>
      </c>
    </row>
    <row r="1049" spans="1:15" hidden="1" x14ac:dyDescent="0.2">
      <c r="A1049" t="s">
        <v>37</v>
      </c>
      <c r="B1049">
        <v>2030</v>
      </c>
      <c r="C1049">
        <v>3475223.97</v>
      </c>
      <c r="D1049" t="s">
        <v>16</v>
      </c>
      <c r="E1049">
        <v>30</v>
      </c>
      <c r="F1049">
        <v>0.71670567100000004</v>
      </c>
      <c r="G1049">
        <v>54064968.770000003</v>
      </c>
      <c r="H1049">
        <v>0</v>
      </c>
      <c r="I1049">
        <v>4.6160594999999999E-2</v>
      </c>
      <c r="J1049">
        <v>0</v>
      </c>
      <c r="K1049">
        <v>0</v>
      </c>
      <c r="L1049">
        <v>0</v>
      </c>
      <c r="M1049">
        <v>1</v>
      </c>
      <c r="N1049" t="s">
        <v>17</v>
      </c>
      <c r="O1049" s="1">
        <v>0</v>
      </c>
    </row>
    <row r="1050" spans="1:15" hidden="1" x14ac:dyDescent="0.2">
      <c r="A1050" t="s">
        <v>37</v>
      </c>
      <c r="B1050">
        <v>2030</v>
      </c>
      <c r="C1050">
        <v>10983423.9</v>
      </c>
      <c r="D1050" t="s">
        <v>16</v>
      </c>
      <c r="E1050">
        <v>30</v>
      </c>
      <c r="F1050">
        <v>0.76482403300000001</v>
      </c>
      <c r="G1050">
        <v>123336937.5</v>
      </c>
      <c r="H1050">
        <v>0</v>
      </c>
      <c r="I1050">
        <v>3.9397999000000003E-2</v>
      </c>
      <c r="J1050">
        <v>0</v>
      </c>
      <c r="K1050">
        <v>0</v>
      </c>
      <c r="L1050">
        <v>0</v>
      </c>
      <c r="M1050">
        <v>1</v>
      </c>
      <c r="N1050" t="s">
        <v>17</v>
      </c>
      <c r="O1050" s="1">
        <v>0</v>
      </c>
    </row>
    <row r="1051" spans="1:15" hidden="1" x14ac:dyDescent="0.2">
      <c r="A1051" t="s">
        <v>37</v>
      </c>
      <c r="B1051">
        <v>2030</v>
      </c>
      <c r="C1051">
        <v>34713043.450000003</v>
      </c>
      <c r="D1051" t="s">
        <v>16</v>
      </c>
      <c r="E1051">
        <v>30</v>
      </c>
      <c r="F1051">
        <v>0.90480790200000005</v>
      </c>
      <c r="G1051">
        <v>297384106.30000001</v>
      </c>
      <c r="H1051">
        <v>0</v>
      </c>
      <c r="I1051">
        <v>3.5111809000000001E-2</v>
      </c>
      <c r="J1051">
        <v>0</v>
      </c>
      <c r="K1051">
        <v>0</v>
      </c>
      <c r="L1051">
        <v>0</v>
      </c>
      <c r="M1051">
        <v>1</v>
      </c>
      <c r="N1051" t="s">
        <v>17</v>
      </c>
      <c r="O1051" s="1">
        <v>0</v>
      </c>
    </row>
    <row r="1052" spans="1:15" hidden="1" x14ac:dyDescent="0.2">
      <c r="A1052" t="s">
        <v>37</v>
      </c>
      <c r="B1052">
        <v>2030</v>
      </c>
      <c r="C1052">
        <v>109710359.59999999</v>
      </c>
      <c r="D1052" t="s">
        <v>16</v>
      </c>
      <c r="E1052">
        <v>30</v>
      </c>
      <c r="F1052">
        <v>0.95646600900000001</v>
      </c>
      <c r="G1052">
        <v>842364349.60000002</v>
      </c>
      <c r="H1052">
        <v>0</v>
      </c>
      <c r="I1052">
        <v>3.2279363999999998E-2</v>
      </c>
      <c r="J1052">
        <v>0</v>
      </c>
      <c r="K1052">
        <v>0</v>
      </c>
      <c r="L1052">
        <v>0</v>
      </c>
      <c r="M1052">
        <v>1</v>
      </c>
      <c r="N1052" t="s">
        <v>17</v>
      </c>
      <c r="O1052" s="1">
        <v>0</v>
      </c>
    </row>
    <row r="1053" spans="1:15" hidden="1" x14ac:dyDescent="0.2">
      <c r="A1053" t="s">
        <v>37</v>
      </c>
      <c r="B1053">
        <v>2030</v>
      </c>
      <c r="C1053">
        <v>346738914.10000002</v>
      </c>
      <c r="D1053" t="s">
        <v>16</v>
      </c>
      <c r="E1053">
        <v>30</v>
      </c>
      <c r="F1053">
        <v>0.97856042700000001</v>
      </c>
      <c r="G1053">
        <v>2532203458</v>
      </c>
      <c r="H1053">
        <v>0</v>
      </c>
      <c r="I1053">
        <v>3.0861386000000001E-2</v>
      </c>
      <c r="J1053">
        <v>0</v>
      </c>
      <c r="K1053">
        <v>0</v>
      </c>
      <c r="L1053">
        <v>0</v>
      </c>
      <c r="M1053">
        <v>1</v>
      </c>
      <c r="N1053" t="s">
        <v>17</v>
      </c>
      <c r="O1053" s="1">
        <v>0</v>
      </c>
    </row>
    <row r="1054" spans="1:15" hidden="1" x14ac:dyDescent="0.2">
      <c r="A1054" t="s">
        <v>37</v>
      </c>
      <c r="B1054">
        <v>2030</v>
      </c>
      <c r="C1054">
        <v>1095866198</v>
      </c>
      <c r="D1054" t="s">
        <v>16</v>
      </c>
      <c r="E1054">
        <v>30</v>
      </c>
      <c r="F1054">
        <v>1</v>
      </c>
      <c r="G1054">
        <v>7807985737</v>
      </c>
      <c r="H1054">
        <v>0</v>
      </c>
      <c r="I1054">
        <v>3.0213291999999999E-2</v>
      </c>
      <c r="J1054">
        <v>0</v>
      </c>
      <c r="K1054">
        <v>0</v>
      </c>
      <c r="L1054">
        <v>0</v>
      </c>
      <c r="M1054">
        <v>1</v>
      </c>
      <c r="N1054" t="s">
        <v>17</v>
      </c>
      <c r="O1054" s="1">
        <v>0</v>
      </c>
    </row>
    <row r="1055" spans="1:15" hidden="1" x14ac:dyDescent="0.2">
      <c r="A1055" t="s">
        <v>38</v>
      </c>
      <c r="B1055">
        <v>2015</v>
      </c>
      <c r="C1055">
        <v>1099582.584</v>
      </c>
      <c r="D1055" t="s">
        <v>16</v>
      </c>
      <c r="E1055">
        <v>30</v>
      </c>
      <c r="F1055">
        <v>0.78655556100000001</v>
      </c>
      <c r="G1055">
        <v>18445113.489999998</v>
      </c>
      <c r="H1055">
        <v>0</v>
      </c>
      <c r="I1055">
        <v>5.0403600999999999E-2</v>
      </c>
      <c r="J1055">
        <v>0</v>
      </c>
      <c r="K1055">
        <v>0</v>
      </c>
      <c r="L1055">
        <v>0</v>
      </c>
      <c r="M1055">
        <v>1</v>
      </c>
      <c r="N1055" t="s">
        <v>17</v>
      </c>
      <c r="O1055" s="1">
        <v>0</v>
      </c>
    </row>
    <row r="1056" spans="1:15" hidden="1" x14ac:dyDescent="0.2">
      <c r="A1056" t="s">
        <v>38</v>
      </c>
      <c r="B1056">
        <v>2015</v>
      </c>
      <c r="C1056">
        <v>1954813.483</v>
      </c>
      <c r="D1056" t="s">
        <v>16</v>
      </c>
      <c r="E1056">
        <v>30</v>
      </c>
      <c r="F1056">
        <v>0.78962853300000002</v>
      </c>
      <c r="G1056">
        <v>29001726.18</v>
      </c>
      <c r="H1056">
        <v>0</v>
      </c>
      <c r="I1056">
        <v>4.4891001E-2</v>
      </c>
      <c r="J1056">
        <v>0</v>
      </c>
      <c r="K1056">
        <v>0</v>
      </c>
      <c r="L1056">
        <v>0</v>
      </c>
      <c r="M1056">
        <v>1</v>
      </c>
      <c r="N1056" t="s">
        <v>17</v>
      </c>
      <c r="O1056" s="1">
        <v>0</v>
      </c>
    </row>
    <row r="1057" spans="1:15" hidden="1" x14ac:dyDescent="0.2">
      <c r="A1057" t="s">
        <v>38</v>
      </c>
      <c r="B1057">
        <v>2015</v>
      </c>
      <c r="C1057">
        <v>3475223.97</v>
      </c>
      <c r="D1057" t="s">
        <v>16</v>
      </c>
      <c r="E1057">
        <v>30</v>
      </c>
      <c r="F1057">
        <v>0.79256707100000001</v>
      </c>
      <c r="G1057">
        <v>45680855.700000003</v>
      </c>
      <c r="H1057">
        <v>0</v>
      </c>
      <c r="I1057">
        <v>4.0837315999999999E-2</v>
      </c>
      <c r="J1057">
        <v>0</v>
      </c>
      <c r="K1057">
        <v>0</v>
      </c>
      <c r="L1057">
        <v>0</v>
      </c>
      <c r="M1057">
        <v>1</v>
      </c>
      <c r="N1057" t="s">
        <v>17</v>
      </c>
      <c r="O1057" s="1">
        <v>0</v>
      </c>
    </row>
    <row r="1058" spans="1:15" hidden="1" x14ac:dyDescent="0.2">
      <c r="A1058" t="s">
        <v>38</v>
      </c>
      <c r="B1058">
        <v>2015</v>
      </c>
      <c r="C1058">
        <v>10983423.9</v>
      </c>
      <c r="D1058" t="s">
        <v>16</v>
      </c>
      <c r="E1058">
        <v>30</v>
      </c>
      <c r="F1058">
        <v>0.79508360499999997</v>
      </c>
      <c r="G1058">
        <v>113716515.8</v>
      </c>
      <c r="H1058">
        <v>0</v>
      </c>
      <c r="I1058">
        <v>3.5678087999999997E-2</v>
      </c>
      <c r="J1058">
        <v>0</v>
      </c>
      <c r="K1058">
        <v>0</v>
      </c>
      <c r="L1058">
        <v>0</v>
      </c>
      <c r="M1058">
        <v>1</v>
      </c>
      <c r="N1058" t="s">
        <v>17</v>
      </c>
      <c r="O1058" s="1">
        <v>0</v>
      </c>
    </row>
    <row r="1059" spans="1:15" hidden="1" x14ac:dyDescent="0.2">
      <c r="A1059" t="s">
        <v>38</v>
      </c>
      <c r="B1059">
        <v>2015</v>
      </c>
      <c r="C1059">
        <v>34713043.450000003</v>
      </c>
      <c r="D1059" t="s">
        <v>16</v>
      </c>
      <c r="E1059">
        <v>30</v>
      </c>
      <c r="F1059">
        <v>0.91864880500000001</v>
      </c>
      <c r="G1059">
        <v>283903344.60000002</v>
      </c>
      <c r="H1059">
        <v>0</v>
      </c>
      <c r="I1059">
        <v>3.2949168000000001E-2</v>
      </c>
      <c r="J1059">
        <v>0</v>
      </c>
      <c r="K1059">
        <v>0</v>
      </c>
      <c r="L1059">
        <v>0</v>
      </c>
      <c r="M1059">
        <v>1</v>
      </c>
      <c r="N1059" t="s">
        <v>17</v>
      </c>
      <c r="O1059" s="1">
        <v>0</v>
      </c>
    </row>
    <row r="1060" spans="1:15" hidden="1" x14ac:dyDescent="0.2">
      <c r="A1060" t="s">
        <v>38</v>
      </c>
      <c r="B1060">
        <v>2015</v>
      </c>
      <c r="C1060">
        <v>109710359.59999999</v>
      </c>
      <c r="D1060" t="s">
        <v>16</v>
      </c>
      <c r="E1060">
        <v>30</v>
      </c>
      <c r="F1060">
        <v>0.95853735500000004</v>
      </c>
      <c r="G1060">
        <v>817089808.20000005</v>
      </c>
      <c r="H1060">
        <v>0</v>
      </c>
      <c r="I1060">
        <v>3.1251894000000002E-2</v>
      </c>
      <c r="J1060">
        <v>0</v>
      </c>
      <c r="K1060">
        <v>0</v>
      </c>
      <c r="L1060">
        <v>0</v>
      </c>
      <c r="M1060">
        <v>1</v>
      </c>
      <c r="N1060" t="s">
        <v>17</v>
      </c>
      <c r="O1060" s="1">
        <v>0</v>
      </c>
    </row>
    <row r="1061" spans="1:15" hidden="1" x14ac:dyDescent="0.2">
      <c r="A1061" t="s">
        <v>38</v>
      </c>
      <c r="B1061">
        <v>2015</v>
      </c>
      <c r="C1061">
        <v>346738914.10000002</v>
      </c>
      <c r="D1061" t="s">
        <v>16</v>
      </c>
      <c r="E1061">
        <v>30</v>
      </c>
      <c r="F1061">
        <v>0.97873359800000004</v>
      </c>
      <c r="G1061">
        <v>2462088037</v>
      </c>
      <c r="H1061">
        <v>0</v>
      </c>
      <c r="I1061">
        <v>3.0454578E-2</v>
      </c>
      <c r="J1061">
        <v>0</v>
      </c>
      <c r="K1061">
        <v>0</v>
      </c>
      <c r="L1061">
        <v>0</v>
      </c>
      <c r="M1061">
        <v>1</v>
      </c>
      <c r="N1061" t="s">
        <v>17</v>
      </c>
      <c r="O1061" s="1">
        <v>0</v>
      </c>
    </row>
    <row r="1062" spans="1:15" hidden="1" x14ac:dyDescent="0.2">
      <c r="A1062" t="s">
        <v>38</v>
      </c>
      <c r="B1062">
        <v>2015</v>
      </c>
      <c r="C1062">
        <v>1095866198</v>
      </c>
      <c r="D1062" t="s">
        <v>16</v>
      </c>
      <c r="E1062">
        <v>30</v>
      </c>
      <c r="F1062">
        <v>1</v>
      </c>
      <c r="G1062">
        <v>7593299586</v>
      </c>
      <c r="H1062">
        <v>0</v>
      </c>
      <c r="I1062">
        <v>3.0110072000000002E-2</v>
      </c>
      <c r="J1062">
        <v>0</v>
      </c>
      <c r="K1062">
        <v>0</v>
      </c>
      <c r="L1062">
        <v>0</v>
      </c>
      <c r="M1062">
        <v>1</v>
      </c>
      <c r="N1062" t="s">
        <v>17</v>
      </c>
      <c r="O1062" s="1">
        <v>0</v>
      </c>
    </row>
    <row r="1063" spans="1:15" hidden="1" x14ac:dyDescent="0.2">
      <c r="A1063" t="s">
        <v>38</v>
      </c>
      <c r="B1063">
        <v>2020</v>
      </c>
      <c r="C1063">
        <v>1099582.584</v>
      </c>
      <c r="D1063" t="s">
        <v>16</v>
      </c>
      <c r="E1063">
        <v>30</v>
      </c>
      <c r="F1063">
        <v>0.78667778600000005</v>
      </c>
      <c r="G1063">
        <v>18440389.859999999</v>
      </c>
      <c r="H1063">
        <v>0</v>
      </c>
      <c r="I1063">
        <v>5.0568336999999998E-2</v>
      </c>
      <c r="J1063">
        <v>0</v>
      </c>
      <c r="K1063">
        <v>0</v>
      </c>
      <c r="L1063">
        <v>0</v>
      </c>
      <c r="M1063">
        <v>1</v>
      </c>
      <c r="N1063" t="s">
        <v>17</v>
      </c>
      <c r="O1063" s="1">
        <v>0</v>
      </c>
    </row>
    <row r="1064" spans="1:15" hidden="1" x14ac:dyDescent="0.2">
      <c r="A1064" t="s">
        <v>38</v>
      </c>
      <c r="B1064">
        <v>2020</v>
      </c>
      <c r="C1064">
        <v>1954813.483</v>
      </c>
      <c r="D1064" t="s">
        <v>16</v>
      </c>
      <c r="E1064">
        <v>30</v>
      </c>
      <c r="F1064">
        <v>0.78971578200000003</v>
      </c>
      <c r="G1064">
        <v>28996338.149999999</v>
      </c>
      <c r="H1064">
        <v>0</v>
      </c>
      <c r="I1064">
        <v>4.5008775000000001E-2</v>
      </c>
      <c r="J1064">
        <v>0</v>
      </c>
      <c r="K1064">
        <v>0</v>
      </c>
      <c r="L1064">
        <v>0</v>
      </c>
      <c r="M1064">
        <v>1</v>
      </c>
      <c r="N1064" t="s">
        <v>17</v>
      </c>
      <c r="O1064" s="1">
        <v>0</v>
      </c>
    </row>
    <row r="1065" spans="1:15" hidden="1" x14ac:dyDescent="0.2">
      <c r="A1065" t="s">
        <v>38</v>
      </c>
      <c r="B1065">
        <v>2020</v>
      </c>
      <c r="C1065">
        <v>3475223.97</v>
      </c>
      <c r="D1065" t="s">
        <v>16</v>
      </c>
      <c r="E1065">
        <v>30</v>
      </c>
      <c r="F1065">
        <v>0.79262114500000003</v>
      </c>
      <c r="G1065">
        <v>45674661.770000003</v>
      </c>
      <c r="H1065">
        <v>0</v>
      </c>
      <c r="I1065">
        <v>4.0921092999999999E-2</v>
      </c>
      <c r="J1065">
        <v>0</v>
      </c>
      <c r="K1065">
        <v>0</v>
      </c>
      <c r="L1065">
        <v>0</v>
      </c>
      <c r="M1065">
        <v>1</v>
      </c>
      <c r="N1065" t="s">
        <v>17</v>
      </c>
      <c r="O1065" s="1">
        <v>0</v>
      </c>
    </row>
    <row r="1066" spans="1:15" hidden="1" x14ac:dyDescent="0.2">
      <c r="A1066" t="s">
        <v>38</v>
      </c>
      <c r="B1066">
        <v>2020</v>
      </c>
      <c r="C1066">
        <v>10983423.9</v>
      </c>
      <c r="D1066" t="s">
        <v>16</v>
      </c>
      <c r="E1066">
        <v>30</v>
      </c>
      <c r="F1066">
        <v>0.79510974499999998</v>
      </c>
      <c r="G1066">
        <v>113708172</v>
      </c>
      <c r="H1066">
        <v>0</v>
      </c>
      <c r="I1066">
        <v>3.5718754999999998E-2</v>
      </c>
      <c r="J1066">
        <v>0</v>
      </c>
      <c r="K1066">
        <v>0</v>
      </c>
      <c r="L1066">
        <v>0</v>
      </c>
      <c r="M1066">
        <v>1</v>
      </c>
      <c r="N1066" t="s">
        <v>17</v>
      </c>
      <c r="O1066" s="1">
        <v>0</v>
      </c>
    </row>
    <row r="1067" spans="1:15" hidden="1" x14ac:dyDescent="0.2">
      <c r="A1067" t="s">
        <v>38</v>
      </c>
      <c r="B1067">
        <v>2020</v>
      </c>
      <c r="C1067">
        <v>34713043.450000003</v>
      </c>
      <c r="D1067" t="s">
        <v>16</v>
      </c>
      <c r="E1067">
        <v>30</v>
      </c>
      <c r="F1067">
        <v>0.91865862399999998</v>
      </c>
      <c r="G1067">
        <v>283891053.19999999</v>
      </c>
      <c r="H1067">
        <v>0</v>
      </c>
      <c r="I1067">
        <v>3.2970542999999998E-2</v>
      </c>
      <c r="J1067">
        <v>0</v>
      </c>
      <c r="K1067">
        <v>0</v>
      </c>
      <c r="L1067">
        <v>0</v>
      </c>
      <c r="M1067">
        <v>1</v>
      </c>
      <c r="N1067" t="s">
        <v>17</v>
      </c>
      <c r="O1067" s="1">
        <v>0</v>
      </c>
    </row>
    <row r="1068" spans="1:15" hidden="1" x14ac:dyDescent="0.2">
      <c r="A1068" t="s">
        <v>38</v>
      </c>
      <c r="B1068">
        <v>2020</v>
      </c>
      <c r="C1068">
        <v>109710359.59999999</v>
      </c>
      <c r="D1068" t="s">
        <v>16</v>
      </c>
      <c r="E1068">
        <v>30</v>
      </c>
      <c r="F1068">
        <v>0.95854004800000003</v>
      </c>
      <c r="G1068">
        <v>817063664.39999998</v>
      </c>
      <c r="H1068">
        <v>0</v>
      </c>
      <c r="I1068">
        <v>3.1259127999999997E-2</v>
      </c>
      <c r="J1068">
        <v>0</v>
      </c>
      <c r="K1068">
        <v>0</v>
      </c>
      <c r="L1068">
        <v>0</v>
      </c>
      <c r="M1068">
        <v>1</v>
      </c>
      <c r="N1068" t="s">
        <v>17</v>
      </c>
      <c r="O1068" s="1">
        <v>0</v>
      </c>
    </row>
    <row r="1069" spans="1:15" hidden="1" x14ac:dyDescent="0.2">
      <c r="A1069" t="s">
        <v>38</v>
      </c>
      <c r="B1069">
        <v>2020</v>
      </c>
      <c r="C1069">
        <v>346738914.10000002</v>
      </c>
      <c r="D1069" t="s">
        <v>16</v>
      </c>
      <c r="E1069">
        <v>30</v>
      </c>
      <c r="F1069">
        <v>0.97873113300000003</v>
      </c>
      <c r="G1069">
        <v>2462016890</v>
      </c>
      <c r="H1069">
        <v>0</v>
      </c>
      <c r="I1069">
        <v>3.0456954000000001E-2</v>
      </c>
      <c r="J1069">
        <v>0</v>
      </c>
      <c r="K1069">
        <v>0</v>
      </c>
      <c r="L1069">
        <v>0</v>
      </c>
      <c r="M1069">
        <v>1</v>
      </c>
      <c r="N1069" t="s">
        <v>17</v>
      </c>
      <c r="O1069" s="1">
        <v>0</v>
      </c>
    </row>
    <row r="1070" spans="1:15" hidden="1" x14ac:dyDescent="0.2">
      <c r="A1070" t="s">
        <v>38</v>
      </c>
      <c r="B1070">
        <v>2020</v>
      </c>
      <c r="C1070">
        <v>1095866198</v>
      </c>
      <c r="D1070" t="s">
        <v>16</v>
      </c>
      <c r="E1070">
        <v>30</v>
      </c>
      <c r="F1070">
        <v>1</v>
      </c>
      <c r="G1070">
        <v>7593058623</v>
      </c>
      <c r="H1070">
        <v>0</v>
      </c>
      <c r="I1070">
        <v>3.0110647000000001E-2</v>
      </c>
      <c r="J1070">
        <v>0</v>
      </c>
      <c r="K1070">
        <v>0</v>
      </c>
      <c r="L1070">
        <v>0</v>
      </c>
      <c r="M1070">
        <v>1</v>
      </c>
      <c r="N1070" t="s">
        <v>17</v>
      </c>
      <c r="O1070" s="1">
        <v>0</v>
      </c>
    </row>
    <row r="1071" spans="1:15" hidden="1" x14ac:dyDescent="0.2">
      <c r="A1071" t="s">
        <v>38</v>
      </c>
      <c r="B1071">
        <v>2025</v>
      </c>
      <c r="C1071">
        <v>1099582.584</v>
      </c>
      <c r="D1071" t="s">
        <v>16</v>
      </c>
      <c r="E1071">
        <v>30</v>
      </c>
      <c r="F1071">
        <v>0.78680006499999999</v>
      </c>
      <c r="G1071">
        <v>18435666.219999999</v>
      </c>
      <c r="H1071">
        <v>0</v>
      </c>
      <c r="I1071">
        <v>5.0733072999999997E-2</v>
      </c>
      <c r="J1071">
        <v>0</v>
      </c>
      <c r="K1071">
        <v>0</v>
      </c>
      <c r="L1071">
        <v>0</v>
      </c>
      <c r="M1071">
        <v>1</v>
      </c>
      <c r="N1071" t="s">
        <v>17</v>
      </c>
      <c r="O1071" s="1">
        <v>0</v>
      </c>
    </row>
    <row r="1072" spans="1:15" hidden="1" x14ac:dyDescent="0.2">
      <c r="A1072" t="s">
        <v>38</v>
      </c>
      <c r="B1072">
        <v>2025</v>
      </c>
      <c r="C1072">
        <v>1954813.483</v>
      </c>
      <c r="D1072" t="s">
        <v>16</v>
      </c>
      <c r="E1072">
        <v>30</v>
      </c>
      <c r="F1072">
        <v>0.78980305900000003</v>
      </c>
      <c r="G1072">
        <v>28990950.120000001</v>
      </c>
      <c r="H1072">
        <v>0</v>
      </c>
      <c r="I1072">
        <v>4.5126549000000002E-2</v>
      </c>
      <c r="J1072">
        <v>0</v>
      </c>
      <c r="K1072">
        <v>0</v>
      </c>
      <c r="L1072">
        <v>0</v>
      </c>
      <c r="M1072">
        <v>1</v>
      </c>
      <c r="N1072" t="s">
        <v>17</v>
      </c>
      <c r="O1072" s="1">
        <v>0</v>
      </c>
    </row>
    <row r="1073" spans="1:15" hidden="1" x14ac:dyDescent="0.2">
      <c r="A1073" t="s">
        <v>38</v>
      </c>
      <c r="B1073">
        <v>2025</v>
      </c>
      <c r="C1073">
        <v>3475223.97</v>
      </c>
      <c r="D1073" t="s">
        <v>16</v>
      </c>
      <c r="E1073">
        <v>30</v>
      </c>
      <c r="F1073">
        <v>0.79267522999999995</v>
      </c>
      <c r="G1073">
        <v>45668467.850000001</v>
      </c>
      <c r="H1073">
        <v>0</v>
      </c>
      <c r="I1073">
        <v>4.1004869999999999E-2</v>
      </c>
      <c r="J1073">
        <v>0</v>
      </c>
      <c r="K1073">
        <v>0</v>
      </c>
      <c r="L1073">
        <v>0</v>
      </c>
      <c r="M1073">
        <v>1</v>
      </c>
      <c r="N1073" t="s">
        <v>17</v>
      </c>
      <c r="O1073" s="1">
        <v>0</v>
      </c>
    </row>
    <row r="1074" spans="1:15" hidden="1" x14ac:dyDescent="0.2">
      <c r="A1074" t="s">
        <v>38</v>
      </c>
      <c r="B1074">
        <v>2025</v>
      </c>
      <c r="C1074">
        <v>10983423.9</v>
      </c>
      <c r="D1074" t="s">
        <v>16</v>
      </c>
      <c r="E1074">
        <v>30</v>
      </c>
      <c r="F1074">
        <v>0.79513588899999998</v>
      </c>
      <c r="G1074">
        <v>113699828.2</v>
      </c>
      <c r="H1074">
        <v>0</v>
      </c>
      <c r="I1074">
        <v>3.5759422999999999E-2</v>
      </c>
      <c r="J1074">
        <v>0</v>
      </c>
      <c r="K1074">
        <v>0</v>
      </c>
      <c r="L1074">
        <v>0</v>
      </c>
      <c r="M1074">
        <v>1</v>
      </c>
      <c r="N1074" t="s">
        <v>17</v>
      </c>
      <c r="O1074" s="1">
        <v>0</v>
      </c>
    </row>
    <row r="1075" spans="1:15" hidden="1" x14ac:dyDescent="0.2">
      <c r="A1075" t="s">
        <v>38</v>
      </c>
      <c r="B1075">
        <v>2025</v>
      </c>
      <c r="C1075">
        <v>34713043.450000003</v>
      </c>
      <c r="D1075" t="s">
        <v>16</v>
      </c>
      <c r="E1075">
        <v>30</v>
      </c>
      <c r="F1075">
        <v>0.91866844299999995</v>
      </c>
      <c r="G1075">
        <v>283878761.80000001</v>
      </c>
      <c r="H1075">
        <v>0</v>
      </c>
      <c r="I1075">
        <v>3.2991919000000001E-2</v>
      </c>
      <c r="J1075">
        <v>0</v>
      </c>
      <c r="K1075">
        <v>0</v>
      </c>
      <c r="L1075">
        <v>0</v>
      </c>
      <c r="M1075">
        <v>1</v>
      </c>
      <c r="N1075" t="s">
        <v>17</v>
      </c>
      <c r="O1075" s="1">
        <v>0</v>
      </c>
    </row>
    <row r="1076" spans="1:15" hidden="1" x14ac:dyDescent="0.2">
      <c r="A1076" t="s">
        <v>38</v>
      </c>
      <c r="B1076">
        <v>2025</v>
      </c>
      <c r="C1076">
        <v>109710359.59999999</v>
      </c>
      <c r="D1076" t="s">
        <v>16</v>
      </c>
      <c r="E1076">
        <v>30</v>
      </c>
      <c r="F1076">
        <v>0.958542742</v>
      </c>
      <c r="G1076">
        <v>817037520.60000002</v>
      </c>
      <c r="H1076">
        <v>0</v>
      </c>
      <c r="I1076">
        <v>3.1266360999999999E-2</v>
      </c>
      <c r="J1076">
        <v>0</v>
      </c>
      <c r="K1076">
        <v>0</v>
      </c>
      <c r="L1076">
        <v>0</v>
      </c>
      <c r="M1076">
        <v>1</v>
      </c>
      <c r="N1076" t="s">
        <v>17</v>
      </c>
      <c r="O1076" s="1">
        <v>0</v>
      </c>
    </row>
    <row r="1077" spans="1:15" hidden="1" x14ac:dyDescent="0.2">
      <c r="A1077" t="s">
        <v>38</v>
      </c>
      <c r="B1077">
        <v>2025</v>
      </c>
      <c r="C1077">
        <v>346738914.10000002</v>
      </c>
      <c r="D1077" t="s">
        <v>16</v>
      </c>
      <c r="E1077">
        <v>30</v>
      </c>
      <c r="F1077">
        <v>0.97872866800000002</v>
      </c>
      <c r="G1077">
        <v>2461945744</v>
      </c>
      <c r="H1077">
        <v>0</v>
      </c>
      <c r="I1077">
        <v>3.045933E-2</v>
      </c>
      <c r="J1077">
        <v>0</v>
      </c>
      <c r="K1077">
        <v>0</v>
      </c>
      <c r="L1077">
        <v>0</v>
      </c>
      <c r="M1077">
        <v>1</v>
      </c>
      <c r="N1077" t="s">
        <v>17</v>
      </c>
      <c r="O1077" s="1">
        <v>0</v>
      </c>
    </row>
    <row r="1078" spans="1:15" hidden="1" x14ac:dyDescent="0.2">
      <c r="A1078" t="s">
        <v>38</v>
      </c>
      <c r="B1078">
        <v>2025</v>
      </c>
      <c r="C1078">
        <v>1095866198</v>
      </c>
      <c r="D1078" t="s">
        <v>16</v>
      </c>
      <c r="E1078">
        <v>30</v>
      </c>
      <c r="F1078">
        <v>1</v>
      </c>
      <c r="G1078">
        <v>7592817661</v>
      </c>
      <c r="H1078">
        <v>0</v>
      </c>
      <c r="I1078">
        <v>3.0111221000000001E-2</v>
      </c>
      <c r="J1078">
        <v>0</v>
      </c>
      <c r="K1078">
        <v>0</v>
      </c>
      <c r="L1078">
        <v>0</v>
      </c>
      <c r="M1078">
        <v>1</v>
      </c>
      <c r="N1078" t="s">
        <v>17</v>
      </c>
      <c r="O1078" s="1">
        <v>0</v>
      </c>
    </row>
    <row r="1079" spans="1:15" hidden="1" x14ac:dyDescent="0.2">
      <c r="A1079" t="s">
        <v>38</v>
      </c>
      <c r="B1079">
        <v>2030</v>
      </c>
      <c r="C1079">
        <v>1099582.584</v>
      </c>
      <c r="D1079" t="s">
        <v>16</v>
      </c>
      <c r="E1079">
        <v>30</v>
      </c>
      <c r="F1079">
        <v>0.78684913099999998</v>
      </c>
      <c r="G1079">
        <v>18433853.670000002</v>
      </c>
      <c r="H1079">
        <v>0</v>
      </c>
      <c r="I1079">
        <v>5.0815838000000002E-2</v>
      </c>
      <c r="J1079">
        <v>0</v>
      </c>
      <c r="K1079">
        <v>0</v>
      </c>
      <c r="L1079">
        <v>0</v>
      </c>
      <c r="M1079">
        <v>1</v>
      </c>
      <c r="N1079" t="s">
        <v>17</v>
      </c>
      <c r="O1079" s="1">
        <v>0</v>
      </c>
    </row>
    <row r="1080" spans="1:15" hidden="1" x14ac:dyDescent="0.2">
      <c r="A1080" t="s">
        <v>38</v>
      </c>
      <c r="B1080">
        <v>2030</v>
      </c>
      <c r="C1080">
        <v>1954813.483</v>
      </c>
      <c r="D1080" t="s">
        <v>16</v>
      </c>
      <c r="E1080">
        <v>30</v>
      </c>
      <c r="F1080">
        <v>0.78983742599999995</v>
      </c>
      <c r="G1080">
        <v>28988918.170000002</v>
      </c>
      <c r="H1080">
        <v>0</v>
      </c>
      <c r="I1080">
        <v>4.5186134000000003E-2</v>
      </c>
      <c r="J1080">
        <v>0</v>
      </c>
      <c r="K1080">
        <v>0</v>
      </c>
      <c r="L1080">
        <v>0</v>
      </c>
      <c r="M1080">
        <v>1</v>
      </c>
      <c r="N1080" t="s">
        <v>17</v>
      </c>
      <c r="O1080" s="1">
        <v>0</v>
      </c>
    </row>
    <row r="1081" spans="1:15" hidden="1" x14ac:dyDescent="0.2">
      <c r="A1081" t="s">
        <v>38</v>
      </c>
      <c r="B1081">
        <v>2030</v>
      </c>
      <c r="C1081">
        <v>3475223.97</v>
      </c>
      <c r="D1081" t="s">
        <v>16</v>
      </c>
      <c r="E1081">
        <v>30</v>
      </c>
      <c r="F1081">
        <v>0.79269601199999995</v>
      </c>
      <c r="G1081">
        <v>45666169.960000001</v>
      </c>
      <c r="H1081">
        <v>0</v>
      </c>
      <c r="I1081">
        <v>4.1047581E-2</v>
      </c>
      <c r="J1081">
        <v>0</v>
      </c>
      <c r="K1081">
        <v>0</v>
      </c>
      <c r="L1081">
        <v>0</v>
      </c>
      <c r="M1081">
        <v>1</v>
      </c>
      <c r="N1081" t="s">
        <v>17</v>
      </c>
      <c r="O1081" s="1">
        <v>0</v>
      </c>
    </row>
    <row r="1082" spans="1:15" hidden="1" x14ac:dyDescent="0.2">
      <c r="A1082" t="s">
        <v>38</v>
      </c>
      <c r="B1082">
        <v>2030</v>
      </c>
      <c r="C1082">
        <v>10983423.9</v>
      </c>
      <c r="D1082" t="s">
        <v>16</v>
      </c>
      <c r="E1082">
        <v>30</v>
      </c>
      <c r="F1082">
        <v>0.79514532599999999</v>
      </c>
      <c r="G1082">
        <v>113696826.2</v>
      </c>
      <c r="H1082">
        <v>0</v>
      </c>
      <c r="I1082">
        <v>3.5780553999999999E-2</v>
      </c>
      <c r="J1082">
        <v>0</v>
      </c>
      <c r="K1082">
        <v>0</v>
      </c>
      <c r="L1082">
        <v>0</v>
      </c>
      <c r="M1082">
        <v>1</v>
      </c>
      <c r="N1082" t="s">
        <v>17</v>
      </c>
      <c r="O1082" s="1">
        <v>0</v>
      </c>
    </row>
    <row r="1083" spans="1:15" hidden="1" x14ac:dyDescent="0.2">
      <c r="A1083" t="s">
        <v>38</v>
      </c>
      <c r="B1083">
        <v>2030</v>
      </c>
      <c r="C1083">
        <v>34713043.450000003</v>
      </c>
      <c r="D1083" t="s">
        <v>16</v>
      </c>
      <c r="E1083">
        <v>30</v>
      </c>
      <c r="F1083">
        <v>0.91867233000000004</v>
      </c>
      <c r="G1083">
        <v>283874349.19999999</v>
      </c>
      <c r="H1083">
        <v>0</v>
      </c>
      <c r="I1083">
        <v>3.3003103999999998E-2</v>
      </c>
      <c r="J1083">
        <v>0</v>
      </c>
      <c r="K1083">
        <v>0</v>
      </c>
      <c r="L1083">
        <v>0</v>
      </c>
      <c r="M1083">
        <v>1</v>
      </c>
      <c r="N1083" t="s">
        <v>17</v>
      </c>
      <c r="O1083" s="1">
        <v>0</v>
      </c>
    </row>
    <row r="1084" spans="1:15" hidden="1" x14ac:dyDescent="0.2">
      <c r="A1084" t="s">
        <v>38</v>
      </c>
      <c r="B1084">
        <v>2030</v>
      </c>
      <c r="C1084">
        <v>109710359.59999999</v>
      </c>
      <c r="D1084" t="s">
        <v>16</v>
      </c>
      <c r="E1084">
        <v>30</v>
      </c>
      <c r="F1084">
        <v>0.95854366400000002</v>
      </c>
      <c r="G1084">
        <v>817028474.5</v>
      </c>
      <c r="H1084">
        <v>0</v>
      </c>
      <c r="I1084">
        <v>3.1270455000000003E-2</v>
      </c>
      <c r="J1084">
        <v>0</v>
      </c>
      <c r="K1084">
        <v>0</v>
      </c>
      <c r="L1084">
        <v>0</v>
      </c>
      <c r="M1084">
        <v>1</v>
      </c>
      <c r="N1084" t="s">
        <v>17</v>
      </c>
      <c r="O1084" s="1">
        <v>0</v>
      </c>
    </row>
    <row r="1085" spans="1:15" hidden="1" x14ac:dyDescent="0.2">
      <c r="A1085" t="s">
        <v>38</v>
      </c>
      <c r="B1085">
        <v>2030</v>
      </c>
      <c r="C1085">
        <v>346738914.10000002</v>
      </c>
      <c r="D1085" t="s">
        <v>16</v>
      </c>
      <c r="E1085">
        <v>30</v>
      </c>
      <c r="F1085">
        <v>0.97872754799999995</v>
      </c>
      <c r="G1085">
        <v>2461921098</v>
      </c>
      <c r="H1085">
        <v>0</v>
      </c>
      <c r="I1085">
        <v>3.0460895000000002E-2</v>
      </c>
      <c r="J1085">
        <v>0</v>
      </c>
      <c r="K1085">
        <v>0</v>
      </c>
      <c r="L1085">
        <v>0</v>
      </c>
      <c r="M1085">
        <v>1</v>
      </c>
      <c r="N1085" t="s">
        <v>17</v>
      </c>
      <c r="O1085" s="1">
        <v>0</v>
      </c>
    </row>
    <row r="1086" spans="1:15" hidden="1" x14ac:dyDescent="0.2">
      <c r="A1086" t="s">
        <v>38</v>
      </c>
      <c r="B1086">
        <v>2030</v>
      </c>
      <c r="C1086">
        <v>1095866198</v>
      </c>
      <c r="D1086" t="s">
        <v>16</v>
      </c>
      <c r="E1086">
        <v>30</v>
      </c>
      <c r="F1086">
        <v>1</v>
      </c>
      <c r="G1086">
        <v>7592731870</v>
      </c>
      <c r="H1086">
        <v>0</v>
      </c>
      <c r="I1086">
        <v>3.0111862999999999E-2</v>
      </c>
      <c r="J1086">
        <v>0</v>
      </c>
      <c r="K1086">
        <v>0</v>
      </c>
      <c r="L1086">
        <v>0</v>
      </c>
      <c r="M1086">
        <v>1</v>
      </c>
      <c r="N1086" t="s">
        <v>17</v>
      </c>
      <c r="O1086" s="1">
        <v>0</v>
      </c>
    </row>
    <row r="1087" spans="1:15" hidden="1" x14ac:dyDescent="0.2">
      <c r="A1087" t="s">
        <v>39</v>
      </c>
      <c r="B1087">
        <v>2015</v>
      </c>
      <c r="C1087">
        <v>1099582.584</v>
      </c>
      <c r="D1087" t="s">
        <v>16</v>
      </c>
      <c r="E1087">
        <v>30</v>
      </c>
      <c r="F1087">
        <v>0.55429916000000001</v>
      </c>
      <c r="G1087">
        <v>28661183.91</v>
      </c>
      <c r="H1087">
        <v>0</v>
      </c>
      <c r="I1087">
        <v>5.2672037999999997E-2</v>
      </c>
      <c r="J1087">
        <v>0</v>
      </c>
      <c r="K1087">
        <v>0</v>
      </c>
      <c r="L1087">
        <v>0</v>
      </c>
      <c r="M1087">
        <v>1</v>
      </c>
      <c r="N1087" t="s">
        <v>17</v>
      </c>
      <c r="O1087" s="1">
        <v>0</v>
      </c>
    </row>
    <row r="1088" spans="1:15" hidden="1" x14ac:dyDescent="0.2">
      <c r="A1088" t="s">
        <v>39</v>
      </c>
      <c r="B1088">
        <v>2015</v>
      </c>
      <c r="C1088">
        <v>1954813.483</v>
      </c>
      <c r="D1088" t="s">
        <v>16</v>
      </c>
      <c r="E1088">
        <v>30</v>
      </c>
      <c r="F1088">
        <v>0.62399961599999998</v>
      </c>
      <c r="G1088">
        <v>39427659.68</v>
      </c>
      <c r="H1088">
        <v>0</v>
      </c>
      <c r="I1088">
        <v>4.9078265000000003E-2</v>
      </c>
      <c r="J1088">
        <v>0</v>
      </c>
      <c r="K1088">
        <v>0</v>
      </c>
      <c r="L1088">
        <v>0</v>
      </c>
      <c r="M1088">
        <v>1</v>
      </c>
      <c r="N1088" t="s">
        <v>17</v>
      </c>
      <c r="O1088" s="1">
        <v>0</v>
      </c>
    </row>
    <row r="1089" spans="1:15" hidden="1" x14ac:dyDescent="0.2">
      <c r="A1089" t="s">
        <v>39</v>
      </c>
      <c r="B1089">
        <v>2015</v>
      </c>
      <c r="C1089">
        <v>3475223.97</v>
      </c>
      <c r="D1089" t="s">
        <v>16</v>
      </c>
      <c r="E1089">
        <v>30</v>
      </c>
      <c r="F1089">
        <v>0.69843098999999997</v>
      </c>
      <c r="G1089">
        <v>56457864.439999998</v>
      </c>
      <c r="H1089">
        <v>0</v>
      </c>
      <c r="I1089">
        <v>4.5396935999999999E-2</v>
      </c>
      <c r="J1089">
        <v>0</v>
      </c>
      <c r="K1089">
        <v>0</v>
      </c>
      <c r="L1089">
        <v>0</v>
      </c>
      <c r="M1089">
        <v>1</v>
      </c>
      <c r="N1089" t="s">
        <v>17</v>
      </c>
      <c r="O1089" s="1">
        <v>0</v>
      </c>
    </row>
    <row r="1090" spans="1:15" hidden="1" x14ac:dyDescent="0.2">
      <c r="A1090" t="s">
        <v>39</v>
      </c>
      <c r="B1090">
        <v>2015</v>
      </c>
      <c r="C1090">
        <v>10983423.9</v>
      </c>
      <c r="D1090" t="s">
        <v>16</v>
      </c>
      <c r="E1090">
        <v>30</v>
      </c>
      <c r="F1090">
        <v>0.75698163200000002</v>
      </c>
      <c r="G1090">
        <v>126115593.59999999</v>
      </c>
      <c r="H1090">
        <v>0</v>
      </c>
      <c r="I1090">
        <v>3.9150019000000001E-2</v>
      </c>
      <c r="J1090">
        <v>0</v>
      </c>
      <c r="K1090">
        <v>0</v>
      </c>
      <c r="L1090">
        <v>0</v>
      </c>
      <c r="M1090">
        <v>1</v>
      </c>
      <c r="N1090" t="s">
        <v>17</v>
      </c>
      <c r="O1090" s="1">
        <v>0</v>
      </c>
    </row>
    <row r="1091" spans="1:15" hidden="1" x14ac:dyDescent="0.2">
      <c r="A1091" t="s">
        <v>39</v>
      </c>
      <c r="B1091">
        <v>2015</v>
      </c>
      <c r="C1091">
        <v>34713043.450000003</v>
      </c>
      <c r="D1091" t="s">
        <v>16</v>
      </c>
      <c r="E1091">
        <v>30</v>
      </c>
      <c r="F1091">
        <v>0.90124988800000005</v>
      </c>
      <c r="G1091">
        <v>301352017.39999998</v>
      </c>
      <c r="H1091">
        <v>0</v>
      </c>
      <c r="I1091">
        <v>3.5020047999999998E-2</v>
      </c>
      <c r="J1091">
        <v>0</v>
      </c>
      <c r="K1091">
        <v>0</v>
      </c>
      <c r="L1091">
        <v>0</v>
      </c>
      <c r="M1091">
        <v>1</v>
      </c>
      <c r="N1091" t="s">
        <v>17</v>
      </c>
      <c r="O1091" s="1">
        <v>0</v>
      </c>
    </row>
    <row r="1092" spans="1:15" hidden="1" x14ac:dyDescent="0.2">
      <c r="A1092" t="s">
        <v>39</v>
      </c>
      <c r="B1092">
        <v>2015</v>
      </c>
      <c r="C1092">
        <v>109710359.59999999</v>
      </c>
      <c r="D1092" t="s">
        <v>16</v>
      </c>
      <c r="E1092">
        <v>30</v>
      </c>
      <c r="F1092">
        <v>0.95598121999999996</v>
      </c>
      <c r="G1092">
        <v>850116004.70000005</v>
      </c>
      <c r="H1092">
        <v>0</v>
      </c>
      <c r="I1092">
        <v>3.2241645999999999E-2</v>
      </c>
      <c r="J1092">
        <v>0</v>
      </c>
      <c r="K1092">
        <v>0</v>
      </c>
      <c r="L1092">
        <v>0</v>
      </c>
      <c r="M1092">
        <v>1</v>
      </c>
      <c r="N1092" t="s">
        <v>17</v>
      </c>
      <c r="O1092" s="1">
        <v>0</v>
      </c>
    </row>
    <row r="1093" spans="1:15" hidden="1" x14ac:dyDescent="0.2">
      <c r="A1093" t="s">
        <v>39</v>
      </c>
      <c r="B1093">
        <v>2015</v>
      </c>
      <c r="C1093">
        <v>346738914.10000002</v>
      </c>
      <c r="D1093" t="s">
        <v>16</v>
      </c>
      <c r="E1093">
        <v>30</v>
      </c>
      <c r="F1093">
        <v>0.97842921299999996</v>
      </c>
      <c r="G1093">
        <v>2554080233</v>
      </c>
      <c r="H1093">
        <v>0</v>
      </c>
      <c r="I1093">
        <v>3.08381E-2</v>
      </c>
      <c r="J1093">
        <v>0</v>
      </c>
      <c r="K1093">
        <v>0</v>
      </c>
      <c r="L1093">
        <v>0</v>
      </c>
      <c r="M1093">
        <v>1</v>
      </c>
      <c r="N1093" t="s">
        <v>17</v>
      </c>
      <c r="O1093" s="1">
        <v>0</v>
      </c>
    </row>
    <row r="1094" spans="1:15" hidden="1" x14ac:dyDescent="0.2">
      <c r="A1094" t="s">
        <v>39</v>
      </c>
      <c r="B1094">
        <v>2015</v>
      </c>
      <c r="C1094">
        <v>1095866198</v>
      </c>
      <c r="D1094" t="s">
        <v>16</v>
      </c>
      <c r="E1094">
        <v>30</v>
      </c>
      <c r="F1094">
        <v>1</v>
      </c>
      <c r="G1094">
        <v>7874253184</v>
      </c>
      <c r="H1094">
        <v>0</v>
      </c>
      <c r="I1094">
        <v>3.0195868000000001E-2</v>
      </c>
      <c r="J1094">
        <v>0</v>
      </c>
      <c r="K1094">
        <v>0</v>
      </c>
      <c r="L1094">
        <v>0</v>
      </c>
      <c r="M1094">
        <v>1</v>
      </c>
      <c r="N1094" t="s">
        <v>17</v>
      </c>
      <c r="O1094" s="1">
        <v>0</v>
      </c>
    </row>
    <row r="1095" spans="1:15" hidden="1" x14ac:dyDescent="0.2">
      <c r="A1095" t="s">
        <v>39</v>
      </c>
      <c r="B1095">
        <v>2020</v>
      </c>
      <c r="C1095">
        <v>1099582.584</v>
      </c>
      <c r="D1095" t="s">
        <v>16</v>
      </c>
      <c r="E1095">
        <v>30</v>
      </c>
      <c r="F1095">
        <v>0.56967725400000002</v>
      </c>
      <c r="G1095">
        <v>27706194.489999998</v>
      </c>
      <c r="H1095">
        <v>0</v>
      </c>
      <c r="I1095">
        <v>5.3547704000000002E-2</v>
      </c>
      <c r="J1095">
        <v>0</v>
      </c>
      <c r="K1095">
        <v>0</v>
      </c>
      <c r="L1095">
        <v>0</v>
      </c>
      <c r="M1095">
        <v>1</v>
      </c>
      <c r="N1095" t="s">
        <v>17</v>
      </c>
      <c r="O1095" s="1">
        <v>0</v>
      </c>
    </row>
    <row r="1096" spans="1:15" hidden="1" x14ac:dyDescent="0.2">
      <c r="A1096" t="s">
        <v>39</v>
      </c>
      <c r="B1096">
        <v>2020</v>
      </c>
      <c r="C1096">
        <v>1954813.483</v>
      </c>
      <c r="D1096" t="s">
        <v>16</v>
      </c>
      <c r="E1096">
        <v>30</v>
      </c>
      <c r="F1096">
        <v>0.63616862699999999</v>
      </c>
      <c r="G1096">
        <v>38452660.310000002</v>
      </c>
      <c r="H1096">
        <v>0</v>
      </c>
      <c r="I1096">
        <v>4.9622909999999999E-2</v>
      </c>
      <c r="J1096">
        <v>0</v>
      </c>
      <c r="K1096">
        <v>0</v>
      </c>
      <c r="L1096">
        <v>0</v>
      </c>
      <c r="M1096">
        <v>1</v>
      </c>
      <c r="N1096" t="s">
        <v>17</v>
      </c>
      <c r="O1096" s="1">
        <v>0</v>
      </c>
    </row>
    <row r="1097" spans="1:15" hidden="1" x14ac:dyDescent="0.2">
      <c r="A1097" t="s">
        <v>39</v>
      </c>
      <c r="B1097">
        <v>2020</v>
      </c>
      <c r="C1097">
        <v>3475223.97</v>
      </c>
      <c r="D1097" t="s">
        <v>16</v>
      </c>
      <c r="E1097">
        <v>30</v>
      </c>
      <c r="F1097">
        <v>0.70599220299999998</v>
      </c>
      <c r="G1097">
        <v>55448601.920000002</v>
      </c>
      <c r="H1097">
        <v>0</v>
      </c>
      <c r="I1097">
        <v>4.5716813000000002E-2</v>
      </c>
      <c r="J1097">
        <v>0</v>
      </c>
      <c r="K1097">
        <v>0</v>
      </c>
      <c r="L1097">
        <v>0</v>
      </c>
      <c r="M1097">
        <v>1</v>
      </c>
      <c r="N1097" t="s">
        <v>17</v>
      </c>
      <c r="O1097" s="1">
        <v>0</v>
      </c>
    </row>
    <row r="1098" spans="1:15" hidden="1" x14ac:dyDescent="0.2">
      <c r="A1098" t="s">
        <v>39</v>
      </c>
      <c r="B1098">
        <v>2020</v>
      </c>
      <c r="C1098">
        <v>10983423.9</v>
      </c>
      <c r="D1098" t="s">
        <v>16</v>
      </c>
      <c r="E1098">
        <v>30</v>
      </c>
      <c r="F1098">
        <v>0.76025567100000002</v>
      </c>
      <c r="G1098">
        <v>124943508.09999999</v>
      </c>
      <c r="H1098">
        <v>0</v>
      </c>
      <c r="I1098">
        <v>3.9254254000000002E-2</v>
      </c>
      <c r="J1098">
        <v>0</v>
      </c>
      <c r="K1098">
        <v>0</v>
      </c>
      <c r="L1098">
        <v>0</v>
      </c>
      <c r="M1098">
        <v>1</v>
      </c>
      <c r="N1098" t="s">
        <v>17</v>
      </c>
      <c r="O1098" s="1">
        <v>0</v>
      </c>
    </row>
    <row r="1099" spans="1:15" hidden="1" x14ac:dyDescent="0.2">
      <c r="A1099" t="s">
        <v>39</v>
      </c>
      <c r="B1099">
        <v>2020</v>
      </c>
      <c r="C1099">
        <v>34713043.450000003</v>
      </c>
      <c r="D1099" t="s">
        <v>16</v>
      </c>
      <c r="E1099">
        <v>30</v>
      </c>
      <c r="F1099">
        <v>0.90274070900000003</v>
      </c>
      <c r="G1099">
        <v>299678252.80000001</v>
      </c>
      <c r="H1099">
        <v>0</v>
      </c>
      <c r="I1099">
        <v>3.5058674999999997E-2</v>
      </c>
      <c r="J1099">
        <v>0</v>
      </c>
      <c r="K1099">
        <v>0</v>
      </c>
      <c r="L1099">
        <v>0</v>
      </c>
      <c r="M1099">
        <v>1</v>
      </c>
      <c r="N1099" t="s">
        <v>17</v>
      </c>
      <c r="O1099" s="1">
        <v>0</v>
      </c>
    </row>
    <row r="1100" spans="1:15" hidden="1" x14ac:dyDescent="0.2">
      <c r="A1100" t="s">
        <v>39</v>
      </c>
      <c r="B1100">
        <v>2020</v>
      </c>
      <c r="C1100">
        <v>109710359.59999999</v>
      </c>
      <c r="D1100" t="s">
        <v>16</v>
      </c>
      <c r="E1100">
        <v>30</v>
      </c>
      <c r="F1100">
        <v>0.95618475999999997</v>
      </c>
      <c r="G1100">
        <v>846845848</v>
      </c>
      <c r="H1100">
        <v>0</v>
      </c>
      <c r="I1100">
        <v>3.2257534999999997E-2</v>
      </c>
      <c r="J1100">
        <v>0</v>
      </c>
      <c r="K1100">
        <v>0</v>
      </c>
      <c r="L1100">
        <v>0</v>
      </c>
      <c r="M1100">
        <v>1</v>
      </c>
      <c r="N1100" t="s">
        <v>17</v>
      </c>
      <c r="O1100" s="1">
        <v>0</v>
      </c>
    </row>
    <row r="1101" spans="1:15" hidden="1" x14ac:dyDescent="0.2">
      <c r="A1101" t="s">
        <v>39</v>
      </c>
      <c r="B1101">
        <v>2020</v>
      </c>
      <c r="C1101">
        <v>346738914.10000002</v>
      </c>
      <c r="D1101" t="s">
        <v>16</v>
      </c>
      <c r="E1101">
        <v>30</v>
      </c>
      <c r="F1101">
        <v>0.97848420400000002</v>
      </c>
      <c r="G1101">
        <v>2544851388</v>
      </c>
      <c r="H1101">
        <v>0</v>
      </c>
      <c r="I1101">
        <v>3.0847909999999999E-2</v>
      </c>
      <c r="J1101">
        <v>0</v>
      </c>
      <c r="K1101">
        <v>0</v>
      </c>
      <c r="L1101">
        <v>0</v>
      </c>
      <c r="M1101">
        <v>1</v>
      </c>
      <c r="N1101" t="s">
        <v>17</v>
      </c>
      <c r="O1101" s="1">
        <v>0</v>
      </c>
    </row>
    <row r="1102" spans="1:15" hidden="1" x14ac:dyDescent="0.2">
      <c r="A1102" t="s">
        <v>39</v>
      </c>
      <c r="B1102">
        <v>2020</v>
      </c>
      <c r="C1102">
        <v>1095866198</v>
      </c>
      <c r="D1102" t="s">
        <v>16</v>
      </c>
      <c r="E1102">
        <v>30</v>
      </c>
      <c r="F1102">
        <v>1</v>
      </c>
      <c r="G1102">
        <v>7846297067</v>
      </c>
      <c r="H1102">
        <v>0</v>
      </c>
      <c r="I1102">
        <v>3.0203209000000002E-2</v>
      </c>
      <c r="J1102">
        <v>0</v>
      </c>
      <c r="K1102">
        <v>0</v>
      </c>
      <c r="L1102">
        <v>0</v>
      </c>
      <c r="M1102">
        <v>1</v>
      </c>
      <c r="N1102" t="s">
        <v>17</v>
      </c>
      <c r="O1102" s="1">
        <v>0</v>
      </c>
    </row>
    <row r="1103" spans="1:15" hidden="1" x14ac:dyDescent="0.2">
      <c r="A1103" t="s">
        <v>39</v>
      </c>
      <c r="B1103">
        <v>2025</v>
      </c>
      <c r="C1103">
        <v>1099582.584</v>
      </c>
      <c r="D1103" t="s">
        <v>16</v>
      </c>
      <c r="E1103">
        <v>30</v>
      </c>
      <c r="F1103">
        <v>0.58600371299999998</v>
      </c>
      <c r="G1103">
        <v>26751205.079999998</v>
      </c>
      <c r="H1103">
        <v>0</v>
      </c>
      <c r="I1103">
        <v>5.4423369999999999E-2</v>
      </c>
      <c r="J1103">
        <v>0</v>
      </c>
      <c r="K1103">
        <v>0</v>
      </c>
      <c r="L1103">
        <v>0</v>
      </c>
      <c r="M1103">
        <v>1</v>
      </c>
      <c r="N1103" t="s">
        <v>17</v>
      </c>
      <c r="O1103" s="1">
        <v>0</v>
      </c>
    </row>
    <row r="1104" spans="1:15" hidden="1" x14ac:dyDescent="0.2">
      <c r="A1104" t="s">
        <v>39</v>
      </c>
      <c r="B1104">
        <v>2025</v>
      </c>
      <c r="C1104">
        <v>1954813.483</v>
      </c>
      <c r="D1104" t="s">
        <v>16</v>
      </c>
      <c r="E1104">
        <v>30</v>
      </c>
      <c r="F1104">
        <v>0.64887949599999994</v>
      </c>
      <c r="G1104">
        <v>37477660.939999998</v>
      </c>
      <c r="H1104">
        <v>0</v>
      </c>
      <c r="I1104">
        <v>5.0167554000000003E-2</v>
      </c>
      <c r="J1104">
        <v>0</v>
      </c>
      <c r="K1104">
        <v>0</v>
      </c>
      <c r="L1104">
        <v>0</v>
      </c>
      <c r="M1104">
        <v>1</v>
      </c>
      <c r="N1104" t="s">
        <v>17</v>
      </c>
      <c r="O1104" s="1">
        <v>0</v>
      </c>
    </row>
    <row r="1105" spans="1:15" hidden="1" x14ac:dyDescent="0.2">
      <c r="A1105" t="s">
        <v>39</v>
      </c>
      <c r="B1105">
        <v>2025</v>
      </c>
      <c r="C1105">
        <v>3475223.97</v>
      </c>
      <c r="D1105" t="s">
        <v>16</v>
      </c>
      <c r="E1105">
        <v>30</v>
      </c>
      <c r="F1105">
        <v>0.71376489399999998</v>
      </c>
      <c r="G1105">
        <v>54439339.409999996</v>
      </c>
      <c r="H1105">
        <v>0</v>
      </c>
      <c r="I1105">
        <v>4.6036689999999998E-2</v>
      </c>
      <c r="J1105">
        <v>0</v>
      </c>
      <c r="K1105">
        <v>0</v>
      </c>
      <c r="L1105">
        <v>0</v>
      </c>
      <c r="M1105">
        <v>1</v>
      </c>
      <c r="N1105" t="s">
        <v>17</v>
      </c>
      <c r="O1105" s="1">
        <v>0</v>
      </c>
    </row>
    <row r="1106" spans="1:15" hidden="1" x14ac:dyDescent="0.2">
      <c r="A1106" t="s">
        <v>39</v>
      </c>
      <c r="B1106">
        <v>2025</v>
      </c>
      <c r="C1106">
        <v>10983423.9</v>
      </c>
      <c r="D1106" t="s">
        <v>16</v>
      </c>
      <c r="E1106">
        <v>30</v>
      </c>
      <c r="F1106">
        <v>0.76357907999999997</v>
      </c>
      <c r="G1106">
        <v>123771422.59999999</v>
      </c>
      <c r="H1106">
        <v>0</v>
      </c>
      <c r="I1106">
        <v>3.9358489000000003E-2</v>
      </c>
      <c r="J1106">
        <v>0</v>
      </c>
      <c r="K1106">
        <v>0</v>
      </c>
      <c r="L1106">
        <v>0</v>
      </c>
      <c r="M1106">
        <v>1</v>
      </c>
      <c r="N1106" t="s">
        <v>17</v>
      </c>
      <c r="O1106" s="1">
        <v>0</v>
      </c>
    </row>
    <row r="1107" spans="1:15" hidden="1" x14ac:dyDescent="0.2">
      <c r="A1107" t="s">
        <v>39</v>
      </c>
      <c r="B1107">
        <v>2025</v>
      </c>
      <c r="C1107">
        <v>34713043.450000003</v>
      </c>
      <c r="D1107" t="s">
        <v>16</v>
      </c>
      <c r="E1107">
        <v>30</v>
      </c>
      <c r="F1107">
        <v>0.90424568000000005</v>
      </c>
      <c r="G1107">
        <v>298004488.19999999</v>
      </c>
      <c r="H1107">
        <v>0</v>
      </c>
      <c r="I1107">
        <v>3.5097300999999997E-2</v>
      </c>
      <c r="J1107">
        <v>0</v>
      </c>
      <c r="K1107">
        <v>0</v>
      </c>
      <c r="L1107">
        <v>0</v>
      </c>
      <c r="M1107">
        <v>1</v>
      </c>
      <c r="N1107" t="s">
        <v>17</v>
      </c>
      <c r="O1107" s="1">
        <v>0</v>
      </c>
    </row>
    <row r="1108" spans="1:15" hidden="1" x14ac:dyDescent="0.2">
      <c r="A1108" t="s">
        <v>39</v>
      </c>
      <c r="B1108">
        <v>2025</v>
      </c>
      <c r="C1108">
        <v>109710359.59999999</v>
      </c>
      <c r="D1108" t="s">
        <v>16</v>
      </c>
      <c r="E1108">
        <v>30</v>
      </c>
      <c r="F1108">
        <v>0.95638982900000002</v>
      </c>
      <c r="G1108">
        <v>843575691.29999995</v>
      </c>
      <c r="H1108">
        <v>0</v>
      </c>
      <c r="I1108">
        <v>3.2273424000000002E-2</v>
      </c>
      <c r="J1108">
        <v>0</v>
      </c>
      <c r="K1108">
        <v>0</v>
      </c>
      <c r="L1108">
        <v>0</v>
      </c>
      <c r="M1108">
        <v>1</v>
      </c>
      <c r="N1108" t="s">
        <v>17</v>
      </c>
      <c r="O1108" s="1">
        <v>0</v>
      </c>
    </row>
    <row r="1109" spans="1:15" hidden="1" x14ac:dyDescent="0.2">
      <c r="A1109" t="s">
        <v>39</v>
      </c>
      <c r="B1109">
        <v>2025</v>
      </c>
      <c r="C1109">
        <v>346738914.10000002</v>
      </c>
      <c r="D1109" t="s">
        <v>16</v>
      </c>
      <c r="E1109">
        <v>30</v>
      </c>
      <c r="F1109">
        <v>0.97853959199999996</v>
      </c>
      <c r="G1109">
        <v>2535622544</v>
      </c>
      <c r="H1109">
        <v>0</v>
      </c>
      <c r="I1109">
        <v>3.0857720000000002E-2</v>
      </c>
      <c r="J1109">
        <v>0</v>
      </c>
      <c r="K1109">
        <v>0</v>
      </c>
      <c r="L1109">
        <v>0</v>
      </c>
      <c r="M1109">
        <v>1</v>
      </c>
      <c r="N1109" t="s">
        <v>17</v>
      </c>
      <c r="O1109" s="1">
        <v>0</v>
      </c>
    </row>
    <row r="1110" spans="1:15" hidden="1" x14ac:dyDescent="0.2">
      <c r="A1110" t="s">
        <v>39</v>
      </c>
      <c r="B1110">
        <v>2025</v>
      </c>
      <c r="C1110">
        <v>1095866198</v>
      </c>
      <c r="D1110" t="s">
        <v>16</v>
      </c>
      <c r="E1110">
        <v>30</v>
      </c>
      <c r="F1110">
        <v>1</v>
      </c>
      <c r="G1110">
        <v>7818340950</v>
      </c>
      <c r="H1110">
        <v>0</v>
      </c>
      <c r="I1110">
        <v>3.0210549999999999E-2</v>
      </c>
      <c r="J1110">
        <v>0</v>
      </c>
      <c r="K1110">
        <v>0</v>
      </c>
      <c r="L1110">
        <v>0</v>
      </c>
      <c r="M1110">
        <v>1</v>
      </c>
      <c r="N1110" t="s">
        <v>17</v>
      </c>
      <c r="O1110" s="1">
        <v>0</v>
      </c>
    </row>
    <row r="1111" spans="1:15" hidden="1" x14ac:dyDescent="0.2">
      <c r="A1111" t="s">
        <v>39</v>
      </c>
      <c r="B1111">
        <v>2030</v>
      </c>
      <c r="C1111">
        <v>1099582.584</v>
      </c>
      <c r="D1111" t="s">
        <v>16</v>
      </c>
      <c r="E1111">
        <v>30</v>
      </c>
      <c r="F1111">
        <v>0.59232862100000006</v>
      </c>
      <c r="G1111">
        <v>26396728.039999999</v>
      </c>
      <c r="H1111">
        <v>0</v>
      </c>
      <c r="I1111">
        <v>5.4776286E-2</v>
      </c>
      <c r="J1111">
        <v>0</v>
      </c>
      <c r="K1111">
        <v>0</v>
      </c>
      <c r="L1111">
        <v>0</v>
      </c>
      <c r="M1111">
        <v>1</v>
      </c>
      <c r="N1111" t="s">
        <v>17</v>
      </c>
      <c r="O1111" s="1">
        <v>0</v>
      </c>
    </row>
    <row r="1112" spans="1:15" hidden="1" x14ac:dyDescent="0.2">
      <c r="A1112" t="s">
        <v>39</v>
      </c>
      <c r="B1112">
        <v>2030</v>
      </c>
      <c r="C1112">
        <v>1954813.483</v>
      </c>
      <c r="D1112" t="s">
        <v>16</v>
      </c>
      <c r="E1112">
        <v>30</v>
      </c>
      <c r="F1112">
        <v>0.653745523</v>
      </c>
      <c r="G1112">
        <v>37115872.75</v>
      </c>
      <c r="H1112">
        <v>0</v>
      </c>
      <c r="I1112">
        <v>5.0382241000000001E-2</v>
      </c>
      <c r="J1112">
        <v>0</v>
      </c>
      <c r="K1112">
        <v>0</v>
      </c>
      <c r="L1112">
        <v>0</v>
      </c>
      <c r="M1112">
        <v>1</v>
      </c>
      <c r="N1112" t="s">
        <v>17</v>
      </c>
      <c r="O1112" s="1">
        <v>0</v>
      </c>
    </row>
    <row r="1113" spans="1:15" hidden="1" x14ac:dyDescent="0.2">
      <c r="A1113" t="s">
        <v>39</v>
      </c>
      <c r="B1113">
        <v>2030</v>
      </c>
      <c r="C1113">
        <v>3475223.97</v>
      </c>
      <c r="D1113" t="s">
        <v>16</v>
      </c>
      <c r="E1113">
        <v>30</v>
      </c>
      <c r="F1113">
        <v>0.71670567100000004</v>
      </c>
      <c r="G1113">
        <v>54064968.770000003</v>
      </c>
      <c r="H1113">
        <v>0</v>
      </c>
      <c r="I1113">
        <v>4.6160594999999999E-2</v>
      </c>
      <c r="J1113">
        <v>0</v>
      </c>
      <c r="K1113">
        <v>0</v>
      </c>
      <c r="L1113">
        <v>0</v>
      </c>
      <c r="M1113">
        <v>1</v>
      </c>
      <c r="N1113" t="s">
        <v>17</v>
      </c>
      <c r="O1113" s="1">
        <v>0</v>
      </c>
    </row>
    <row r="1114" spans="1:15" hidden="1" x14ac:dyDescent="0.2">
      <c r="A1114" t="s">
        <v>39</v>
      </c>
      <c r="B1114">
        <v>2030</v>
      </c>
      <c r="C1114">
        <v>10983423.9</v>
      </c>
      <c r="D1114" t="s">
        <v>16</v>
      </c>
      <c r="E1114">
        <v>30</v>
      </c>
      <c r="F1114">
        <v>0.76482403300000001</v>
      </c>
      <c r="G1114">
        <v>123336937.5</v>
      </c>
      <c r="H1114">
        <v>0</v>
      </c>
      <c r="I1114">
        <v>3.9397999000000003E-2</v>
      </c>
      <c r="J1114">
        <v>0</v>
      </c>
      <c r="K1114">
        <v>0</v>
      </c>
      <c r="L1114">
        <v>0</v>
      </c>
      <c r="M1114">
        <v>1</v>
      </c>
      <c r="N1114" t="s">
        <v>17</v>
      </c>
      <c r="O1114" s="1">
        <v>0</v>
      </c>
    </row>
    <row r="1115" spans="1:15" hidden="1" x14ac:dyDescent="0.2">
      <c r="A1115" t="s">
        <v>39</v>
      </c>
      <c r="B1115">
        <v>2030</v>
      </c>
      <c r="C1115">
        <v>34713043.450000003</v>
      </c>
      <c r="D1115" t="s">
        <v>16</v>
      </c>
      <c r="E1115">
        <v>30</v>
      </c>
      <c r="F1115">
        <v>0.90480790200000005</v>
      </c>
      <c r="G1115">
        <v>297384106.30000001</v>
      </c>
      <c r="H1115">
        <v>0</v>
      </c>
      <c r="I1115">
        <v>3.5111809000000001E-2</v>
      </c>
      <c r="J1115">
        <v>0</v>
      </c>
      <c r="K1115">
        <v>0</v>
      </c>
      <c r="L1115">
        <v>0</v>
      </c>
      <c r="M1115">
        <v>1</v>
      </c>
      <c r="N1115" t="s">
        <v>17</v>
      </c>
      <c r="O1115" s="1">
        <v>0</v>
      </c>
    </row>
    <row r="1116" spans="1:15" hidden="1" x14ac:dyDescent="0.2">
      <c r="A1116" t="s">
        <v>39</v>
      </c>
      <c r="B1116">
        <v>2030</v>
      </c>
      <c r="C1116">
        <v>109710359.59999999</v>
      </c>
      <c r="D1116" t="s">
        <v>16</v>
      </c>
      <c r="E1116">
        <v>30</v>
      </c>
      <c r="F1116">
        <v>0.95646600900000001</v>
      </c>
      <c r="G1116">
        <v>842364349.60000002</v>
      </c>
      <c r="H1116">
        <v>0</v>
      </c>
      <c r="I1116">
        <v>3.2279363999999998E-2</v>
      </c>
      <c r="J1116">
        <v>0</v>
      </c>
      <c r="K1116">
        <v>0</v>
      </c>
      <c r="L1116">
        <v>0</v>
      </c>
      <c r="M1116">
        <v>1</v>
      </c>
      <c r="N1116" t="s">
        <v>17</v>
      </c>
      <c r="O1116" s="1">
        <v>0</v>
      </c>
    </row>
    <row r="1117" spans="1:15" hidden="1" x14ac:dyDescent="0.2">
      <c r="A1117" t="s">
        <v>39</v>
      </c>
      <c r="B1117">
        <v>2030</v>
      </c>
      <c r="C1117">
        <v>346738914.10000002</v>
      </c>
      <c r="D1117" t="s">
        <v>16</v>
      </c>
      <c r="E1117">
        <v>30</v>
      </c>
      <c r="F1117">
        <v>0.97856042700000001</v>
      </c>
      <c r="G1117">
        <v>2532203458</v>
      </c>
      <c r="H1117">
        <v>0</v>
      </c>
      <c r="I1117">
        <v>3.0861386000000001E-2</v>
      </c>
      <c r="J1117">
        <v>0</v>
      </c>
      <c r="K1117">
        <v>0</v>
      </c>
      <c r="L1117">
        <v>0</v>
      </c>
      <c r="M1117">
        <v>1</v>
      </c>
      <c r="N1117" t="s">
        <v>17</v>
      </c>
      <c r="O1117" s="1">
        <v>0</v>
      </c>
    </row>
    <row r="1118" spans="1:15" hidden="1" x14ac:dyDescent="0.2">
      <c r="A1118" t="s">
        <v>39</v>
      </c>
      <c r="B1118">
        <v>2030</v>
      </c>
      <c r="C1118">
        <v>1095866198</v>
      </c>
      <c r="D1118" t="s">
        <v>16</v>
      </c>
      <c r="E1118">
        <v>30</v>
      </c>
      <c r="F1118">
        <v>1</v>
      </c>
      <c r="G1118">
        <v>7807985737</v>
      </c>
      <c r="H1118">
        <v>0</v>
      </c>
      <c r="I1118">
        <v>3.0213291999999999E-2</v>
      </c>
      <c r="J1118">
        <v>0</v>
      </c>
      <c r="K1118">
        <v>0</v>
      </c>
      <c r="L1118">
        <v>0</v>
      </c>
      <c r="M1118">
        <v>1</v>
      </c>
      <c r="N1118" t="s">
        <v>17</v>
      </c>
      <c r="O1118" s="1">
        <v>0</v>
      </c>
    </row>
    <row r="1119" spans="1:15" hidden="1" x14ac:dyDescent="0.2">
      <c r="A1119" t="s">
        <v>40</v>
      </c>
      <c r="B1119">
        <v>2015</v>
      </c>
      <c r="C1119">
        <v>54750</v>
      </c>
      <c r="D1119" t="s">
        <v>16</v>
      </c>
      <c r="E1119">
        <v>20</v>
      </c>
      <c r="F1119">
        <v>5.8565443000000002E-2</v>
      </c>
      <c r="G1119">
        <v>2430949.568</v>
      </c>
      <c r="H1119">
        <v>0</v>
      </c>
      <c r="I1119">
        <v>0.13338998099999999</v>
      </c>
      <c r="J1119">
        <v>0</v>
      </c>
      <c r="K1119">
        <v>0</v>
      </c>
      <c r="L1119">
        <v>0</v>
      </c>
      <c r="M1119">
        <v>1</v>
      </c>
      <c r="N1119" t="s">
        <v>17</v>
      </c>
      <c r="O1119" s="1">
        <v>0</v>
      </c>
    </row>
    <row r="1120" spans="1:15" hidden="1" x14ac:dyDescent="0.2">
      <c r="A1120" t="s">
        <v>40</v>
      </c>
      <c r="B1120">
        <v>2020</v>
      </c>
      <c r="C1120">
        <v>54750</v>
      </c>
      <c r="D1120" t="s">
        <v>16</v>
      </c>
      <c r="E1120">
        <v>20</v>
      </c>
      <c r="F1120">
        <v>6.1083323000000002E-2</v>
      </c>
      <c r="G1120">
        <v>1939135.0020000001</v>
      </c>
      <c r="H1120">
        <v>0</v>
      </c>
      <c r="I1120">
        <v>0.15400961199999999</v>
      </c>
      <c r="J1120">
        <v>0</v>
      </c>
      <c r="K1120">
        <v>0</v>
      </c>
      <c r="L1120">
        <v>0</v>
      </c>
      <c r="M1120">
        <v>1</v>
      </c>
      <c r="N1120" t="s">
        <v>17</v>
      </c>
      <c r="O1120" s="1">
        <v>0</v>
      </c>
    </row>
    <row r="1121" spans="1:15" hidden="1" x14ac:dyDescent="0.2">
      <c r="A1121" t="s">
        <v>40</v>
      </c>
      <c r="B1121">
        <v>2025</v>
      </c>
      <c r="C1121">
        <v>54750</v>
      </c>
      <c r="D1121" t="s">
        <v>16</v>
      </c>
      <c r="E1121">
        <v>20</v>
      </c>
      <c r="F1121">
        <v>6.5295304999999998E-2</v>
      </c>
      <c r="G1121">
        <v>1447320.4369999999</v>
      </c>
      <c r="H1121">
        <v>0</v>
      </c>
      <c r="I1121">
        <v>0.17462924399999999</v>
      </c>
      <c r="J1121">
        <v>0</v>
      </c>
      <c r="K1121">
        <v>0</v>
      </c>
      <c r="L1121">
        <v>0</v>
      </c>
      <c r="M1121">
        <v>1</v>
      </c>
      <c r="N1121" t="s">
        <v>17</v>
      </c>
      <c r="O1121" s="1">
        <v>0</v>
      </c>
    </row>
    <row r="1122" spans="1:15" hidden="1" x14ac:dyDescent="0.2">
      <c r="A1122" t="s">
        <v>40</v>
      </c>
      <c r="B1122">
        <v>2030</v>
      </c>
      <c r="C1122">
        <v>54750</v>
      </c>
      <c r="D1122" t="s">
        <v>16</v>
      </c>
      <c r="E1122">
        <v>20</v>
      </c>
      <c r="F1122">
        <v>6.6238995999999994E-2</v>
      </c>
      <c r="G1122">
        <v>1308826.77</v>
      </c>
      <c r="H1122">
        <v>0</v>
      </c>
      <c r="I1122">
        <v>0.18547503300000001</v>
      </c>
      <c r="J1122">
        <v>0</v>
      </c>
      <c r="K1122">
        <v>0</v>
      </c>
      <c r="L1122">
        <v>0</v>
      </c>
      <c r="M1122">
        <v>1</v>
      </c>
      <c r="N1122" t="s">
        <v>17</v>
      </c>
      <c r="O1122" s="1">
        <v>0</v>
      </c>
    </row>
    <row r="1123" spans="1:15" hidden="1" x14ac:dyDescent="0.2">
      <c r="A1123" t="s">
        <v>40</v>
      </c>
      <c r="B1123">
        <v>2015</v>
      </c>
      <c r="C1123">
        <v>182500</v>
      </c>
      <c r="D1123" t="s">
        <v>16</v>
      </c>
      <c r="E1123">
        <v>20</v>
      </c>
      <c r="F1123">
        <v>0.15196236599999999</v>
      </c>
      <c r="G1123">
        <v>2608546.4500000002</v>
      </c>
      <c r="H1123">
        <v>0</v>
      </c>
      <c r="I1123">
        <v>0.13705568600000001</v>
      </c>
      <c r="J1123">
        <v>0</v>
      </c>
      <c r="K1123">
        <v>0</v>
      </c>
      <c r="L1123">
        <v>0</v>
      </c>
      <c r="M1123">
        <v>1</v>
      </c>
      <c r="N1123" t="s">
        <v>17</v>
      </c>
      <c r="O1123" s="1">
        <v>0</v>
      </c>
    </row>
    <row r="1124" spans="1:15" hidden="1" x14ac:dyDescent="0.2">
      <c r="A1124" t="s">
        <v>40</v>
      </c>
      <c r="B1124">
        <v>2020</v>
      </c>
      <c r="C1124">
        <v>182500</v>
      </c>
      <c r="D1124" t="s">
        <v>16</v>
      </c>
      <c r="E1124">
        <v>20</v>
      </c>
      <c r="F1124">
        <v>0.162301417</v>
      </c>
      <c r="G1124">
        <v>2087119.0249999999</v>
      </c>
      <c r="H1124">
        <v>0</v>
      </c>
      <c r="I1124">
        <v>0.158684992</v>
      </c>
      <c r="J1124">
        <v>0</v>
      </c>
      <c r="K1124">
        <v>0</v>
      </c>
      <c r="L1124">
        <v>0</v>
      </c>
      <c r="M1124">
        <v>1</v>
      </c>
      <c r="N1124" t="s">
        <v>17</v>
      </c>
      <c r="O1124" s="1">
        <v>0</v>
      </c>
    </row>
    <row r="1125" spans="1:15" hidden="1" x14ac:dyDescent="0.2">
      <c r="A1125" t="s">
        <v>40</v>
      </c>
      <c r="B1125">
        <v>2025</v>
      </c>
      <c r="C1125">
        <v>182500</v>
      </c>
      <c r="D1125" t="s">
        <v>16</v>
      </c>
      <c r="E1125">
        <v>20</v>
      </c>
      <c r="F1125">
        <v>0.17936409</v>
      </c>
      <c r="G1125">
        <v>1565691.6</v>
      </c>
      <c r="H1125">
        <v>0</v>
      </c>
      <c r="I1125">
        <v>0.18031429800000001</v>
      </c>
      <c r="J1125">
        <v>0</v>
      </c>
      <c r="K1125">
        <v>0</v>
      </c>
      <c r="L1125">
        <v>0</v>
      </c>
      <c r="M1125">
        <v>1</v>
      </c>
      <c r="N1125" t="s">
        <v>17</v>
      </c>
      <c r="O1125" s="1">
        <v>0</v>
      </c>
    </row>
    <row r="1126" spans="1:15" hidden="1" x14ac:dyDescent="0.2">
      <c r="A1126" t="s">
        <v>40</v>
      </c>
      <c r="B1126">
        <v>2030</v>
      </c>
      <c r="C1126">
        <v>182500</v>
      </c>
      <c r="D1126" t="s">
        <v>16</v>
      </c>
      <c r="E1126">
        <v>20</v>
      </c>
      <c r="F1126">
        <v>0.18437068400000001</v>
      </c>
      <c r="G1126">
        <v>1417480.628</v>
      </c>
      <c r="H1126">
        <v>0</v>
      </c>
      <c r="I1126">
        <v>0.191694373</v>
      </c>
      <c r="J1126">
        <v>0</v>
      </c>
      <c r="K1126">
        <v>0</v>
      </c>
      <c r="L1126">
        <v>0</v>
      </c>
      <c r="M1126">
        <v>1</v>
      </c>
      <c r="N1126" t="s">
        <v>17</v>
      </c>
      <c r="O1126" s="1">
        <v>0</v>
      </c>
    </row>
    <row r="1127" spans="1:15" hidden="1" x14ac:dyDescent="0.2">
      <c r="A1127" t="s">
        <v>40</v>
      </c>
      <c r="B1127">
        <v>2015</v>
      </c>
      <c r="C1127">
        <v>365000</v>
      </c>
      <c r="D1127" t="s">
        <v>16</v>
      </c>
      <c r="E1127">
        <v>20</v>
      </c>
      <c r="F1127">
        <v>0</v>
      </c>
      <c r="G1127">
        <v>2898303.125</v>
      </c>
      <c r="H1127">
        <v>0</v>
      </c>
      <c r="I1127">
        <v>0.13953983</v>
      </c>
      <c r="J1127">
        <v>0</v>
      </c>
      <c r="K1127">
        <v>0</v>
      </c>
      <c r="L1127">
        <v>0</v>
      </c>
      <c r="M1127">
        <v>1</v>
      </c>
      <c r="N1127" t="s">
        <v>17</v>
      </c>
      <c r="O1127" s="1">
        <v>0</v>
      </c>
    </row>
    <row r="1128" spans="1:15" hidden="1" x14ac:dyDescent="0.2">
      <c r="A1128" t="s">
        <v>40</v>
      </c>
      <c r="B1128">
        <v>2020</v>
      </c>
      <c r="C1128">
        <v>365000</v>
      </c>
      <c r="D1128" t="s">
        <v>16</v>
      </c>
      <c r="E1128">
        <v>20</v>
      </c>
      <c r="F1128">
        <v>0</v>
      </c>
      <c r="G1128">
        <v>2335634.125</v>
      </c>
      <c r="H1128">
        <v>0</v>
      </c>
      <c r="I1128">
        <v>0.16117174100000001</v>
      </c>
      <c r="J1128">
        <v>0</v>
      </c>
      <c r="K1128">
        <v>0</v>
      </c>
      <c r="L1128">
        <v>0</v>
      </c>
      <c r="M1128">
        <v>1</v>
      </c>
      <c r="N1128" t="s">
        <v>17</v>
      </c>
      <c r="O1128" s="1">
        <v>0</v>
      </c>
    </row>
    <row r="1129" spans="1:15" hidden="1" x14ac:dyDescent="0.2">
      <c r="A1129" t="s">
        <v>40</v>
      </c>
      <c r="B1129">
        <v>2025</v>
      </c>
      <c r="C1129">
        <v>365000</v>
      </c>
      <c r="D1129" t="s">
        <v>16</v>
      </c>
      <c r="E1129">
        <v>20</v>
      </c>
      <c r="F1129">
        <v>0</v>
      </c>
      <c r="G1129">
        <v>1772965.1240000001</v>
      </c>
      <c r="H1129">
        <v>0</v>
      </c>
      <c r="I1129">
        <v>0.18280365200000001</v>
      </c>
      <c r="J1129">
        <v>0</v>
      </c>
      <c r="K1129">
        <v>0</v>
      </c>
      <c r="L1129">
        <v>0</v>
      </c>
      <c r="M1129">
        <v>1</v>
      </c>
      <c r="N1129" t="s">
        <v>17</v>
      </c>
      <c r="O1129" s="1">
        <v>0</v>
      </c>
    </row>
    <row r="1130" spans="1:15" hidden="1" x14ac:dyDescent="0.2">
      <c r="A1130" t="s">
        <v>40</v>
      </c>
      <c r="B1130">
        <v>2030</v>
      </c>
      <c r="C1130">
        <v>365000</v>
      </c>
      <c r="D1130" t="s">
        <v>16</v>
      </c>
      <c r="E1130">
        <v>20</v>
      </c>
      <c r="F1130">
        <v>0</v>
      </c>
      <c r="G1130">
        <v>1610713.277</v>
      </c>
      <c r="H1130">
        <v>0</v>
      </c>
      <c r="I1130">
        <v>0.19409948499999999</v>
      </c>
      <c r="J1130">
        <v>0</v>
      </c>
      <c r="K1130">
        <v>0</v>
      </c>
      <c r="L1130">
        <v>0</v>
      </c>
      <c r="M1130">
        <v>1</v>
      </c>
      <c r="N1130" t="s">
        <v>17</v>
      </c>
      <c r="O1130" s="1">
        <v>0</v>
      </c>
    </row>
    <row r="1131" spans="1:15" hidden="1" x14ac:dyDescent="0.2">
      <c r="A1131" t="s">
        <v>40</v>
      </c>
      <c r="B1131">
        <v>2015</v>
      </c>
      <c r="C1131">
        <v>547500</v>
      </c>
      <c r="D1131" t="s">
        <v>16</v>
      </c>
      <c r="E1131">
        <v>20</v>
      </c>
      <c r="F1131">
        <v>0.402226207</v>
      </c>
      <c r="G1131">
        <v>2890974.1979999999</v>
      </c>
      <c r="H1131">
        <v>0</v>
      </c>
      <c r="I1131">
        <v>0.14335556799999999</v>
      </c>
      <c r="J1131">
        <v>0</v>
      </c>
      <c r="K1131">
        <v>0</v>
      </c>
      <c r="L1131">
        <v>0</v>
      </c>
      <c r="M1131">
        <v>1</v>
      </c>
      <c r="N1131" t="s">
        <v>17</v>
      </c>
      <c r="O1131" s="1">
        <v>0</v>
      </c>
    </row>
    <row r="1132" spans="1:15" hidden="1" x14ac:dyDescent="0.2">
      <c r="A1132" t="s">
        <v>40</v>
      </c>
      <c r="B1132">
        <v>2020</v>
      </c>
      <c r="C1132">
        <v>547500</v>
      </c>
      <c r="D1132" t="s">
        <v>16</v>
      </c>
      <c r="E1132">
        <v>20</v>
      </c>
      <c r="F1132">
        <v>0.36281376700000001</v>
      </c>
      <c r="G1132">
        <v>2329044.3969999999</v>
      </c>
      <c r="H1132">
        <v>0</v>
      </c>
      <c r="I1132">
        <v>0.166240094</v>
      </c>
      <c r="J1132">
        <v>0</v>
      </c>
      <c r="K1132">
        <v>0</v>
      </c>
      <c r="L1132">
        <v>0</v>
      </c>
      <c r="M1132">
        <v>1</v>
      </c>
      <c r="N1132" t="s">
        <v>17</v>
      </c>
      <c r="O1132" s="1">
        <v>0</v>
      </c>
    </row>
    <row r="1133" spans="1:15" hidden="1" x14ac:dyDescent="0.2">
      <c r="A1133" t="s">
        <v>40</v>
      </c>
      <c r="B1133">
        <v>2025</v>
      </c>
      <c r="C1133">
        <v>547500</v>
      </c>
      <c r="D1133" t="s">
        <v>16</v>
      </c>
      <c r="E1133">
        <v>20</v>
      </c>
      <c r="F1133">
        <v>0.29735619499999999</v>
      </c>
      <c r="G1133">
        <v>1767114.5959999999</v>
      </c>
      <c r="H1133">
        <v>0</v>
      </c>
      <c r="I1133">
        <v>0.18912461899999999</v>
      </c>
      <c r="J1133">
        <v>0</v>
      </c>
      <c r="K1133">
        <v>0</v>
      </c>
      <c r="L1133">
        <v>0</v>
      </c>
      <c r="M1133">
        <v>1</v>
      </c>
      <c r="N1133" t="s">
        <v>17</v>
      </c>
      <c r="O1133" s="1">
        <v>0</v>
      </c>
    </row>
    <row r="1134" spans="1:15" hidden="1" x14ac:dyDescent="0.2">
      <c r="A1134" t="s">
        <v>40</v>
      </c>
      <c r="B1134">
        <v>2030</v>
      </c>
      <c r="C1134">
        <v>547500</v>
      </c>
      <c r="D1134" t="s">
        <v>16</v>
      </c>
      <c r="E1134">
        <v>20</v>
      </c>
      <c r="F1134">
        <v>0.27880538900000001</v>
      </c>
      <c r="G1134">
        <v>1605137.584</v>
      </c>
      <c r="H1134">
        <v>0</v>
      </c>
      <c r="I1134">
        <v>0.20107688600000001</v>
      </c>
      <c r="J1134">
        <v>0</v>
      </c>
      <c r="K1134">
        <v>0</v>
      </c>
      <c r="L1134">
        <v>0</v>
      </c>
      <c r="M1134">
        <v>1</v>
      </c>
      <c r="N1134" t="s">
        <v>17</v>
      </c>
      <c r="O1134" s="1">
        <v>0</v>
      </c>
    </row>
    <row r="1135" spans="1:15" hidden="1" x14ac:dyDescent="0.2">
      <c r="A1135" t="s">
        <v>40</v>
      </c>
      <c r="B1135">
        <v>2015</v>
      </c>
      <c r="C1135">
        <v>730000</v>
      </c>
      <c r="D1135" t="s">
        <v>16</v>
      </c>
      <c r="E1135">
        <v>20</v>
      </c>
      <c r="F1135">
        <v>8.2432985E-2</v>
      </c>
      <c r="G1135">
        <v>3245621.3360000001</v>
      </c>
      <c r="H1135">
        <v>0</v>
      </c>
      <c r="I1135">
        <v>0.14487994700000001</v>
      </c>
      <c r="J1135">
        <v>0</v>
      </c>
      <c r="K1135">
        <v>0</v>
      </c>
      <c r="L1135">
        <v>0</v>
      </c>
      <c r="M1135">
        <v>1</v>
      </c>
      <c r="N1135" t="s">
        <v>17</v>
      </c>
      <c r="O1135" s="1">
        <v>0</v>
      </c>
    </row>
    <row r="1136" spans="1:15" hidden="1" x14ac:dyDescent="0.2">
      <c r="A1136" t="s">
        <v>40</v>
      </c>
      <c r="B1136">
        <v>2020</v>
      </c>
      <c r="C1136">
        <v>730000</v>
      </c>
      <c r="D1136" t="s">
        <v>16</v>
      </c>
      <c r="E1136">
        <v>20</v>
      </c>
      <c r="F1136">
        <v>9.3303123000000002E-2</v>
      </c>
      <c r="G1136">
        <v>2585278.0630000001</v>
      </c>
      <c r="H1136">
        <v>0</v>
      </c>
      <c r="I1136">
        <v>0.16856054000000001</v>
      </c>
      <c r="J1136">
        <v>0</v>
      </c>
      <c r="K1136">
        <v>0</v>
      </c>
      <c r="L1136">
        <v>0</v>
      </c>
      <c r="M1136">
        <v>1</v>
      </c>
      <c r="N1136" t="s">
        <v>17</v>
      </c>
      <c r="O1136" s="1">
        <v>0</v>
      </c>
    </row>
    <row r="1137" spans="1:15" hidden="1" x14ac:dyDescent="0.2">
      <c r="A1137" t="s">
        <v>40</v>
      </c>
      <c r="B1137">
        <v>2025</v>
      </c>
      <c r="C1137">
        <v>730000</v>
      </c>
      <c r="D1137" t="s">
        <v>16</v>
      </c>
      <c r="E1137">
        <v>20</v>
      </c>
      <c r="F1137">
        <v>0.111523399</v>
      </c>
      <c r="G1137">
        <v>1924934.7890000001</v>
      </c>
      <c r="H1137">
        <v>0</v>
      </c>
      <c r="I1137">
        <v>0.19224113300000001</v>
      </c>
      <c r="J1137">
        <v>0</v>
      </c>
      <c r="K1137">
        <v>0</v>
      </c>
      <c r="L1137">
        <v>0</v>
      </c>
      <c r="M1137">
        <v>1</v>
      </c>
      <c r="N1137" t="s">
        <v>17</v>
      </c>
      <c r="O1137" s="1">
        <v>0</v>
      </c>
    </row>
    <row r="1138" spans="1:15" hidden="1" x14ac:dyDescent="0.2">
      <c r="A1138" t="s">
        <v>40</v>
      </c>
      <c r="B1138">
        <v>2030</v>
      </c>
      <c r="C1138">
        <v>730000</v>
      </c>
      <c r="D1138" t="s">
        <v>16</v>
      </c>
      <c r="E1138">
        <v>20</v>
      </c>
      <c r="F1138">
        <v>0.117801112</v>
      </c>
      <c r="G1138">
        <v>1739185.3030000001</v>
      </c>
      <c r="H1138">
        <v>0</v>
      </c>
      <c r="I1138">
        <v>0.20475064200000001</v>
      </c>
      <c r="J1138">
        <v>0</v>
      </c>
      <c r="K1138">
        <v>0</v>
      </c>
      <c r="L1138">
        <v>0</v>
      </c>
      <c r="M1138">
        <v>1</v>
      </c>
      <c r="N1138" t="s">
        <v>17</v>
      </c>
      <c r="O1138" s="1">
        <v>0</v>
      </c>
    </row>
    <row r="1139" spans="1:15" hidden="1" x14ac:dyDescent="0.2">
      <c r="A1139" t="s">
        <v>40</v>
      </c>
      <c r="B1139">
        <v>2015</v>
      </c>
      <c r="C1139">
        <v>1095000</v>
      </c>
      <c r="D1139" t="s">
        <v>16</v>
      </c>
      <c r="E1139">
        <v>20</v>
      </c>
      <c r="F1139">
        <v>1</v>
      </c>
      <c r="G1139">
        <v>3355935.2880000002</v>
      </c>
      <c r="H1139">
        <v>0</v>
      </c>
      <c r="I1139">
        <v>0.147143885</v>
      </c>
      <c r="J1139">
        <v>0</v>
      </c>
      <c r="K1139">
        <v>0</v>
      </c>
      <c r="L1139">
        <v>0</v>
      </c>
      <c r="M1139">
        <v>1</v>
      </c>
      <c r="N1139" t="s">
        <v>17</v>
      </c>
      <c r="O1139" s="1">
        <v>0</v>
      </c>
    </row>
    <row r="1140" spans="1:15" hidden="1" x14ac:dyDescent="0.2">
      <c r="A1140" t="s">
        <v>40</v>
      </c>
      <c r="B1140">
        <v>2020</v>
      </c>
      <c r="C1140">
        <v>1095000</v>
      </c>
      <c r="D1140" t="s">
        <v>16</v>
      </c>
      <c r="E1140">
        <v>20</v>
      </c>
      <c r="F1140">
        <v>1</v>
      </c>
      <c r="G1140">
        <v>2684955.7050000001</v>
      </c>
      <c r="H1140">
        <v>0</v>
      </c>
      <c r="I1140">
        <v>0.17096879800000001</v>
      </c>
      <c r="J1140">
        <v>0</v>
      </c>
      <c r="K1140">
        <v>0</v>
      </c>
      <c r="L1140">
        <v>0</v>
      </c>
      <c r="M1140">
        <v>1</v>
      </c>
      <c r="N1140" t="s">
        <v>17</v>
      </c>
      <c r="O1140" s="1">
        <v>0</v>
      </c>
    </row>
    <row r="1141" spans="1:15" hidden="1" x14ac:dyDescent="0.2">
      <c r="A1141" t="s">
        <v>40</v>
      </c>
      <c r="B1141">
        <v>2025</v>
      </c>
      <c r="C1141">
        <v>1095000</v>
      </c>
      <c r="D1141" t="s">
        <v>16</v>
      </c>
      <c r="E1141">
        <v>20</v>
      </c>
      <c r="F1141">
        <v>1</v>
      </c>
      <c r="G1141">
        <v>2013976.122</v>
      </c>
      <c r="H1141">
        <v>0</v>
      </c>
      <c r="I1141">
        <v>0.19479371200000001</v>
      </c>
      <c r="J1141">
        <v>0</v>
      </c>
      <c r="K1141">
        <v>0</v>
      </c>
      <c r="L1141">
        <v>0</v>
      </c>
      <c r="M1141">
        <v>1</v>
      </c>
      <c r="N1141" t="s">
        <v>17</v>
      </c>
      <c r="O1141" s="1">
        <v>0</v>
      </c>
    </row>
    <row r="1142" spans="1:15" hidden="1" x14ac:dyDescent="0.2">
      <c r="A1142" t="s">
        <v>40</v>
      </c>
      <c r="B1142">
        <v>2030</v>
      </c>
      <c r="C1142">
        <v>1095000</v>
      </c>
      <c r="D1142" t="s">
        <v>16</v>
      </c>
      <c r="E1142">
        <v>20</v>
      </c>
      <c r="F1142">
        <v>1</v>
      </c>
      <c r="G1142">
        <v>1824272.044</v>
      </c>
      <c r="H1142">
        <v>0</v>
      </c>
      <c r="I1142">
        <v>0.20726724799999999</v>
      </c>
      <c r="J1142">
        <v>0</v>
      </c>
      <c r="K1142">
        <v>0</v>
      </c>
      <c r="L1142">
        <v>0</v>
      </c>
      <c r="M1142">
        <v>1</v>
      </c>
      <c r="N1142" t="s">
        <v>17</v>
      </c>
      <c r="O1142" s="1">
        <v>0</v>
      </c>
    </row>
    <row r="1143" spans="1:15" hidden="1" x14ac:dyDescent="0.2">
      <c r="A1143" t="s">
        <v>40</v>
      </c>
      <c r="B1143">
        <v>2015</v>
      </c>
      <c r="C1143">
        <v>1460000</v>
      </c>
      <c r="D1143" t="s">
        <v>16</v>
      </c>
      <c r="E1143">
        <v>20</v>
      </c>
      <c r="F1143">
        <v>0.115626072</v>
      </c>
      <c r="G1143">
        <v>6624659.2520000003</v>
      </c>
      <c r="H1143">
        <v>0</v>
      </c>
      <c r="I1143">
        <v>0.116487258</v>
      </c>
      <c r="J1143">
        <v>0</v>
      </c>
      <c r="K1143">
        <v>0</v>
      </c>
      <c r="L1143">
        <v>0</v>
      </c>
      <c r="M1143">
        <v>1</v>
      </c>
      <c r="N1143" t="s">
        <v>17</v>
      </c>
      <c r="O1143" s="1">
        <v>0</v>
      </c>
    </row>
    <row r="1144" spans="1:15" hidden="1" x14ac:dyDescent="0.2">
      <c r="A1144" t="s">
        <v>40</v>
      </c>
      <c r="B1144">
        <v>2020</v>
      </c>
      <c r="C1144">
        <v>1460000</v>
      </c>
      <c r="D1144" t="s">
        <v>16</v>
      </c>
      <c r="E1144">
        <v>20</v>
      </c>
      <c r="F1144">
        <v>9.5234797999999996E-2</v>
      </c>
      <c r="G1144">
        <v>5276261.0920000002</v>
      </c>
      <c r="H1144">
        <v>0</v>
      </c>
      <c r="I1144">
        <v>0.129848556</v>
      </c>
      <c r="J1144">
        <v>0</v>
      </c>
      <c r="K1144">
        <v>0</v>
      </c>
      <c r="L1144">
        <v>0</v>
      </c>
      <c r="M1144">
        <v>1</v>
      </c>
      <c r="N1144" t="s">
        <v>17</v>
      </c>
      <c r="O1144" s="1">
        <v>0</v>
      </c>
    </row>
    <row r="1145" spans="1:15" hidden="1" x14ac:dyDescent="0.2">
      <c r="A1145" t="s">
        <v>40</v>
      </c>
      <c r="B1145">
        <v>2025</v>
      </c>
      <c r="C1145">
        <v>1460000</v>
      </c>
      <c r="D1145" t="s">
        <v>16</v>
      </c>
      <c r="E1145">
        <v>20</v>
      </c>
      <c r="F1145">
        <v>6.0523089000000002E-2</v>
      </c>
      <c r="G1145">
        <v>3927862.9309999999</v>
      </c>
      <c r="H1145">
        <v>0</v>
      </c>
      <c r="I1145">
        <v>0.143209854</v>
      </c>
      <c r="J1145">
        <v>0</v>
      </c>
      <c r="K1145">
        <v>0</v>
      </c>
      <c r="L1145">
        <v>0</v>
      </c>
      <c r="M1145">
        <v>1</v>
      </c>
      <c r="N1145" t="s">
        <v>17</v>
      </c>
      <c r="O1145" s="1">
        <v>0</v>
      </c>
    </row>
    <row r="1146" spans="1:15" hidden="1" x14ac:dyDescent="0.2">
      <c r="A1146" t="s">
        <v>40</v>
      </c>
      <c r="B1146">
        <v>2030</v>
      </c>
      <c r="C1146">
        <v>1460000</v>
      </c>
      <c r="D1146" t="s">
        <v>16</v>
      </c>
      <c r="E1146">
        <v>20</v>
      </c>
      <c r="F1146">
        <v>5.1403631999999998E-2</v>
      </c>
      <c r="G1146">
        <v>3539194.713</v>
      </c>
      <c r="H1146">
        <v>0</v>
      </c>
      <c r="I1146">
        <v>0.15054838300000001</v>
      </c>
      <c r="J1146">
        <v>0</v>
      </c>
      <c r="K1146">
        <v>0</v>
      </c>
      <c r="L1146">
        <v>0</v>
      </c>
      <c r="M1146">
        <v>1</v>
      </c>
      <c r="N1146" t="s">
        <v>17</v>
      </c>
      <c r="O1146" s="1">
        <v>0</v>
      </c>
    </row>
    <row r="1147" spans="1:15" hidden="1" x14ac:dyDescent="0.2">
      <c r="A1147" t="s">
        <v>40</v>
      </c>
      <c r="B1147">
        <v>2015</v>
      </c>
      <c r="C1147">
        <v>2044000</v>
      </c>
      <c r="D1147" t="s">
        <v>16</v>
      </c>
      <c r="E1147">
        <v>20</v>
      </c>
      <c r="F1147">
        <v>0.44671594199999998</v>
      </c>
      <c r="G1147">
        <v>6887470.5590000004</v>
      </c>
      <c r="H1147">
        <v>0</v>
      </c>
      <c r="I1147">
        <v>0.11951065399999999</v>
      </c>
      <c r="J1147">
        <v>0</v>
      </c>
      <c r="K1147">
        <v>0</v>
      </c>
      <c r="L1147">
        <v>0</v>
      </c>
      <c r="M1147">
        <v>1</v>
      </c>
      <c r="N1147" t="s">
        <v>17</v>
      </c>
      <c r="O1147" s="1">
        <v>0</v>
      </c>
    </row>
    <row r="1148" spans="1:15" hidden="1" x14ac:dyDescent="0.2">
      <c r="A1148" t="s">
        <v>40</v>
      </c>
      <c r="B1148">
        <v>2020</v>
      </c>
      <c r="C1148">
        <v>2044000</v>
      </c>
      <c r="D1148" t="s">
        <v>16</v>
      </c>
      <c r="E1148">
        <v>20</v>
      </c>
      <c r="F1148">
        <v>0.43449069499999998</v>
      </c>
      <c r="G1148">
        <v>5448070.9170000004</v>
      </c>
      <c r="H1148">
        <v>0</v>
      </c>
      <c r="I1148">
        <v>0.13362415</v>
      </c>
      <c r="J1148">
        <v>0</v>
      </c>
      <c r="K1148">
        <v>0</v>
      </c>
      <c r="L1148">
        <v>0</v>
      </c>
      <c r="M1148">
        <v>1</v>
      </c>
      <c r="N1148" t="s">
        <v>17</v>
      </c>
      <c r="O1148" s="1">
        <v>0</v>
      </c>
    </row>
    <row r="1149" spans="1:15" hidden="1" x14ac:dyDescent="0.2">
      <c r="A1149" t="s">
        <v>40</v>
      </c>
      <c r="B1149">
        <v>2025</v>
      </c>
      <c r="C1149">
        <v>2044000</v>
      </c>
      <c r="D1149" t="s">
        <v>16</v>
      </c>
      <c r="E1149">
        <v>20</v>
      </c>
      <c r="F1149">
        <v>0.41337880300000002</v>
      </c>
      <c r="G1149">
        <v>4008671.2760000001</v>
      </c>
      <c r="H1149">
        <v>0</v>
      </c>
      <c r="I1149">
        <v>0.147737646</v>
      </c>
      <c r="J1149">
        <v>0</v>
      </c>
      <c r="K1149">
        <v>0</v>
      </c>
      <c r="L1149">
        <v>0</v>
      </c>
      <c r="M1149">
        <v>1</v>
      </c>
      <c r="N1149" t="s">
        <v>17</v>
      </c>
      <c r="O1149" s="1">
        <v>0</v>
      </c>
    </row>
    <row r="1150" spans="1:15" hidden="1" x14ac:dyDescent="0.2">
      <c r="A1150" t="s">
        <v>40</v>
      </c>
      <c r="B1150">
        <v>2030</v>
      </c>
      <c r="C1150">
        <v>2044000</v>
      </c>
      <c r="D1150" t="s">
        <v>16</v>
      </c>
      <c r="E1150">
        <v>20</v>
      </c>
      <c r="F1150">
        <v>0.405769133</v>
      </c>
      <c r="G1150">
        <v>3600940.69</v>
      </c>
      <c r="H1150">
        <v>0</v>
      </c>
      <c r="I1150">
        <v>0.15550756299999999</v>
      </c>
      <c r="J1150">
        <v>0</v>
      </c>
      <c r="K1150">
        <v>0</v>
      </c>
      <c r="L1150">
        <v>0</v>
      </c>
      <c r="M1150">
        <v>1</v>
      </c>
      <c r="N1150" t="s">
        <v>17</v>
      </c>
      <c r="O1150" s="1">
        <v>0</v>
      </c>
    </row>
    <row r="1151" spans="1:15" hidden="1" x14ac:dyDescent="0.2">
      <c r="A1151" t="s">
        <v>40</v>
      </c>
      <c r="B1151">
        <v>2015</v>
      </c>
      <c r="C1151">
        <v>2774000</v>
      </c>
      <c r="D1151" t="s">
        <v>16</v>
      </c>
      <c r="E1151">
        <v>20</v>
      </c>
      <c r="F1151">
        <v>0.29455623800000003</v>
      </c>
      <c r="G1151">
        <v>7894156.0970000001</v>
      </c>
      <c r="H1151">
        <v>0</v>
      </c>
      <c r="I1151">
        <v>0.116628528</v>
      </c>
      <c r="J1151">
        <v>0</v>
      </c>
      <c r="K1151">
        <v>0</v>
      </c>
      <c r="L1151">
        <v>0</v>
      </c>
      <c r="M1151">
        <v>1</v>
      </c>
      <c r="N1151" t="s">
        <v>17</v>
      </c>
      <c r="O1151" s="1">
        <v>0</v>
      </c>
    </row>
    <row r="1152" spans="1:15" hidden="1" x14ac:dyDescent="0.2">
      <c r="A1152" t="s">
        <v>40</v>
      </c>
      <c r="B1152">
        <v>2020</v>
      </c>
      <c r="C1152">
        <v>2774000</v>
      </c>
      <c r="D1152" t="s">
        <v>16</v>
      </c>
      <c r="E1152">
        <v>20</v>
      </c>
      <c r="F1152">
        <v>0.28458766299999999</v>
      </c>
      <c r="G1152">
        <v>6221102.0590000004</v>
      </c>
      <c r="H1152">
        <v>0</v>
      </c>
      <c r="I1152">
        <v>0.129811808</v>
      </c>
      <c r="J1152">
        <v>0</v>
      </c>
      <c r="K1152">
        <v>0</v>
      </c>
      <c r="L1152">
        <v>0</v>
      </c>
      <c r="M1152">
        <v>1</v>
      </c>
      <c r="N1152" t="s">
        <v>17</v>
      </c>
      <c r="O1152" s="1">
        <v>0</v>
      </c>
    </row>
    <row r="1153" spans="1:15" hidden="1" x14ac:dyDescent="0.2">
      <c r="A1153" t="s">
        <v>40</v>
      </c>
      <c r="B1153">
        <v>2025</v>
      </c>
      <c r="C1153">
        <v>2774000</v>
      </c>
      <c r="D1153" t="s">
        <v>16</v>
      </c>
      <c r="E1153">
        <v>20</v>
      </c>
      <c r="F1153">
        <v>0.26720833999999999</v>
      </c>
      <c r="G1153">
        <v>4548048.0199999996</v>
      </c>
      <c r="H1153">
        <v>0</v>
      </c>
      <c r="I1153">
        <v>0.14299508799999999</v>
      </c>
      <c r="J1153">
        <v>0</v>
      </c>
      <c r="K1153">
        <v>0</v>
      </c>
      <c r="L1153">
        <v>0</v>
      </c>
      <c r="M1153">
        <v>1</v>
      </c>
      <c r="N1153" t="s">
        <v>17</v>
      </c>
      <c r="O1153" s="1">
        <v>0</v>
      </c>
    </row>
    <row r="1154" spans="1:15" hidden="1" x14ac:dyDescent="0.2">
      <c r="A1154" t="s">
        <v>40</v>
      </c>
      <c r="B1154">
        <v>2030</v>
      </c>
      <c r="C1154">
        <v>2774000</v>
      </c>
      <c r="D1154" t="s">
        <v>16</v>
      </c>
      <c r="E1154">
        <v>20</v>
      </c>
      <c r="F1154">
        <v>0.261779657</v>
      </c>
      <c r="G1154">
        <v>4075973.2850000001</v>
      </c>
      <c r="H1154">
        <v>0</v>
      </c>
      <c r="I1154">
        <v>0.15032176899999999</v>
      </c>
      <c r="J1154">
        <v>0</v>
      </c>
      <c r="K1154">
        <v>0</v>
      </c>
      <c r="L1154">
        <v>0</v>
      </c>
      <c r="M1154">
        <v>1</v>
      </c>
      <c r="N1154" t="s">
        <v>17</v>
      </c>
      <c r="O1154" s="1">
        <v>0</v>
      </c>
    </row>
    <row r="1155" spans="1:15" hidden="1" x14ac:dyDescent="0.2">
      <c r="A1155" t="s">
        <v>40</v>
      </c>
      <c r="B1155">
        <v>2015</v>
      </c>
      <c r="C1155">
        <v>3832500</v>
      </c>
      <c r="D1155" t="s">
        <v>16</v>
      </c>
      <c r="E1155">
        <v>20</v>
      </c>
      <c r="F1155">
        <v>0.95993021899999997</v>
      </c>
      <c r="G1155">
        <v>8682689.0869999994</v>
      </c>
      <c r="H1155">
        <v>0</v>
      </c>
      <c r="I1155">
        <v>0.115807337</v>
      </c>
      <c r="J1155">
        <v>0</v>
      </c>
      <c r="K1155">
        <v>0</v>
      </c>
      <c r="L1155">
        <v>0</v>
      </c>
      <c r="M1155">
        <v>1</v>
      </c>
      <c r="N1155" t="s">
        <v>17</v>
      </c>
      <c r="O1155" s="1">
        <v>0</v>
      </c>
    </row>
    <row r="1156" spans="1:15" hidden="1" x14ac:dyDescent="0.2">
      <c r="A1156" t="s">
        <v>40</v>
      </c>
      <c r="B1156">
        <v>2020</v>
      </c>
      <c r="C1156">
        <v>3832500</v>
      </c>
      <c r="D1156" t="s">
        <v>16</v>
      </c>
      <c r="E1156">
        <v>20</v>
      </c>
      <c r="F1156">
        <v>0.94114583100000004</v>
      </c>
      <c r="G1156">
        <v>6820504.824</v>
      </c>
      <c r="H1156">
        <v>0</v>
      </c>
      <c r="I1156">
        <v>0.128620717</v>
      </c>
      <c r="J1156">
        <v>0</v>
      </c>
      <c r="K1156">
        <v>0</v>
      </c>
      <c r="L1156">
        <v>0</v>
      </c>
      <c r="M1156">
        <v>1</v>
      </c>
      <c r="N1156" t="s">
        <v>17</v>
      </c>
      <c r="O1156" s="1">
        <v>0</v>
      </c>
    </row>
    <row r="1157" spans="1:15" hidden="1" x14ac:dyDescent="0.2">
      <c r="A1157" t="s">
        <v>40</v>
      </c>
      <c r="B1157">
        <v>2025</v>
      </c>
      <c r="C1157">
        <v>3832500</v>
      </c>
      <c r="D1157" t="s">
        <v>16</v>
      </c>
      <c r="E1157">
        <v>20</v>
      </c>
      <c r="F1157">
        <v>0.90797556199999996</v>
      </c>
      <c r="G1157">
        <v>4958320.5619999999</v>
      </c>
      <c r="H1157">
        <v>0</v>
      </c>
      <c r="I1157">
        <v>0.14143409600000001</v>
      </c>
      <c r="J1157">
        <v>0</v>
      </c>
      <c r="K1157">
        <v>0</v>
      </c>
      <c r="L1157">
        <v>0</v>
      </c>
      <c r="M1157">
        <v>1</v>
      </c>
      <c r="N1157" t="s">
        <v>17</v>
      </c>
      <c r="O1157" s="1">
        <v>0</v>
      </c>
    </row>
    <row r="1158" spans="1:15" hidden="1" x14ac:dyDescent="0.2">
      <c r="A1158" t="s">
        <v>40</v>
      </c>
      <c r="B1158">
        <v>2030</v>
      </c>
      <c r="C1158">
        <v>3832500</v>
      </c>
      <c r="D1158" t="s">
        <v>16</v>
      </c>
      <c r="E1158">
        <v>20</v>
      </c>
      <c r="F1158">
        <v>0.895882014</v>
      </c>
      <c r="G1158">
        <v>4435870.2379999999</v>
      </c>
      <c r="H1158">
        <v>0</v>
      </c>
      <c r="I1158">
        <v>0.14858856000000001</v>
      </c>
      <c r="J1158">
        <v>0</v>
      </c>
      <c r="K1158">
        <v>0</v>
      </c>
      <c r="L1158">
        <v>0</v>
      </c>
      <c r="M1158">
        <v>1</v>
      </c>
      <c r="N1158" t="s">
        <v>17</v>
      </c>
      <c r="O1158" s="1">
        <v>0</v>
      </c>
    </row>
    <row r="1159" spans="1:15" hidden="1" x14ac:dyDescent="0.2">
      <c r="A1159" t="s">
        <v>40</v>
      </c>
      <c r="B1159">
        <v>2015</v>
      </c>
      <c r="C1159">
        <v>5288850</v>
      </c>
      <c r="D1159" t="s">
        <v>16</v>
      </c>
      <c r="E1159">
        <v>20</v>
      </c>
      <c r="F1159">
        <v>0.35958296899999997</v>
      </c>
      <c r="G1159">
        <v>11828465.619999999</v>
      </c>
      <c r="H1159">
        <v>0</v>
      </c>
      <c r="I1159">
        <v>0.110429571</v>
      </c>
      <c r="J1159">
        <v>0</v>
      </c>
      <c r="K1159">
        <v>0</v>
      </c>
      <c r="L1159">
        <v>0</v>
      </c>
      <c r="M1159">
        <v>1</v>
      </c>
      <c r="N1159" t="s">
        <v>17</v>
      </c>
      <c r="O1159" s="1">
        <v>0</v>
      </c>
    </row>
    <row r="1160" spans="1:15" hidden="1" x14ac:dyDescent="0.2">
      <c r="A1160" t="s">
        <v>40</v>
      </c>
      <c r="B1160">
        <v>2020</v>
      </c>
      <c r="C1160">
        <v>5288850</v>
      </c>
      <c r="D1160" t="s">
        <v>16</v>
      </c>
      <c r="E1160">
        <v>20</v>
      </c>
      <c r="F1160">
        <v>0.351198442</v>
      </c>
      <c r="G1160">
        <v>9235557.9859999996</v>
      </c>
      <c r="H1160">
        <v>0</v>
      </c>
      <c r="I1160">
        <v>0.121449524</v>
      </c>
      <c r="J1160">
        <v>0</v>
      </c>
      <c r="K1160">
        <v>0</v>
      </c>
      <c r="L1160">
        <v>0</v>
      </c>
      <c r="M1160">
        <v>1</v>
      </c>
      <c r="N1160" t="s">
        <v>17</v>
      </c>
      <c r="O1160" s="1">
        <v>0</v>
      </c>
    </row>
    <row r="1161" spans="1:15" hidden="1" x14ac:dyDescent="0.2">
      <c r="A1161" t="s">
        <v>40</v>
      </c>
      <c r="B1161">
        <v>2025</v>
      </c>
      <c r="C1161">
        <v>5288850</v>
      </c>
      <c r="D1161" t="s">
        <v>16</v>
      </c>
      <c r="E1161">
        <v>20</v>
      </c>
      <c r="F1161">
        <v>0.33619517599999998</v>
      </c>
      <c r="G1161">
        <v>6642650.352</v>
      </c>
      <c r="H1161">
        <v>0</v>
      </c>
      <c r="I1161">
        <v>0.132469476</v>
      </c>
      <c r="J1161">
        <v>0</v>
      </c>
      <c r="K1161">
        <v>0</v>
      </c>
      <c r="L1161">
        <v>0</v>
      </c>
      <c r="M1161">
        <v>1</v>
      </c>
      <c r="N1161" t="s">
        <v>17</v>
      </c>
      <c r="O1161" s="1">
        <v>0</v>
      </c>
    </row>
    <row r="1162" spans="1:15" hidden="1" x14ac:dyDescent="0.2">
      <c r="A1162" t="s">
        <v>40</v>
      </c>
      <c r="B1162">
        <v>2030</v>
      </c>
      <c r="C1162">
        <v>5288850</v>
      </c>
      <c r="D1162" t="s">
        <v>16</v>
      </c>
      <c r="E1162">
        <v>20</v>
      </c>
      <c r="F1162">
        <v>0.330527617</v>
      </c>
      <c r="G1162">
        <v>5919622.2110000001</v>
      </c>
      <c r="H1162">
        <v>0</v>
      </c>
      <c r="I1162">
        <v>0.13872084500000001</v>
      </c>
      <c r="J1162">
        <v>0</v>
      </c>
      <c r="K1162">
        <v>0</v>
      </c>
      <c r="L1162">
        <v>0</v>
      </c>
      <c r="M1162">
        <v>1</v>
      </c>
      <c r="N1162" t="s">
        <v>17</v>
      </c>
      <c r="O1162" s="1">
        <v>0</v>
      </c>
    </row>
    <row r="1163" spans="1:15" hidden="1" x14ac:dyDescent="0.2">
      <c r="A1163" t="s">
        <v>40</v>
      </c>
      <c r="B1163">
        <v>2015</v>
      </c>
      <c r="C1163">
        <v>8030000</v>
      </c>
      <c r="D1163" t="s">
        <v>16</v>
      </c>
      <c r="E1163">
        <v>20</v>
      </c>
      <c r="F1163">
        <v>1</v>
      </c>
      <c r="G1163">
        <v>13744860.23</v>
      </c>
      <c r="H1163">
        <v>0</v>
      </c>
      <c r="I1163">
        <v>0.108689465</v>
      </c>
      <c r="J1163">
        <v>0</v>
      </c>
      <c r="K1163">
        <v>0</v>
      </c>
      <c r="L1163">
        <v>0</v>
      </c>
      <c r="M1163">
        <v>1</v>
      </c>
      <c r="N1163" t="s">
        <v>17</v>
      </c>
      <c r="O1163" s="1">
        <v>0</v>
      </c>
    </row>
    <row r="1164" spans="1:15" hidden="1" x14ac:dyDescent="0.2">
      <c r="A1164" t="s">
        <v>40</v>
      </c>
      <c r="B1164">
        <v>2020</v>
      </c>
      <c r="C1164">
        <v>8030000</v>
      </c>
      <c r="D1164" t="s">
        <v>16</v>
      </c>
      <c r="E1164">
        <v>20</v>
      </c>
      <c r="F1164">
        <v>1</v>
      </c>
      <c r="G1164">
        <v>10694352.27</v>
      </c>
      <c r="H1164">
        <v>0</v>
      </c>
      <c r="I1164">
        <v>0.11910156299999999</v>
      </c>
      <c r="J1164">
        <v>0</v>
      </c>
      <c r="K1164">
        <v>0</v>
      </c>
      <c r="L1164">
        <v>0</v>
      </c>
      <c r="M1164">
        <v>1</v>
      </c>
      <c r="N1164" t="s">
        <v>17</v>
      </c>
      <c r="O1164" s="1">
        <v>0</v>
      </c>
    </row>
    <row r="1165" spans="1:15" hidden="1" x14ac:dyDescent="0.2">
      <c r="A1165" t="s">
        <v>40</v>
      </c>
      <c r="B1165">
        <v>2025</v>
      </c>
      <c r="C1165">
        <v>8030000</v>
      </c>
      <c r="D1165" t="s">
        <v>16</v>
      </c>
      <c r="E1165">
        <v>20</v>
      </c>
      <c r="F1165">
        <v>1</v>
      </c>
      <c r="G1165">
        <v>7643844.3049999997</v>
      </c>
      <c r="H1165">
        <v>0</v>
      </c>
      <c r="I1165">
        <v>0.129513662</v>
      </c>
      <c r="J1165">
        <v>0</v>
      </c>
      <c r="K1165">
        <v>0</v>
      </c>
      <c r="L1165">
        <v>0</v>
      </c>
      <c r="M1165">
        <v>1</v>
      </c>
      <c r="N1165" t="s">
        <v>17</v>
      </c>
      <c r="O1165" s="1">
        <v>0</v>
      </c>
    </row>
    <row r="1166" spans="1:15" hidden="1" x14ac:dyDescent="0.2">
      <c r="A1166" t="s">
        <v>40</v>
      </c>
      <c r="B1166">
        <v>2030</v>
      </c>
      <c r="C1166">
        <v>8030000</v>
      </c>
      <c r="D1166" t="s">
        <v>16</v>
      </c>
      <c r="E1166">
        <v>20</v>
      </c>
      <c r="F1166">
        <v>1</v>
      </c>
      <c r="G1166">
        <v>6795737.4850000003</v>
      </c>
      <c r="H1166">
        <v>0</v>
      </c>
      <c r="I1166">
        <v>0.135477183</v>
      </c>
      <c r="J1166">
        <v>0</v>
      </c>
      <c r="K1166">
        <v>0</v>
      </c>
      <c r="L1166">
        <v>0</v>
      </c>
      <c r="M1166">
        <v>1</v>
      </c>
      <c r="N1166" t="s">
        <v>17</v>
      </c>
      <c r="O1166" s="1">
        <v>0</v>
      </c>
    </row>
    <row r="1167" spans="1:15" x14ac:dyDescent="0.2">
      <c r="A1167" t="s">
        <v>41</v>
      </c>
      <c r="B1167">
        <v>2015</v>
      </c>
      <c r="C1167">
        <v>5</v>
      </c>
      <c r="D1167" t="s">
        <v>16</v>
      </c>
      <c r="E1167">
        <v>20</v>
      </c>
      <c r="F1167" s="5">
        <v>0</v>
      </c>
      <c r="G1167">
        <v>3255494</v>
      </c>
      <c r="H1167">
        <v>0</v>
      </c>
      <c r="I1167">
        <v>0.118721151</v>
      </c>
      <c r="J1167">
        <v>0</v>
      </c>
      <c r="K1167">
        <v>0</v>
      </c>
      <c r="L1167">
        <v>0</v>
      </c>
      <c r="M1167">
        <v>1</v>
      </c>
      <c r="N1167" t="s">
        <v>17</v>
      </c>
      <c r="O1167" s="1">
        <v>0</v>
      </c>
    </row>
    <row r="1168" spans="1:15" x14ac:dyDescent="0.2">
      <c r="A1168" t="s">
        <v>41</v>
      </c>
      <c r="B1168">
        <v>2015</v>
      </c>
      <c r="C1168">
        <v>54700</v>
      </c>
      <c r="D1168" t="s">
        <v>16</v>
      </c>
      <c r="E1168">
        <v>20</v>
      </c>
      <c r="F1168" s="5">
        <f>Lh2station!P2</f>
        <v>0</v>
      </c>
      <c r="G1168">
        <v>3255494</v>
      </c>
      <c r="H1168">
        <v>0</v>
      </c>
      <c r="I1168">
        <v>0.118721151</v>
      </c>
      <c r="J1168">
        <v>0</v>
      </c>
      <c r="K1168">
        <v>0</v>
      </c>
      <c r="L1168">
        <v>0</v>
      </c>
      <c r="M1168">
        <v>1</v>
      </c>
      <c r="N1168" t="s">
        <v>17</v>
      </c>
      <c r="O1168" s="1">
        <v>0</v>
      </c>
    </row>
    <row r="1169" spans="1:15" x14ac:dyDescent="0.2">
      <c r="A1169" t="s">
        <v>41</v>
      </c>
      <c r="B1169">
        <v>2015</v>
      </c>
      <c r="C1169">
        <v>54750</v>
      </c>
      <c r="D1169" t="s">
        <v>16</v>
      </c>
      <c r="E1169">
        <v>20</v>
      </c>
      <c r="F1169" s="5">
        <f>Lh2station!P3</f>
        <v>2.7445647147704814E-2</v>
      </c>
      <c r="G1169">
        <v>3255494</v>
      </c>
      <c r="H1169">
        <v>0</v>
      </c>
      <c r="I1169">
        <v>0.118721151</v>
      </c>
      <c r="J1169">
        <v>0</v>
      </c>
      <c r="K1169">
        <v>0</v>
      </c>
      <c r="L1169">
        <v>0</v>
      </c>
      <c r="M1169">
        <v>1</v>
      </c>
      <c r="N1169" t="s">
        <v>17</v>
      </c>
      <c r="O1169" s="1">
        <v>0</v>
      </c>
    </row>
    <row r="1170" spans="1:15" x14ac:dyDescent="0.2">
      <c r="A1170" t="s">
        <v>41</v>
      </c>
      <c r="B1170">
        <v>2015</v>
      </c>
      <c r="C1170">
        <v>182500</v>
      </c>
      <c r="D1170" t="s">
        <v>16</v>
      </c>
      <c r="E1170">
        <v>20</v>
      </c>
      <c r="F1170" s="5">
        <f>Lh2station!P4</f>
        <v>0</v>
      </c>
      <c r="G1170">
        <v>3364865</v>
      </c>
      <c r="H1170">
        <v>0</v>
      </c>
      <c r="I1170">
        <v>0.122290511</v>
      </c>
      <c r="J1170">
        <v>0</v>
      </c>
      <c r="K1170">
        <v>0</v>
      </c>
      <c r="L1170">
        <v>0</v>
      </c>
      <c r="M1170">
        <v>1</v>
      </c>
      <c r="N1170" t="s">
        <v>17</v>
      </c>
      <c r="O1170" s="1">
        <v>0</v>
      </c>
    </row>
    <row r="1171" spans="1:15" x14ac:dyDescent="0.2">
      <c r="A1171" t="s">
        <v>41</v>
      </c>
      <c r="B1171">
        <v>2015</v>
      </c>
      <c r="C1171">
        <v>365000</v>
      </c>
      <c r="D1171" t="s">
        <v>16</v>
      </c>
      <c r="E1171">
        <v>20</v>
      </c>
      <c r="F1171" s="5">
        <f>Lh2station!P5</f>
        <v>0.35204472988184715</v>
      </c>
      <c r="G1171" s="5">
        <f>Lh2station!G5</f>
        <v>3364865</v>
      </c>
      <c r="H1171">
        <v>0</v>
      </c>
      <c r="I1171">
        <v>0.15724824000000001</v>
      </c>
      <c r="J1171">
        <v>0</v>
      </c>
      <c r="K1171">
        <v>0</v>
      </c>
      <c r="L1171">
        <v>0</v>
      </c>
      <c r="M1171">
        <v>1</v>
      </c>
      <c r="N1171" t="s">
        <v>17</v>
      </c>
      <c r="O1171" s="1">
        <v>0</v>
      </c>
    </row>
    <row r="1172" spans="1:15" x14ac:dyDescent="0.2">
      <c r="A1172" t="s">
        <v>41</v>
      </c>
      <c r="B1172">
        <v>2015</v>
      </c>
      <c r="C1172">
        <v>547500</v>
      </c>
      <c r="D1172" t="s">
        <v>16</v>
      </c>
      <c r="E1172">
        <v>20</v>
      </c>
      <c r="F1172" s="5">
        <f>Lh2station!P6</f>
        <v>0.81232399386364118</v>
      </c>
      <c r="G1172">
        <v>3881143</v>
      </c>
      <c r="H1172">
        <v>0</v>
      </c>
      <c r="I1172">
        <v>0.12149750300000001</v>
      </c>
      <c r="J1172">
        <v>0</v>
      </c>
      <c r="K1172">
        <v>0</v>
      </c>
      <c r="L1172">
        <v>0</v>
      </c>
      <c r="M1172">
        <v>1</v>
      </c>
      <c r="N1172" t="s">
        <v>17</v>
      </c>
      <c r="O1172" s="1">
        <v>0</v>
      </c>
    </row>
    <row r="1173" spans="1:15" x14ac:dyDescent="0.2">
      <c r="A1173" t="s">
        <v>41</v>
      </c>
      <c r="B1173">
        <v>2015</v>
      </c>
      <c r="C1173">
        <v>730000</v>
      </c>
      <c r="D1173" t="s">
        <v>16</v>
      </c>
      <c r="E1173">
        <v>20</v>
      </c>
      <c r="F1173" s="5">
        <f>Lh2station!P7</f>
        <v>0.84619186630389076</v>
      </c>
      <c r="G1173">
        <v>4902870</v>
      </c>
      <c r="H1173">
        <v>0</v>
      </c>
      <c r="I1173">
        <v>0.120939015</v>
      </c>
      <c r="J1173">
        <v>0</v>
      </c>
      <c r="K1173">
        <v>0</v>
      </c>
      <c r="L1173">
        <v>0</v>
      </c>
      <c r="M1173">
        <v>1</v>
      </c>
      <c r="N1173" t="s">
        <v>17</v>
      </c>
      <c r="O1173" s="1">
        <v>0</v>
      </c>
    </row>
    <row r="1174" spans="1:15" x14ac:dyDescent="0.2">
      <c r="A1174" t="s">
        <v>41</v>
      </c>
      <c r="B1174">
        <v>2015</v>
      </c>
      <c r="C1174">
        <v>1095000</v>
      </c>
      <c r="D1174" t="s">
        <v>16</v>
      </c>
      <c r="E1174">
        <v>20</v>
      </c>
      <c r="F1174" s="5">
        <f>Lh2station!P8</f>
        <v>1.144628860323496</v>
      </c>
      <c r="G1174">
        <v>6909671</v>
      </c>
      <c r="H1174">
        <v>0</v>
      </c>
      <c r="I1174">
        <v>0.12145608500000001</v>
      </c>
      <c r="J1174">
        <v>0</v>
      </c>
      <c r="K1174">
        <v>0</v>
      </c>
      <c r="L1174">
        <v>0</v>
      </c>
      <c r="M1174">
        <v>1</v>
      </c>
      <c r="N1174" t="s">
        <v>17</v>
      </c>
      <c r="O1174" s="1">
        <v>0</v>
      </c>
    </row>
    <row r="1175" spans="1:15" x14ac:dyDescent="0.2">
      <c r="A1175" t="s">
        <v>41</v>
      </c>
      <c r="B1175">
        <v>2015</v>
      </c>
      <c r="C1175">
        <v>1460000</v>
      </c>
      <c r="D1175" t="s">
        <v>16</v>
      </c>
      <c r="E1175">
        <v>20</v>
      </c>
      <c r="F1175" s="5">
        <f>Lh2station!P9</f>
        <v>0.11617107026804002</v>
      </c>
      <c r="G1175">
        <v>9604303</v>
      </c>
      <c r="H1175">
        <v>0</v>
      </c>
      <c r="I1175">
        <v>0.10491668799999999</v>
      </c>
      <c r="J1175">
        <v>0</v>
      </c>
      <c r="K1175">
        <v>0</v>
      </c>
      <c r="L1175">
        <v>0</v>
      </c>
      <c r="M1175">
        <v>1</v>
      </c>
      <c r="N1175" t="s">
        <v>17</v>
      </c>
      <c r="O1175" s="1">
        <v>0</v>
      </c>
    </row>
    <row r="1176" spans="1:15" x14ac:dyDescent="0.2">
      <c r="A1176" t="s">
        <v>41</v>
      </c>
      <c r="B1176">
        <v>2015</v>
      </c>
      <c r="C1176">
        <v>2044000</v>
      </c>
      <c r="D1176" t="s">
        <v>16</v>
      </c>
      <c r="E1176">
        <v>20</v>
      </c>
      <c r="F1176" s="5">
        <f>Lh2station!P10</f>
        <v>0.46821392239450327</v>
      </c>
      <c r="G1176">
        <v>9987153</v>
      </c>
      <c r="H1176">
        <v>0</v>
      </c>
      <c r="I1176">
        <v>0.108064509</v>
      </c>
      <c r="J1176">
        <v>0</v>
      </c>
      <c r="K1176">
        <v>0</v>
      </c>
      <c r="L1176">
        <v>0</v>
      </c>
      <c r="M1176">
        <v>1</v>
      </c>
      <c r="N1176" t="s">
        <v>17</v>
      </c>
      <c r="O1176" s="1">
        <v>0</v>
      </c>
    </row>
    <row r="1177" spans="1:15" x14ac:dyDescent="0.2">
      <c r="A1177" t="s">
        <v>41</v>
      </c>
      <c r="B1177">
        <v>2015</v>
      </c>
      <c r="C1177">
        <v>2774000</v>
      </c>
      <c r="D1177" t="s">
        <v>16</v>
      </c>
      <c r="E1177">
        <v>20</v>
      </c>
      <c r="F1177" s="5">
        <f>Lh2station!P11</f>
        <v>0.38184181579691751</v>
      </c>
      <c r="G1177">
        <v>11522291</v>
      </c>
      <c r="H1177">
        <v>0</v>
      </c>
      <c r="I1177">
        <v>0.106086258</v>
      </c>
      <c r="J1177">
        <v>0</v>
      </c>
      <c r="K1177">
        <v>0</v>
      </c>
      <c r="L1177">
        <v>0</v>
      </c>
      <c r="M1177">
        <v>1</v>
      </c>
      <c r="N1177" t="s">
        <v>17</v>
      </c>
      <c r="O1177" s="1">
        <v>0</v>
      </c>
    </row>
    <row r="1178" spans="1:15" x14ac:dyDescent="0.2">
      <c r="A1178" t="s">
        <v>41</v>
      </c>
      <c r="B1178">
        <v>2015</v>
      </c>
      <c r="C1178">
        <v>3832500</v>
      </c>
      <c r="D1178" t="s">
        <v>16</v>
      </c>
      <c r="E1178">
        <v>20</v>
      </c>
      <c r="F1178" s="5">
        <f>Lh2station!P12</f>
        <v>0.90668342781745803</v>
      </c>
      <c r="G1178">
        <v>13035874</v>
      </c>
      <c r="H1178">
        <v>0</v>
      </c>
      <c r="I1178">
        <v>0.104707124</v>
      </c>
      <c r="J1178">
        <v>0</v>
      </c>
      <c r="K1178">
        <v>0</v>
      </c>
      <c r="L1178">
        <v>0</v>
      </c>
      <c r="M1178">
        <v>1</v>
      </c>
      <c r="N1178" t="s">
        <v>17</v>
      </c>
      <c r="O1178" s="1">
        <v>0</v>
      </c>
    </row>
    <row r="1179" spans="1:15" x14ac:dyDescent="0.2">
      <c r="A1179" t="s">
        <v>41</v>
      </c>
      <c r="B1179">
        <v>2015</v>
      </c>
      <c r="C1179">
        <v>5288850</v>
      </c>
      <c r="D1179" t="s">
        <v>16</v>
      </c>
      <c r="E1179">
        <v>20</v>
      </c>
      <c r="F1179" s="5">
        <f>Lh2station!P13</f>
        <v>0.37333368209698936</v>
      </c>
      <c r="G1179">
        <v>17456863</v>
      </c>
      <c r="H1179">
        <v>0</v>
      </c>
      <c r="I1179">
        <v>0.102137452</v>
      </c>
      <c r="J1179">
        <v>0</v>
      </c>
      <c r="K1179">
        <v>0</v>
      </c>
      <c r="L1179">
        <v>0</v>
      </c>
      <c r="M1179">
        <v>1</v>
      </c>
      <c r="N1179" t="s">
        <v>17</v>
      </c>
      <c r="O1179" s="1">
        <v>0</v>
      </c>
    </row>
    <row r="1180" spans="1:15" x14ac:dyDescent="0.2">
      <c r="A1180" t="s">
        <v>41</v>
      </c>
      <c r="B1180">
        <v>2015</v>
      </c>
      <c r="C1180">
        <v>8030000</v>
      </c>
      <c r="D1180" t="s">
        <v>16</v>
      </c>
      <c r="E1180">
        <v>20</v>
      </c>
      <c r="F1180" s="5">
        <f>Lh2station!P14</f>
        <v>1</v>
      </c>
      <c r="G1180">
        <v>20401959</v>
      </c>
      <c r="H1180">
        <v>0</v>
      </c>
      <c r="I1180">
        <v>0.100972697</v>
      </c>
      <c r="J1180">
        <v>0</v>
      </c>
      <c r="K1180">
        <v>0</v>
      </c>
      <c r="L1180">
        <v>0</v>
      </c>
      <c r="M1180">
        <v>1</v>
      </c>
      <c r="N1180" t="s">
        <v>17</v>
      </c>
      <c r="O1180" s="1">
        <v>0</v>
      </c>
    </row>
    <row r="1181" spans="1:15" x14ac:dyDescent="0.2">
      <c r="A1181" t="s">
        <v>41</v>
      </c>
      <c r="B1181">
        <v>2020</v>
      </c>
      <c r="C1181">
        <v>5</v>
      </c>
      <c r="D1181" t="s">
        <v>16</v>
      </c>
      <c r="E1181">
        <v>20</v>
      </c>
      <c r="F1181" s="5">
        <v>0</v>
      </c>
      <c r="G1181">
        <v>2565535</v>
      </c>
      <c r="H1181">
        <v>0</v>
      </c>
      <c r="I1181">
        <v>0.13496955199999999</v>
      </c>
      <c r="J1181">
        <v>0</v>
      </c>
      <c r="K1181">
        <v>0</v>
      </c>
      <c r="L1181">
        <v>0</v>
      </c>
      <c r="M1181">
        <v>1</v>
      </c>
      <c r="N1181" t="s">
        <v>17</v>
      </c>
      <c r="O1181" s="1">
        <v>0</v>
      </c>
    </row>
    <row r="1182" spans="1:15" x14ac:dyDescent="0.2">
      <c r="A1182" t="s">
        <v>41</v>
      </c>
      <c r="B1182">
        <v>2020</v>
      </c>
      <c r="C1182">
        <v>54700</v>
      </c>
      <c r="D1182" t="s">
        <v>16</v>
      </c>
      <c r="E1182">
        <v>20</v>
      </c>
      <c r="F1182" s="5">
        <f>Lh2station!P15</f>
        <v>0</v>
      </c>
      <c r="G1182">
        <v>2565535</v>
      </c>
      <c r="H1182">
        <v>0</v>
      </c>
      <c r="I1182">
        <v>0.13496955199999999</v>
      </c>
      <c r="J1182">
        <v>0</v>
      </c>
      <c r="K1182">
        <v>0</v>
      </c>
      <c r="L1182">
        <v>0</v>
      </c>
      <c r="M1182">
        <v>1</v>
      </c>
      <c r="N1182" t="s">
        <v>17</v>
      </c>
      <c r="O1182" s="1">
        <v>0</v>
      </c>
    </row>
    <row r="1183" spans="1:15" x14ac:dyDescent="0.2">
      <c r="A1183" t="s">
        <v>41</v>
      </c>
      <c r="B1183">
        <v>2020</v>
      </c>
      <c r="C1183">
        <v>54750</v>
      </c>
      <c r="D1183" t="s">
        <v>16</v>
      </c>
      <c r="E1183">
        <v>20</v>
      </c>
      <c r="F1183" s="5">
        <f>Lh2station!P16</f>
        <v>3.1138396124584126E-2</v>
      </c>
      <c r="G1183">
        <v>2565535</v>
      </c>
      <c r="H1183">
        <v>0</v>
      </c>
      <c r="I1183">
        <v>0.13496955199999999</v>
      </c>
      <c r="J1183">
        <v>0</v>
      </c>
      <c r="K1183">
        <v>0</v>
      </c>
      <c r="L1183">
        <v>0</v>
      </c>
      <c r="M1183">
        <v>1</v>
      </c>
      <c r="N1183" t="s">
        <v>17</v>
      </c>
      <c r="O1183" s="1">
        <v>0</v>
      </c>
    </row>
    <row r="1184" spans="1:15" x14ac:dyDescent="0.2">
      <c r="A1184" t="s">
        <v>41</v>
      </c>
      <c r="B1184">
        <v>2020</v>
      </c>
      <c r="C1184">
        <v>182500</v>
      </c>
      <c r="D1184" t="s">
        <v>16</v>
      </c>
      <c r="E1184">
        <v>20</v>
      </c>
      <c r="F1184" s="5">
        <f>Lh2station!P17</f>
        <v>0.14526447875604706</v>
      </c>
      <c r="G1184">
        <v>2663542</v>
      </c>
      <c r="H1184">
        <v>0</v>
      </c>
      <c r="I1184">
        <v>0.13942496900000001</v>
      </c>
      <c r="J1184">
        <v>0</v>
      </c>
      <c r="K1184">
        <v>0</v>
      </c>
      <c r="L1184">
        <v>0</v>
      </c>
      <c r="M1184">
        <v>1</v>
      </c>
      <c r="N1184" t="s">
        <v>17</v>
      </c>
      <c r="O1184" s="1">
        <v>0</v>
      </c>
    </row>
    <row r="1185" spans="1:15" x14ac:dyDescent="0.2">
      <c r="A1185" t="s">
        <v>41</v>
      </c>
      <c r="B1185">
        <v>2020</v>
      </c>
      <c r="C1185">
        <v>365000</v>
      </c>
      <c r="D1185" t="s">
        <v>16</v>
      </c>
      <c r="E1185">
        <v>20</v>
      </c>
      <c r="F1185" s="5">
        <f>Lh2station!P18</f>
        <v>0.11940860242446684</v>
      </c>
      <c r="G1185">
        <v>2945700</v>
      </c>
      <c r="H1185">
        <v>0</v>
      </c>
      <c r="I1185">
        <v>0.14019330599999999</v>
      </c>
      <c r="J1185">
        <v>0</v>
      </c>
      <c r="K1185">
        <v>0</v>
      </c>
      <c r="L1185">
        <v>0</v>
      </c>
      <c r="M1185">
        <v>1</v>
      </c>
      <c r="N1185" t="s">
        <v>17</v>
      </c>
      <c r="O1185" s="1">
        <v>0</v>
      </c>
    </row>
    <row r="1186" spans="1:15" x14ac:dyDescent="0.2">
      <c r="A1186" t="s">
        <v>41</v>
      </c>
      <c r="B1186">
        <v>2020</v>
      </c>
      <c r="C1186">
        <v>547500</v>
      </c>
      <c r="D1186" t="s">
        <v>16</v>
      </c>
      <c r="E1186">
        <v>20</v>
      </c>
      <c r="F1186" s="5">
        <f>Lh2station!P19</f>
        <v>0.76225198461634691</v>
      </c>
      <c r="G1186">
        <v>3091828</v>
      </c>
      <c r="H1186">
        <v>0</v>
      </c>
      <c r="I1186">
        <v>0.138126836</v>
      </c>
      <c r="J1186">
        <v>0</v>
      </c>
      <c r="K1186">
        <v>0</v>
      </c>
      <c r="L1186">
        <v>0</v>
      </c>
      <c r="M1186">
        <v>1</v>
      </c>
      <c r="N1186" t="s">
        <v>17</v>
      </c>
      <c r="O1186" s="1">
        <v>0</v>
      </c>
    </row>
    <row r="1187" spans="1:15" x14ac:dyDescent="0.2">
      <c r="A1187" t="s">
        <v>41</v>
      </c>
      <c r="B1187">
        <v>2020</v>
      </c>
      <c r="C1187">
        <v>730000</v>
      </c>
      <c r="D1187" t="s">
        <v>16</v>
      </c>
      <c r="E1187">
        <v>20</v>
      </c>
      <c r="F1187" s="5">
        <f>Lh2station!P20</f>
        <v>0.84759525979326655</v>
      </c>
      <c r="G1187">
        <v>3849906</v>
      </c>
      <c r="H1187">
        <v>0</v>
      </c>
      <c r="I1187">
        <v>0.13774373200000001</v>
      </c>
      <c r="J1187">
        <v>0</v>
      </c>
      <c r="K1187">
        <v>0</v>
      </c>
      <c r="L1187">
        <v>0</v>
      </c>
      <c r="M1187">
        <v>1</v>
      </c>
      <c r="N1187" t="s">
        <v>17</v>
      </c>
      <c r="O1187" s="1">
        <v>0</v>
      </c>
    </row>
    <row r="1188" spans="1:15" x14ac:dyDescent="0.2">
      <c r="A1188" t="s">
        <v>41</v>
      </c>
      <c r="B1188">
        <v>2020</v>
      </c>
      <c r="C1188">
        <v>1095000</v>
      </c>
      <c r="D1188" t="s">
        <v>16</v>
      </c>
      <c r="E1188">
        <v>20</v>
      </c>
      <c r="F1188" s="5">
        <f>Lh2station!P21</f>
        <v>1.1397880764766128</v>
      </c>
      <c r="G1188">
        <v>5428805</v>
      </c>
      <c r="H1188">
        <v>0</v>
      </c>
      <c r="I1188">
        <v>0.13992950400000001</v>
      </c>
      <c r="J1188">
        <v>0</v>
      </c>
      <c r="K1188">
        <v>0</v>
      </c>
      <c r="L1188">
        <v>0</v>
      </c>
      <c r="M1188">
        <v>1</v>
      </c>
      <c r="N1188" t="s">
        <v>17</v>
      </c>
      <c r="O1188" s="1">
        <v>0</v>
      </c>
    </row>
    <row r="1189" spans="1:15" x14ac:dyDescent="0.2">
      <c r="A1189" t="s">
        <v>41</v>
      </c>
      <c r="B1189">
        <v>2020</v>
      </c>
      <c r="C1189">
        <v>1460000</v>
      </c>
      <c r="D1189" t="s">
        <v>16</v>
      </c>
      <c r="E1189">
        <v>20</v>
      </c>
      <c r="F1189" s="5">
        <f>Lh2station!P22</f>
        <v>9.0413660835457738E-2</v>
      </c>
      <c r="G1189">
        <v>7535428</v>
      </c>
      <c r="H1189">
        <v>0</v>
      </c>
      <c r="I1189">
        <v>0.114838592</v>
      </c>
      <c r="J1189">
        <v>0</v>
      </c>
      <c r="K1189">
        <v>0</v>
      </c>
      <c r="L1189">
        <v>0</v>
      </c>
      <c r="M1189">
        <v>1</v>
      </c>
      <c r="N1189" t="s">
        <v>17</v>
      </c>
      <c r="O1189" s="1">
        <v>0</v>
      </c>
    </row>
    <row r="1190" spans="1:15" x14ac:dyDescent="0.2">
      <c r="A1190" t="s">
        <v>41</v>
      </c>
      <c r="B1190">
        <v>2020</v>
      </c>
      <c r="C1190">
        <v>2044000</v>
      </c>
      <c r="D1190" t="s">
        <v>16</v>
      </c>
      <c r="E1190">
        <v>20</v>
      </c>
      <c r="F1190" s="5">
        <f>Lh2station!P23</f>
        <v>0.45700712695598839</v>
      </c>
      <c r="G1190">
        <v>7768191</v>
      </c>
      <c r="H1190">
        <v>0</v>
      </c>
      <c r="I1190">
        <v>0.11871011099999999</v>
      </c>
      <c r="J1190">
        <v>0</v>
      </c>
      <c r="K1190">
        <v>0</v>
      </c>
      <c r="L1190">
        <v>0</v>
      </c>
      <c r="M1190">
        <v>1</v>
      </c>
      <c r="N1190" t="s">
        <v>17</v>
      </c>
      <c r="O1190" s="1">
        <v>0</v>
      </c>
    </row>
    <row r="1191" spans="1:15" x14ac:dyDescent="0.2">
      <c r="A1191" t="s">
        <v>41</v>
      </c>
      <c r="B1191">
        <v>2020</v>
      </c>
      <c r="C1191">
        <v>2774000</v>
      </c>
      <c r="D1191" t="s">
        <v>16</v>
      </c>
      <c r="E1191">
        <v>20</v>
      </c>
      <c r="F1191" s="5">
        <f>Lh2station!P24</f>
        <v>0.39389895013480475</v>
      </c>
      <c r="G1191">
        <v>8931630</v>
      </c>
      <c r="H1191">
        <v>0</v>
      </c>
      <c r="I1191">
        <v>0.11593543100000001</v>
      </c>
      <c r="J1191">
        <v>0</v>
      </c>
      <c r="K1191">
        <v>0</v>
      </c>
      <c r="L1191">
        <v>0</v>
      </c>
      <c r="M1191">
        <v>1</v>
      </c>
      <c r="N1191" t="s">
        <v>17</v>
      </c>
      <c r="O1191" s="1">
        <v>0</v>
      </c>
    </row>
    <row r="1192" spans="1:15" x14ac:dyDescent="0.2">
      <c r="A1192" t="s">
        <v>41</v>
      </c>
      <c r="B1192">
        <v>2020</v>
      </c>
      <c r="C1192">
        <v>3832500</v>
      </c>
      <c r="D1192" t="s">
        <v>16</v>
      </c>
      <c r="E1192">
        <v>20</v>
      </c>
      <c r="F1192" s="5">
        <f>Lh2station!P25</f>
        <v>0.88043475783377523</v>
      </c>
      <c r="G1192">
        <v>10144358</v>
      </c>
      <c r="H1192">
        <v>0</v>
      </c>
      <c r="I1192">
        <v>0.113409861</v>
      </c>
      <c r="J1192">
        <v>0</v>
      </c>
      <c r="K1192">
        <v>0</v>
      </c>
      <c r="L1192">
        <v>0</v>
      </c>
      <c r="M1192">
        <v>1</v>
      </c>
      <c r="N1192" t="s">
        <v>17</v>
      </c>
      <c r="O1192" s="1">
        <v>0</v>
      </c>
    </row>
    <row r="1193" spans="1:15" x14ac:dyDescent="0.2">
      <c r="A1193" t="s">
        <v>41</v>
      </c>
      <c r="B1193">
        <v>2020</v>
      </c>
      <c r="C1193">
        <v>5288850</v>
      </c>
      <c r="D1193" t="s">
        <v>16</v>
      </c>
      <c r="E1193">
        <v>20</v>
      </c>
      <c r="F1193" s="5">
        <f>Lh2station!P26</f>
        <v>0.36401578447738103</v>
      </c>
      <c r="G1193">
        <v>13470353</v>
      </c>
      <c r="H1193">
        <v>0</v>
      </c>
      <c r="I1193">
        <v>0.109917633</v>
      </c>
      <c r="J1193">
        <v>0</v>
      </c>
      <c r="K1193">
        <v>0</v>
      </c>
      <c r="L1193">
        <v>0</v>
      </c>
      <c r="M1193">
        <v>1</v>
      </c>
      <c r="N1193" t="s">
        <v>17</v>
      </c>
      <c r="O1193" s="1">
        <v>0</v>
      </c>
    </row>
    <row r="1194" spans="1:15" x14ac:dyDescent="0.2">
      <c r="A1194" t="s">
        <v>41</v>
      </c>
      <c r="B1194">
        <v>2020</v>
      </c>
      <c r="C1194">
        <v>8030000</v>
      </c>
      <c r="D1194" t="s">
        <v>16</v>
      </c>
      <c r="E1194">
        <v>20</v>
      </c>
      <c r="F1194" s="5">
        <f>Lh2station!P27</f>
        <v>1</v>
      </c>
      <c r="G1194">
        <v>15681760</v>
      </c>
      <c r="H1194">
        <v>0</v>
      </c>
      <c r="I1194">
        <v>0.108316574</v>
      </c>
      <c r="J1194">
        <v>0</v>
      </c>
      <c r="K1194">
        <v>0</v>
      </c>
      <c r="L1194">
        <v>0</v>
      </c>
      <c r="M1194">
        <v>1</v>
      </c>
      <c r="N1194" t="s">
        <v>17</v>
      </c>
      <c r="O1194" s="1">
        <v>0</v>
      </c>
    </row>
    <row r="1195" spans="1:15" x14ac:dyDescent="0.2">
      <c r="A1195" t="s">
        <v>41</v>
      </c>
      <c r="B1195">
        <v>2025</v>
      </c>
      <c r="C1195">
        <v>5</v>
      </c>
      <c r="D1195" t="s">
        <v>16</v>
      </c>
      <c r="E1195">
        <v>20</v>
      </c>
      <c r="F1195" s="5">
        <v>0</v>
      </c>
      <c r="G1195">
        <v>1875576</v>
      </c>
      <c r="H1195">
        <v>0</v>
      </c>
      <c r="I1195">
        <v>0.15121795299999999</v>
      </c>
      <c r="J1195">
        <v>0</v>
      </c>
      <c r="K1195">
        <v>0</v>
      </c>
      <c r="L1195">
        <v>0</v>
      </c>
      <c r="M1195">
        <v>1</v>
      </c>
      <c r="N1195" t="s">
        <v>17</v>
      </c>
      <c r="O1195" s="1">
        <v>0</v>
      </c>
    </row>
    <row r="1196" spans="1:15" x14ac:dyDescent="0.2">
      <c r="A1196" t="s">
        <v>41</v>
      </c>
      <c r="B1196">
        <v>2025</v>
      </c>
      <c r="C1196">
        <v>54700</v>
      </c>
      <c r="D1196" t="s">
        <v>16</v>
      </c>
      <c r="E1196">
        <v>20</v>
      </c>
      <c r="F1196" s="5">
        <f>Lh2station!P28</f>
        <v>0</v>
      </c>
      <c r="G1196">
        <v>1875576</v>
      </c>
      <c r="H1196">
        <v>0</v>
      </c>
      <c r="I1196">
        <v>0.15121795299999999</v>
      </c>
      <c r="J1196">
        <v>0</v>
      </c>
      <c r="K1196">
        <v>0</v>
      </c>
      <c r="L1196">
        <v>0</v>
      </c>
      <c r="M1196">
        <v>1</v>
      </c>
      <c r="N1196" t="s">
        <v>17</v>
      </c>
      <c r="O1196" s="1">
        <v>0</v>
      </c>
    </row>
    <row r="1197" spans="1:15" x14ac:dyDescent="0.2">
      <c r="A1197" t="s">
        <v>41</v>
      </c>
      <c r="B1197">
        <v>2025</v>
      </c>
      <c r="C1197">
        <v>54750</v>
      </c>
      <c r="D1197" t="s">
        <v>16</v>
      </c>
      <c r="E1197">
        <v>20</v>
      </c>
      <c r="F1197" s="5">
        <f>Lh2station!P29</f>
        <v>3.7508865377626162E-2</v>
      </c>
      <c r="G1197">
        <v>1875576</v>
      </c>
      <c r="H1197">
        <v>0</v>
      </c>
      <c r="I1197">
        <v>0.15121795299999999</v>
      </c>
      <c r="J1197">
        <v>0</v>
      </c>
      <c r="K1197">
        <v>0</v>
      </c>
      <c r="L1197">
        <v>0</v>
      </c>
      <c r="M1197">
        <v>1</v>
      </c>
      <c r="N1197" t="s">
        <v>17</v>
      </c>
      <c r="O1197" s="1">
        <v>0</v>
      </c>
    </row>
    <row r="1198" spans="1:15" x14ac:dyDescent="0.2">
      <c r="A1198" t="s">
        <v>41</v>
      </c>
      <c r="B1198">
        <v>2025</v>
      </c>
      <c r="C1198">
        <v>182500</v>
      </c>
      <c r="D1198" t="s">
        <v>16</v>
      </c>
      <c r="E1198">
        <v>20</v>
      </c>
      <c r="F1198" s="5">
        <f>Lh2station!P30</f>
        <v>0.23072334312755269</v>
      </c>
      <c r="G1198">
        <v>1962218</v>
      </c>
      <c r="H1198">
        <v>0</v>
      </c>
      <c r="I1198">
        <v>0.156559427</v>
      </c>
      <c r="J1198">
        <v>0</v>
      </c>
      <c r="K1198">
        <v>0</v>
      </c>
      <c r="L1198">
        <v>0</v>
      </c>
      <c r="M1198">
        <v>1</v>
      </c>
      <c r="N1198" t="s">
        <v>17</v>
      </c>
      <c r="O1198" s="1">
        <v>0</v>
      </c>
    </row>
    <row r="1199" spans="1:15" x14ac:dyDescent="0.2">
      <c r="A1199" t="s">
        <v>41</v>
      </c>
      <c r="B1199">
        <v>2025</v>
      </c>
      <c r="C1199">
        <v>365000</v>
      </c>
      <c r="D1199" t="s">
        <v>16</v>
      </c>
      <c r="E1199">
        <v>20</v>
      </c>
      <c r="F1199" s="5">
        <f>Lh2station!P31</f>
        <v>0</v>
      </c>
      <c r="G1199" s="5">
        <f>Lh2station!G31</f>
        <v>2302512</v>
      </c>
      <c r="H1199">
        <v>0</v>
      </c>
      <c r="I1199">
        <v>0.123138373</v>
      </c>
      <c r="J1199">
        <v>0</v>
      </c>
      <c r="K1199">
        <v>0</v>
      </c>
      <c r="L1199">
        <v>0</v>
      </c>
      <c r="M1199">
        <v>1</v>
      </c>
      <c r="N1199" t="s">
        <v>17</v>
      </c>
      <c r="O1199" s="1">
        <v>0</v>
      </c>
    </row>
    <row r="1200" spans="1:15" x14ac:dyDescent="0.2">
      <c r="A1200" t="s">
        <v>41</v>
      </c>
      <c r="B1200">
        <v>2025</v>
      </c>
      <c r="C1200">
        <v>547500</v>
      </c>
      <c r="D1200" t="s">
        <v>16</v>
      </c>
      <c r="E1200">
        <v>20</v>
      </c>
      <c r="F1200" s="5">
        <f>Lh2station!P32</f>
        <v>0.6761826256674377</v>
      </c>
      <c r="G1200">
        <v>2302512</v>
      </c>
      <c r="H1200">
        <v>0</v>
      </c>
      <c r="I1200">
        <v>0.154756168</v>
      </c>
      <c r="J1200">
        <v>0</v>
      </c>
      <c r="K1200">
        <v>0</v>
      </c>
      <c r="L1200">
        <v>0</v>
      </c>
      <c r="M1200">
        <v>1</v>
      </c>
      <c r="N1200" t="s">
        <v>17</v>
      </c>
      <c r="O1200" s="1">
        <v>0</v>
      </c>
    </row>
    <row r="1201" spans="1:15" x14ac:dyDescent="0.2">
      <c r="A1201" t="s">
        <v>41</v>
      </c>
      <c r="B1201">
        <v>2025</v>
      </c>
      <c r="C1201">
        <v>730000</v>
      </c>
      <c r="D1201" t="s">
        <v>16</v>
      </c>
      <c r="E1201">
        <v>20</v>
      </c>
      <c r="F1201" s="5">
        <f>Lh2station!P33</f>
        <v>0.85005490491525304</v>
      </c>
      <c r="G1201">
        <v>2796941</v>
      </c>
      <c r="H1201">
        <v>0</v>
      </c>
      <c r="I1201">
        <v>0.154548449</v>
      </c>
      <c r="J1201">
        <v>0</v>
      </c>
      <c r="K1201">
        <v>0</v>
      </c>
      <c r="L1201">
        <v>0</v>
      </c>
      <c r="M1201">
        <v>1</v>
      </c>
      <c r="N1201" t="s">
        <v>17</v>
      </c>
      <c r="O1201" s="1">
        <v>0</v>
      </c>
    </row>
    <row r="1202" spans="1:15" x14ac:dyDescent="0.2">
      <c r="A1202" t="s">
        <v>41</v>
      </c>
      <c r="B1202">
        <v>2025</v>
      </c>
      <c r="C1202">
        <v>1095000</v>
      </c>
      <c r="D1202" t="s">
        <v>16</v>
      </c>
      <c r="E1202">
        <v>20</v>
      </c>
      <c r="F1202" s="5">
        <f>Lh2station!P34</f>
        <v>1.1312986123948821</v>
      </c>
      <c r="G1202">
        <v>3947940</v>
      </c>
      <c r="H1202">
        <v>0</v>
      </c>
      <c r="I1202">
        <v>0.158402924</v>
      </c>
      <c r="J1202">
        <v>0</v>
      </c>
      <c r="K1202">
        <v>0</v>
      </c>
      <c r="L1202">
        <v>0</v>
      </c>
      <c r="M1202">
        <v>1</v>
      </c>
      <c r="N1202" t="s">
        <v>17</v>
      </c>
      <c r="O1202" s="1">
        <v>0</v>
      </c>
    </row>
    <row r="1203" spans="1:15" x14ac:dyDescent="0.2">
      <c r="A1203" t="s">
        <v>41</v>
      </c>
      <c r="B1203">
        <v>2025</v>
      </c>
      <c r="C1203">
        <v>1460000</v>
      </c>
      <c r="D1203" t="s">
        <v>16</v>
      </c>
      <c r="E1203">
        <v>20</v>
      </c>
      <c r="F1203" s="5">
        <f>Lh2station!P35</f>
        <v>4.4612138217069719E-2</v>
      </c>
      <c r="G1203">
        <v>5466553</v>
      </c>
      <c r="H1203">
        <v>0</v>
      </c>
      <c r="I1203">
        <v>0.124760497</v>
      </c>
      <c r="J1203">
        <v>0</v>
      </c>
      <c r="K1203">
        <v>0</v>
      </c>
      <c r="L1203">
        <v>0</v>
      </c>
      <c r="M1203">
        <v>1</v>
      </c>
      <c r="N1203" t="s">
        <v>17</v>
      </c>
      <c r="O1203" s="1">
        <v>0</v>
      </c>
    </row>
    <row r="1204" spans="1:15" x14ac:dyDescent="0.2">
      <c r="A1204" t="s">
        <v>41</v>
      </c>
      <c r="B1204">
        <v>2025</v>
      </c>
      <c r="C1204">
        <v>2044000</v>
      </c>
      <c r="D1204" t="s">
        <v>16</v>
      </c>
      <c r="E1204">
        <v>20</v>
      </c>
      <c r="F1204" s="5">
        <f>Lh2station!P36</f>
        <v>0.43674070427566802</v>
      </c>
      <c r="G1204">
        <v>5549229</v>
      </c>
      <c r="H1204">
        <v>0</v>
      </c>
      <c r="I1204">
        <v>0.12935571400000001</v>
      </c>
      <c r="J1204">
        <v>0</v>
      </c>
      <c r="K1204">
        <v>0</v>
      </c>
      <c r="L1204">
        <v>0</v>
      </c>
      <c r="M1204">
        <v>1</v>
      </c>
      <c r="N1204" t="s">
        <v>17</v>
      </c>
      <c r="O1204" s="1">
        <v>0</v>
      </c>
    </row>
    <row r="1205" spans="1:15" x14ac:dyDescent="0.2">
      <c r="A1205" t="s">
        <v>41</v>
      </c>
      <c r="B1205">
        <v>2025</v>
      </c>
      <c r="C1205">
        <v>2774000</v>
      </c>
      <c r="D1205" t="s">
        <v>16</v>
      </c>
      <c r="E1205">
        <v>20</v>
      </c>
      <c r="F1205" s="5">
        <f>Lh2station!P37</f>
        <v>0.41568864007081052</v>
      </c>
      <c r="G1205">
        <v>6340969</v>
      </c>
      <c r="H1205">
        <v>0</v>
      </c>
      <c r="I1205">
        <v>0.12578460299999999</v>
      </c>
      <c r="J1205">
        <v>0</v>
      </c>
      <c r="K1205">
        <v>0</v>
      </c>
      <c r="L1205">
        <v>0</v>
      </c>
      <c r="M1205">
        <v>1</v>
      </c>
      <c r="N1205" t="s">
        <v>17</v>
      </c>
      <c r="O1205" s="1">
        <v>0</v>
      </c>
    </row>
    <row r="1206" spans="1:15" x14ac:dyDescent="0.2">
      <c r="A1206" t="s">
        <v>41</v>
      </c>
      <c r="B1206">
        <v>2025</v>
      </c>
      <c r="C1206">
        <v>3832500</v>
      </c>
      <c r="D1206" t="s">
        <v>16</v>
      </c>
      <c r="E1206">
        <v>20</v>
      </c>
      <c r="F1206" s="5">
        <f>Lh2station!P38</f>
        <v>0.83269159241877166</v>
      </c>
      <c r="G1206">
        <v>7252842</v>
      </c>
      <c r="H1206">
        <v>0</v>
      </c>
      <c r="I1206">
        <v>0.122112598</v>
      </c>
      <c r="J1206">
        <v>0</v>
      </c>
      <c r="K1206">
        <v>0</v>
      </c>
      <c r="L1206">
        <v>0</v>
      </c>
      <c r="M1206">
        <v>1</v>
      </c>
      <c r="N1206" t="s">
        <v>17</v>
      </c>
      <c r="O1206" s="1">
        <v>0</v>
      </c>
    </row>
    <row r="1207" spans="1:15" x14ac:dyDescent="0.2">
      <c r="A1207" t="s">
        <v>41</v>
      </c>
      <c r="B1207">
        <v>2025</v>
      </c>
      <c r="C1207">
        <v>5288850</v>
      </c>
      <c r="D1207" t="s">
        <v>16</v>
      </c>
      <c r="E1207">
        <v>20</v>
      </c>
      <c r="F1207" s="5">
        <f>Lh2station!P39</f>
        <v>0.34676900833820068</v>
      </c>
      <c r="G1207">
        <v>9483843</v>
      </c>
      <c r="H1207">
        <v>0</v>
      </c>
      <c r="I1207">
        <v>0.117697815</v>
      </c>
      <c r="J1207">
        <v>0</v>
      </c>
      <c r="K1207">
        <v>0</v>
      </c>
      <c r="L1207">
        <v>0</v>
      </c>
      <c r="M1207">
        <v>1</v>
      </c>
      <c r="N1207" t="s">
        <v>17</v>
      </c>
      <c r="O1207" s="1">
        <v>0</v>
      </c>
    </row>
    <row r="1208" spans="1:15" x14ac:dyDescent="0.2">
      <c r="A1208" t="s">
        <v>41</v>
      </c>
      <c r="B1208">
        <v>2025</v>
      </c>
      <c r="C1208">
        <v>8030000</v>
      </c>
      <c r="D1208" t="s">
        <v>16</v>
      </c>
      <c r="E1208">
        <v>20</v>
      </c>
      <c r="F1208" s="5">
        <f>Lh2station!P40</f>
        <v>1</v>
      </c>
      <c r="G1208">
        <v>10961561</v>
      </c>
      <c r="H1208">
        <v>0</v>
      </c>
      <c r="I1208">
        <v>0.115660451</v>
      </c>
      <c r="J1208">
        <v>0</v>
      </c>
      <c r="K1208">
        <v>0</v>
      </c>
      <c r="L1208">
        <v>0</v>
      </c>
      <c r="M1208">
        <v>1</v>
      </c>
      <c r="N1208" t="s">
        <v>17</v>
      </c>
      <c r="O1208" s="1">
        <v>0</v>
      </c>
    </row>
    <row r="1209" spans="1:15" x14ac:dyDescent="0.2">
      <c r="A1209" t="s">
        <v>41</v>
      </c>
      <c r="B1209">
        <v>2030</v>
      </c>
      <c r="C1209">
        <v>5</v>
      </c>
      <c r="D1209" t="s">
        <v>16</v>
      </c>
      <c r="E1209">
        <v>20</v>
      </c>
      <c r="F1209" s="5">
        <v>0</v>
      </c>
      <c r="G1209">
        <v>1681451</v>
      </c>
      <c r="H1209">
        <v>0</v>
      </c>
      <c r="I1209">
        <v>0.160146434</v>
      </c>
      <c r="J1209">
        <v>0</v>
      </c>
      <c r="K1209">
        <v>0</v>
      </c>
      <c r="L1209">
        <v>0</v>
      </c>
      <c r="M1209">
        <v>1</v>
      </c>
      <c r="N1209" t="s">
        <v>17</v>
      </c>
      <c r="O1209" s="1">
        <v>0</v>
      </c>
    </row>
    <row r="1210" spans="1:15" x14ac:dyDescent="0.2">
      <c r="A1210" t="s">
        <v>41</v>
      </c>
      <c r="B1210">
        <v>2030</v>
      </c>
      <c r="C1210">
        <v>54700</v>
      </c>
      <c r="D1210" t="s">
        <v>16</v>
      </c>
      <c r="E1210">
        <v>20</v>
      </c>
      <c r="F1210" s="5">
        <f>Lh2station!P41</f>
        <v>0</v>
      </c>
      <c r="G1210">
        <v>1681451</v>
      </c>
      <c r="H1210">
        <v>0</v>
      </c>
      <c r="I1210">
        <v>0.160146434</v>
      </c>
      <c r="J1210">
        <v>0</v>
      </c>
      <c r="K1210">
        <v>0</v>
      </c>
      <c r="L1210">
        <v>0</v>
      </c>
      <c r="M1210">
        <v>1</v>
      </c>
      <c r="N1210" t="s">
        <v>17</v>
      </c>
      <c r="O1210" s="1">
        <v>0</v>
      </c>
    </row>
    <row r="1211" spans="1:15" x14ac:dyDescent="0.2">
      <c r="A1211" t="s">
        <v>41</v>
      </c>
      <c r="B1211">
        <v>2030</v>
      </c>
      <c r="C1211">
        <v>54750</v>
      </c>
      <c r="D1211" t="s">
        <v>16</v>
      </c>
      <c r="E1211">
        <v>20</v>
      </c>
      <c r="F1211" s="5">
        <f>Lh2station!P42</f>
        <v>3.9744624313295951E-2</v>
      </c>
      <c r="G1211">
        <v>1681451</v>
      </c>
      <c r="H1211">
        <v>0</v>
      </c>
      <c r="I1211">
        <v>0.160146434</v>
      </c>
      <c r="J1211">
        <v>0</v>
      </c>
      <c r="K1211">
        <v>0</v>
      </c>
      <c r="L1211">
        <v>0</v>
      </c>
      <c r="M1211">
        <v>1</v>
      </c>
      <c r="N1211" t="s">
        <v>17</v>
      </c>
      <c r="O1211" s="1">
        <v>0</v>
      </c>
    </row>
    <row r="1212" spans="1:15" x14ac:dyDescent="0.2">
      <c r="A1212" t="s">
        <v>41</v>
      </c>
      <c r="B1212">
        <v>2030</v>
      </c>
      <c r="C1212">
        <v>182500</v>
      </c>
      <c r="D1212" t="s">
        <v>16</v>
      </c>
      <c r="E1212">
        <v>20</v>
      </c>
      <c r="F1212" s="5">
        <f>Lh2station!P43</f>
        <v>0.1643287950314086</v>
      </c>
      <c r="G1212">
        <v>1763867</v>
      </c>
      <c r="H1212">
        <v>0</v>
      </c>
      <c r="I1212">
        <v>0.165884806</v>
      </c>
      <c r="J1212">
        <v>0</v>
      </c>
      <c r="K1212">
        <v>0</v>
      </c>
      <c r="L1212">
        <v>0</v>
      </c>
      <c r="M1212">
        <v>1</v>
      </c>
      <c r="N1212" t="s">
        <v>17</v>
      </c>
      <c r="O1212" s="1">
        <v>0</v>
      </c>
    </row>
    <row r="1213" spans="1:15" x14ac:dyDescent="0.2">
      <c r="A1213" t="s">
        <v>41</v>
      </c>
      <c r="B1213">
        <v>2030</v>
      </c>
      <c r="C1213">
        <v>365000</v>
      </c>
      <c r="D1213" t="s">
        <v>16</v>
      </c>
      <c r="E1213">
        <v>20</v>
      </c>
      <c r="F1213" s="5">
        <f>Lh2station!P44</f>
        <v>0.12030116799804501</v>
      </c>
      <c r="G1213">
        <v>1976668</v>
      </c>
      <c r="H1213">
        <v>0</v>
      </c>
      <c r="I1213">
        <v>0.16647267499999999</v>
      </c>
      <c r="J1213">
        <v>0</v>
      </c>
      <c r="K1213">
        <v>0</v>
      </c>
      <c r="L1213">
        <v>0</v>
      </c>
      <c r="M1213">
        <v>1</v>
      </c>
      <c r="N1213" t="s">
        <v>17</v>
      </c>
      <c r="O1213" s="1">
        <v>0</v>
      </c>
    </row>
    <row r="1214" spans="1:15" x14ac:dyDescent="0.2">
      <c r="A1214" t="s">
        <v>41</v>
      </c>
      <c r="B1214">
        <v>2030</v>
      </c>
      <c r="C1214">
        <v>547500</v>
      </c>
      <c r="D1214" t="s">
        <v>16</v>
      </c>
      <c r="E1214">
        <v>20</v>
      </c>
      <c r="F1214" s="5">
        <f>Lh2station!P45</f>
        <v>0.65100722269672262</v>
      </c>
      <c r="G1214">
        <v>2075476</v>
      </c>
      <c r="H1214">
        <v>0</v>
      </c>
      <c r="I1214">
        <v>0.16378927300000001</v>
      </c>
      <c r="J1214">
        <v>0</v>
      </c>
      <c r="K1214">
        <v>0</v>
      </c>
      <c r="L1214">
        <v>0</v>
      </c>
      <c r="M1214">
        <v>1</v>
      </c>
      <c r="N1214" t="s">
        <v>17</v>
      </c>
      <c r="O1214" s="1">
        <v>0</v>
      </c>
    </row>
    <row r="1215" spans="1:15" x14ac:dyDescent="0.2">
      <c r="A1215" t="s">
        <v>41</v>
      </c>
      <c r="B1215">
        <v>2030</v>
      </c>
      <c r="C1215">
        <v>730000</v>
      </c>
      <c r="D1215" t="s">
        <v>16</v>
      </c>
      <c r="E1215">
        <v>20</v>
      </c>
      <c r="F1215" s="5">
        <f>Lh2station!P46</f>
        <v>0.84477502562697249</v>
      </c>
      <c r="G1215">
        <v>2502959</v>
      </c>
      <c r="H1215">
        <v>0</v>
      </c>
      <c r="I1215">
        <v>0.16381635999999999</v>
      </c>
      <c r="J1215">
        <v>0</v>
      </c>
      <c r="K1215">
        <v>0</v>
      </c>
      <c r="L1215">
        <v>0</v>
      </c>
      <c r="M1215">
        <v>1</v>
      </c>
      <c r="N1215" t="s">
        <v>17</v>
      </c>
      <c r="O1215" s="1">
        <v>0</v>
      </c>
    </row>
    <row r="1216" spans="1:15" x14ac:dyDescent="0.2">
      <c r="A1216" t="s">
        <v>41</v>
      </c>
      <c r="B1216">
        <v>2030</v>
      </c>
      <c r="C1216">
        <v>1095000</v>
      </c>
      <c r="D1216" t="s">
        <v>16</v>
      </c>
      <c r="E1216">
        <v>20</v>
      </c>
      <c r="F1216" s="5">
        <f>Lh2station!P47</f>
        <v>1.1284863114799071</v>
      </c>
      <c r="G1216">
        <v>3525423</v>
      </c>
      <c r="H1216">
        <v>0</v>
      </c>
      <c r="I1216">
        <v>0.168814352</v>
      </c>
      <c r="J1216">
        <v>0</v>
      </c>
      <c r="K1216">
        <v>0</v>
      </c>
      <c r="L1216">
        <v>0</v>
      </c>
      <c r="M1216">
        <v>1</v>
      </c>
      <c r="N1216" t="s">
        <v>17</v>
      </c>
      <c r="O1216" s="1">
        <v>0</v>
      </c>
    </row>
    <row r="1217" spans="1:15" x14ac:dyDescent="0.2">
      <c r="A1217" t="s">
        <v>41</v>
      </c>
      <c r="B1217">
        <v>2030</v>
      </c>
      <c r="C1217">
        <v>1460000</v>
      </c>
      <c r="D1217" t="s">
        <v>16</v>
      </c>
      <c r="E1217">
        <v>20</v>
      </c>
      <c r="F1217" s="5">
        <f>Lh2station!P48</f>
        <v>3.1448381370243403E-2</v>
      </c>
      <c r="G1217">
        <v>4877563</v>
      </c>
      <c r="H1217">
        <v>0</v>
      </c>
      <c r="I1217">
        <v>0.13045246899999999</v>
      </c>
      <c r="J1217">
        <v>0</v>
      </c>
      <c r="K1217">
        <v>0</v>
      </c>
      <c r="L1217">
        <v>0</v>
      </c>
      <c r="M1217">
        <v>1</v>
      </c>
      <c r="N1217" t="s">
        <v>17</v>
      </c>
      <c r="O1217" s="1">
        <v>0</v>
      </c>
    </row>
    <row r="1218" spans="1:15" x14ac:dyDescent="0.2">
      <c r="A1218" t="s">
        <v>41</v>
      </c>
      <c r="B1218">
        <v>2030</v>
      </c>
      <c r="C1218">
        <v>2044000</v>
      </c>
      <c r="D1218" t="s">
        <v>16</v>
      </c>
      <c r="E1218">
        <v>20</v>
      </c>
      <c r="F1218" s="5">
        <f>Lh2station!P49</f>
        <v>0.42937054196320368</v>
      </c>
      <c r="G1218">
        <v>4929449</v>
      </c>
      <c r="H1218">
        <v>0</v>
      </c>
      <c r="I1218">
        <v>0.135493895</v>
      </c>
      <c r="J1218">
        <v>0</v>
      </c>
      <c r="K1218">
        <v>0</v>
      </c>
      <c r="L1218">
        <v>0</v>
      </c>
      <c r="M1218">
        <v>1</v>
      </c>
      <c r="N1218" t="s">
        <v>17</v>
      </c>
      <c r="O1218" s="1">
        <v>0</v>
      </c>
    </row>
    <row r="1219" spans="1:15" x14ac:dyDescent="0.2">
      <c r="A1219" t="s">
        <v>41</v>
      </c>
      <c r="B1219">
        <v>2030</v>
      </c>
      <c r="C1219">
        <v>2774000</v>
      </c>
      <c r="D1219" t="s">
        <v>16</v>
      </c>
      <c r="E1219">
        <v>20</v>
      </c>
      <c r="F1219" s="5">
        <f>Lh2station!P50</f>
        <v>0.42764115178576695</v>
      </c>
      <c r="G1219">
        <v>5620098</v>
      </c>
      <c r="H1219">
        <v>0</v>
      </c>
      <c r="I1219">
        <v>0.13151369399999999</v>
      </c>
      <c r="J1219">
        <v>0</v>
      </c>
      <c r="K1219">
        <v>0</v>
      </c>
      <c r="L1219">
        <v>0</v>
      </c>
      <c r="M1219">
        <v>1</v>
      </c>
      <c r="N1219" t="s">
        <v>17</v>
      </c>
      <c r="O1219" s="1">
        <v>0</v>
      </c>
    </row>
    <row r="1220" spans="1:15" x14ac:dyDescent="0.2">
      <c r="A1220" t="s">
        <v>41</v>
      </c>
      <c r="B1220">
        <v>2030</v>
      </c>
      <c r="C1220">
        <v>3832500</v>
      </c>
      <c r="D1220" t="s">
        <v>16</v>
      </c>
      <c r="E1220">
        <v>20</v>
      </c>
      <c r="F1220" s="5">
        <f>Lh2station!P51</f>
        <v>0.814594093464441</v>
      </c>
      <c r="G1220">
        <v>6453188</v>
      </c>
      <c r="H1220">
        <v>0</v>
      </c>
      <c r="I1220">
        <v>0.12707063699999999</v>
      </c>
      <c r="J1220">
        <v>0</v>
      </c>
      <c r="K1220">
        <v>0</v>
      </c>
      <c r="L1220">
        <v>0</v>
      </c>
      <c r="M1220">
        <v>1</v>
      </c>
      <c r="N1220" t="s">
        <v>17</v>
      </c>
      <c r="O1220" s="1">
        <v>0</v>
      </c>
    </row>
    <row r="1221" spans="1:15" x14ac:dyDescent="0.2">
      <c r="A1221" t="s">
        <v>41</v>
      </c>
      <c r="B1221">
        <v>2030</v>
      </c>
      <c r="C1221">
        <v>5288850</v>
      </c>
      <c r="D1221" t="s">
        <v>16</v>
      </c>
      <c r="E1221">
        <v>20</v>
      </c>
      <c r="F1221" s="5">
        <f>Lh2station!P52</f>
        <v>0.33984169715527779</v>
      </c>
      <c r="G1221">
        <v>8389170</v>
      </c>
      <c r="H1221">
        <v>0</v>
      </c>
      <c r="I1221">
        <v>0.122229145</v>
      </c>
      <c r="J1221">
        <v>0</v>
      </c>
      <c r="K1221">
        <v>0</v>
      </c>
      <c r="L1221">
        <v>0</v>
      </c>
      <c r="M1221">
        <v>1</v>
      </c>
      <c r="N1221" t="s">
        <v>17</v>
      </c>
      <c r="O1221" s="1">
        <v>0</v>
      </c>
    </row>
    <row r="1222" spans="1:15" x14ac:dyDescent="0.2">
      <c r="A1222" t="s">
        <v>41</v>
      </c>
      <c r="B1222">
        <v>2030</v>
      </c>
      <c r="C1222">
        <v>8030000</v>
      </c>
      <c r="D1222" t="s">
        <v>16</v>
      </c>
      <c r="E1222">
        <v>20</v>
      </c>
      <c r="F1222" s="5">
        <f>Lh2station!P53</f>
        <v>1</v>
      </c>
      <c r="G1222">
        <v>9668314</v>
      </c>
      <c r="H1222">
        <v>0</v>
      </c>
      <c r="I1222">
        <v>0.119989095</v>
      </c>
      <c r="J1222">
        <v>0</v>
      </c>
      <c r="K1222">
        <v>0</v>
      </c>
      <c r="L1222">
        <v>0</v>
      </c>
      <c r="M1222">
        <v>1</v>
      </c>
      <c r="N1222" t="s">
        <v>17</v>
      </c>
      <c r="O1222" s="1">
        <v>0</v>
      </c>
    </row>
    <row r="1223" spans="1:15" hidden="1" x14ac:dyDescent="0.2">
      <c r="A1223" t="s">
        <v>42</v>
      </c>
      <c r="B1223">
        <v>2015</v>
      </c>
      <c r="C1223">
        <v>1099582.584</v>
      </c>
      <c r="D1223" t="s">
        <v>16</v>
      </c>
      <c r="E1223">
        <v>30</v>
      </c>
      <c r="F1223">
        <v>0.55429916000000001</v>
      </c>
      <c r="G1223">
        <v>28661183.91</v>
      </c>
      <c r="H1223">
        <v>0</v>
      </c>
      <c r="I1223">
        <v>5.2672037999999997E-2</v>
      </c>
      <c r="J1223">
        <v>0</v>
      </c>
      <c r="K1223">
        <v>0</v>
      </c>
      <c r="L1223">
        <v>0</v>
      </c>
      <c r="M1223">
        <v>1</v>
      </c>
      <c r="N1223" t="s">
        <v>17</v>
      </c>
      <c r="O1223" s="1">
        <v>0</v>
      </c>
    </row>
    <row r="1224" spans="1:15" hidden="1" x14ac:dyDescent="0.2">
      <c r="A1224" t="s">
        <v>42</v>
      </c>
      <c r="B1224">
        <v>2015</v>
      </c>
      <c r="C1224">
        <v>1954813.483</v>
      </c>
      <c r="D1224" t="s">
        <v>16</v>
      </c>
      <c r="E1224">
        <v>30</v>
      </c>
      <c r="F1224">
        <v>0.62399961599999998</v>
      </c>
      <c r="G1224">
        <v>39427659.68</v>
      </c>
      <c r="H1224">
        <v>0</v>
      </c>
      <c r="I1224">
        <v>4.9078265000000003E-2</v>
      </c>
      <c r="J1224">
        <v>0</v>
      </c>
      <c r="K1224">
        <v>0</v>
      </c>
      <c r="L1224">
        <v>0</v>
      </c>
      <c r="M1224">
        <v>1</v>
      </c>
      <c r="N1224" t="s">
        <v>17</v>
      </c>
      <c r="O1224" s="1">
        <v>0</v>
      </c>
    </row>
    <row r="1225" spans="1:15" hidden="1" x14ac:dyDescent="0.2">
      <c r="A1225" t="s">
        <v>42</v>
      </c>
      <c r="B1225">
        <v>2015</v>
      </c>
      <c r="C1225">
        <v>3475223.97</v>
      </c>
      <c r="D1225" t="s">
        <v>16</v>
      </c>
      <c r="E1225">
        <v>30</v>
      </c>
      <c r="F1225">
        <v>0.69843098999999997</v>
      </c>
      <c r="G1225">
        <v>56457864.439999998</v>
      </c>
      <c r="H1225">
        <v>0</v>
      </c>
      <c r="I1225">
        <v>4.5396935999999999E-2</v>
      </c>
      <c r="J1225">
        <v>0</v>
      </c>
      <c r="K1225">
        <v>0</v>
      </c>
      <c r="L1225">
        <v>0</v>
      </c>
      <c r="M1225">
        <v>1</v>
      </c>
      <c r="N1225" t="s">
        <v>17</v>
      </c>
      <c r="O1225" s="1">
        <v>0</v>
      </c>
    </row>
    <row r="1226" spans="1:15" hidden="1" x14ac:dyDescent="0.2">
      <c r="A1226" t="s">
        <v>42</v>
      </c>
      <c r="B1226">
        <v>2015</v>
      </c>
      <c r="C1226">
        <v>10983423.9</v>
      </c>
      <c r="D1226" t="s">
        <v>16</v>
      </c>
      <c r="E1226">
        <v>30</v>
      </c>
      <c r="F1226">
        <v>0.75698163200000002</v>
      </c>
      <c r="G1226">
        <v>126115593.59999999</v>
      </c>
      <c r="H1226">
        <v>0</v>
      </c>
      <c r="I1226">
        <v>3.9150019000000001E-2</v>
      </c>
      <c r="J1226">
        <v>0</v>
      </c>
      <c r="K1226">
        <v>0</v>
      </c>
      <c r="L1226">
        <v>0</v>
      </c>
      <c r="M1226">
        <v>1</v>
      </c>
      <c r="N1226" t="s">
        <v>17</v>
      </c>
      <c r="O1226" s="1">
        <v>0</v>
      </c>
    </row>
    <row r="1227" spans="1:15" hidden="1" x14ac:dyDescent="0.2">
      <c r="A1227" t="s">
        <v>42</v>
      </c>
      <c r="B1227">
        <v>2015</v>
      </c>
      <c r="C1227">
        <v>34713043.450000003</v>
      </c>
      <c r="D1227" t="s">
        <v>16</v>
      </c>
      <c r="E1227">
        <v>30</v>
      </c>
      <c r="F1227">
        <v>0.90124988800000005</v>
      </c>
      <c r="G1227">
        <v>301352017.39999998</v>
      </c>
      <c r="H1227">
        <v>0</v>
      </c>
      <c r="I1227">
        <v>3.5020047999999998E-2</v>
      </c>
      <c r="J1227">
        <v>0</v>
      </c>
      <c r="K1227">
        <v>0</v>
      </c>
      <c r="L1227">
        <v>0</v>
      </c>
      <c r="M1227">
        <v>1</v>
      </c>
      <c r="N1227" t="s">
        <v>17</v>
      </c>
      <c r="O1227" s="1">
        <v>0</v>
      </c>
    </row>
    <row r="1228" spans="1:15" hidden="1" x14ac:dyDescent="0.2">
      <c r="A1228" t="s">
        <v>42</v>
      </c>
      <c r="B1228">
        <v>2015</v>
      </c>
      <c r="C1228">
        <v>109710359.59999999</v>
      </c>
      <c r="D1228" t="s">
        <v>16</v>
      </c>
      <c r="E1228">
        <v>30</v>
      </c>
      <c r="F1228">
        <v>0.95598121999999996</v>
      </c>
      <c r="G1228">
        <v>850116004.70000005</v>
      </c>
      <c r="H1228">
        <v>0</v>
      </c>
      <c r="I1228">
        <v>3.2241645999999999E-2</v>
      </c>
      <c r="J1228">
        <v>0</v>
      </c>
      <c r="K1228">
        <v>0</v>
      </c>
      <c r="L1228">
        <v>0</v>
      </c>
      <c r="M1228">
        <v>1</v>
      </c>
      <c r="N1228" t="s">
        <v>17</v>
      </c>
      <c r="O1228" s="1">
        <v>0</v>
      </c>
    </row>
    <row r="1229" spans="1:15" hidden="1" x14ac:dyDescent="0.2">
      <c r="A1229" t="s">
        <v>42</v>
      </c>
      <c r="B1229">
        <v>2015</v>
      </c>
      <c r="C1229">
        <v>346738914.10000002</v>
      </c>
      <c r="D1229" t="s">
        <v>16</v>
      </c>
      <c r="E1229">
        <v>30</v>
      </c>
      <c r="F1229">
        <v>0.97842921299999996</v>
      </c>
      <c r="G1229">
        <v>2554080233</v>
      </c>
      <c r="H1229">
        <v>0</v>
      </c>
      <c r="I1229">
        <v>3.08381E-2</v>
      </c>
      <c r="J1229">
        <v>0</v>
      </c>
      <c r="K1229">
        <v>0</v>
      </c>
      <c r="L1229">
        <v>0</v>
      </c>
      <c r="M1229">
        <v>1</v>
      </c>
      <c r="N1229" t="s">
        <v>17</v>
      </c>
      <c r="O1229" s="1">
        <v>0</v>
      </c>
    </row>
    <row r="1230" spans="1:15" hidden="1" x14ac:dyDescent="0.2">
      <c r="A1230" t="s">
        <v>42</v>
      </c>
      <c r="B1230">
        <v>2015</v>
      </c>
      <c r="C1230">
        <v>1095866198</v>
      </c>
      <c r="D1230" t="s">
        <v>16</v>
      </c>
      <c r="E1230">
        <v>30</v>
      </c>
      <c r="F1230">
        <v>1</v>
      </c>
      <c r="G1230">
        <v>7874253184</v>
      </c>
      <c r="H1230">
        <v>0</v>
      </c>
      <c r="I1230">
        <v>3.0195868000000001E-2</v>
      </c>
      <c r="J1230">
        <v>0</v>
      </c>
      <c r="K1230">
        <v>0</v>
      </c>
      <c r="L1230">
        <v>0</v>
      </c>
      <c r="M1230">
        <v>1</v>
      </c>
      <c r="N1230" t="s">
        <v>17</v>
      </c>
      <c r="O1230" s="1">
        <v>0</v>
      </c>
    </row>
    <row r="1231" spans="1:15" hidden="1" x14ac:dyDescent="0.2">
      <c r="A1231" t="s">
        <v>42</v>
      </c>
      <c r="B1231">
        <v>2020</v>
      </c>
      <c r="C1231">
        <v>1099582.584</v>
      </c>
      <c r="D1231" t="s">
        <v>16</v>
      </c>
      <c r="E1231">
        <v>30</v>
      </c>
      <c r="F1231">
        <v>0.56967725400000002</v>
      </c>
      <c r="G1231">
        <v>27706194.489999998</v>
      </c>
      <c r="H1231">
        <v>0</v>
      </c>
      <c r="I1231">
        <v>5.3547704000000002E-2</v>
      </c>
      <c r="J1231">
        <v>0</v>
      </c>
      <c r="K1231">
        <v>0</v>
      </c>
      <c r="L1231">
        <v>0</v>
      </c>
      <c r="M1231">
        <v>1</v>
      </c>
      <c r="N1231" t="s">
        <v>17</v>
      </c>
      <c r="O1231" s="1">
        <v>0</v>
      </c>
    </row>
    <row r="1232" spans="1:15" hidden="1" x14ac:dyDescent="0.2">
      <c r="A1232" t="s">
        <v>42</v>
      </c>
      <c r="B1232">
        <v>2020</v>
      </c>
      <c r="C1232">
        <v>1954813.483</v>
      </c>
      <c r="D1232" t="s">
        <v>16</v>
      </c>
      <c r="E1232">
        <v>30</v>
      </c>
      <c r="F1232">
        <v>0.63616862699999999</v>
      </c>
      <c r="G1232">
        <v>38452660.310000002</v>
      </c>
      <c r="H1232">
        <v>0</v>
      </c>
      <c r="I1232">
        <v>4.9622909999999999E-2</v>
      </c>
      <c r="J1232">
        <v>0</v>
      </c>
      <c r="K1232">
        <v>0</v>
      </c>
      <c r="L1232">
        <v>0</v>
      </c>
      <c r="M1232">
        <v>1</v>
      </c>
      <c r="N1232" t="s">
        <v>17</v>
      </c>
      <c r="O1232" s="1">
        <v>0</v>
      </c>
    </row>
    <row r="1233" spans="1:15" hidden="1" x14ac:dyDescent="0.2">
      <c r="A1233" t="s">
        <v>42</v>
      </c>
      <c r="B1233">
        <v>2020</v>
      </c>
      <c r="C1233">
        <v>3475223.97</v>
      </c>
      <c r="D1233" t="s">
        <v>16</v>
      </c>
      <c r="E1233">
        <v>30</v>
      </c>
      <c r="F1233">
        <v>0.70599220299999998</v>
      </c>
      <c r="G1233">
        <v>55448601.920000002</v>
      </c>
      <c r="H1233">
        <v>0</v>
      </c>
      <c r="I1233">
        <v>4.5716813000000002E-2</v>
      </c>
      <c r="J1233">
        <v>0</v>
      </c>
      <c r="K1233">
        <v>0</v>
      </c>
      <c r="L1233">
        <v>0</v>
      </c>
      <c r="M1233">
        <v>1</v>
      </c>
      <c r="N1233" t="s">
        <v>17</v>
      </c>
      <c r="O1233" s="1">
        <v>0</v>
      </c>
    </row>
    <row r="1234" spans="1:15" hidden="1" x14ac:dyDescent="0.2">
      <c r="A1234" t="s">
        <v>42</v>
      </c>
      <c r="B1234">
        <v>2020</v>
      </c>
      <c r="C1234">
        <v>10983423.9</v>
      </c>
      <c r="D1234" t="s">
        <v>16</v>
      </c>
      <c r="E1234">
        <v>30</v>
      </c>
      <c r="F1234">
        <v>0.76025567100000002</v>
      </c>
      <c r="G1234">
        <v>124943508.09999999</v>
      </c>
      <c r="H1234">
        <v>0</v>
      </c>
      <c r="I1234">
        <v>3.9254254000000002E-2</v>
      </c>
      <c r="J1234">
        <v>0</v>
      </c>
      <c r="K1234">
        <v>0</v>
      </c>
      <c r="L1234">
        <v>0</v>
      </c>
      <c r="M1234">
        <v>1</v>
      </c>
      <c r="N1234" t="s">
        <v>17</v>
      </c>
      <c r="O1234" s="1">
        <v>0</v>
      </c>
    </row>
    <row r="1235" spans="1:15" hidden="1" x14ac:dyDescent="0.2">
      <c r="A1235" t="s">
        <v>42</v>
      </c>
      <c r="B1235">
        <v>2020</v>
      </c>
      <c r="C1235">
        <v>34713043.450000003</v>
      </c>
      <c r="D1235" t="s">
        <v>16</v>
      </c>
      <c r="E1235">
        <v>30</v>
      </c>
      <c r="F1235">
        <v>0.90274070900000003</v>
      </c>
      <c r="G1235">
        <v>299678252.80000001</v>
      </c>
      <c r="H1235">
        <v>0</v>
      </c>
      <c r="I1235">
        <v>3.5058674999999997E-2</v>
      </c>
      <c r="J1235">
        <v>0</v>
      </c>
      <c r="K1235">
        <v>0</v>
      </c>
      <c r="L1235">
        <v>0</v>
      </c>
      <c r="M1235">
        <v>1</v>
      </c>
      <c r="N1235" t="s">
        <v>17</v>
      </c>
      <c r="O1235" s="1">
        <v>0</v>
      </c>
    </row>
    <row r="1236" spans="1:15" hidden="1" x14ac:dyDescent="0.2">
      <c r="A1236" t="s">
        <v>42</v>
      </c>
      <c r="B1236">
        <v>2020</v>
      </c>
      <c r="C1236">
        <v>109710359.59999999</v>
      </c>
      <c r="D1236" t="s">
        <v>16</v>
      </c>
      <c r="E1236">
        <v>30</v>
      </c>
      <c r="F1236">
        <v>0.95618475999999997</v>
      </c>
      <c r="G1236">
        <v>846845848</v>
      </c>
      <c r="H1236">
        <v>0</v>
      </c>
      <c r="I1236">
        <v>3.2257534999999997E-2</v>
      </c>
      <c r="J1236">
        <v>0</v>
      </c>
      <c r="K1236">
        <v>0</v>
      </c>
      <c r="L1236">
        <v>0</v>
      </c>
      <c r="M1236">
        <v>1</v>
      </c>
      <c r="N1236" t="s">
        <v>17</v>
      </c>
      <c r="O1236" s="1">
        <v>0</v>
      </c>
    </row>
    <row r="1237" spans="1:15" hidden="1" x14ac:dyDescent="0.2">
      <c r="A1237" t="s">
        <v>42</v>
      </c>
      <c r="B1237">
        <v>2020</v>
      </c>
      <c r="C1237">
        <v>346738914.10000002</v>
      </c>
      <c r="D1237" t="s">
        <v>16</v>
      </c>
      <c r="E1237">
        <v>30</v>
      </c>
      <c r="F1237">
        <v>0.97848420400000002</v>
      </c>
      <c r="G1237">
        <v>2544851388</v>
      </c>
      <c r="H1237">
        <v>0</v>
      </c>
      <c r="I1237">
        <v>3.0847909999999999E-2</v>
      </c>
      <c r="J1237">
        <v>0</v>
      </c>
      <c r="K1237">
        <v>0</v>
      </c>
      <c r="L1237">
        <v>0</v>
      </c>
      <c r="M1237">
        <v>1</v>
      </c>
      <c r="N1237" t="s">
        <v>17</v>
      </c>
      <c r="O1237" s="1">
        <v>0</v>
      </c>
    </row>
    <row r="1238" spans="1:15" hidden="1" x14ac:dyDescent="0.2">
      <c r="A1238" t="s">
        <v>42</v>
      </c>
      <c r="B1238">
        <v>2020</v>
      </c>
      <c r="C1238">
        <v>1095866198</v>
      </c>
      <c r="D1238" t="s">
        <v>16</v>
      </c>
      <c r="E1238">
        <v>30</v>
      </c>
      <c r="F1238">
        <v>1</v>
      </c>
      <c r="G1238">
        <v>7846297067</v>
      </c>
      <c r="H1238">
        <v>0</v>
      </c>
      <c r="I1238">
        <v>3.0203209000000002E-2</v>
      </c>
      <c r="J1238">
        <v>0</v>
      </c>
      <c r="K1238">
        <v>0</v>
      </c>
      <c r="L1238">
        <v>0</v>
      </c>
      <c r="M1238">
        <v>1</v>
      </c>
      <c r="N1238" t="s">
        <v>17</v>
      </c>
      <c r="O1238" s="1">
        <v>0</v>
      </c>
    </row>
    <row r="1239" spans="1:15" hidden="1" x14ac:dyDescent="0.2">
      <c r="A1239" t="s">
        <v>42</v>
      </c>
      <c r="B1239">
        <v>2025</v>
      </c>
      <c r="C1239">
        <v>1099582.584</v>
      </c>
      <c r="D1239" t="s">
        <v>16</v>
      </c>
      <c r="E1239">
        <v>30</v>
      </c>
      <c r="F1239">
        <v>0.58600371299999998</v>
      </c>
      <c r="G1239">
        <v>26751205.079999998</v>
      </c>
      <c r="H1239">
        <v>0</v>
      </c>
      <c r="I1239">
        <v>5.4423369999999999E-2</v>
      </c>
      <c r="J1239">
        <v>0</v>
      </c>
      <c r="K1239">
        <v>0</v>
      </c>
      <c r="L1239">
        <v>0</v>
      </c>
      <c r="M1239">
        <v>1</v>
      </c>
      <c r="N1239" t="s">
        <v>17</v>
      </c>
      <c r="O1239" s="1">
        <v>0</v>
      </c>
    </row>
    <row r="1240" spans="1:15" hidden="1" x14ac:dyDescent="0.2">
      <c r="A1240" t="s">
        <v>42</v>
      </c>
      <c r="B1240">
        <v>2025</v>
      </c>
      <c r="C1240">
        <v>1954813.483</v>
      </c>
      <c r="D1240" t="s">
        <v>16</v>
      </c>
      <c r="E1240">
        <v>30</v>
      </c>
      <c r="F1240">
        <v>0.64887949599999994</v>
      </c>
      <c r="G1240">
        <v>37477660.939999998</v>
      </c>
      <c r="H1240">
        <v>0</v>
      </c>
      <c r="I1240">
        <v>5.0167554000000003E-2</v>
      </c>
      <c r="J1240">
        <v>0</v>
      </c>
      <c r="K1240">
        <v>0</v>
      </c>
      <c r="L1240">
        <v>0</v>
      </c>
      <c r="M1240">
        <v>1</v>
      </c>
      <c r="N1240" t="s">
        <v>17</v>
      </c>
      <c r="O1240" s="1">
        <v>0</v>
      </c>
    </row>
    <row r="1241" spans="1:15" hidden="1" x14ac:dyDescent="0.2">
      <c r="A1241" t="s">
        <v>42</v>
      </c>
      <c r="B1241">
        <v>2025</v>
      </c>
      <c r="C1241">
        <v>3475223.97</v>
      </c>
      <c r="D1241" t="s">
        <v>16</v>
      </c>
      <c r="E1241">
        <v>30</v>
      </c>
      <c r="F1241">
        <v>0.71376489399999998</v>
      </c>
      <c r="G1241">
        <v>54439339.409999996</v>
      </c>
      <c r="H1241">
        <v>0</v>
      </c>
      <c r="I1241">
        <v>4.6036689999999998E-2</v>
      </c>
      <c r="J1241">
        <v>0</v>
      </c>
      <c r="K1241">
        <v>0</v>
      </c>
      <c r="L1241">
        <v>0</v>
      </c>
      <c r="M1241">
        <v>1</v>
      </c>
      <c r="N1241" t="s">
        <v>17</v>
      </c>
      <c r="O1241" s="1">
        <v>0</v>
      </c>
    </row>
    <row r="1242" spans="1:15" hidden="1" x14ac:dyDescent="0.2">
      <c r="A1242" t="s">
        <v>42</v>
      </c>
      <c r="B1242">
        <v>2025</v>
      </c>
      <c r="C1242">
        <v>10983423.9</v>
      </c>
      <c r="D1242" t="s">
        <v>16</v>
      </c>
      <c r="E1242">
        <v>30</v>
      </c>
      <c r="F1242">
        <v>0.76357907999999997</v>
      </c>
      <c r="G1242">
        <v>123771422.59999999</v>
      </c>
      <c r="H1242">
        <v>0</v>
      </c>
      <c r="I1242">
        <v>3.9358489000000003E-2</v>
      </c>
      <c r="J1242">
        <v>0</v>
      </c>
      <c r="K1242">
        <v>0</v>
      </c>
      <c r="L1242">
        <v>0</v>
      </c>
      <c r="M1242">
        <v>1</v>
      </c>
      <c r="N1242" t="s">
        <v>17</v>
      </c>
      <c r="O1242" s="1">
        <v>0</v>
      </c>
    </row>
    <row r="1243" spans="1:15" hidden="1" x14ac:dyDescent="0.2">
      <c r="A1243" t="s">
        <v>42</v>
      </c>
      <c r="B1243">
        <v>2025</v>
      </c>
      <c r="C1243">
        <v>34713043.450000003</v>
      </c>
      <c r="D1243" t="s">
        <v>16</v>
      </c>
      <c r="E1243">
        <v>30</v>
      </c>
      <c r="F1243">
        <v>0.90424568000000005</v>
      </c>
      <c r="G1243">
        <v>298004488.19999999</v>
      </c>
      <c r="H1243">
        <v>0</v>
      </c>
      <c r="I1243">
        <v>3.5097300999999997E-2</v>
      </c>
      <c r="J1243">
        <v>0</v>
      </c>
      <c r="K1243">
        <v>0</v>
      </c>
      <c r="L1243">
        <v>0</v>
      </c>
      <c r="M1243">
        <v>1</v>
      </c>
      <c r="N1243" t="s">
        <v>17</v>
      </c>
      <c r="O1243" s="1">
        <v>0</v>
      </c>
    </row>
    <row r="1244" spans="1:15" hidden="1" x14ac:dyDescent="0.2">
      <c r="A1244" t="s">
        <v>42</v>
      </c>
      <c r="B1244">
        <v>2025</v>
      </c>
      <c r="C1244">
        <v>109710359.59999999</v>
      </c>
      <c r="D1244" t="s">
        <v>16</v>
      </c>
      <c r="E1244">
        <v>30</v>
      </c>
      <c r="F1244">
        <v>0.95638982900000002</v>
      </c>
      <c r="G1244">
        <v>843575691.29999995</v>
      </c>
      <c r="H1244">
        <v>0</v>
      </c>
      <c r="I1244">
        <v>3.2273424000000002E-2</v>
      </c>
      <c r="J1244">
        <v>0</v>
      </c>
      <c r="K1244">
        <v>0</v>
      </c>
      <c r="L1244">
        <v>0</v>
      </c>
      <c r="M1244">
        <v>1</v>
      </c>
      <c r="N1244" t="s">
        <v>17</v>
      </c>
      <c r="O1244" s="1">
        <v>0</v>
      </c>
    </row>
    <row r="1245" spans="1:15" hidden="1" x14ac:dyDescent="0.2">
      <c r="A1245" t="s">
        <v>42</v>
      </c>
      <c r="B1245">
        <v>2025</v>
      </c>
      <c r="C1245">
        <v>346738914.10000002</v>
      </c>
      <c r="D1245" t="s">
        <v>16</v>
      </c>
      <c r="E1245">
        <v>30</v>
      </c>
      <c r="F1245">
        <v>0.97853959199999996</v>
      </c>
      <c r="G1245">
        <v>2535622544</v>
      </c>
      <c r="H1245">
        <v>0</v>
      </c>
      <c r="I1245">
        <v>3.0857720000000002E-2</v>
      </c>
      <c r="J1245">
        <v>0</v>
      </c>
      <c r="K1245">
        <v>0</v>
      </c>
      <c r="L1245">
        <v>0</v>
      </c>
      <c r="M1245">
        <v>1</v>
      </c>
      <c r="N1245" t="s">
        <v>17</v>
      </c>
      <c r="O1245" s="1">
        <v>0</v>
      </c>
    </row>
    <row r="1246" spans="1:15" hidden="1" x14ac:dyDescent="0.2">
      <c r="A1246" t="s">
        <v>42</v>
      </c>
      <c r="B1246">
        <v>2025</v>
      </c>
      <c r="C1246">
        <v>1095866198</v>
      </c>
      <c r="D1246" t="s">
        <v>16</v>
      </c>
      <c r="E1246">
        <v>30</v>
      </c>
      <c r="F1246">
        <v>1</v>
      </c>
      <c r="G1246">
        <v>7818340950</v>
      </c>
      <c r="H1246">
        <v>0</v>
      </c>
      <c r="I1246">
        <v>3.0210549999999999E-2</v>
      </c>
      <c r="J1246">
        <v>0</v>
      </c>
      <c r="K1246">
        <v>0</v>
      </c>
      <c r="L1246">
        <v>0</v>
      </c>
      <c r="M1246">
        <v>1</v>
      </c>
      <c r="N1246" t="s">
        <v>17</v>
      </c>
      <c r="O1246" s="1">
        <v>0</v>
      </c>
    </row>
    <row r="1247" spans="1:15" hidden="1" x14ac:dyDescent="0.2">
      <c r="A1247" t="s">
        <v>42</v>
      </c>
      <c r="B1247">
        <v>2030</v>
      </c>
      <c r="C1247">
        <v>1099582.584</v>
      </c>
      <c r="D1247" t="s">
        <v>16</v>
      </c>
      <c r="E1247">
        <v>30</v>
      </c>
      <c r="F1247">
        <v>0.59232862100000006</v>
      </c>
      <c r="G1247">
        <v>26396728.039999999</v>
      </c>
      <c r="H1247">
        <v>0</v>
      </c>
      <c r="I1247">
        <v>5.4776286E-2</v>
      </c>
      <c r="J1247">
        <v>0</v>
      </c>
      <c r="K1247">
        <v>0</v>
      </c>
      <c r="L1247">
        <v>0</v>
      </c>
      <c r="M1247">
        <v>1</v>
      </c>
      <c r="N1247" t="s">
        <v>17</v>
      </c>
      <c r="O1247" s="1">
        <v>0</v>
      </c>
    </row>
    <row r="1248" spans="1:15" hidden="1" x14ac:dyDescent="0.2">
      <c r="A1248" t="s">
        <v>42</v>
      </c>
      <c r="B1248">
        <v>2030</v>
      </c>
      <c r="C1248">
        <v>1954813.483</v>
      </c>
      <c r="D1248" t="s">
        <v>16</v>
      </c>
      <c r="E1248">
        <v>30</v>
      </c>
      <c r="F1248">
        <v>0.653745523</v>
      </c>
      <c r="G1248">
        <v>37115872.75</v>
      </c>
      <c r="H1248">
        <v>0</v>
      </c>
      <c r="I1248">
        <v>5.0382241000000001E-2</v>
      </c>
      <c r="J1248">
        <v>0</v>
      </c>
      <c r="K1248">
        <v>0</v>
      </c>
      <c r="L1248">
        <v>0</v>
      </c>
      <c r="M1248">
        <v>1</v>
      </c>
      <c r="N1248" t="s">
        <v>17</v>
      </c>
      <c r="O1248" s="1">
        <v>0</v>
      </c>
    </row>
    <row r="1249" spans="1:15" hidden="1" x14ac:dyDescent="0.2">
      <c r="A1249" t="s">
        <v>42</v>
      </c>
      <c r="B1249">
        <v>2030</v>
      </c>
      <c r="C1249">
        <v>3475223.97</v>
      </c>
      <c r="D1249" t="s">
        <v>16</v>
      </c>
      <c r="E1249">
        <v>30</v>
      </c>
      <c r="F1249">
        <v>0.71670567100000004</v>
      </c>
      <c r="G1249">
        <v>54064968.770000003</v>
      </c>
      <c r="H1249">
        <v>0</v>
      </c>
      <c r="I1249">
        <v>4.6160594999999999E-2</v>
      </c>
      <c r="J1249">
        <v>0</v>
      </c>
      <c r="K1249">
        <v>0</v>
      </c>
      <c r="L1249">
        <v>0</v>
      </c>
      <c r="M1249">
        <v>1</v>
      </c>
      <c r="N1249" t="s">
        <v>17</v>
      </c>
      <c r="O1249" s="1">
        <v>0</v>
      </c>
    </row>
    <row r="1250" spans="1:15" hidden="1" x14ac:dyDescent="0.2">
      <c r="A1250" t="s">
        <v>42</v>
      </c>
      <c r="B1250">
        <v>2030</v>
      </c>
      <c r="C1250">
        <v>10983423.9</v>
      </c>
      <c r="D1250" t="s">
        <v>16</v>
      </c>
      <c r="E1250">
        <v>30</v>
      </c>
      <c r="F1250">
        <v>0.76482403300000001</v>
      </c>
      <c r="G1250">
        <v>123336937.5</v>
      </c>
      <c r="H1250">
        <v>0</v>
      </c>
      <c r="I1250">
        <v>3.9397999000000003E-2</v>
      </c>
      <c r="J1250">
        <v>0</v>
      </c>
      <c r="K1250">
        <v>0</v>
      </c>
      <c r="L1250">
        <v>0</v>
      </c>
      <c r="M1250">
        <v>1</v>
      </c>
      <c r="N1250" t="s">
        <v>17</v>
      </c>
      <c r="O1250" s="1">
        <v>0</v>
      </c>
    </row>
    <row r="1251" spans="1:15" hidden="1" x14ac:dyDescent="0.2">
      <c r="A1251" t="s">
        <v>42</v>
      </c>
      <c r="B1251">
        <v>2030</v>
      </c>
      <c r="C1251">
        <v>34713043.450000003</v>
      </c>
      <c r="D1251" t="s">
        <v>16</v>
      </c>
      <c r="E1251">
        <v>30</v>
      </c>
      <c r="F1251">
        <v>0.90480790200000005</v>
      </c>
      <c r="G1251">
        <v>297384106.30000001</v>
      </c>
      <c r="H1251">
        <v>0</v>
      </c>
      <c r="I1251">
        <v>3.5111809000000001E-2</v>
      </c>
      <c r="J1251">
        <v>0</v>
      </c>
      <c r="K1251">
        <v>0</v>
      </c>
      <c r="L1251">
        <v>0</v>
      </c>
      <c r="M1251">
        <v>1</v>
      </c>
      <c r="N1251" t="s">
        <v>17</v>
      </c>
      <c r="O1251" s="1">
        <v>0</v>
      </c>
    </row>
    <row r="1252" spans="1:15" hidden="1" x14ac:dyDescent="0.2">
      <c r="A1252" t="s">
        <v>42</v>
      </c>
      <c r="B1252">
        <v>2030</v>
      </c>
      <c r="C1252">
        <v>109710359.59999999</v>
      </c>
      <c r="D1252" t="s">
        <v>16</v>
      </c>
      <c r="E1252">
        <v>30</v>
      </c>
      <c r="F1252">
        <v>0.95646600900000001</v>
      </c>
      <c r="G1252">
        <v>842364349.60000002</v>
      </c>
      <c r="H1252">
        <v>0</v>
      </c>
      <c r="I1252">
        <v>3.2279363999999998E-2</v>
      </c>
      <c r="J1252">
        <v>0</v>
      </c>
      <c r="K1252">
        <v>0</v>
      </c>
      <c r="L1252">
        <v>0</v>
      </c>
      <c r="M1252">
        <v>1</v>
      </c>
      <c r="N1252" t="s">
        <v>17</v>
      </c>
      <c r="O1252" s="1">
        <v>0</v>
      </c>
    </row>
    <row r="1253" spans="1:15" hidden="1" x14ac:dyDescent="0.2">
      <c r="A1253" t="s">
        <v>42</v>
      </c>
      <c r="B1253">
        <v>2030</v>
      </c>
      <c r="C1253">
        <v>346738914.10000002</v>
      </c>
      <c r="D1253" t="s">
        <v>16</v>
      </c>
      <c r="E1253">
        <v>30</v>
      </c>
      <c r="F1253">
        <v>0.97856042700000001</v>
      </c>
      <c r="G1253">
        <v>2532203458</v>
      </c>
      <c r="H1253">
        <v>0</v>
      </c>
      <c r="I1253">
        <v>3.0861386000000001E-2</v>
      </c>
      <c r="J1253">
        <v>0</v>
      </c>
      <c r="K1253">
        <v>0</v>
      </c>
      <c r="L1253">
        <v>0</v>
      </c>
      <c r="M1253">
        <v>1</v>
      </c>
      <c r="N1253" t="s">
        <v>17</v>
      </c>
      <c r="O1253" s="1">
        <v>0</v>
      </c>
    </row>
    <row r="1254" spans="1:15" hidden="1" x14ac:dyDescent="0.2">
      <c r="A1254" t="s">
        <v>42</v>
      </c>
      <c r="B1254">
        <v>2030</v>
      </c>
      <c r="C1254">
        <v>1095866198</v>
      </c>
      <c r="D1254" t="s">
        <v>16</v>
      </c>
      <c r="E1254">
        <v>30</v>
      </c>
      <c r="F1254">
        <v>1</v>
      </c>
      <c r="G1254">
        <v>7807985737</v>
      </c>
      <c r="H1254">
        <v>0</v>
      </c>
      <c r="I1254">
        <v>3.0213291999999999E-2</v>
      </c>
      <c r="J1254">
        <v>0</v>
      </c>
      <c r="K1254">
        <v>0</v>
      </c>
      <c r="L1254">
        <v>0</v>
      </c>
      <c r="M1254">
        <v>1</v>
      </c>
      <c r="N1254" t="s">
        <v>17</v>
      </c>
      <c r="O1254" s="1">
        <v>0</v>
      </c>
    </row>
    <row r="1255" spans="1:15" hidden="1" x14ac:dyDescent="0.2">
      <c r="A1255" t="s">
        <v>43</v>
      </c>
      <c r="B1255">
        <v>2015</v>
      </c>
      <c r="C1255">
        <v>1099582.584</v>
      </c>
      <c r="D1255" t="s">
        <v>16</v>
      </c>
      <c r="E1255">
        <v>30</v>
      </c>
      <c r="F1255">
        <v>3.5985456999999998E-2</v>
      </c>
      <c r="G1255">
        <v>10424372.380000001</v>
      </c>
      <c r="H1255">
        <v>0</v>
      </c>
      <c r="I1255">
        <v>6.0078049000000001E-2</v>
      </c>
      <c r="J1255">
        <v>0</v>
      </c>
      <c r="K1255">
        <v>0</v>
      </c>
      <c r="L1255">
        <v>0</v>
      </c>
      <c r="M1255">
        <v>1</v>
      </c>
      <c r="N1255" t="s">
        <v>17</v>
      </c>
      <c r="O1255" s="1">
        <v>0</v>
      </c>
    </row>
    <row r="1256" spans="1:15" hidden="1" x14ac:dyDescent="0.2">
      <c r="A1256" t="s">
        <v>43</v>
      </c>
      <c r="B1256">
        <v>2015</v>
      </c>
      <c r="C1256">
        <v>1954813.483</v>
      </c>
      <c r="D1256" t="s">
        <v>16</v>
      </c>
      <c r="E1256">
        <v>30</v>
      </c>
      <c r="F1256">
        <v>5.8126714000000003E-2</v>
      </c>
      <c r="G1256">
        <v>10642456.210000001</v>
      </c>
      <c r="H1256">
        <v>0</v>
      </c>
      <c r="I1256">
        <v>6.4387907999999994E-2</v>
      </c>
      <c r="J1256">
        <v>0</v>
      </c>
      <c r="K1256">
        <v>0</v>
      </c>
      <c r="L1256">
        <v>0</v>
      </c>
      <c r="M1256">
        <v>1</v>
      </c>
      <c r="N1256" t="s">
        <v>17</v>
      </c>
      <c r="O1256" s="1">
        <v>0</v>
      </c>
    </row>
    <row r="1257" spans="1:15" hidden="1" x14ac:dyDescent="0.2">
      <c r="A1257" t="s">
        <v>43</v>
      </c>
      <c r="B1257">
        <v>2015</v>
      </c>
      <c r="C1257">
        <v>3475223.97</v>
      </c>
      <c r="D1257" t="s">
        <v>16</v>
      </c>
      <c r="E1257">
        <v>30</v>
      </c>
      <c r="F1257">
        <v>0.121842163</v>
      </c>
      <c r="G1257">
        <v>11004401.52</v>
      </c>
      <c r="H1257">
        <v>0</v>
      </c>
      <c r="I1257">
        <v>6.8735927000000002E-2</v>
      </c>
      <c r="J1257">
        <v>0</v>
      </c>
      <c r="K1257">
        <v>0</v>
      </c>
      <c r="L1257">
        <v>0</v>
      </c>
      <c r="M1257">
        <v>1</v>
      </c>
      <c r="N1257" t="s">
        <v>17</v>
      </c>
      <c r="O1257" s="1">
        <v>0</v>
      </c>
    </row>
    <row r="1258" spans="1:15" hidden="1" x14ac:dyDescent="0.2">
      <c r="A1258" t="s">
        <v>43</v>
      </c>
      <c r="B1258">
        <v>2015</v>
      </c>
      <c r="C1258">
        <v>10983423.9</v>
      </c>
      <c r="D1258" t="s">
        <v>16</v>
      </c>
      <c r="E1258">
        <v>30</v>
      </c>
      <c r="F1258">
        <v>0.29734966699999998</v>
      </c>
      <c r="G1258">
        <v>12660698.07</v>
      </c>
      <c r="H1258">
        <v>0</v>
      </c>
      <c r="I1258">
        <v>7.5391417000000002E-2</v>
      </c>
      <c r="J1258">
        <v>0</v>
      </c>
      <c r="K1258">
        <v>0</v>
      </c>
      <c r="L1258">
        <v>0</v>
      </c>
      <c r="M1258">
        <v>1</v>
      </c>
      <c r="N1258" t="s">
        <v>17</v>
      </c>
      <c r="O1258" s="1">
        <v>0</v>
      </c>
    </row>
    <row r="1259" spans="1:15" hidden="1" x14ac:dyDescent="0.2">
      <c r="A1259" t="s">
        <v>43</v>
      </c>
      <c r="B1259">
        <v>2015</v>
      </c>
      <c r="C1259">
        <v>34713043.450000003</v>
      </c>
      <c r="D1259" t="s">
        <v>16</v>
      </c>
      <c r="E1259">
        <v>30</v>
      </c>
      <c r="F1259">
        <v>0.55335090899999995</v>
      </c>
      <c r="G1259">
        <v>17826234.640000001</v>
      </c>
      <c r="H1259">
        <v>0</v>
      </c>
      <c r="I1259">
        <v>7.2920640999999994E-2</v>
      </c>
      <c r="J1259">
        <v>0</v>
      </c>
      <c r="K1259">
        <v>0</v>
      </c>
      <c r="L1259">
        <v>0</v>
      </c>
      <c r="M1259">
        <v>1</v>
      </c>
      <c r="N1259" t="s">
        <v>17</v>
      </c>
      <c r="O1259" s="1">
        <v>0</v>
      </c>
    </row>
    <row r="1260" spans="1:15" hidden="1" x14ac:dyDescent="0.2">
      <c r="A1260" t="s">
        <v>43</v>
      </c>
      <c r="B1260">
        <v>2015</v>
      </c>
      <c r="C1260">
        <v>109710359.59999999</v>
      </c>
      <c r="D1260" t="s">
        <v>16</v>
      </c>
      <c r="E1260">
        <v>30</v>
      </c>
      <c r="F1260">
        <v>0.89016289199999998</v>
      </c>
      <c r="G1260">
        <v>33697638.920000002</v>
      </c>
      <c r="H1260">
        <v>0</v>
      </c>
      <c r="I1260">
        <v>5.9666907999999998E-2</v>
      </c>
      <c r="J1260">
        <v>0</v>
      </c>
      <c r="K1260">
        <v>0</v>
      </c>
      <c r="L1260">
        <v>0</v>
      </c>
      <c r="M1260">
        <v>1</v>
      </c>
      <c r="N1260" t="s">
        <v>17</v>
      </c>
      <c r="O1260" s="1">
        <v>0</v>
      </c>
    </row>
    <row r="1261" spans="1:15" hidden="1" x14ac:dyDescent="0.2">
      <c r="A1261" t="s">
        <v>43</v>
      </c>
      <c r="B1261">
        <v>2015</v>
      </c>
      <c r="C1261">
        <v>346738914.10000002</v>
      </c>
      <c r="D1261" t="s">
        <v>16</v>
      </c>
      <c r="E1261">
        <v>30</v>
      </c>
      <c r="F1261">
        <v>0.97337392199999995</v>
      </c>
      <c r="G1261">
        <v>93856159.829999998</v>
      </c>
      <c r="H1261">
        <v>0</v>
      </c>
      <c r="I1261">
        <v>4.2969983000000003E-2</v>
      </c>
      <c r="J1261">
        <v>0</v>
      </c>
      <c r="K1261">
        <v>0</v>
      </c>
      <c r="L1261">
        <v>0</v>
      </c>
      <c r="M1261">
        <v>1</v>
      </c>
      <c r="N1261" t="s">
        <v>17</v>
      </c>
      <c r="O1261" s="1">
        <v>0</v>
      </c>
    </row>
    <row r="1262" spans="1:15" hidden="1" x14ac:dyDescent="0.2">
      <c r="A1262" t="s">
        <v>43</v>
      </c>
      <c r="B1262">
        <v>2015</v>
      </c>
      <c r="C1262">
        <v>1095866198</v>
      </c>
      <c r="D1262" t="s">
        <v>16</v>
      </c>
      <c r="E1262">
        <v>30</v>
      </c>
      <c r="F1262">
        <v>1</v>
      </c>
      <c r="G1262">
        <v>287681022.10000002</v>
      </c>
      <c r="H1262">
        <v>0</v>
      </c>
      <c r="I1262">
        <v>3.4180172000000002E-2</v>
      </c>
      <c r="J1262">
        <v>0</v>
      </c>
      <c r="K1262">
        <v>0</v>
      </c>
      <c r="L1262">
        <v>0</v>
      </c>
      <c r="M1262">
        <v>1</v>
      </c>
      <c r="N1262" t="s">
        <v>17</v>
      </c>
      <c r="O1262" s="1">
        <v>0</v>
      </c>
    </row>
    <row r="1263" spans="1:15" hidden="1" x14ac:dyDescent="0.2">
      <c r="A1263" t="s">
        <v>43</v>
      </c>
      <c r="B1263">
        <v>2020</v>
      </c>
      <c r="C1263">
        <v>1099582.584</v>
      </c>
      <c r="D1263" t="s">
        <v>16</v>
      </c>
      <c r="E1263">
        <v>30</v>
      </c>
      <c r="F1263">
        <v>3.5979878E-2</v>
      </c>
      <c r="G1263">
        <v>9469382.966</v>
      </c>
      <c r="H1263">
        <v>0</v>
      </c>
      <c r="I1263">
        <v>6.3659956000000004E-2</v>
      </c>
      <c r="J1263">
        <v>0</v>
      </c>
      <c r="K1263">
        <v>0</v>
      </c>
      <c r="L1263">
        <v>0</v>
      </c>
      <c r="M1263">
        <v>1</v>
      </c>
      <c r="N1263" t="s">
        <v>17</v>
      </c>
      <c r="O1263" s="1">
        <v>0</v>
      </c>
    </row>
    <row r="1264" spans="1:15" hidden="1" x14ac:dyDescent="0.2">
      <c r="A1264" t="s">
        <v>43</v>
      </c>
      <c r="B1264">
        <v>2020</v>
      </c>
      <c r="C1264">
        <v>1954813.483</v>
      </c>
      <c r="D1264" t="s">
        <v>16</v>
      </c>
      <c r="E1264">
        <v>30</v>
      </c>
      <c r="F1264">
        <v>5.7934779999999998E-2</v>
      </c>
      <c r="G1264">
        <v>9667456.841</v>
      </c>
      <c r="H1264">
        <v>0</v>
      </c>
      <c r="I1264">
        <v>6.8453374999999997E-2</v>
      </c>
      <c r="J1264">
        <v>0</v>
      </c>
      <c r="K1264">
        <v>0</v>
      </c>
      <c r="L1264">
        <v>0</v>
      </c>
      <c r="M1264">
        <v>1</v>
      </c>
      <c r="N1264" t="s">
        <v>17</v>
      </c>
      <c r="O1264" s="1">
        <v>0</v>
      </c>
    </row>
    <row r="1265" spans="1:15" hidden="1" x14ac:dyDescent="0.2">
      <c r="A1265" t="s">
        <v>43</v>
      </c>
      <c r="B1265">
        <v>2020</v>
      </c>
      <c r="C1265">
        <v>3475223.97</v>
      </c>
      <c r="D1265" t="s">
        <v>16</v>
      </c>
      <c r="E1265">
        <v>30</v>
      </c>
      <c r="F1265">
        <v>0.12101680300000001</v>
      </c>
      <c r="G1265">
        <v>9995139.0040000007</v>
      </c>
      <c r="H1265">
        <v>0</v>
      </c>
      <c r="I1265">
        <v>7.3295199000000005E-2</v>
      </c>
      <c r="J1265">
        <v>0</v>
      </c>
      <c r="K1265">
        <v>0</v>
      </c>
      <c r="L1265">
        <v>0</v>
      </c>
      <c r="M1265">
        <v>1</v>
      </c>
      <c r="N1265" t="s">
        <v>17</v>
      </c>
      <c r="O1265" s="1">
        <v>0</v>
      </c>
    </row>
    <row r="1266" spans="1:15" hidden="1" x14ac:dyDescent="0.2">
      <c r="A1266" t="s">
        <v>43</v>
      </c>
      <c r="B1266">
        <v>2020</v>
      </c>
      <c r="C1266">
        <v>10983423.9</v>
      </c>
      <c r="D1266" t="s">
        <v>16</v>
      </c>
      <c r="E1266">
        <v>30</v>
      </c>
      <c r="F1266">
        <v>0.29608783399999999</v>
      </c>
      <c r="G1266">
        <v>11488612.57</v>
      </c>
      <c r="H1266">
        <v>0</v>
      </c>
      <c r="I1266">
        <v>8.0759439000000002E-2</v>
      </c>
      <c r="J1266">
        <v>0</v>
      </c>
      <c r="K1266">
        <v>0</v>
      </c>
      <c r="L1266">
        <v>0</v>
      </c>
      <c r="M1266">
        <v>1</v>
      </c>
      <c r="N1266" t="s">
        <v>17</v>
      </c>
      <c r="O1266" s="1">
        <v>0</v>
      </c>
    </row>
    <row r="1267" spans="1:15" hidden="1" x14ac:dyDescent="0.2">
      <c r="A1267" t="s">
        <v>43</v>
      </c>
      <c r="B1267">
        <v>2020</v>
      </c>
      <c r="C1267">
        <v>34713043.450000003</v>
      </c>
      <c r="D1267" t="s">
        <v>16</v>
      </c>
      <c r="E1267">
        <v>30</v>
      </c>
      <c r="F1267">
        <v>0.55032386499999997</v>
      </c>
      <c r="G1267">
        <v>16152470.02</v>
      </c>
      <c r="H1267">
        <v>0</v>
      </c>
      <c r="I1267">
        <v>7.8097033999999996E-2</v>
      </c>
      <c r="J1267">
        <v>0</v>
      </c>
      <c r="K1267">
        <v>0</v>
      </c>
      <c r="L1267">
        <v>0</v>
      </c>
      <c r="M1267">
        <v>1</v>
      </c>
      <c r="N1267" t="s">
        <v>17</v>
      </c>
      <c r="O1267" s="1">
        <v>0</v>
      </c>
    </row>
    <row r="1268" spans="1:15" hidden="1" x14ac:dyDescent="0.2">
      <c r="A1268" t="s">
        <v>43</v>
      </c>
      <c r="B1268">
        <v>2020</v>
      </c>
      <c r="C1268">
        <v>109710359.59999999</v>
      </c>
      <c r="D1268" t="s">
        <v>16</v>
      </c>
      <c r="E1268">
        <v>30</v>
      </c>
      <c r="F1268">
        <v>0.88892475699999995</v>
      </c>
      <c r="G1268">
        <v>30427482.23</v>
      </c>
      <c r="H1268">
        <v>0</v>
      </c>
      <c r="I1268">
        <v>6.3462884999999997E-2</v>
      </c>
      <c r="J1268">
        <v>0</v>
      </c>
      <c r="K1268">
        <v>0</v>
      </c>
      <c r="L1268">
        <v>0</v>
      </c>
      <c r="M1268">
        <v>1</v>
      </c>
      <c r="N1268" t="s">
        <v>17</v>
      </c>
      <c r="O1268" s="1">
        <v>0</v>
      </c>
    </row>
    <row r="1269" spans="1:15" hidden="1" x14ac:dyDescent="0.2">
      <c r="A1269" t="s">
        <v>43</v>
      </c>
      <c r="B1269">
        <v>2020</v>
      </c>
      <c r="C1269">
        <v>346738914.10000002</v>
      </c>
      <c r="D1269" t="s">
        <v>16</v>
      </c>
      <c r="E1269">
        <v>30</v>
      </c>
      <c r="F1269">
        <v>0.974483671</v>
      </c>
      <c r="G1269">
        <v>84627314.909999996</v>
      </c>
      <c r="H1269">
        <v>0</v>
      </c>
      <c r="I1269">
        <v>4.4784838E-2</v>
      </c>
      <c r="J1269">
        <v>0</v>
      </c>
      <c r="K1269">
        <v>0</v>
      </c>
      <c r="L1269">
        <v>0</v>
      </c>
      <c r="M1269">
        <v>1</v>
      </c>
      <c r="N1269" t="s">
        <v>17</v>
      </c>
      <c r="O1269" s="1">
        <v>0</v>
      </c>
    </row>
    <row r="1270" spans="1:15" hidden="1" x14ac:dyDescent="0.2">
      <c r="A1270" t="s">
        <v>43</v>
      </c>
      <c r="B1270">
        <v>2020</v>
      </c>
      <c r="C1270">
        <v>1095866198</v>
      </c>
      <c r="D1270" t="s">
        <v>16</v>
      </c>
      <c r="E1270">
        <v>30</v>
      </c>
      <c r="F1270">
        <v>1</v>
      </c>
      <c r="G1270">
        <v>259724905.19999999</v>
      </c>
      <c r="H1270">
        <v>0</v>
      </c>
      <c r="I1270">
        <v>3.4908397000000001E-2</v>
      </c>
      <c r="J1270">
        <v>0</v>
      </c>
      <c r="K1270">
        <v>0</v>
      </c>
      <c r="L1270">
        <v>0</v>
      </c>
      <c r="M1270">
        <v>1</v>
      </c>
      <c r="N1270" t="s">
        <v>17</v>
      </c>
      <c r="O1270" s="1">
        <v>0</v>
      </c>
    </row>
    <row r="1271" spans="1:15" hidden="1" x14ac:dyDescent="0.2">
      <c r="A1271" t="s">
        <v>43</v>
      </c>
      <c r="B1271">
        <v>2025</v>
      </c>
      <c r="C1271">
        <v>1099582.584</v>
      </c>
      <c r="D1271" t="s">
        <v>16</v>
      </c>
      <c r="E1271">
        <v>30</v>
      </c>
      <c r="F1271">
        <v>3.5973047000000001E-2</v>
      </c>
      <c r="G1271">
        <v>8514393.5519999992</v>
      </c>
      <c r="H1271">
        <v>0</v>
      </c>
      <c r="I1271">
        <v>6.7241863999999998E-2</v>
      </c>
      <c r="J1271">
        <v>0</v>
      </c>
      <c r="K1271">
        <v>0</v>
      </c>
      <c r="L1271">
        <v>0</v>
      </c>
      <c r="M1271">
        <v>1</v>
      </c>
      <c r="N1271" t="s">
        <v>17</v>
      </c>
      <c r="O1271" s="1">
        <v>0</v>
      </c>
    </row>
    <row r="1272" spans="1:15" hidden="1" x14ac:dyDescent="0.2">
      <c r="A1272" t="s">
        <v>43</v>
      </c>
      <c r="B1272">
        <v>2025</v>
      </c>
      <c r="C1272">
        <v>1954813.483</v>
      </c>
      <c r="D1272" t="s">
        <v>16</v>
      </c>
      <c r="E1272">
        <v>30</v>
      </c>
      <c r="F1272">
        <v>5.7699760000000003E-2</v>
      </c>
      <c r="G1272">
        <v>8692457.4700000007</v>
      </c>
      <c r="H1272">
        <v>0</v>
      </c>
      <c r="I1272">
        <v>7.2518842E-2</v>
      </c>
      <c r="J1272">
        <v>0</v>
      </c>
      <c r="K1272">
        <v>0</v>
      </c>
      <c r="L1272">
        <v>0</v>
      </c>
      <c r="M1272">
        <v>1</v>
      </c>
      <c r="N1272" t="s">
        <v>17</v>
      </c>
      <c r="O1272" s="1">
        <v>0</v>
      </c>
    </row>
    <row r="1273" spans="1:15" hidden="1" x14ac:dyDescent="0.2">
      <c r="A1273" t="s">
        <v>43</v>
      </c>
      <c r="B1273">
        <v>2025</v>
      </c>
      <c r="C1273">
        <v>3475223.97</v>
      </c>
      <c r="D1273" t="s">
        <v>16</v>
      </c>
      <c r="E1273">
        <v>30</v>
      </c>
      <c r="F1273">
        <v>0.12000497</v>
      </c>
      <c r="G1273">
        <v>8985876.4849999994</v>
      </c>
      <c r="H1273">
        <v>0</v>
      </c>
      <c r="I1273">
        <v>7.7854471999999994E-2</v>
      </c>
      <c r="J1273">
        <v>0</v>
      </c>
      <c r="K1273">
        <v>0</v>
      </c>
      <c r="L1273">
        <v>0</v>
      </c>
      <c r="M1273">
        <v>1</v>
      </c>
      <c r="N1273" t="s">
        <v>17</v>
      </c>
      <c r="O1273" s="1">
        <v>0</v>
      </c>
    </row>
    <row r="1274" spans="1:15" hidden="1" x14ac:dyDescent="0.2">
      <c r="A1274" t="s">
        <v>43</v>
      </c>
      <c r="B1274">
        <v>2025</v>
      </c>
      <c r="C1274">
        <v>10983423.9</v>
      </c>
      <c r="D1274" t="s">
        <v>16</v>
      </c>
      <c r="E1274">
        <v>30</v>
      </c>
      <c r="F1274">
        <v>0.29453677299999997</v>
      </c>
      <c r="G1274">
        <v>10316527.08</v>
      </c>
      <c r="H1274">
        <v>0</v>
      </c>
      <c r="I1274">
        <v>8.6127462000000002E-2</v>
      </c>
      <c r="J1274">
        <v>0</v>
      </c>
      <c r="K1274">
        <v>0</v>
      </c>
      <c r="L1274">
        <v>0</v>
      </c>
      <c r="M1274">
        <v>1</v>
      </c>
      <c r="N1274" t="s">
        <v>17</v>
      </c>
      <c r="O1274" s="1">
        <v>0</v>
      </c>
    </row>
    <row r="1275" spans="1:15" hidden="1" x14ac:dyDescent="0.2">
      <c r="A1275" t="s">
        <v>43</v>
      </c>
      <c r="B1275">
        <v>2025</v>
      </c>
      <c r="C1275">
        <v>34713043.450000003</v>
      </c>
      <c r="D1275" t="s">
        <v>16</v>
      </c>
      <c r="E1275">
        <v>30</v>
      </c>
      <c r="F1275">
        <v>0.54658241699999999</v>
      </c>
      <c r="G1275">
        <v>14478705.4</v>
      </c>
      <c r="H1275">
        <v>0</v>
      </c>
      <c r="I1275">
        <v>8.3273426999999997E-2</v>
      </c>
      <c r="J1275">
        <v>0</v>
      </c>
      <c r="K1275">
        <v>0</v>
      </c>
      <c r="L1275">
        <v>0</v>
      </c>
      <c r="M1275">
        <v>1</v>
      </c>
      <c r="N1275" t="s">
        <v>17</v>
      </c>
      <c r="O1275" s="1">
        <v>0</v>
      </c>
    </row>
    <row r="1276" spans="1:15" hidden="1" x14ac:dyDescent="0.2">
      <c r="A1276" t="s">
        <v>43</v>
      </c>
      <c r="B1276">
        <v>2025</v>
      </c>
      <c r="C1276">
        <v>109710359.59999999</v>
      </c>
      <c r="D1276" t="s">
        <v>16</v>
      </c>
      <c r="E1276">
        <v>30</v>
      </c>
      <c r="F1276">
        <v>0.88738598400000002</v>
      </c>
      <c r="G1276">
        <v>27157325.550000001</v>
      </c>
      <c r="H1276">
        <v>0</v>
      </c>
      <c r="I1276">
        <v>6.7258862000000003E-2</v>
      </c>
      <c r="J1276">
        <v>0</v>
      </c>
      <c r="K1276">
        <v>0</v>
      </c>
      <c r="L1276">
        <v>0</v>
      </c>
      <c r="M1276">
        <v>1</v>
      </c>
      <c r="N1276" t="s">
        <v>17</v>
      </c>
      <c r="O1276" s="1">
        <v>0</v>
      </c>
    </row>
    <row r="1277" spans="1:15" hidden="1" x14ac:dyDescent="0.2">
      <c r="A1277" t="s">
        <v>43</v>
      </c>
      <c r="B1277">
        <v>2025</v>
      </c>
      <c r="C1277">
        <v>346738914.10000002</v>
      </c>
      <c r="D1277" t="s">
        <v>16</v>
      </c>
      <c r="E1277">
        <v>30</v>
      </c>
      <c r="F1277">
        <v>0.97586311199999998</v>
      </c>
      <c r="G1277">
        <v>75398469.989999995</v>
      </c>
      <c r="H1277">
        <v>0</v>
      </c>
      <c r="I1277">
        <v>4.6599691999999998E-2</v>
      </c>
      <c r="J1277">
        <v>0</v>
      </c>
      <c r="K1277">
        <v>0</v>
      </c>
      <c r="L1277">
        <v>0</v>
      </c>
      <c r="M1277">
        <v>1</v>
      </c>
      <c r="N1277" t="s">
        <v>17</v>
      </c>
      <c r="O1277" s="1">
        <v>0</v>
      </c>
    </row>
    <row r="1278" spans="1:15" hidden="1" x14ac:dyDescent="0.2">
      <c r="A1278" t="s">
        <v>43</v>
      </c>
      <c r="B1278">
        <v>2025</v>
      </c>
      <c r="C1278">
        <v>1095866198</v>
      </c>
      <c r="D1278" t="s">
        <v>16</v>
      </c>
      <c r="E1278">
        <v>30</v>
      </c>
      <c r="F1278">
        <v>1</v>
      </c>
      <c r="G1278">
        <v>231768788.30000001</v>
      </c>
      <c r="H1278">
        <v>0</v>
      </c>
      <c r="I1278">
        <v>3.5636622E-2</v>
      </c>
      <c r="J1278">
        <v>0</v>
      </c>
      <c r="K1278">
        <v>0</v>
      </c>
      <c r="L1278">
        <v>0</v>
      </c>
      <c r="M1278">
        <v>1</v>
      </c>
      <c r="N1278" t="s">
        <v>17</v>
      </c>
      <c r="O1278" s="1">
        <v>0</v>
      </c>
    </row>
    <row r="1279" spans="1:15" hidden="1" x14ac:dyDescent="0.2">
      <c r="A1279" t="s">
        <v>43</v>
      </c>
      <c r="B1279">
        <v>2030</v>
      </c>
      <c r="C1279">
        <v>1099582.584</v>
      </c>
      <c r="D1279" t="s">
        <v>16</v>
      </c>
      <c r="E1279">
        <v>30</v>
      </c>
      <c r="F1279">
        <v>3.5994353999999999E-2</v>
      </c>
      <c r="G1279">
        <v>8159916.517</v>
      </c>
      <c r="H1279">
        <v>0</v>
      </c>
      <c r="I1279">
        <v>6.8940373999999999E-2</v>
      </c>
      <c r="J1279">
        <v>0</v>
      </c>
      <c r="K1279">
        <v>0</v>
      </c>
      <c r="L1279">
        <v>0</v>
      </c>
      <c r="M1279">
        <v>1</v>
      </c>
      <c r="N1279" t="s">
        <v>17</v>
      </c>
      <c r="O1279" s="1">
        <v>0</v>
      </c>
    </row>
    <row r="1280" spans="1:15" hidden="1" x14ac:dyDescent="0.2">
      <c r="A1280" t="s">
        <v>43</v>
      </c>
      <c r="B1280">
        <v>2030</v>
      </c>
      <c r="C1280">
        <v>1954813.483</v>
      </c>
      <c r="D1280" t="s">
        <v>16</v>
      </c>
      <c r="E1280">
        <v>30</v>
      </c>
      <c r="F1280">
        <v>5.7625071E-2</v>
      </c>
      <c r="G1280">
        <v>8330669.2819999997</v>
      </c>
      <c r="H1280">
        <v>0</v>
      </c>
      <c r="I1280">
        <v>7.4446023E-2</v>
      </c>
      <c r="J1280">
        <v>0</v>
      </c>
      <c r="K1280">
        <v>0</v>
      </c>
      <c r="L1280">
        <v>0</v>
      </c>
      <c r="M1280">
        <v>1</v>
      </c>
      <c r="N1280" t="s">
        <v>17</v>
      </c>
      <c r="O1280" s="1">
        <v>0</v>
      </c>
    </row>
    <row r="1281" spans="1:15" hidden="1" x14ac:dyDescent="0.2">
      <c r="A1281" t="s">
        <v>43</v>
      </c>
      <c r="B1281">
        <v>2030</v>
      </c>
      <c r="C1281">
        <v>3475223.97</v>
      </c>
      <c r="D1281" t="s">
        <v>16</v>
      </c>
      <c r="E1281">
        <v>30</v>
      </c>
      <c r="F1281">
        <v>0.119593798</v>
      </c>
      <c r="G1281">
        <v>8611505.8509999998</v>
      </c>
      <c r="H1281">
        <v>0</v>
      </c>
      <c r="I1281">
        <v>8.0015601000000006E-2</v>
      </c>
      <c r="J1281">
        <v>0</v>
      </c>
      <c r="K1281">
        <v>0</v>
      </c>
      <c r="L1281">
        <v>0</v>
      </c>
      <c r="M1281">
        <v>1</v>
      </c>
      <c r="N1281" t="s">
        <v>17</v>
      </c>
      <c r="O1281" s="1">
        <v>0</v>
      </c>
    </row>
    <row r="1282" spans="1:15" hidden="1" x14ac:dyDescent="0.2">
      <c r="A1282" t="s">
        <v>43</v>
      </c>
      <c r="B1282">
        <v>2030</v>
      </c>
      <c r="C1282">
        <v>10983423.9</v>
      </c>
      <c r="D1282" t="s">
        <v>16</v>
      </c>
      <c r="E1282">
        <v>30</v>
      </c>
      <c r="F1282">
        <v>0.293872038</v>
      </c>
      <c r="G1282">
        <v>9882041.9440000001</v>
      </c>
      <c r="H1282">
        <v>0</v>
      </c>
      <c r="I1282">
        <v>8.8676879E-2</v>
      </c>
      <c r="J1282">
        <v>0</v>
      </c>
      <c r="K1282">
        <v>0</v>
      </c>
      <c r="L1282">
        <v>0</v>
      </c>
      <c r="M1282">
        <v>1</v>
      </c>
      <c r="N1282" t="s">
        <v>17</v>
      </c>
      <c r="O1282" s="1">
        <v>0</v>
      </c>
    </row>
    <row r="1283" spans="1:15" hidden="1" x14ac:dyDescent="0.2">
      <c r="A1283" t="s">
        <v>43</v>
      </c>
      <c r="B1283">
        <v>2030</v>
      </c>
      <c r="C1283">
        <v>34713043.450000003</v>
      </c>
      <c r="D1283" t="s">
        <v>16</v>
      </c>
      <c r="E1283">
        <v>30</v>
      </c>
      <c r="F1283">
        <v>0.54498599299999995</v>
      </c>
      <c r="G1283">
        <v>13858323.58</v>
      </c>
      <c r="H1283">
        <v>0</v>
      </c>
      <c r="I1283">
        <v>8.5741401999999994E-2</v>
      </c>
      <c r="J1283">
        <v>0</v>
      </c>
      <c r="K1283">
        <v>0</v>
      </c>
      <c r="L1283">
        <v>0</v>
      </c>
      <c r="M1283">
        <v>1</v>
      </c>
      <c r="N1283" t="s">
        <v>17</v>
      </c>
      <c r="O1283" s="1">
        <v>0</v>
      </c>
    </row>
    <row r="1284" spans="1:15" hidden="1" x14ac:dyDescent="0.2">
      <c r="A1284" t="s">
        <v>43</v>
      </c>
      <c r="B1284">
        <v>2030</v>
      </c>
      <c r="C1284">
        <v>109710359.59999999</v>
      </c>
      <c r="D1284" t="s">
        <v>16</v>
      </c>
      <c r="E1284">
        <v>30</v>
      </c>
      <c r="F1284">
        <v>0.88671054999999999</v>
      </c>
      <c r="G1284">
        <v>25945983.84</v>
      </c>
      <c r="H1284">
        <v>0</v>
      </c>
      <c r="I1284">
        <v>6.9085072999999997E-2</v>
      </c>
      <c r="J1284">
        <v>0</v>
      </c>
      <c r="K1284">
        <v>0</v>
      </c>
      <c r="L1284">
        <v>0</v>
      </c>
      <c r="M1284">
        <v>1</v>
      </c>
      <c r="N1284" t="s">
        <v>17</v>
      </c>
      <c r="O1284" s="1">
        <v>0</v>
      </c>
    </row>
    <row r="1285" spans="1:15" hidden="1" x14ac:dyDescent="0.2">
      <c r="A1285" t="s">
        <v>43</v>
      </c>
      <c r="B1285">
        <v>2030</v>
      </c>
      <c r="C1285">
        <v>346738914.10000002</v>
      </c>
      <c r="D1285" t="s">
        <v>16</v>
      </c>
      <c r="E1285">
        <v>30</v>
      </c>
      <c r="F1285">
        <v>0.97647081300000005</v>
      </c>
      <c r="G1285">
        <v>71979384.209999993</v>
      </c>
      <c r="H1285">
        <v>0</v>
      </c>
      <c r="I1285">
        <v>4.7476408999999997E-2</v>
      </c>
      <c r="J1285">
        <v>0</v>
      </c>
      <c r="K1285">
        <v>0</v>
      </c>
      <c r="L1285">
        <v>0</v>
      </c>
      <c r="M1285">
        <v>1</v>
      </c>
      <c r="N1285" t="s">
        <v>17</v>
      </c>
      <c r="O1285" s="1">
        <v>0</v>
      </c>
    </row>
    <row r="1286" spans="1:15" hidden="1" x14ac:dyDescent="0.2">
      <c r="A1286" t="s">
        <v>43</v>
      </c>
      <c r="B1286">
        <v>2030</v>
      </c>
      <c r="C1286">
        <v>1095866198</v>
      </c>
      <c r="D1286" t="s">
        <v>16</v>
      </c>
      <c r="E1286">
        <v>30</v>
      </c>
      <c r="F1286">
        <v>1</v>
      </c>
      <c r="G1286">
        <v>221413575.69999999</v>
      </c>
      <c r="H1286">
        <v>0</v>
      </c>
      <c r="I1286">
        <v>3.5987096000000003E-2</v>
      </c>
      <c r="J1286">
        <v>0</v>
      </c>
      <c r="K1286">
        <v>0</v>
      </c>
      <c r="L1286">
        <v>0</v>
      </c>
      <c r="M1286">
        <v>1</v>
      </c>
      <c r="N1286" t="s">
        <v>17</v>
      </c>
      <c r="O1286" s="1">
        <v>0</v>
      </c>
    </row>
    <row r="1287" spans="1:15" hidden="1" x14ac:dyDescent="0.2">
      <c r="A1287" t="s">
        <v>44</v>
      </c>
      <c r="B1287">
        <v>2015</v>
      </c>
      <c r="C1287">
        <v>1099582.584</v>
      </c>
      <c r="D1287" t="s">
        <v>16</v>
      </c>
      <c r="E1287">
        <v>30</v>
      </c>
      <c r="F1287">
        <v>0.94000017400000002</v>
      </c>
      <c r="G1287" s="1">
        <v>1080000</v>
      </c>
      <c r="H1287">
        <v>0</v>
      </c>
      <c r="I1287">
        <v>8.3023015000000006E-2</v>
      </c>
      <c r="J1287">
        <v>0</v>
      </c>
      <c r="K1287">
        <v>0</v>
      </c>
      <c r="L1287">
        <v>0</v>
      </c>
      <c r="M1287">
        <v>1</v>
      </c>
      <c r="N1287" t="s">
        <v>17</v>
      </c>
      <c r="O1287" s="1">
        <v>0</v>
      </c>
    </row>
    <row r="1288" spans="1:15" hidden="1" x14ac:dyDescent="0.2">
      <c r="A1288" t="s">
        <v>44</v>
      </c>
      <c r="B1288">
        <v>2015</v>
      </c>
      <c r="C1288">
        <v>1954813.483</v>
      </c>
      <c r="D1288" t="s">
        <v>16</v>
      </c>
      <c r="E1288">
        <v>30</v>
      </c>
      <c r="F1288">
        <v>0.94000017400000002</v>
      </c>
      <c r="G1288" s="1">
        <v>1210000</v>
      </c>
      <c r="H1288">
        <v>0</v>
      </c>
      <c r="I1288">
        <v>0.101369429</v>
      </c>
      <c r="J1288">
        <v>0</v>
      </c>
      <c r="K1288">
        <v>0</v>
      </c>
      <c r="L1288">
        <v>0</v>
      </c>
      <c r="M1288">
        <v>1</v>
      </c>
      <c r="N1288" t="s">
        <v>17</v>
      </c>
      <c r="O1288" s="1">
        <v>0</v>
      </c>
    </row>
    <row r="1289" spans="1:15" hidden="1" x14ac:dyDescent="0.2">
      <c r="A1289" t="s">
        <v>44</v>
      </c>
      <c r="B1289">
        <v>2015</v>
      </c>
      <c r="C1289">
        <v>3475223.97</v>
      </c>
      <c r="D1289" t="s">
        <v>16</v>
      </c>
      <c r="E1289">
        <v>30</v>
      </c>
      <c r="F1289">
        <v>0.835858938</v>
      </c>
      <c r="G1289" s="1">
        <v>2080000</v>
      </c>
      <c r="H1289">
        <v>0</v>
      </c>
      <c r="I1289">
        <v>9.9969182000000004E-2</v>
      </c>
      <c r="J1289">
        <v>0</v>
      </c>
      <c r="K1289">
        <v>0</v>
      </c>
      <c r="L1289">
        <v>0</v>
      </c>
      <c r="M1289">
        <v>1</v>
      </c>
      <c r="N1289" t="s">
        <v>17</v>
      </c>
      <c r="O1289" s="1">
        <v>0</v>
      </c>
    </row>
    <row r="1290" spans="1:15" hidden="1" x14ac:dyDescent="0.2">
      <c r="A1290" t="s">
        <v>44</v>
      </c>
      <c r="B1290">
        <v>2015</v>
      </c>
      <c r="C1290">
        <v>10983423.9</v>
      </c>
      <c r="D1290" t="s">
        <v>16</v>
      </c>
      <c r="E1290">
        <v>30</v>
      </c>
      <c r="F1290">
        <v>0.92114024900000002</v>
      </c>
      <c r="G1290" s="1">
        <v>5450000</v>
      </c>
      <c r="H1290">
        <v>0</v>
      </c>
      <c r="I1290">
        <v>0.108564508</v>
      </c>
      <c r="J1290">
        <v>0</v>
      </c>
      <c r="K1290">
        <v>0</v>
      </c>
      <c r="L1290">
        <v>0</v>
      </c>
      <c r="M1290">
        <v>1</v>
      </c>
      <c r="N1290" t="s">
        <v>17</v>
      </c>
      <c r="O1290" s="1">
        <v>0</v>
      </c>
    </row>
    <row r="1291" spans="1:15" hidden="1" x14ac:dyDescent="0.2">
      <c r="A1291" t="s">
        <v>44</v>
      </c>
      <c r="B1291">
        <v>2015</v>
      </c>
      <c r="C1291">
        <v>34713043.450000003</v>
      </c>
      <c r="D1291" t="s">
        <v>16</v>
      </c>
      <c r="E1291">
        <v>30</v>
      </c>
      <c r="F1291">
        <v>0.97053647799999998</v>
      </c>
      <c r="G1291" s="1">
        <v>15700000</v>
      </c>
      <c r="H1291">
        <v>0</v>
      </c>
      <c r="I1291">
        <v>0.112972791</v>
      </c>
      <c r="J1291">
        <v>0</v>
      </c>
      <c r="K1291">
        <v>0</v>
      </c>
      <c r="L1291">
        <v>0</v>
      </c>
      <c r="M1291">
        <v>1</v>
      </c>
      <c r="N1291" t="s">
        <v>17</v>
      </c>
      <c r="O1291" s="1">
        <v>0</v>
      </c>
    </row>
    <row r="1292" spans="1:15" hidden="1" x14ac:dyDescent="0.2">
      <c r="A1292" t="s">
        <v>44</v>
      </c>
      <c r="B1292">
        <v>2015</v>
      </c>
      <c r="C1292">
        <v>109710359.59999999</v>
      </c>
      <c r="D1292" t="s">
        <v>16</v>
      </c>
      <c r="E1292">
        <v>30</v>
      </c>
      <c r="F1292">
        <v>0.99389044699999995</v>
      </c>
      <c r="G1292" s="1">
        <v>48000000</v>
      </c>
      <c r="H1292">
        <v>0</v>
      </c>
      <c r="I1292">
        <v>0.114678593</v>
      </c>
      <c r="J1292">
        <v>0</v>
      </c>
      <c r="K1292">
        <v>0</v>
      </c>
      <c r="L1292">
        <v>0</v>
      </c>
      <c r="M1292">
        <v>1</v>
      </c>
      <c r="N1292" t="s">
        <v>17</v>
      </c>
      <c r="O1292" s="1">
        <v>0</v>
      </c>
    </row>
    <row r="1293" spans="1:15" hidden="1" x14ac:dyDescent="0.2">
      <c r="A1293" t="s">
        <v>44</v>
      </c>
      <c r="B1293">
        <v>2015</v>
      </c>
      <c r="C1293">
        <v>346738914.10000002</v>
      </c>
      <c r="D1293" t="s">
        <v>16</v>
      </c>
      <c r="E1293">
        <v>30</v>
      </c>
      <c r="F1293">
        <v>0.99793277599999997</v>
      </c>
      <c r="G1293" s="1">
        <v>151000000</v>
      </c>
      <c r="H1293">
        <v>0</v>
      </c>
      <c r="I1293">
        <v>0.11507653299999999</v>
      </c>
      <c r="J1293">
        <v>0</v>
      </c>
      <c r="K1293">
        <v>0</v>
      </c>
      <c r="L1293">
        <v>0</v>
      </c>
      <c r="M1293">
        <v>1</v>
      </c>
      <c r="N1293" t="s">
        <v>17</v>
      </c>
      <c r="O1293" s="1">
        <v>0</v>
      </c>
    </row>
    <row r="1294" spans="1:15" hidden="1" x14ac:dyDescent="0.2">
      <c r="A1294" t="s">
        <v>44</v>
      </c>
      <c r="B1294">
        <v>2015</v>
      </c>
      <c r="C1294">
        <v>1095866198</v>
      </c>
      <c r="D1294" t="s">
        <v>16</v>
      </c>
      <c r="E1294">
        <v>30</v>
      </c>
      <c r="F1294">
        <v>1</v>
      </c>
      <c r="G1294" s="1">
        <v>475000000</v>
      </c>
      <c r="H1294">
        <v>0</v>
      </c>
      <c r="I1294">
        <v>0.11518302699999999</v>
      </c>
      <c r="J1294">
        <v>0</v>
      </c>
      <c r="K1294">
        <v>0</v>
      </c>
      <c r="L1294">
        <v>0</v>
      </c>
      <c r="M1294">
        <v>1</v>
      </c>
      <c r="N1294" t="s">
        <v>17</v>
      </c>
      <c r="O1294" s="1">
        <v>0</v>
      </c>
    </row>
    <row r="1295" spans="1:15" hidden="1" x14ac:dyDescent="0.2">
      <c r="A1295" t="s">
        <v>45</v>
      </c>
      <c r="B1295">
        <v>2015</v>
      </c>
      <c r="C1295" s="10">
        <v>104000</v>
      </c>
      <c r="D1295" t="s">
        <v>16</v>
      </c>
      <c r="E1295">
        <v>30</v>
      </c>
      <c r="F1295" s="5">
        <v>1</v>
      </c>
      <c r="G1295">
        <v>0</v>
      </c>
      <c r="H1295" s="5">
        <f>'LH2 link'!R5</f>
        <v>82.901406933333334</v>
      </c>
      <c r="I1295">
        <v>8.3023015000000006E-2</v>
      </c>
      <c r="J1295">
        <v>0</v>
      </c>
      <c r="K1295">
        <v>0</v>
      </c>
      <c r="L1295">
        <v>0</v>
      </c>
      <c r="M1295">
        <v>1</v>
      </c>
      <c r="N1295" t="s">
        <v>17</v>
      </c>
      <c r="O1295" s="1">
        <v>0</v>
      </c>
    </row>
    <row r="1296" spans="1:15" hidden="1" x14ac:dyDescent="0.2">
      <c r="A1296" t="s">
        <v>45</v>
      </c>
      <c r="B1296">
        <v>2015</v>
      </c>
      <c r="C1296" s="10">
        <v>1100000</v>
      </c>
      <c r="D1296" t="s">
        <v>16</v>
      </c>
      <c r="E1296">
        <v>30</v>
      </c>
      <c r="F1296" s="5">
        <v>1</v>
      </c>
      <c r="G1296">
        <v>0</v>
      </c>
      <c r="H1296" s="5">
        <f>'LH2 link'!R6</f>
        <v>876.84180410256408</v>
      </c>
      <c r="I1296">
        <v>8.3023015000000006E-2</v>
      </c>
      <c r="J1296">
        <v>0</v>
      </c>
      <c r="K1296">
        <v>0</v>
      </c>
      <c r="L1296">
        <v>0</v>
      </c>
      <c r="M1296">
        <v>1</v>
      </c>
      <c r="N1296" t="s">
        <v>17</v>
      </c>
      <c r="O1296" s="1">
        <v>0</v>
      </c>
    </row>
    <row r="1297" spans="1:15" hidden="1" x14ac:dyDescent="0.2">
      <c r="A1297" t="s">
        <v>45</v>
      </c>
      <c r="B1297">
        <v>2015</v>
      </c>
      <c r="C1297" s="10">
        <v>1950000</v>
      </c>
      <c r="D1297" t="s">
        <v>16</v>
      </c>
      <c r="E1297">
        <v>30</v>
      </c>
      <c r="F1297">
        <v>0.99012657900000001</v>
      </c>
      <c r="G1297">
        <v>0</v>
      </c>
      <c r="H1297">
        <v>1554.4013749999999</v>
      </c>
      <c r="I1297">
        <v>0.101369429</v>
      </c>
      <c r="J1297">
        <v>0</v>
      </c>
      <c r="K1297">
        <v>0</v>
      </c>
      <c r="L1297">
        <v>0</v>
      </c>
      <c r="M1297">
        <v>1</v>
      </c>
      <c r="N1297" t="s">
        <v>17</v>
      </c>
      <c r="O1297" s="1">
        <v>0</v>
      </c>
    </row>
    <row r="1298" spans="1:15" hidden="1" x14ac:dyDescent="0.2">
      <c r="A1298" t="s">
        <v>45</v>
      </c>
      <c r="B1298">
        <v>2015</v>
      </c>
      <c r="C1298" s="10">
        <v>3480000</v>
      </c>
      <c r="D1298" t="s">
        <v>16</v>
      </c>
      <c r="E1298">
        <v>30</v>
      </c>
      <c r="F1298">
        <v>0.97467505300000001</v>
      </c>
      <c r="G1298">
        <v>0</v>
      </c>
      <c r="H1298">
        <v>2747.726482</v>
      </c>
      <c r="I1298">
        <v>9.9969182000000004E-2</v>
      </c>
      <c r="J1298">
        <v>0</v>
      </c>
      <c r="K1298">
        <v>0</v>
      </c>
      <c r="L1298">
        <v>0</v>
      </c>
      <c r="M1298">
        <v>1</v>
      </c>
      <c r="N1298" t="s">
        <v>17</v>
      </c>
      <c r="O1298" s="1">
        <v>0</v>
      </c>
    </row>
    <row r="1299" spans="1:15" hidden="1" x14ac:dyDescent="0.2">
      <c r="A1299" t="s">
        <v>45</v>
      </c>
      <c r="B1299">
        <v>2015</v>
      </c>
      <c r="C1299" s="10">
        <v>11000000</v>
      </c>
      <c r="D1299" t="s">
        <v>16</v>
      </c>
      <c r="E1299">
        <v>30</v>
      </c>
      <c r="F1299">
        <v>1</v>
      </c>
      <c r="G1299">
        <v>0</v>
      </c>
      <c r="H1299">
        <v>8434.7492860000002</v>
      </c>
      <c r="I1299">
        <v>0.108564508</v>
      </c>
      <c r="J1299">
        <v>0</v>
      </c>
      <c r="K1299">
        <v>0</v>
      </c>
      <c r="L1299">
        <v>0</v>
      </c>
      <c r="M1299">
        <v>1</v>
      </c>
      <c r="N1299" t="s">
        <v>17</v>
      </c>
      <c r="O1299" s="1">
        <v>0</v>
      </c>
    </row>
    <row r="1300" spans="1:15" hidden="1" x14ac:dyDescent="0.2">
      <c r="A1300" t="s">
        <v>45</v>
      </c>
      <c r="B1300">
        <v>2015</v>
      </c>
      <c r="C1300" s="10">
        <v>34700000</v>
      </c>
      <c r="D1300" t="s">
        <v>16</v>
      </c>
      <c r="E1300">
        <v>30</v>
      </c>
      <c r="F1300">
        <v>1</v>
      </c>
      <c r="G1300">
        <v>0</v>
      </c>
      <c r="H1300">
        <v>26720.697110000001</v>
      </c>
      <c r="I1300">
        <v>0.112972791</v>
      </c>
      <c r="J1300">
        <v>0</v>
      </c>
      <c r="K1300">
        <v>0</v>
      </c>
      <c r="L1300">
        <v>0</v>
      </c>
      <c r="M1300">
        <v>1</v>
      </c>
      <c r="N1300" t="s">
        <v>17</v>
      </c>
      <c r="O1300" s="1">
        <v>0</v>
      </c>
    </row>
    <row r="1301" spans="1:15" hidden="1" x14ac:dyDescent="0.2">
      <c r="A1301" t="s">
        <v>45</v>
      </c>
      <c r="B1301">
        <v>2015</v>
      </c>
      <c r="C1301" s="10">
        <v>110000000</v>
      </c>
      <c r="D1301" t="s">
        <v>16</v>
      </c>
      <c r="E1301">
        <v>30</v>
      </c>
      <c r="F1301">
        <v>0.99856418400000002</v>
      </c>
      <c r="G1301">
        <v>0</v>
      </c>
      <c r="H1301">
        <v>84465.488370000006</v>
      </c>
      <c r="I1301">
        <v>0.114678593</v>
      </c>
      <c r="J1301">
        <v>0</v>
      </c>
      <c r="K1301">
        <v>0</v>
      </c>
      <c r="L1301">
        <v>0</v>
      </c>
      <c r="M1301">
        <v>1</v>
      </c>
      <c r="N1301" t="s">
        <v>17</v>
      </c>
      <c r="O1301" s="1">
        <v>0</v>
      </c>
    </row>
    <row r="1302" spans="1:15" hidden="1" x14ac:dyDescent="0.2">
      <c r="A1302" t="s">
        <v>45</v>
      </c>
      <c r="B1302">
        <v>2015</v>
      </c>
      <c r="C1302" s="10">
        <v>347000000</v>
      </c>
      <c r="D1302" t="s">
        <v>16</v>
      </c>
      <c r="E1302">
        <v>30</v>
      </c>
      <c r="F1302">
        <v>1</v>
      </c>
      <c r="G1302">
        <v>0</v>
      </c>
      <c r="H1302">
        <v>266511.95059999998</v>
      </c>
      <c r="I1302">
        <v>0.11507653299999999</v>
      </c>
      <c r="J1302">
        <v>0</v>
      </c>
      <c r="K1302">
        <v>0</v>
      </c>
      <c r="L1302">
        <v>0</v>
      </c>
      <c r="M1302">
        <v>1</v>
      </c>
      <c r="N1302" t="s">
        <v>17</v>
      </c>
      <c r="O1302" s="1">
        <v>0</v>
      </c>
    </row>
    <row r="1303" spans="1:15" hidden="1" x14ac:dyDescent="0.2">
      <c r="A1303" t="s">
        <v>45</v>
      </c>
      <c r="B1303">
        <v>2015</v>
      </c>
      <c r="C1303" s="10">
        <v>1100000000</v>
      </c>
      <c r="D1303" t="s">
        <v>16</v>
      </c>
      <c r="E1303">
        <v>30</v>
      </c>
      <c r="F1303">
        <v>1</v>
      </c>
      <c r="G1303">
        <v>0</v>
      </c>
      <c r="H1303">
        <v>842316.94590000005</v>
      </c>
      <c r="I1303">
        <v>0.11518302699999999</v>
      </c>
      <c r="J1303">
        <v>0</v>
      </c>
      <c r="K1303">
        <v>0</v>
      </c>
      <c r="L1303">
        <v>0</v>
      </c>
      <c r="M1303">
        <v>1</v>
      </c>
      <c r="N1303" t="s">
        <v>17</v>
      </c>
      <c r="O1303" s="1">
        <v>0</v>
      </c>
    </row>
    <row r="1304" spans="1:15" hidden="1" x14ac:dyDescent="0.2">
      <c r="A1304" t="s">
        <v>46</v>
      </c>
      <c r="B1304">
        <v>2015</v>
      </c>
      <c r="C1304">
        <v>1099582.584</v>
      </c>
      <c r="D1304" t="s">
        <v>16</v>
      </c>
      <c r="E1304">
        <v>30</v>
      </c>
      <c r="F1304">
        <v>0.55429916000000001</v>
      </c>
      <c r="G1304">
        <v>28661183.91</v>
      </c>
      <c r="H1304">
        <v>0</v>
      </c>
      <c r="I1304">
        <v>5.2672037999999997E-2</v>
      </c>
      <c r="J1304">
        <v>0</v>
      </c>
      <c r="K1304">
        <v>0</v>
      </c>
      <c r="L1304">
        <v>0</v>
      </c>
      <c r="M1304">
        <v>1</v>
      </c>
      <c r="N1304" t="s">
        <v>17</v>
      </c>
      <c r="O1304" s="1">
        <v>0</v>
      </c>
    </row>
    <row r="1305" spans="1:15" hidden="1" x14ac:dyDescent="0.2">
      <c r="A1305" t="s">
        <v>46</v>
      </c>
      <c r="B1305">
        <v>2015</v>
      </c>
      <c r="C1305">
        <v>1954813.483</v>
      </c>
      <c r="D1305" t="s">
        <v>16</v>
      </c>
      <c r="E1305">
        <v>30</v>
      </c>
      <c r="F1305">
        <v>0.62399961599999998</v>
      </c>
      <c r="G1305">
        <v>39427659.68</v>
      </c>
      <c r="H1305">
        <v>0</v>
      </c>
      <c r="I1305">
        <v>4.9078265000000003E-2</v>
      </c>
      <c r="J1305">
        <v>0</v>
      </c>
      <c r="K1305">
        <v>0</v>
      </c>
      <c r="L1305">
        <v>0</v>
      </c>
      <c r="M1305">
        <v>1</v>
      </c>
      <c r="N1305" t="s">
        <v>17</v>
      </c>
      <c r="O1305" s="1">
        <v>0</v>
      </c>
    </row>
    <row r="1306" spans="1:15" hidden="1" x14ac:dyDescent="0.2">
      <c r="A1306" t="s">
        <v>46</v>
      </c>
      <c r="B1306">
        <v>2015</v>
      </c>
      <c r="C1306">
        <v>3475223.97</v>
      </c>
      <c r="D1306" t="s">
        <v>16</v>
      </c>
      <c r="E1306">
        <v>30</v>
      </c>
      <c r="F1306">
        <v>0.69843098999999997</v>
      </c>
      <c r="G1306">
        <v>56457864.439999998</v>
      </c>
      <c r="H1306">
        <v>0</v>
      </c>
      <c r="I1306">
        <v>4.5396935999999999E-2</v>
      </c>
      <c r="J1306">
        <v>0</v>
      </c>
      <c r="K1306">
        <v>0</v>
      </c>
      <c r="L1306">
        <v>0</v>
      </c>
      <c r="M1306">
        <v>1</v>
      </c>
      <c r="N1306" t="s">
        <v>17</v>
      </c>
      <c r="O1306" s="1">
        <v>0</v>
      </c>
    </row>
    <row r="1307" spans="1:15" hidden="1" x14ac:dyDescent="0.2">
      <c r="A1307" t="s">
        <v>46</v>
      </c>
      <c r="B1307">
        <v>2015</v>
      </c>
      <c r="C1307">
        <v>10983423.9</v>
      </c>
      <c r="D1307" t="s">
        <v>16</v>
      </c>
      <c r="E1307">
        <v>30</v>
      </c>
      <c r="F1307">
        <v>0.75698163200000002</v>
      </c>
      <c r="G1307">
        <v>126115593.59999999</v>
      </c>
      <c r="H1307">
        <v>0</v>
      </c>
      <c r="I1307">
        <v>3.9150019000000001E-2</v>
      </c>
      <c r="J1307">
        <v>0</v>
      </c>
      <c r="K1307">
        <v>0</v>
      </c>
      <c r="L1307">
        <v>0</v>
      </c>
      <c r="M1307">
        <v>1</v>
      </c>
      <c r="N1307" t="s">
        <v>17</v>
      </c>
      <c r="O1307" s="1">
        <v>0</v>
      </c>
    </row>
    <row r="1308" spans="1:15" hidden="1" x14ac:dyDescent="0.2">
      <c r="A1308" t="s">
        <v>46</v>
      </c>
      <c r="B1308">
        <v>2015</v>
      </c>
      <c r="C1308">
        <v>34713043.450000003</v>
      </c>
      <c r="D1308" t="s">
        <v>16</v>
      </c>
      <c r="E1308">
        <v>30</v>
      </c>
      <c r="F1308">
        <v>0.90124988800000005</v>
      </c>
      <c r="G1308">
        <v>301352017.39999998</v>
      </c>
      <c r="H1308">
        <v>0</v>
      </c>
      <c r="I1308">
        <v>3.5020047999999998E-2</v>
      </c>
      <c r="J1308">
        <v>0</v>
      </c>
      <c r="K1308">
        <v>0</v>
      </c>
      <c r="L1308">
        <v>0</v>
      </c>
      <c r="M1308">
        <v>1</v>
      </c>
      <c r="N1308" t="s">
        <v>17</v>
      </c>
      <c r="O1308" s="1">
        <v>0</v>
      </c>
    </row>
    <row r="1309" spans="1:15" hidden="1" x14ac:dyDescent="0.2">
      <c r="A1309" t="s">
        <v>46</v>
      </c>
      <c r="B1309">
        <v>2015</v>
      </c>
      <c r="C1309">
        <v>109710359.59999999</v>
      </c>
      <c r="D1309" t="s">
        <v>16</v>
      </c>
      <c r="E1309">
        <v>30</v>
      </c>
      <c r="F1309">
        <v>0.95598121999999996</v>
      </c>
      <c r="G1309">
        <v>850116004.70000005</v>
      </c>
      <c r="H1309">
        <v>0</v>
      </c>
      <c r="I1309">
        <v>3.2241645999999999E-2</v>
      </c>
      <c r="J1309">
        <v>0</v>
      </c>
      <c r="K1309">
        <v>0</v>
      </c>
      <c r="L1309">
        <v>0</v>
      </c>
      <c r="M1309">
        <v>1</v>
      </c>
      <c r="N1309" t="s">
        <v>17</v>
      </c>
      <c r="O1309" s="1">
        <v>0</v>
      </c>
    </row>
    <row r="1310" spans="1:15" hidden="1" x14ac:dyDescent="0.2">
      <c r="A1310" t="s">
        <v>46</v>
      </c>
      <c r="B1310">
        <v>2015</v>
      </c>
      <c r="C1310">
        <v>346738914.10000002</v>
      </c>
      <c r="D1310" t="s">
        <v>16</v>
      </c>
      <c r="E1310">
        <v>30</v>
      </c>
      <c r="F1310">
        <v>0.97842921299999996</v>
      </c>
      <c r="G1310">
        <v>2554080233</v>
      </c>
      <c r="H1310">
        <v>0</v>
      </c>
      <c r="I1310">
        <v>3.08381E-2</v>
      </c>
      <c r="J1310">
        <v>0</v>
      </c>
      <c r="K1310">
        <v>0</v>
      </c>
      <c r="L1310">
        <v>0</v>
      </c>
      <c r="M1310">
        <v>1</v>
      </c>
      <c r="N1310" t="s">
        <v>17</v>
      </c>
      <c r="O1310" s="1">
        <v>0</v>
      </c>
    </row>
    <row r="1311" spans="1:15" hidden="1" x14ac:dyDescent="0.2">
      <c r="A1311" t="s">
        <v>46</v>
      </c>
      <c r="B1311">
        <v>2015</v>
      </c>
      <c r="C1311">
        <v>1095866198</v>
      </c>
      <c r="D1311" t="s">
        <v>16</v>
      </c>
      <c r="E1311">
        <v>30</v>
      </c>
      <c r="F1311">
        <v>1</v>
      </c>
      <c r="G1311">
        <v>7874253184</v>
      </c>
      <c r="H1311">
        <v>0</v>
      </c>
      <c r="I1311">
        <v>3.0195868000000001E-2</v>
      </c>
      <c r="J1311">
        <v>0</v>
      </c>
      <c r="K1311">
        <v>0</v>
      </c>
      <c r="L1311">
        <v>0</v>
      </c>
      <c r="M1311">
        <v>1</v>
      </c>
      <c r="N1311" t="s">
        <v>17</v>
      </c>
      <c r="O1311" s="1">
        <v>0</v>
      </c>
    </row>
    <row r="1312" spans="1:15" hidden="1" x14ac:dyDescent="0.2">
      <c r="A1312" t="s">
        <v>46</v>
      </c>
      <c r="B1312">
        <v>2020</v>
      </c>
      <c r="C1312">
        <v>1099582.584</v>
      </c>
      <c r="D1312" t="s">
        <v>16</v>
      </c>
      <c r="E1312">
        <v>30</v>
      </c>
      <c r="F1312">
        <v>0.56967725400000002</v>
      </c>
      <c r="G1312">
        <v>27706194.489999998</v>
      </c>
      <c r="H1312">
        <v>0</v>
      </c>
      <c r="I1312">
        <v>5.3547704000000002E-2</v>
      </c>
      <c r="J1312">
        <v>0</v>
      </c>
      <c r="K1312">
        <v>0</v>
      </c>
      <c r="L1312">
        <v>0</v>
      </c>
      <c r="M1312">
        <v>1</v>
      </c>
      <c r="N1312" t="s">
        <v>17</v>
      </c>
      <c r="O1312" s="1">
        <v>0</v>
      </c>
    </row>
    <row r="1313" spans="1:15" hidden="1" x14ac:dyDescent="0.2">
      <c r="A1313" t="s">
        <v>46</v>
      </c>
      <c r="B1313">
        <v>2020</v>
      </c>
      <c r="C1313">
        <v>1954813.483</v>
      </c>
      <c r="D1313" t="s">
        <v>16</v>
      </c>
      <c r="E1313">
        <v>30</v>
      </c>
      <c r="F1313">
        <v>0.63616862699999999</v>
      </c>
      <c r="G1313">
        <v>38452660.310000002</v>
      </c>
      <c r="H1313">
        <v>0</v>
      </c>
      <c r="I1313">
        <v>4.9622909999999999E-2</v>
      </c>
      <c r="J1313">
        <v>0</v>
      </c>
      <c r="K1313">
        <v>0</v>
      </c>
      <c r="L1313">
        <v>0</v>
      </c>
      <c r="M1313">
        <v>1</v>
      </c>
      <c r="N1313" t="s">
        <v>17</v>
      </c>
      <c r="O1313" s="1">
        <v>0</v>
      </c>
    </row>
    <row r="1314" spans="1:15" hidden="1" x14ac:dyDescent="0.2">
      <c r="A1314" t="s">
        <v>46</v>
      </c>
      <c r="B1314">
        <v>2020</v>
      </c>
      <c r="C1314">
        <v>3475223.97</v>
      </c>
      <c r="D1314" t="s">
        <v>16</v>
      </c>
      <c r="E1314">
        <v>30</v>
      </c>
      <c r="F1314">
        <v>0.70599220299999998</v>
      </c>
      <c r="G1314">
        <v>55448601.920000002</v>
      </c>
      <c r="H1314">
        <v>0</v>
      </c>
      <c r="I1314">
        <v>4.5716813000000002E-2</v>
      </c>
      <c r="J1314">
        <v>0</v>
      </c>
      <c r="K1314">
        <v>0</v>
      </c>
      <c r="L1314">
        <v>0</v>
      </c>
      <c r="M1314">
        <v>1</v>
      </c>
      <c r="N1314" t="s">
        <v>17</v>
      </c>
      <c r="O1314" s="1">
        <v>0</v>
      </c>
    </row>
    <row r="1315" spans="1:15" hidden="1" x14ac:dyDescent="0.2">
      <c r="A1315" t="s">
        <v>46</v>
      </c>
      <c r="B1315">
        <v>2020</v>
      </c>
      <c r="C1315">
        <v>10983423.9</v>
      </c>
      <c r="D1315" t="s">
        <v>16</v>
      </c>
      <c r="E1315">
        <v>30</v>
      </c>
      <c r="F1315">
        <v>0.76025567100000002</v>
      </c>
      <c r="G1315">
        <v>124943508.09999999</v>
      </c>
      <c r="H1315">
        <v>0</v>
      </c>
      <c r="I1315">
        <v>3.9254254000000002E-2</v>
      </c>
      <c r="J1315">
        <v>0</v>
      </c>
      <c r="K1315">
        <v>0</v>
      </c>
      <c r="L1315">
        <v>0</v>
      </c>
      <c r="M1315">
        <v>1</v>
      </c>
      <c r="N1315" t="s">
        <v>17</v>
      </c>
      <c r="O1315" s="1">
        <v>0</v>
      </c>
    </row>
    <row r="1316" spans="1:15" hidden="1" x14ac:dyDescent="0.2">
      <c r="A1316" t="s">
        <v>46</v>
      </c>
      <c r="B1316">
        <v>2020</v>
      </c>
      <c r="C1316">
        <v>34713043.450000003</v>
      </c>
      <c r="D1316" t="s">
        <v>16</v>
      </c>
      <c r="E1316">
        <v>30</v>
      </c>
      <c r="F1316">
        <v>0.90274070900000003</v>
      </c>
      <c r="G1316">
        <v>299678252.80000001</v>
      </c>
      <c r="H1316">
        <v>0</v>
      </c>
      <c r="I1316">
        <v>3.5058674999999997E-2</v>
      </c>
      <c r="J1316">
        <v>0</v>
      </c>
      <c r="K1316">
        <v>0</v>
      </c>
      <c r="L1316">
        <v>0</v>
      </c>
      <c r="M1316">
        <v>1</v>
      </c>
      <c r="N1316" t="s">
        <v>17</v>
      </c>
      <c r="O1316" s="1">
        <v>0</v>
      </c>
    </row>
    <row r="1317" spans="1:15" hidden="1" x14ac:dyDescent="0.2">
      <c r="A1317" t="s">
        <v>46</v>
      </c>
      <c r="B1317">
        <v>2020</v>
      </c>
      <c r="C1317">
        <v>109710359.59999999</v>
      </c>
      <c r="D1317" t="s">
        <v>16</v>
      </c>
      <c r="E1317">
        <v>30</v>
      </c>
      <c r="F1317">
        <v>0.95618475999999997</v>
      </c>
      <c r="G1317">
        <v>846845848</v>
      </c>
      <c r="H1317">
        <v>0</v>
      </c>
      <c r="I1317">
        <v>3.2257534999999997E-2</v>
      </c>
      <c r="J1317">
        <v>0</v>
      </c>
      <c r="K1317">
        <v>0</v>
      </c>
      <c r="L1317">
        <v>0</v>
      </c>
      <c r="M1317">
        <v>1</v>
      </c>
      <c r="N1317" t="s">
        <v>17</v>
      </c>
      <c r="O1317" s="1">
        <v>0</v>
      </c>
    </row>
    <row r="1318" spans="1:15" hidden="1" x14ac:dyDescent="0.2">
      <c r="A1318" t="s">
        <v>46</v>
      </c>
      <c r="B1318">
        <v>2020</v>
      </c>
      <c r="C1318">
        <v>346738914.10000002</v>
      </c>
      <c r="D1318" t="s">
        <v>16</v>
      </c>
      <c r="E1318">
        <v>30</v>
      </c>
      <c r="F1318">
        <v>0.97848420400000002</v>
      </c>
      <c r="G1318">
        <v>2544851388</v>
      </c>
      <c r="H1318">
        <v>0</v>
      </c>
      <c r="I1318">
        <v>3.0847909999999999E-2</v>
      </c>
      <c r="J1318">
        <v>0</v>
      </c>
      <c r="K1318">
        <v>0</v>
      </c>
      <c r="L1318">
        <v>0</v>
      </c>
      <c r="M1318">
        <v>1</v>
      </c>
      <c r="N1318" t="s">
        <v>17</v>
      </c>
      <c r="O1318" s="1">
        <v>0</v>
      </c>
    </row>
    <row r="1319" spans="1:15" hidden="1" x14ac:dyDescent="0.2">
      <c r="A1319" t="s">
        <v>46</v>
      </c>
      <c r="B1319">
        <v>2020</v>
      </c>
      <c r="C1319">
        <v>1095866198</v>
      </c>
      <c r="D1319" t="s">
        <v>16</v>
      </c>
      <c r="E1319">
        <v>30</v>
      </c>
      <c r="F1319">
        <v>1</v>
      </c>
      <c r="G1319">
        <v>7846297067</v>
      </c>
      <c r="H1319">
        <v>0</v>
      </c>
      <c r="I1319">
        <v>3.0203209000000002E-2</v>
      </c>
      <c r="J1319">
        <v>0</v>
      </c>
      <c r="K1319">
        <v>0</v>
      </c>
      <c r="L1319">
        <v>0</v>
      </c>
      <c r="M1319">
        <v>1</v>
      </c>
      <c r="N1319" t="s">
        <v>17</v>
      </c>
      <c r="O1319" s="1">
        <v>0</v>
      </c>
    </row>
    <row r="1320" spans="1:15" hidden="1" x14ac:dyDescent="0.2">
      <c r="A1320" t="s">
        <v>46</v>
      </c>
      <c r="B1320">
        <v>2025</v>
      </c>
      <c r="C1320">
        <v>1099582.584</v>
      </c>
      <c r="D1320" t="s">
        <v>16</v>
      </c>
      <c r="E1320">
        <v>30</v>
      </c>
      <c r="F1320">
        <v>0.58600371299999998</v>
      </c>
      <c r="G1320">
        <v>26751205.079999998</v>
      </c>
      <c r="H1320">
        <v>0</v>
      </c>
      <c r="I1320">
        <v>5.4423369999999999E-2</v>
      </c>
      <c r="J1320">
        <v>0</v>
      </c>
      <c r="K1320">
        <v>0</v>
      </c>
      <c r="L1320">
        <v>0</v>
      </c>
      <c r="M1320">
        <v>1</v>
      </c>
      <c r="N1320" t="s">
        <v>17</v>
      </c>
      <c r="O1320" s="1">
        <v>0</v>
      </c>
    </row>
    <row r="1321" spans="1:15" hidden="1" x14ac:dyDescent="0.2">
      <c r="A1321" t="s">
        <v>46</v>
      </c>
      <c r="B1321">
        <v>2025</v>
      </c>
      <c r="C1321">
        <v>1954813.483</v>
      </c>
      <c r="D1321" t="s">
        <v>16</v>
      </c>
      <c r="E1321">
        <v>30</v>
      </c>
      <c r="F1321">
        <v>0.64887949599999994</v>
      </c>
      <c r="G1321">
        <v>37477660.939999998</v>
      </c>
      <c r="H1321">
        <v>0</v>
      </c>
      <c r="I1321">
        <v>5.0167554000000003E-2</v>
      </c>
      <c r="J1321">
        <v>0</v>
      </c>
      <c r="K1321">
        <v>0</v>
      </c>
      <c r="L1321">
        <v>0</v>
      </c>
      <c r="M1321">
        <v>1</v>
      </c>
      <c r="N1321" t="s">
        <v>17</v>
      </c>
      <c r="O1321" s="1">
        <v>0</v>
      </c>
    </row>
    <row r="1322" spans="1:15" hidden="1" x14ac:dyDescent="0.2">
      <c r="A1322" t="s">
        <v>46</v>
      </c>
      <c r="B1322">
        <v>2025</v>
      </c>
      <c r="C1322">
        <v>3475223.97</v>
      </c>
      <c r="D1322" t="s">
        <v>16</v>
      </c>
      <c r="E1322">
        <v>30</v>
      </c>
      <c r="F1322">
        <v>0.71376489399999998</v>
      </c>
      <c r="G1322">
        <v>54439339.409999996</v>
      </c>
      <c r="H1322">
        <v>0</v>
      </c>
      <c r="I1322">
        <v>4.6036689999999998E-2</v>
      </c>
      <c r="J1322">
        <v>0</v>
      </c>
      <c r="K1322">
        <v>0</v>
      </c>
      <c r="L1322">
        <v>0</v>
      </c>
      <c r="M1322">
        <v>1</v>
      </c>
      <c r="N1322" t="s">
        <v>17</v>
      </c>
      <c r="O1322" s="1">
        <v>0</v>
      </c>
    </row>
    <row r="1323" spans="1:15" hidden="1" x14ac:dyDescent="0.2">
      <c r="A1323" t="s">
        <v>46</v>
      </c>
      <c r="B1323">
        <v>2025</v>
      </c>
      <c r="C1323">
        <v>10983423.9</v>
      </c>
      <c r="D1323" t="s">
        <v>16</v>
      </c>
      <c r="E1323">
        <v>30</v>
      </c>
      <c r="F1323">
        <v>0.76357907999999997</v>
      </c>
      <c r="G1323">
        <v>123771422.59999999</v>
      </c>
      <c r="H1323">
        <v>0</v>
      </c>
      <c r="I1323">
        <v>3.9358489000000003E-2</v>
      </c>
      <c r="J1323">
        <v>0</v>
      </c>
      <c r="K1323">
        <v>0</v>
      </c>
      <c r="L1323">
        <v>0</v>
      </c>
      <c r="M1323">
        <v>1</v>
      </c>
      <c r="N1323" t="s">
        <v>17</v>
      </c>
      <c r="O1323" s="1">
        <v>0</v>
      </c>
    </row>
    <row r="1324" spans="1:15" hidden="1" x14ac:dyDescent="0.2">
      <c r="A1324" t="s">
        <v>46</v>
      </c>
      <c r="B1324">
        <v>2025</v>
      </c>
      <c r="C1324">
        <v>34713043.450000003</v>
      </c>
      <c r="D1324" t="s">
        <v>16</v>
      </c>
      <c r="E1324">
        <v>30</v>
      </c>
      <c r="F1324">
        <v>0.90424568000000005</v>
      </c>
      <c r="G1324">
        <v>298004488.19999999</v>
      </c>
      <c r="H1324">
        <v>0</v>
      </c>
      <c r="I1324">
        <v>3.5097300999999997E-2</v>
      </c>
      <c r="J1324">
        <v>0</v>
      </c>
      <c r="K1324">
        <v>0</v>
      </c>
      <c r="L1324">
        <v>0</v>
      </c>
      <c r="M1324">
        <v>1</v>
      </c>
      <c r="N1324" t="s">
        <v>17</v>
      </c>
      <c r="O1324" s="1">
        <v>0</v>
      </c>
    </row>
    <row r="1325" spans="1:15" hidden="1" x14ac:dyDescent="0.2">
      <c r="A1325" t="s">
        <v>46</v>
      </c>
      <c r="B1325">
        <v>2025</v>
      </c>
      <c r="C1325">
        <v>109710359.59999999</v>
      </c>
      <c r="D1325" t="s">
        <v>16</v>
      </c>
      <c r="E1325">
        <v>30</v>
      </c>
      <c r="F1325">
        <v>0.95638982900000002</v>
      </c>
      <c r="G1325">
        <v>843575691.29999995</v>
      </c>
      <c r="H1325">
        <v>0</v>
      </c>
      <c r="I1325">
        <v>3.2273424000000002E-2</v>
      </c>
      <c r="J1325">
        <v>0</v>
      </c>
      <c r="K1325">
        <v>0</v>
      </c>
      <c r="L1325">
        <v>0</v>
      </c>
      <c r="M1325">
        <v>1</v>
      </c>
      <c r="N1325" t="s">
        <v>17</v>
      </c>
      <c r="O1325" s="1">
        <v>0</v>
      </c>
    </row>
    <row r="1326" spans="1:15" hidden="1" x14ac:dyDescent="0.2">
      <c r="A1326" t="s">
        <v>46</v>
      </c>
      <c r="B1326">
        <v>2025</v>
      </c>
      <c r="C1326">
        <v>346738914.10000002</v>
      </c>
      <c r="D1326" t="s">
        <v>16</v>
      </c>
      <c r="E1326">
        <v>30</v>
      </c>
      <c r="F1326">
        <v>0.97853959199999996</v>
      </c>
      <c r="G1326">
        <v>2535622544</v>
      </c>
      <c r="H1326">
        <v>0</v>
      </c>
      <c r="I1326">
        <v>3.0857720000000002E-2</v>
      </c>
      <c r="J1326">
        <v>0</v>
      </c>
      <c r="K1326">
        <v>0</v>
      </c>
      <c r="L1326">
        <v>0</v>
      </c>
      <c r="M1326">
        <v>1</v>
      </c>
      <c r="N1326" t="s">
        <v>17</v>
      </c>
      <c r="O1326" s="1">
        <v>0</v>
      </c>
    </row>
    <row r="1327" spans="1:15" hidden="1" x14ac:dyDescent="0.2">
      <c r="A1327" t="s">
        <v>46</v>
      </c>
      <c r="B1327">
        <v>2025</v>
      </c>
      <c r="C1327">
        <v>1095866198</v>
      </c>
      <c r="D1327" t="s">
        <v>16</v>
      </c>
      <c r="E1327">
        <v>30</v>
      </c>
      <c r="F1327">
        <v>1</v>
      </c>
      <c r="G1327">
        <v>7818340950</v>
      </c>
      <c r="H1327">
        <v>0</v>
      </c>
      <c r="I1327">
        <v>3.0210549999999999E-2</v>
      </c>
      <c r="J1327">
        <v>0</v>
      </c>
      <c r="K1327">
        <v>0</v>
      </c>
      <c r="L1327">
        <v>0</v>
      </c>
      <c r="M1327">
        <v>1</v>
      </c>
      <c r="N1327" t="s">
        <v>17</v>
      </c>
      <c r="O1327" s="1">
        <v>0</v>
      </c>
    </row>
    <row r="1328" spans="1:15" hidden="1" x14ac:dyDescent="0.2">
      <c r="A1328" t="s">
        <v>46</v>
      </c>
      <c r="B1328">
        <v>2030</v>
      </c>
      <c r="C1328">
        <v>1099582.584</v>
      </c>
      <c r="D1328" t="s">
        <v>16</v>
      </c>
      <c r="E1328">
        <v>30</v>
      </c>
      <c r="F1328">
        <v>0.59232862100000006</v>
      </c>
      <c r="G1328">
        <v>26396728.039999999</v>
      </c>
      <c r="H1328">
        <v>0</v>
      </c>
      <c r="I1328">
        <v>5.4776286E-2</v>
      </c>
      <c r="J1328">
        <v>0</v>
      </c>
      <c r="K1328">
        <v>0</v>
      </c>
      <c r="L1328">
        <v>0</v>
      </c>
      <c r="M1328">
        <v>1</v>
      </c>
      <c r="N1328" t="s">
        <v>17</v>
      </c>
      <c r="O1328" s="1">
        <v>0</v>
      </c>
    </row>
    <row r="1329" spans="1:15" hidden="1" x14ac:dyDescent="0.2">
      <c r="A1329" t="s">
        <v>46</v>
      </c>
      <c r="B1329">
        <v>2030</v>
      </c>
      <c r="C1329">
        <v>1954813.483</v>
      </c>
      <c r="D1329" t="s">
        <v>16</v>
      </c>
      <c r="E1329">
        <v>30</v>
      </c>
      <c r="F1329">
        <v>0.653745523</v>
      </c>
      <c r="G1329">
        <v>37115872.75</v>
      </c>
      <c r="H1329">
        <v>0</v>
      </c>
      <c r="I1329">
        <v>5.0382241000000001E-2</v>
      </c>
      <c r="J1329">
        <v>0</v>
      </c>
      <c r="K1329">
        <v>0</v>
      </c>
      <c r="L1329">
        <v>0</v>
      </c>
      <c r="M1329">
        <v>1</v>
      </c>
      <c r="N1329" t="s">
        <v>17</v>
      </c>
      <c r="O1329" s="1">
        <v>0</v>
      </c>
    </row>
    <row r="1330" spans="1:15" hidden="1" x14ac:dyDescent="0.2">
      <c r="A1330" t="s">
        <v>46</v>
      </c>
      <c r="B1330">
        <v>2030</v>
      </c>
      <c r="C1330">
        <v>3475223.97</v>
      </c>
      <c r="D1330" t="s">
        <v>16</v>
      </c>
      <c r="E1330">
        <v>30</v>
      </c>
      <c r="F1330">
        <v>0.71670567100000004</v>
      </c>
      <c r="G1330">
        <v>54064968.770000003</v>
      </c>
      <c r="H1330">
        <v>0</v>
      </c>
      <c r="I1330">
        <v>4.6160594999999999E-2</v>
      </c>
      <c r="J1330">
        <v>0</v>
      </c>
      <c r="K1330">
        <v>0</v>
      </c>
      <c r="L1330">
        <v>0</v>
      </c>
      <c r="M1330">
        <v>1</v>
      </c>
      <c r="N1330" t="s">
        <v>17</v>
      </c>
      <c r="O1330" s="1">
        <v>0</v>
      </c>
    </row>
    <row r="1331" spans="1:15" hidden="1" x14ac:dyDescent="0.2">
      <c r="A1331" t="s">
        <v>46</v>
      </c>
      <c r="B1331">
        <v>2030</v>
      </c>
      <c r="C1331">
        <v>10983423.9</v>
      </c>
      <c r="D1331" t="s">
        <v>16</v>
      </c>
      <c r="E1331">
        <v>30</v>
      </c>
      <c r="F1331">
        <v>0.76482403300000001</v>
      </c>
      <c r="G1331">
        <v>123336937.5</v>
      </c>
      <c r="H1331">
        <v>0</v>
      </c>
      <c r="I1331">
        <v>3.9397999000000003E-2</v>
      </c>
      <c r="J1331">
        <v>0</v>
      </c>
      <c r="K1331">
        <v>0</v>
      </c>
      <c r="L1331">
        <v>0</v>
      </c>
      <c r="M1331">
        <v>1</v>
      </c>
      <c r="N1331" t="s">
        <v>17</v>
      </c>
      <c r="O1331" s="1">
        <v>0</v>
      </c>
    </row>
    <row r="1332" spans="1:15" hidden="1" x14ac:dyDescent="0.2">
      <c r="A1332" t="s">
        <v>46</v>
      </c>
      <c r="B1332">
        <v>2030</v>
      </c>
      <c r="C1332">
        <v>34713043.450000003</v>
      </c>
      <c r="D1332" t="s">
        <v>16</v>
      </c>
      <c r="E1332">
        <v>30</v>
      </c>
      <c r="F1332">
        <v>0.90480790200000005</v>
      </c>
      <c r="G1332">
        <v>297384106.30000001</v>
      </c>
      <c r="H1332">
        <v>0</v>
      </c>
      <c r="I1332">
        <v>3.5111809000000001E-2</v>
      </c>
      <c r="J1332">
        <v>0</v>
      </c>
      <c r="K1332">
        <v>0</v>
      </c>
      <c r="L1332">
        <v>0</v>
      </c>
      <c r="M1332">
        <v>1</v>
      </c>
      <c r="N1332" t="s">
        <v>17</v>
      </c>
      <c r="O1332" s="1">
        <v>0</v>
      </c>
    </row>
    <row r="1333" spans="1:15" hidden="1" x14ac:dyDescent="0.2">
      <c r="A1333" t="s">
        <v>46</v>
      </c>
      <c r="B1333">
        <v>2030</v>
      </c>
      <c r="C1333">
        <v>109710359.59999999</v>
      </c>
      <c r="D1333" t="s">
        <v>16</v>
      </c>
      <c r="E1333">
        <v>30</v>
      </c>
      <c r="F1333">
        <v>0.95646600900000001</v>
      </c>
      <c r="G1333">
        <v>842364349.60000002</v>
      </c>
      <c r="H1333">
        <v>0</v>
      </c>
      <c r="I1333">
        <v>3.2279363999999998E-2</v>
      </c>
      <c r="J1333">
        <v>0</v>
      </c>
      <c r="K1333">
        <v>0</v>
      </c>
      <c r="L1333">
        <v>0</v>
      </c>
      <c r="M1333">
        <v>1</v>
      </c>
      <c r="N1333" t="s">
        <v>17</v>
      </c>
      <c r="O1333" s="1">
        <v>0</v>
      </c>
    </row>
    <row r="1334" spans="1:15" hidden="1" x14ac:dyDescent="0.2">
      <c r="A1334" t="s">
        <v>46</v>
      </c>
      <c r="B1334">
        <v>2030</v>
      </c>
      <c r="C1334">
        <v>346738914.10000002</v>
      </c>
      <c r="D1334" t="s">
        <v>16</v>
      </c>
      <c r="E1334">
        <v>30</v>
      </c>
      <c r="F1334">
        <v>0.97856042700000001</v>
      </c>
      <c r="G1334">
        <v>2532203458</v>
      </c>
      <c r="H1334">
        <v>0</v>
      </c>
      <c r="I1334">
        <v>3.0861386000000001E-2</v>
      </c>
      <c r="J1334">
        <v>0</v>
      </c>
      <c r="K1334">
        <v>0</v>
      </c>
      <c r="L1334">
        <v>0</v>
      </c>
      <c r="M1334">
        <v>1</v>
      </c>
      <c r="N1334" t="s">
        <v>17</v>
      </c>
      <c r="O1334" s="1">
        <v>0</v>
      </c>
    </row>
    <row r="1335" spans="1:15" hidden="1" x14ac:dyDescent="0.2">
      <c r="A1335" t="s">
        <v>46</v>
      </c>
      <c r="B1335">
        <v>2030</v>
      </c>
      <c r="C1335">
        <v>1095866198</v>
      </c>
      <c r="D1335" t="s">
        <v>16</v>
      </c>
      <c r="E1335">
        <v>30</v>
      </c>
      <c r="F1335">
        <v>1</v>
      </c>
      <c r="G1335">
        <v>7807985737</v>
      </c>
      <c r="H1335">
        <v>0</v>
      </c>
      <c r="I1335">
        <v>3.0213291999999999E-2</v>
      </c>
      <c r="J1335">
        <v>0</v>
      </c>
      <c r="K1335">
        <v>0</v>
      </c>
      <c r="L1335">
        <v>0</v>
      </c>
      <c r="M1335">
        <v>1</v>
      </c>
      <c r="N1335" t="s">
        <v>17</v>
      </c>
      <c r="O1335" s="1">
        <v>0</v>
      </c>
    </row>
  </sheetData>
  <autoFilter ref="A1:O1335" xr:uid="{00000000-0009-0000-0000-000000000000}">
    <filterColumn colId="0">
      <filters>
        <filter val="GH2 Pipeline Station (700bar)"/>
        <filter val="GH2 Truck Station (700bar)"/>
        <filter val="LH2 Station (gas dispensing)"/>
      </filters>
    </filterColumn>
    <sortState xmlns:xlrd2="http://schemas.microsoft.com/office/spreadsheetml/2017/richdata2" ref="A771:O802">
      <sortCondition ref="B1:B1335"/>
    </sortState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7C86F-CE97-3946-9E34-5666503C992B}">
  <dimension ref="A1:AA137"/>
  <sheetViews>
    <sheetView tabSelected="1" topLeftCell="U1" workbookViewId="0">
      <selection activeCell="T5" sqref="T5"/>
    </sheetView>
  </sheetViews>
  <sheetFormatPr baseColWidth="10" defaultRowHeight="16" x14ac:dyDescent="0.2"/>
  <cols>
    <col min="1" max="1" width="32" customWidth="1"/>
    <col min="17" max="17" width="26" customWidth="1"/>
    <col min="19" max="19" width="12.1640625" bestFit="1" customWidth="1"/>
    <col min="20" max="20" width="10.83203125" style="14"/>
  </cols>
  <sheetData>
    <row r="1" spans="1:2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S1" t="s">
        <v>51</v>
      </c>
      <c r="T1" s="14">
        <v>2015</v>
      </c>
      <c r="U1">
        <v>2020</v>
      </c>
      <c r="V1">
        <v>2025</v>
      </c>
      <c r="W1">
        <v>2030</v>
      </c>
      <c r="Z1" t="s">
        <v>52</v>
      </c>
      <c r="AA1">
        <v>2015</v>
      </c>
    </row>
    <row r="2" spans="1:27" x14ac:dyDescent="0.2">
      <c r="A2" s="14" t="s">
        <v>27</v>
      </c>
      <c r="B2" s="14">
        <v>2015</v>
      </c>
      <c r="C2" s="14">
        <v>5</v>
      </c>
      <c r="D2" s="14" t="s">
        <v>16</v>
      </c>
      <c r="E2" s="14">
        <v>20</v>
      </c>
      <c r="F2" s="15">
        <v>0</v>
      </c>
      <c r="G2" s="14">
        <v>1890950</v>
      </c>
      <c r="H2" s="14">
        <v>0</v>
      </c>
      <c r="I2" s="14">
        <v>0.103007996</v>
      </c>
      <c r="J2" s="14">
        <v>0</v>
      </c>
      <c r="K2" s="14">
        <v>0</v>
      </c>
      <c r="L2" s="14">
        <v>0</v>
      </c>
      <c r="M2" s="14">
        <v>1</v>
      </c>
      <c r="N2" s="14" t="s">
        <v>17</v>
      </c>
      <c r="O2" s="16">
        <v>0</v>
      </c>
      <c r="Q2" t="s">
        <v>49</v>
      </c>
      <c r="T2" s="14" t="str">
        <f>_xlfn.CONCAT($Q2,"-",T$1)</f>
        <v>pipeline station-2015</v>
      </c>
      <c r="U2" t="str">
        <f t="shared" ref="U2:W2" si="0">_xlfn.CONCAT($Q2,"-",U$1)</f>
        <v>pipeline station-2020</v>
      </c>
      <c r="V2" t="str">
        <f t="shared" si="0"/>
        <v>pipeline station-2025</v>
      </c>
      <c r="W2" t="str">
        <f t="shared" si="0"/>
        <v>pipeline station-2030</v>
      </c>
    </row>
    <row r="3" spans="1:27" x14ac:dyDescent="0.2">
      <c r="A3" s="14" t="s">
        <v>27</v>
      </c>
      <c r="B3" s="14">
        <v>2015</v>
      </c>
      <c r="C3" s="14">
        <v>54700</v>
      </c>
      <c r="D3" s="14" t="s">
        <v>16</v>
      </c>
      <c r="E3" s="14">
        <v>20</v>
      </c>
      <c r="F3" s="15">
        <v>0</v>
      </c>
      <c r="G3" s="14">
        <v>1890950</v>
      </c>
      <c r="H3" s="14">
        <v>0</v>
      </c>
      <c r="I3" s="14">
        <v>0.103007996</v>
      </c>
      <c r="J3" s="14">
        <v>0</v>
      </c>
      <c r="K3" s="14">
        <v>0</v>
      </c>
      <c r="L3" s="14">
        <v>0</v>
      </c>
      <c r="M3" s="14">
        <v>1</v>
      </c>
      <c r="N3" s="14" t="s">
        <v>17</v>
      </c>
      <c r="O3" s="16">
        <v>0</v>
      </c>
      <c r="Q3" s="14" t="s">
        <v>27</v>
      </c>
      <c r="R3" s="14">
        <v>5</v>
      </c>
      <c r="S3" s="14">
        <f>R3/365000</f>
        <v>1.3698630136986302E-5</v>
      </c>
      <c r="T3" s="14">
        <v>1890950</v>
      </c>
      <c r="U3">
        <v>1538547</v>
      </c>
      <c r="V3">
        <v>1186145</v>
      </c>
      <c r="W3">
        <v>1083990</v>
      </c>
    </row>
    <row r="4" spans="1:27" x14ac:dyDescent="0.2">
      <c r="A4" t="s">
        <v>27</v>
      </c>
      <c r="B4">
        <v>2015</v>
      </c>
      <c r="C4">
        <v>54750</v>
      </c>
      <c r="D4" t="s">
        <v>16</v>
      </c>
      <c r="E4">
        <v>20</v>
      </c>
      <c r="F4" s="5">
        <v>0.55071902713767384</v>
      </c>
      <c r="G4">
        <v>1890950</v>
      </c>
      <c r="H4">
        <v>0</v>
      </c>
      <c r="I4">
        <v>0.103007996</v>
      </c>
      <c r="J4">
        <v>0</v>
      </c>
      <c r="K4">
        <v>0</v>
      </c>
      <c r="L4">
        <v>0</v>
      </c>
      <c r="M4">
        <v>1</v>
      </c>
      <c r="N4" t="s">
        <v>17</v>
      </c>
      <c r="O4" s="1">
        <v>0</v>
      </c>
      <c r="Q4" s="14" t="s">
        <v>27</v>
      </c>
      <c r="R4" s="14">
        <v>54700</v>
      </c>
      <c r="S4" s="14">
        <f t="shared" ref="S4:S16" si="1">R4/365000</f>
        <v>0.14986301369863014</v>
      </c>
      <c r="T4" s="14">
        <v>1890950</v>
      </c>
      <c r="U4">
        <v>1538547</v>
      </c>
      <c r="V4">
        <v>1186145</v>
      </c>
      <c r="W4">
        <v>1083990</v>
      </c>
    </row>
    <row r="5" spans="1:27" x14ac:dyDescent="0.2">
      <c r="A5" t="s">
        <v>27</v>
      </c>
      <c r="B5">
        <v>2015</v>
      </c>
      <c r="C5">
        <v>182500</v>
      </c>
      <c r="D5" t="s">
        <v>16</v>
      </c>
      <c r="E5">
        <v>20</v>
      </c>
      <c r="F5" s="5">
        <v>0.68977264800118598</v>
      </c>
      <c r="G5">
        <v>3669774</v>
      </c>
      <c r="H5">
        <v>0</v>
      </c>
      <c r="I5">
        <v>9.9753939999999999E-2</v>
      </c>
      <c r="J5">
        <v>0</v>
      </c>
      <c r="K5">
        <v>0</v>
      </c>
      <c r="L5">
        <v>0</v>
      </c>
      <c r="M5">
        <v>1</v>
      </c>
      <c r="N5" t="s">
        <v>17</v>
      </c>
      <c r="O5" s="1">
        <v>0</v>
      </c>
      <c r="Q5" t="s">
        <v>27</v>
      </c>
      <c r="R5">
        <v>54750</v>
      </c>
      <c r="S5" s="14">
        <f t="shared" si="1"/>
        <v>0.15</v>
      </c>
      <c r="T5" s="14">
        <v>1890950</v>
      </c>
      <c r="U5">
        <v>1538547</v>
      </c>
      <c r="V5">
        <v>1186145</v>
      </c>
      <c r="W5">
        <v>1083990</v>
      </c>
    </row>
    <row r="6" spans="1:27" x14ac:dyDescent="0.2">
      <c r="A6" t="s">
        <v>27</v>
      </c>
      <c r="B6">
        <v>2015</v>
      </c>
      <c r="C6">
        <v>365000</v>
      </c>
      <c r="D6" t="s">
        <v>16</v>
      </c>
      <c r="E6">
        <v>20</v>
      </c>
      <c r="F6" s="5">
        <v>1.2334319494071593</v>
      </c>
      <c r="G6">
        <v>5919453</v>
      </c>
      <c r="H6">
        <v>0</v>
      </c>
      <c r="I6">
        <v>9.9057248000000001E-2</v>
      </c>
      <c r="J6">
        <v>0</v>
      </c>
      <c r="K6">
        <v>0</v>
      </c>
      <c r="L6">
        <v>0</v>
      </c>
      <c r="M6">
        <v>1</v>
      </c>
      <c r="N6" t="s">
        <v>17</v>
      </c>
      <c r="O6" s="1">
        <v>0</v>
      </c>
      <c r="Q6" t="s">
        <v>27</v>
      </c>
      <c r="R6">
        <v>182500</v>
      </c>
      <c r="S6" s="14">
        <f t="shared" si="1"/>
        <v>0.5</v>
      </c>
      <c r="T6" s="14">
        <v>3669774</v>
      </c>
      <c r="U6">
        <v>2936523</v>
      </c>
      <c r="V6">
        <v>2203271</v>
      </c>
      <c r="W6">
        <v>1991605</v>
      </c>
    </row>
    <row r="7" spans="1:27" x14ac:dyDescent="0.2">
      <c r="A7" t="s">
        <v>27</v>
      </c>
      <c r="B7">
        <v>2015</v>
      </c>
      <c r="C7">
        <v>547500</v>
      </c>
      <c r="D7" t="s">
        <v>16</v>
      </c>
      <c r="E7">
        <v>20</v>
      </c>
      <c r="F7" s="5">
        <v>0.94128609367349358</v>
      </c>
      <c r="G7">
        <v>9760637</v>
      </c>
      <c r="H7">
        <v>0</v>
      </c>
      <c r="I7">
        <v>9.8370465000000004E-2</v>
      </c>
      <c r="J7">
        <v>0</v>
      </c>
      <c r="K7">
        <v>0</v>
      </c>
      <c r="L7">
        <v>0</v>
      </c>
      <c r="M7">
        <v>1</v>
      </c>
      <c r="N7" t="s">
        <v>17</v>
      </c>
      <c r="O7" s="1">
        <v>0</v>
      </c>
      <c r="Q7" t="s">
        <v>27</v>
      </c>
      <c r="R7">
        <v>365000</v>
      </c>
      <c r="S7" s="14">
        <f t="shared" si="1"/>
        <v>1</v>
      </c>
      <c r="T7" s="14">
        <v>5919453</v>
      </c>
      <c r="U7">
        <v>4665503</v>
      </c>
      <c r="V7">
        <v>3411553</v>
      </c>
      <c r="W7">
        <v>3055449</v>
      </c>
    </row>
    <row r="8" spans="1:27" x14ac:dyDescent="0.2">
      <c r="A8" t="s">
        <v>27</v>
      </c>
      <c r="B8">
        <v>2015</v>
      </c>
      <c r="C8">
        <v>730000</v>
      </c>
      <c r="D8" t="s">
        <v>16</v>
      </c>
      <c r="E8">
        <v>20</v>
      </c>
      <c r="F8" s="5">
        <v>1.1171226059460366</v>
      </c>
      <c r="G8">
        <v>12796207</v>
      </c>
      <c r="H8">
        <v>0</v>
      </c>
      <c r="I8">
        <v>9.7276996000000004E-2</v>
      </c>
      <c r="J8">
        <v>0</v>
      </c>
      <c r="K8">
        <v>0</v>
      </c>
      <c r="L8">
        <v>0</v>
      </c>
      <c r="M8">
        <v>1</v>
      </c>
      <c r="N8" t="s">
        <v>17</v>
      </c>
      <c r="O8" s="1">
        <v>0</v>
      </c>
      <c r="Q8" t="s">
        <v>27</v>
      </c>
      <c r="R8">
        <v>547500</v>
      </c>
      <c r="S8" s="14">
        <f t="shared" si="1"/>
        <v>1.5</v>
      </c>
      <c r="T8" s="14">
        <v>9760637</v>
      </c>
      <c r="U8">
        <v>7595552</v>
      </c>
      <c r="V8">
        <v>5430466</v>
      </c>
      <c r="W8">
        <v>4822994</v>
      </c>
    </row>
    <row r="9" spans="1:27" x14ac:dyDescent="0.2">
      <c r="A9" t="s">
        <v>27</v>
      </c>
      <c r="B9">
        <v>2015</v>
      </c>
      <c r="C9">
        <v>1095000</v>
      </c>
      <c r="D9" t="s">
        <v>16</v>
      </c>
      <c r="E9">
        <v>20</v>
      </c>
      <c r="F9" s="5">
        <v>0.96130461834959369</v>
      </c>
      <c r="G9">
        <v>20127822</v>
      </c>
      <c r="H9">
        <v>0</v>
      </c>
      <c r="I9">
        <v>9.9670917999999997E-2</v>
      </c>
      <c r="J9">
        <v>0</v>
      </c>
      <c r="K9">
        <v>0</v>
      </c>
      <c r="L9">
        <v>0</v>
      </c>
      <c r="M9">
        <v>1</v>
      </c>
      <c r="N9" t="s">
        <v>17</v>
      </c>
      <c r="O9" s="1">
        <v>0</v>
      </c>
      <c r="Q9" t="s">
        <v>27</v>
      </c>
      <c r="R9">
        <v>730000</v>
      </c>
      <c r="S9" s="14">
        <f t="shared" si="1"/>
        <v>2</v>
      </c>
      <c r="T9" s="14">
        <v>12796207</v>
      </c>
      <c r="U9">
        <v>10018103</v>
      </c>
      <c r="V9">
        <v>7239999</v>
      </c>
      <c r="W9">
        <v>6462002</v>
      </c>
    </row>
    <row r="10" spans="1:27" x14ac:dyDescent="0.2">
      <c r="A10" t="s">
        <v>27</v>
      </c>
      <c r="B10">
        <v>2015</v>
      </c>
      <c r="C10">
        <v>1460000</v>
      </c>
      <c r="D10" t="s">
        <v>16</v>
      </c>
      <c r="E10">
        <v>20</v>
      </c>
      <c r="F10" s="5">
        <v>0.55916243902133655</v>
      </c>
      <c r="G10">
        <v>26540003</v>
      </c>
      <c r="H10">
        <v>0</v>
      </c>
      <c r="I10">
        <v>9.0605547999999994E-2</v>
      </c>
      <c r="J10">
        <v>0</v>
      </c>
      <c r="K10">
        <v>0</v>
      </c>
      <c r="L10">
        <v>0</v>
      </c>
      <c r="M10">
        <v>1</v>
      </c>
      <c r="N10" t="s">
        <v>17</v>
      </c>
      <c r="O10" s="1">
        <v>0</v>
      </c>
      <c r="Q10" t="s">
        <v>27</v>
      </c>
      <c r="R10">
        <v>1095000</v>
      </c>
      <c r="S10" s="14">
        <f t="shared" si="1"/>
        <v>3</v>
      </c>
      <c r="T10" s="14">
        <v>20127822</v>
      </c>
      <c r="U10">
        <v>15533476</v>
      </c>
      <c r="V10">
        <v>10939130</v>
      </c>
      <c r="W10">
        <v>9667727</v>
      </c>
    </row>
    <row r="11" spans="1:27" x14ac:dyDescent="0.2">
      <c r="A11" t="s">
        <v>27</v>
      </c>
      <c r="B11">
        <v>2015</v>
      </c>
      <c r="C11">
        <v>2044000</v>
      </c>
      <c r="D11" t="s">
        <v>16</v>
      </c>
      <c r="E11">
        <v>20</v>
      </c>
      <c r="F11" s="5">
        <v>0.41184495735055315</v>
      </c>
      <c r="G11">
        <v>32033934</v>
      </c>
      <c r="H11">
        <v>0</v>
      </c>
      <c r="I11">
        <v>9.1556546000000003E-2</v>
      </c>
      <c r="J11">
        <v>0</v>
      </c>
      <c r="K11">
        <v>0</v>
      </c>
      <c r="L11">
        <v>0</v>
      </c>
      <c r="M11">
        <v>1</v>
      </c>
      <c r="N11" t="s">
        <v>17</v>
      </c>
      <c r="O11" s="1">
        <v>0</v>
      </c>
      <c r="Q11" t="s">
        <v>27</v>
      </c>
      <c r="R11">
        <v>1460000</v>
      </c>
      <c r="S11" s="14">
        <f t="shared" si="1"/>
        <v>4</v>
      </c>
      <c r="T11" s="14">
        <v>26540003</v>
      </c>
      <c r="U11">
        <v>20872578</v>
      </c>
      <c r="V11">
        <v>15205153</v>
      </c>
      <c r="W11">
        <v>13602948</v>
      </c>
    </row>
    <row r="12" spans="1:27" x14ac:dyDescent="0.2">
      <c r="A12" t="s">
        <v>27</v>
      </c>
      <c r="B12">
        <v>2015</v>
      </c>
      <c r="C12">
        <v>2774000</v>
      </c>
      <c r="D12" t="s">
        <v>16</v>
      </c>
      <c r="E12">
        <v>20</v>
      </c>
      <c r="F12" s="5">
        <v>0.30103786278806577</v>
      </c>
      <c r="G12">
        <v>36327160</v>
      </c>
      <c r="H12">
        <v>0</v>
      </c>
      <c r="I12">
        <v>9.2553668000000006E-2</v>
      </c>
      <c r="J12">
        <v>0</v>
      </c>
      <c r="K12">
        <v>0</v>
      </c>
      <c r="L12">
        <v>0</v>
      </c>
      <c r="M12">
        <v>1</v>
      </c>
      <c r="N12" t="s">
        <v>17</v>
      </c>
      <c r="O12" s="1">
        <v>0</v>
      </c>
      <c r="Q12" t="s">
        <v>27</v>
      </c>
      <c r="R12">
        <v>2044000</v>
      </c>
      <c r="S12" s="14">
        <f t="shared" si="1"/>
        <v>5.6</v>
      </c>
      <c r="T12" s="14">
        <v>32033934</v>
      </c>
      <c r="U12">
        <v>25023438</v>
      </c>
      <c r="V12">
        <v>18012941</v>
      </c>
      <c r="W12">
        <v>16050771</v>
      </c>
    </row>
    <row r="13" spans="1:27" x14ac:dyDescent="0.2">
      <c r="A13" t="s">
        <v>27</v>
      </c>
      <c r="B13">
        <v>2015</v>
      </c>
      <c r="C13">
        <v>3832500</v>
      </c>
      <c r="D13" t="s">
        <v>16</v>
      </c>
      <c r="E13">
        <v>20</v>
      </c>
      <c r="F13" s="5">
        <v>1.0855455569519203</v>
      </c>
      <c r="G13">
        <v>40039611</v>
      </c>
      <c r="H13">
        <v>0</v>
      </c>
      <c r="I13">
        <v>9.4109909000000005E-2</v>
      </c>
      <c r="J13">
        <v>0</v>
      </c>
      <c r="K13">
        <v>0</v>
      </c>
      <c r="L13">
        <v>0</v>
      </c>
      <c r="M13">
        <v>1</v>
      </c>
      <c r="N13" t="s">
        <v>17</v>
      </c>
      <c r="O13" s="1">
        <v>0</v>
      </c>
      <c r="Q13" t="s">
        <v>27</v>
      </c>
      <c r="R13">
        <v>2774000</v>
      </c>
      <c r="S13" s="14">
        <f t="shared" si="1"/>
        <v>7.6</v>
      </c>
      <c r="T13" s="14">
        <v>36327160</v>
      </c>
      <c r="U13">
        <v>28063993</v>
      </c>
      <c r="V13">
        <v>19800826</v>
      </c>
      <c r="W13">
        <v>17513354</v>
      </c>
    </row>
    <row r="14" spans="1:27" x14ac:dyDescent="0.2">
      <c r="A14" t="s">
        <v>27</v>
      </c>
      <c r="B14">
        <v>2015</v>
      </c>
      <c r="C14">
        <v>5288850</v>
      </c>
      <c r="D14" t="s">
        <v>16</v>
      </c>
      <c r="E14">
        <v>20</v>
      </c>
      <c r="F14" s="5">
        <v>0.25750000564906339</v>
      </c>
      <c r="G14">
        <v>56798252</v>
      </c>
      <c r="H14">
        <v>0</v>
      </c>
      <c r="I14">
        <v>9.5174338999999997E-2</v>
      </c>
      <c r="J14">
        <v>0</v>
      </c>
      <c r="K14">
        <v>0</v>
      </c>
      <c r="L14">
        <v>0</v>
      </c>
      <c r="M14">
        <v>1</v>
      </c>
      <c r="N14" t="s">
        <v>17</v>
      </c>
      <c r="O14" s="1">
        <v>0</v>
      </c>
      <c r="Q14" t="s">
        <v>27</v>
      </c>
      <c r="R14">
        <v>3832500</v>
      </c>
      <c r="S14" s="14">
        <f t="shared" si="1"/>
        <v>10.5</v>
      </c>
      <c r="T14" s="14">
        <v>40039611</v>
      </c>
      <c r="U14">
        <v>30457435</v>
      </c>
      <c r="V14">
        <v>20875259</v>
      </c>
      <c r="W14">
        <v>18262146</v>
      </c>
    </row>
    <row r="15" spans="1:27" x14ac:dyDescent="0.2">
      <c r="A15" t="s">
        <v>27</v>
      </c>
      <c r="B15">
        <v>2015</v>
      </c>
      <c r="C15">
        <v>8030000</v>
      </c>
      <c r="D15" t="s">
        <v>16</v>
      </c>
      <c r="E15">
        <v>20</v>
      </c>
      <c r="F15" s="5">
        <v>1</v>
      </c>
      <c r="G15">
        <v>63246093</v>
      </c>
      <c r="H15">
        <v>0</v>
      </c>
      <c r="I15">
        <v>9.5774215999999995E-2</v>
      </c>
      <c r="J15">
        <v>0</v>
      </c>
      <c r="K15">
        <v>0</v>
      </c>
      <c r="L15">
        <v>0</v>
      </c>
      <c r="M15">
        <v>1</v>
      </c>
      <c r="N15" t="s">
        <v>17</v>
      </c>
      <c r="O15" s="1">
        <v>0</v>
      </c>
      <c r="Q15" t="s">
        <v>27</v>
      </c>
      <c r="R15">
        <v>5288850</v>
      </c>
      <c r="S15" s="14">
        <f t="shared" si="1"/>
        <v>14.49</v>
      </c>
      <c r="T15" s="14">
        <v>56798252</v>
      </c>
      <c r="U15">
        <v>42549390</v>
      </c>
      <c r="V15">
        <v>28300528</v>
      </c>
      <c r="W15">
        <v>24463073</v>
      </c>
    </row>
    <row r="16" spans="1:27" x14ac:dyDescent="0.2">
      <c r="A16" t="s">
        <v>27</v>
      </c>
      <c r="B16">
        <v>2020</v>
      </c>
      <c r="C16">
        <v>5</v>
      </c>
      <c r="D16" t="s">
        <v>16</v>
      </c>
      <c r="E16">
        <v>20</v>
      </c>
      <c r="F16" s="5">
        <v>0</v>
      </c>
      <c r="G16">
        <v>1538547</v>
      </c>
      <c r="H16">
        <v>0</v>
      </c>
      <c r="I16">
        <v>0.10791635099999999</v>
      </c>
      <c r="J16">
        <v>0</v>
      </c>
      <c r="K16">
        <v>0</v>
      </c>
      <c r="L16">
        <v>0</v>
      </c>
      <c r="M16">
        <v>1</v>
      </c>
      <c r="N16" t="s">
        <v>17</v>
      </c>
      <c r="O16" s="1">
        <v>0</v>
      </c>
      <c r="Q16" t="s">
        <v>27</v>
      </c>
      <c r="R16">
        <v>8030000</v>
      </c>
      <c r="S16" s="14">
        <f t="shared" si="1"/>
        <v>22</v>
      </c>
      <c r="T16" s="14">
        <v>63246093</v>
      </c>
      <c r="U16">
        <v>47058172</v>
      </c>
      <c r="V16">
        <v>30870251</v>
      </c>
      <c r="W16">
        <v>26532937</v>
      </c>
    </row>
    <row r="17" spans="1:23" x14ac:dyDescent="0.2">
      <c r="A17" t="s">
        <v>27</v>
      </c>
      <c r="B17">
        <v>2020</v>
      </c>
      <c r="C17">
        <v>54700</v>
      </c>
      <c r="D17" t="s">
        <v>16</v>
      </c>
      <c r="E17">
        <v>20</v>
      </c>
      <c r="F17" s="5">
        <v>0</v>
      </c>
      <c r="G17">
        <v>1538547</v>
      </c>
      <c r="H17">
        <v>0</v>
      </c>
      <c r="I17">
        <v>0.10791635099999999</v>
      </c>
      <c r="J17">
        <v>0</v>
      </c>
      <c r="K17">
        <v>0</v>
      </c>
      <c r="L17">
        <v>0</v>
      </c>
      <c r="M17">
        <v>1</v>
      </c>
      <c r="N17" t="s">
        <v>17</v>
      </c>
      <c r="O17" s="1">
        <v>0</v>
      </c>
    </row>
    <row r="18" spans="1:23" x14ac:dyDescent="0.2">
      <c r="A18" t="s">
        <v>27</v>
      </c>
      <c r="B18">
        <v>2020</v>
      </c>
      <c r="C18">
        <v>54750</v>
      </c>
      <c r="D18" t="s">
        <v>16</v>
      </c>
      <c r="E18">
        <v>20</v>
      </c>
      <c r="F18" s="5">
        <v>0.53687904039962542</v>
      </c>
      <c r="G18">
        <v>1538547</v>
      </c>
      <c r="H18">
        <v>0</v>
      </c>
      <c r="I18">
        <v>0.10791635099999999</v>
      </c>
      <c r="J18">
        <v>0</v>
      </c>
      <c r="K18">
        <v>0</v>
      </c>
      <c r="L18">
        <v>0</v>
      </c>
      <c r="M18">
        <v>1</v>
      </c>
      <c r="N18" t="s">
        <v>17</v>
      </c>
      <c r="O18" s="1">
        <v>0</v>
      </c>
      <c r="Q18" t="s">
        <v>48</v>
      </c>
      <c r="T18" s="14" t="str">
        <f>_xlfn.CONCAT($Q18,"-",T$1)</f>
        <v>GH2 truck station-2015</v>
      </c>
      <c r="U18" t="str">
        <f t="shared" ref="U18:W18" si="2">_xlfn.CONCAT($Q18,"-",U$1)</f>
        <v>GH2 truck station-2020</v>
      </c>
      <c r="V18" t="str">
        <f t="shared" si="2"/>
        <v>GH2 truck station-2025</v>
      </c>
      <c r="W18" t="str">
        <f t="shared" si="2"/>
        <v>GH2 truck station-2030</v>
      </c>
    </row>
    <row r="19" spans="1:23" x14ac:dyDescent="0.2">
      <c r="A19" t="s">
        <v>27</v>
      </c>
      <c r="B19">
        <v>2020</v>
      </c>
      <c r="C19">
        <v>182500</v>
      </c>
      <c r="D19" t="s">
        <v>16</v>
      </c>
      <c r="E19">
        <v>20</v>
      </c>
      <c r="F19" s="5">
        <v>0.66792369252986739</v>
      </c>
      <c r="G19">
        <v>2936523</v>
      </c>
      <c r="H19">
        <v>0</v>
      </c>
      <c r="I19">
        <v>0.104011545</v>
      </c>
      <c r="J19">
        <v>0</v>
      </c>
      <c r="K19">
        <v>0</v>
      </c>
      <c r="L19">
        <v>0</v>
      </c>
      <c r="M19">
        <v>1</v>
      </c>
      <c r="N19" t="s">
        <v>17</v>
      </c>
      <c r="O19" s="1">
        <v>0</v>
      </c>
      <c r="Q19" t="s">
        <v>32</v>
      </c>
      <c r="R19">
        <v>5</v>
      </c>
      <c r="S19" s="14">
        <f t="shared" ref="S19:S24" si="3">R19/365000</f>
        <v>1.3698630136986302E-5</v>
      </c>
      <c r="T19" s="14">
        <v>3899251</v>
      </c>
      <c r="U19">
        <v>3119642</v>
      </c>
      <c r="V19">
        <v>2340033</v>
      </c>
      <c r="W19">
        <v>2109712</v>
      </c>
    </row>
    <row r="20" spans="1:23" x14ac:dyDescent="0.2">
      <c r="A20" t="s">
        <v>27</v>
      </c>
      <c r="B20">
        <v>2020</v>
      </c>
      <c r="C20">
        <v>365000</v>
      </c>
      <c r="D20" t="s">
        <v>16</v>
      </c>
      <c r="E20">
        <v>20</v>
      </c>
      <c r="F20" s="5">
        <v>1.2019953143820503</v>
      </c>
      <c r="G20">
        <v>4665503</v>
      </c>
      <c r="H20">
        <v>0</v>
      </c>
      <c r="I20">
        <v>0.102703725</v>
      </c>
      <c r="J20">
        <v>0</v>
      </c>
      <c r="K20">
        <v>0</v>
      </c>
      <c r="L20">
        <v>0</v>
      </c>
      <c r="M20">
        <v>1</v>
      </c>
      <c r="N20" t="s">
        <v>17</v>
      </c>
      <c r="O20" s="1">
        <v>0</v>
      </c>
      <c r="Q20" t="s">
        <v>32</v>
      </c>
      <c r="R20">
        <v>54700</v>
      </c>
      <c r="S20" s="14">
        <f t="shared" si="3"/>
        <v>0.14986301369863014</v>
      </c>
      <c r="T20" s="14">
        <v>3899251</v>
      </c>
      <c r="U20">
        <v>3119642</v>
      </c>
      <c r="V20">
        <v>2340033</v>
      </c>
      <c r="W20">
        <v>2109712</v>
      </c>
    </row>
    <row r="21" spans="1:23" x14ac:dyDescent="0.2">
      <c r="A21" t="s">
        <v>27</v>
      </c>
      <c r="B21">
        <v>2020</v>
      </c>
      <c r="C21">
        <v>547500</v>
      </c>
      <c r="D21" t="s">
        <v>16</v>
      </c>
      <c r="E21">
        <v>20</v>
      </c>
      <c r="F21" s="5">
        <v>0.96228083041645907</v>
      </c>
      <c r="G21">
        <v>7595552</v>
      </c>
      <c r="H21">
        <v>0</v>
      </c>
      <c r="I21">
        <v>0.101546659</v>
      </c>
      <c r="J21">
        <v>0</v>
      </c>
      <c r="K21">
        <v>0</v>
      </c>
      <c r="L21">
        <v>0</v>
      </c>
      <c r="M21">
        <v>1</v>
      </c>
      <c r="N21" t="s">
        <v>17</v>
      </c>
      <c r="O21" s="1">
        <v>0</v>
      </c>
      <c r="Q21" t="s">
        <v>32</v>
      </c>
      <c r="R21">
        <v>54750</v>
      </c>
      <c r="S21" s="14">
        <f t="shared" si="3"/>
        <v>0.15</v>
      </c>
      <c r="T21" s="14">
        <v>3899251</v>
      </c>
      <c r="U21">
        <v>3119642</v>
      </c>
      <c r="V21">
        <v>2340033</v>
      </c>
      <c r="W21">
        <v>2109712</v>
      </c>
    </row>
    <row r="22" spans="1:23" x14ac:dyDescent="0.2">
      <c r="A22" t="s">
        <v>27</v>
      </c>
      <c r="B22">
        <v>2020</v>
      </c>
      <c r="C22">
        <v>730000</v>
      </c>
      <c r="D22" t="s">
        <v>16</v>
      </c>
      <c r="E22">
        <v>20</v>
      </c>
      <c r="F22" s="5">
        <v>1.0817297760619673</v>
      </c>
      <c r="G22">
        <v>10018103</v>
      </c>
      <c r="H22">
        <v>0</v>
      </c>
      <c r="I22">
        <v>9.9704959999999995E-2</v>
      </c>
      <c r="J22">
        <v>0</v>
      </c>
      <c r="K22">
        <v>0</v>
      </c>
      <c r="L22">
        <v>0</v>
      </c>
      <c r="M22">
        <v>1</v>
      </c>
      <c r="N22" t="s">
        <v>17</v>
      </c>
      <c r="O22" s="1">
        <v>0</v>
      </c>
      <c r="Q22" t="s">
        <v>32</v>
      </c>
      <c r="R22">
        <v>182500</v>
      </c>
      <c r="S22" s="14">
        <f t="shared" si="3"/>
        <v>0.5</v>
      </c>
      <c r="T22" s="14">
        <v>4376881</v>
      </c>
      <c r="U22">
        <v>3488513</v>
      </c>
      <c r="V22">
        <v>2600146</v>
      </c>
      <c r="W22">
        <v>2338641</v>
      </c>
    </row>
    <row r="23" spans="1:23" x14ac:dyDescent="0.2">
      <c r="A23" t="s">
        <v>27</v>
      </c>
      <c r="B23">
        <v>2020</v>
      </c>
      <c r="C23">
        <v>1095000</v>
      </c>
      <c r="D23" t="s">
        <v>16</v>
      </c>
      <c r="E23">
        <v>20</v>
      </c>
      <c r="F23" s="5">
        <v>1.0269628571741263</v>
      </c>
      <c r="G23">
        <v>15533476</v>
      </c>
      <c r="H23">
        <v>0</v>
      </c>
      <c r="I23">
        <v>0.102743396</v>
      </c>
      <c r="J23">
        <v>0</v>
      </c>
      <c r="K23">
        <v>0</v>
      </c>
      <c r="L23">
        <v>0</v>
      </c>
      <c r="M23">
        <v>1</v>
      </c>
      <c r="N23" t="s">
        <v>17</v>
      </c>
      <c r="O23" s="1">
        <v>0</v>
      </c>
      <c r="Q23" t="s">
        <v>32</v>
      </c>
      <c r="R23">
        <v>365000</v>
      </c>
      <c r="S23" s="14">
        <f t="shared" si="3"/>
        <v>1</v>
      </c>
      <c r="T23" s="14">
        <v>5528736</v>
      </c>
      <c r="U23">
        <v>4318349</v>
      </c>
      <c r="V23">
        <v>3107961</v>
      </c>
      <c r="W23">
        <v>2764083</v>
      </c>
    </row>
    <row r="24" spans="1:23" x14ac:dyDescent="0.2">
      <c r="A24" t="s">
        <v>27</v>
      </c>
      <c r="B24">
        <v>2020</v>
      </c>
      <c r="C24">
        <v>1460000</v>
      </c>
      <c r="D24" t="s">
        <v>16</v>
      </c>
      <c r="E24">
        <v>20</v>
      </c>
      <c r="F24" s="5">
        <v>0.5390538828363155</v>
      </c>
      <c r="G24">
        <v>20872578</v>
      </c>
      <c r="H24">
        <v>0</v>
      </c>
      <c r="I24">
        <v>9.0905925999999998E-2</v>
      </c>
      <c r="J24">
        <v>0</v>
      </c>
      <c r="K24">
        <v>0</v>
      </c>
      <c r="L24">
        <v>0</v>
      </c>
      <c r="M24">
        <v>1</v>
      </c>
      <c r="N24" t="s">
        <v>17</v>
      </c>
      <c r="O24" s="1">
        <v>0</v>
      </c>
      <c r="Q24" t="s">
        <v>32</v>
      </c>
      <c r="R24">
        <v>547500</v>
      </c>
      <c r="S24" s="14">
        <f t="shared" si="3"/>
        <v>1.5</v>
      </c>
      <c r="T24" s="14">
        <v>6944452</v>
      </c>
      <c r="U24">
        <v>5325996</v>
      </c>
      <c r="V24">
        <v>3707540</v>
      </c>
      <c r="W24">
        <v>3260614</v>
      </c>
    </row>
    <row r="25" spans="1:23" x14ac:dyDescent="0.2">
      <c r="A25" t="s">
        <v>27</v>
      </c>
      <c r="B25">
        <v>2020</v>
      </c>
      <c r="C25">
        <v>2044000</v>
      </c>
      <c r="D25" t="s">
        <v>16</v>
      </c>
      <c r="E25">
        <v>20</v>
      </c>
      <c r="F25" s="5">
        <v>0.37551195776692892</v>
      </c>
      <c r="G25">
        <v>25023438</v>
      </c>
      <c r="H25">
        <v>0</v>
      </c>
      <c r="I25">
        <v>9.1727260000000005E-2</v>
      </c>
      <c r="J25">
        <v>0</v>
      </c>
      <c r="K25">
        <v>0</v>
      </c>
      <c r="L25">
        <v>0</v>
      </c>
      <c r="M25">
        <v>1</v>
      </c>
      <c r="N25" t="s">
        <v>17</v>
      </c>
      <c r="O25" s="1">
        <v>0</v>
      </c>
    </row>
    <row r="26" spans="1:23" x14ac:dyDescent="0.2">
      <c r="A26" t="s">
        <v>27</v>
      </c>
      <c r="B26">
        <v>2020</v>
      </c>
      <c r="C26">
        <v>2774000</v>
      </c>
      <c r="D26" t="s">
        <v>16</v>
      </c>
      <c r="E26">
        <v>20</v>
      </c>
      <c r="F26" s="5">
        <v>0.25320522686386737</v>
      </c>
      <c r="G26">
        <v>28063993</v>
      </c>
      <c r="H26">
        <v>0</v>
      </c>
      <c r="I26">
        <v>9.2810764000000004E-2</v>
      </c>
      <c r="J26">
        <v>0</v>
      </c>
      <c r="K26">
        <v>0</v>
      </c>
      <c r="L26">
        <v>0</v>
      </c>
      <c r="M26">
        <v>1</v>
      </c>
      <c r="N26" t="s">
        <v>17</v>
      </c>
      <c r="O26" s="1">
        <v>0</v>
      </c>
      <c r="Q26" t="s">
        <v>50</v>
      </c>
      <c r="T26" s="14" t="str">
        <f>_xlfn.CONCAT($Q26,"-",T$1)</f>
        <v>LH2 truck station-2015</v>
      </c>
      <c r="U26" t="str">
        <f t="shared" ref="U26:W26" si="4">_xlfn.CONCAT($Q26,"-",U$1)</f>
        <v>LH2 truck station-2020</v>
      </c>
      <c r="V26" t="str">
        <f t="shared" si="4"/>
        <v>LH2 truck station-2025</v>
      </c>
      <c r="W26" t="str">
        <f t="shared" si="4"/>
        <v>LH2 truck station-2030</v>
      </c>
    </row>
    <row r="27" spans="1:23" x14ac:dyDescent="0.2">
      <c r="A27" t="s">
        <v>27</v>
      </c>
      <c r="B27">
        <v>2020</v>
      </c>
      <c r="C27">
        <v>3832500</v>
      </c>
      <c r="D27" t="s">
        <v>16</v>
      </c>
      <c r="E27">
        <v>20</v>
      </c>
      <c r="F27" s="5">
        <v>1.0380394667254813</v>
      </c>
      <c r="G27">
        <v>30457435</v>
      </c>
      <c r="H27">
        <v>0</v>
      </c>
      <c r="I27">
        <v>9.4585733000000005E-2</v>
      </c>
      <c r="J27">
        <v>0</v>
      </c>
      <c r="K27">
        <v>0</v>
      </c>
      <c r="L27">
        <v>0</v>
      </c>
      <c r="M27">
        <v>1</v>
      </c>
      <c r="N27" t="s">
        <v>17</v>
      </c>
      <c r="O27" s="1">
        <v>0</v>
      </c>
      <c r="Q27" t="s">
        <v>41</v>
      </c>
      <c r="R27">
        <v>5</v>
      </c>
      <c r="S27" s="14">
        <f t="shared" ref="S27:S40" si="5">R27/365000</f>
        <v>1.3698630136986302E-5</v>
      </c>
      <c r="T27" s="14">
        <v>3255494</v>
      </c>
      <c r="U27">
        <v>2565535</v>
      </c>
      <c r="V27">
        <v>1875576</v>
      </c>
      <c r="W27">
        <v>1681451</v>
      </c>
    </row>
    <row r="28" spans="1:23" x14ac:dyDescent="0.2">
      <c r="A28" t="s">
        <v>27</v>
      </c>
      <c r="B28">
        <v>2020</v>
      </c>
      <c r="C28">
        <v>5288850</v>
      </c>
      <c r="D28" t="s">
        <v>16</v>
      </c>
      <c r="E28">
        <v>20</v>
      </c>
      <c r="F28" s="5">
        <v>0.24119480811112395</v>
      </c>
      <c r="G28">
        <v>42549390</v>
      </c>
      <c r="H28">
        <v>0</v>
      </c>
      <c r="I28">
        <v>9.5783621999999999E-2</v>
      </c>
      <c r="J28">
        <v>0</v>
      </c>
      <c r="K28">
        <v>0</v>
      </c>
      <c r="L28">
        <v>0</v>
      </c>
      <c r="M28">
        <v>1</v>
      </c>
      <c r="N28" t="s">
        <v>17</v>
      </c>
      <c r="O28" s="1">
        <v>0</v>
      </c>
      <c r="Q28" t="s">
        <v>41</v>
      </c>
      <c r="R28">
        <v>54700</v>
      </c>
      <c r="S28" s="14">
        <f t="shared" si="5"/>
        <v>0.14986301369863014</v>
      </c>
      <c r="T28" s="14">
        <v>3255494</v>
      </c>
      <c r="U28">
        <v>2565535</v>
      </c>
      <c r="V28">
        <v>1875576</v>
      </c>
      <c r="W28">
        <v>1681451</v>
      </c>
    </row>
    <row r="29" spans="1:23" x14ac:dyDescent="0.2">
      <c r="A29" t="s">
        <v>27</v>
      </c>
      <c r="B29">
        <v>2020</v>
      </c>
      <c r="C29">
        <v>8030000</v>
      </c>
      <c r="D29" t="s">
        <v>16</v>
      </c>
      <c r="E29">
        <v>20</v>
      </c>
      <c r="F29" s="5">
        <v>1</v>
      </c>
      <c r="G29">
        <v>47058172</v>
      </c>
      <c r="H29">
        <v>0</v>
      </c>
      <c r="I29">
        <v>9.6534913E-2</v>
      </c>
      <c r="J29">
        <v>0</v>
      </c>
      <c r="K29">
        <v>0</v>
      </c>
      <c r="L29">
        <v>0</v>
      </c>
      <c r="M29">
        <v>1</v>
      </c>
      <c r="N29" t="s">
        <v>17</v>
      </c>
      <c r="O29" s="1">
        <v>0</v>
      </c>
      <c r="Q29" t="s">
        <v>41</v>
      </c>
      <c r="R29">
        <v>54750</v>
      </c>
      <c r="S29" s="14">
        <f t="shared" si="5"/>
        <v>0.15</v>
      </c>
      <c r="T29" s="14">
        <v>3255494</v>
      </c>
      <c r="U29">
        <v>2565535</v>
      </c>
      <c r="V29">
        <v>1875576</v>
      </c>
      <c r="W29">
        <v>1681451</v>
      </c>
    </row>
    <row r="30" spans="1:23" x14ac:dyDescent="0.2">
      <c r="A30" t="s">
        <v>27</v>
      </c>
      <c r="B30">
        <v>2025</v>
      </c>
      <c r="C30">
        <v>5</v>
      </c>
      <c r="D30" t="s">
        <v>16</v>
      </c>
      <c r="E30">
        <v>20</v>
      </c>
      <c r="F30" s="5">
        <v>0</v>
      </c>
      <c r="G30">
        <v>1186145</v>
      </c>
      <c r="H30">
        <v>0</v>
      </c>
      <c r="I30">
        <v>0.112824707</v>
      </c>
      <c r="J30">
        <v>0</v>
      </c>
      <c r="K30">
        <v>0</v>
      </c>
      <c r="L30">
        <v>0</v>
      </c>
      <c r="M30">
        <v>1</v>
      </c>
      <c r="N30" t="s">
        <v>17</v>
      </c>
      <c r="O30" s="1">
        <v>0</v>
      </c>
      <c r="Q30" t="s">
        <v>41</v>
      </c>
      <c r="R30">
        <v>182500</v>
      </c>
      <c r="S30" s="14">
        <f t="shared" si="5"/>
        <v>0.5</v>
      </c>
      <c r="T30" s="14">
        <v>3364865</v>
      </c>
      <c r="U30">
        <v>2663542</v>
      </c>
      <c r="V30">
        <v>1962218</v>
      </c>
      <c r="W30">
        <v>1763867</v>
      </c>
    </row>
    <row r="31" spans="1:23" x14ac:dyDescent="0.2">
      <c r="A31" t="s">
        <v>27</v>
      </c>
      <c r="B31">
        <v>2025</v>
      </c>
      <c r="C31">
        <v>54700</v>
      </c>
      <c r="D31" t="s">
        <v>16</v>
      </c>
      <c r="E31">
        <v>20</v>
      </c>
      <c r="F31" s="5">
        <v>0</v>
      </c>
      <c r="G31">
        <v>1186145</v>
      </c>
      <c r="H31">
        <v>0</v>
      </c>
      <c r="I31">
        <v>0.112824707</v>
      </c>
      <c r="J31">
        <v>0</v>
      </c>
      <c r="K31">
        <v>0</v>
      </c>
      <c r="L31">
        <v>0</v>
      </c>
      <c r="M31">
        <v>1</v>
      </c>
      <c r="N31" t="s">
        <v>17</v>
      </c>
      <c r="O31" s="1">
        <v>0</v>
      </c>
      <c r="Q31" t="s">
        <v>41</v>
      </c>
      <c r="R31">
        <v>365000</v>
      </c>
      <c r="S31" s="14">
        <f t="shared" si="5"/>
        <v>1</v>
      </c>
      <c r="T31" s="15">
        <v>3364865</v>
      </c>
      <c r="U31">
        <v>2945700</v>
      </c>
      <c r="V31" s="5">
        <v>2302512</v>
      </c>
      <c r="W31">
        <v>1976668</v>
      </c>
    </row>
    <row r="32" spans="1:23" x14ac:dyDescent="0.2">
      <c r="A32" t="s">
        <v>27</v>
      </c>
      <c r="B32">
        <v>2025</v>
      </c>
      <c r="C32">
        <v>54750</v>
      </c>
      <c r="D32" t="s">
        <v>16</v>
      </c>
      <c r="E32">
        <v>20</v>
      </c>
      <c r="F32" s="5">
        <v>0.51432600412774254</v>
      </c>
      <c r="G32">
        <v>1186145</v>
      </c>
      <c r="H32">
        <v>0</v>
      </c>
      <c r="I32">
        <v>0.112824707</v>
      </c>
      <c r="J32">
        <v>0</v>
      </c>
      <c r="K32">
        <v>0</v>
      </c>
      <c r="L32">
        <v>0</v>
      </c>
      <c r="M32">
        <v>1</v>
      </c>
      <c r="N32" t="s">
        <v>17</v>
      </c>
      <c r="O32" s="1">
        <v>0</v>
      </c>
      <c r="Q32" t="s">
        <v>41</v>
      </c>
      <c r="R32">
        <v>547500</v>
      </c>
      <c r="S32" s="14">
        <f t="shared" si="5"/>
        <v>1.5</v>
      </c>
      <c r="T32" s="14">
        <v>3881143</v>
      </c>
      <c r="U32">
        <v>3091828</v>
      </c>
      <c r="V32">
        <v>2302512</v>
      </c>
      <c r="W32">
        <v>2075476</v>
      </c>
    </row>
    <row r="33" spans="1:23" x14ac:dyDescent="0.2">
      <c r="A33" t="s">
        <v>27</v>
      </c>
      <c r="B33">
        <v>2025</v>
      </c>
      <c r="C33">
        <v>182500</v>
      </c>
      <c r="D33" t="s">
        <v>16</v>
      </c>
      <c r="E33">
        <v>20</v>
      </c>
      <c r="F33" s="5">
        <v>0.6307816734697792</v>
      </c>
      <c r="G33">
        <v>2203271</v>
      </c>
      <c r="H33">
        <v>0</v>
      </c>
      <c r="I33">
        <v>0.10826914999999999</v>
      </c>
      <c r="J33">
        <v>0</v>
      </c>
      <c r="K33">
        <v>0</v>
      </c>
      <c r="L33">
        <v>0</v>
      </c>
      <c r="M33">
        <v>1</v>
      </c>
      <c r="N33" t="s">
        <v>17</v>
      </c>
      <c r="O33" s="1">
        <v>0</v>
      </c>
      <c r="Q33" t="s">
        <v>41</v>
      </c>
      <c r="R33">
        <v>730000</v>
      </c>
      <c r="S33" s="14">
        <f t="shared" si="5"/>
        <v>2</v>
      </c>
      <c r="T33" s="14">
        <v>4902870</v>
      </c>
      <c r="U33">
        <v>3849906</v>
      </c>
      <c r="V33">
        <v>2796941</v>
      </c>
      <c r="W33">
        <v>2502959</v>
      </c>
    </row>
    <row r="34" spans="1:23" x14ac:dyDescent="0.2">
      <c r="A34" t="s">
        <v>27</v>
      </c>
      <c r="B34">
        <v>2025</v>
      </c>
      <c r="C34">
        <v>365000</v>
      </c>
      <c r="D34" t="s">
        <v>16</v>
      </c>
      <c r="E34">
        <v>20</v>
      </c>
      <c r="F34" s="5">
        <v>1.1464792596159781</v>
      </c>
      <c r="G34">
        <v>3411553</v>
      </c>
      <c r="H34">
        <v>0</v>
      </c>
      <c r="I34">
        <v>0.106350202</v>
      </c>
      <c r="J34">
        <v>0</v>
      </c>
      <c r="K34">
        <v>0</v>
      </c>
      <c r="L34">
        <v>0</v>
      </c>
      <c r="M34">
        <v>1</v>
      </c>
      <c r="N34" t="s">
        <v>17</v>
      </c>
      <c r="O34" s="1">
        <v>0</v>
      </c>
      <c r="Q34" t="s">
        <v>41</v>
      </c>
      <c r="R34">
        <v>1095000</v>
      </c>
      <c r="S34" s="14">
        <f t="shared" si="5"/>
        <v>3</v>
      </c>
      <c r="T34" s="14">
        <v>6909671</v>
      </c>
      <c r="U34">
        <v>5428805</v>
      </c>
      <c r="V34">
        <v>3947940</v>
      </c>
      <c r="W34">
        <v>3525423</v>
      </c>
    </row>
    <row r="35" spans="1:23" x14ac:dyDescent="0.2">
      <c r="A35" t="s">
        <v>27</v>
      </c>
      <c r="B35">
        <v>2025</v>
      </c>
      <c r="C35">
        <v>547500</v>
      </c>
      <c r="D35" t="s">
        <v>16</v>
      </c>
      <c r="E35">
        <v>20</v>
      </c>
      <c r="F35" s="5">
        <v>0.99970121891948949</v>
      </c>
      <c r="G35">
        <v>5430466</v>
      </c>
      <c r="H35">
        <v>0</v>
      </c>
      <c r="I35">
        <v>0.104722854</v>
      </c>
      <c r="J35">
        <v>0</v>
      </c>
      <c r="K35">
        <v>0</v>
      </c>
      <c r="L35">
        <v>0</v>
      </c>
      <c r="M35">
        <v>1</v>
      </c>
      <c r="N35" t="s">
        <v>17</v>
      </c>
      <c r="O35" s="1">
        <v>0</v>
      </c>
      <c r="Q35" t="s">
        <v>41</v>
      </c>
      <c r="R35">
        <v>1460000</v>
      </c>
      <c r="S35" s="14">
        <f t="shared" si="5"/>
        <v>4</v>
      </c>
      <c r="T35" s="14">
        <v>9604303</v>
      </c>
      <c r="U35">
        <v>7535428</v>
      </c>
      <c r="V35">
        <v>5466553</v>
      </c>
      <c r="W35">
        <v>4877563</v>
      </c>
    </row>
    <row r="36" spans="1:23" x14ac:dyDescent="0.2">
      <c r="A36" t="s">
        <v>27</v>
      </c>
      <c r="B36">
        <v>2025</v>
      </c>
      <c r="C36">
        <v>730000</v>
      </c>
      <c r="D36" t="s">
        <v>16</v>
      </c>
      <c r="E36">
        <v>20</v>
      </c>
      <c r="F36" s="5">
        <v>1.0179055919291022</v>
      </c>
      <c r="G36">
        <v>7239999</v>
      </c>
      <c r="H36">
        <v>0</v>
      </c>
      <c r="I36">
        <v>0.102132924</v>
      </c>
      <c r="J36">
        <v>0</v>
      </c>
      <c r="K36">
        <v>0</v>
      </c>
      <c r="L36">
        <v>0</v>
      </c>
      <c r="M36">
        <v>1</v>
      </c>
      <c r="N36" t="s">
        <v>17</v>
      </c>
      <c r="O36" s="1">
        <v>0</v>
      </c>
      <c r="Q36" t="s">
        <v>41</v>
      </c>
      <c r="R36">
        <v>2044000</v>
      </c>
      <c r="S36" s="14">
        <f t="shared" si="5"/>
        <v>5.6</v>
      </c>
      <c r="T36" s="14">
        <v>9987153</v>
      </c>
      <c r="U36">
        <v>7768191</v>
      </c>
      <c r="V36">
        <v>5549229</v>
      </c>
      <c r="W36">
        <v>4929449</v>
      </c>
    </row>
    <row r="37" spans="1:23" x14ac:dyDescent="0.2">
      <c r="A37" t="s">
        <v>27</v>
      </c>
      <c r="B37">
        <v>2025</v>
      </c>
      <c r="C37">
        <v>1095000</v>
      </c>
      <c r="D37" t="s">
        <v>16</v>
      </c>
      <c r="E37">
        <v>20</v>
      </c>
      <c r="F37" s="5">
        <v>1.1446250772607143</v>
      </c>
      <c r="G37">
        <v>10939130</v>
      </c>
      <c r="H37">
        <v>0</v>
      </c>
      <c r="I37">
        <v>0.105815874</v>
      </c>
      <c r="J37">
        <v>0</v>
      </c>
      <c r="K37">
        <v>0</v>
      </c>
      <c r="L37">
        <v>0</v>
      </c>
      <c r="M37">
        <v>1</v>
      </c>
      <c r="N37" t="s">
        <v>17</v>
      </c>
      <c r="O37" s="1">
        <v>0</v>
      </c>
      <c r="Q37" t="s">
        <v>41</v>
      </c>
      <c r="R37">
        <v>2774000</v>
      </c>
      <c r="S37" s="14">
        <f t="shared" si="5"/>
        <v>7.6</v>
      </c>
      <c r="T37" s="14">
        <v>11522291</v>
      </c>
      <c r="U37">
        <v>8931630</v>
      </c>
      <c r="V37">
        <v>6340969</v>
      </c>
      <c r="W37">
        <v>5620098</v>
      </c>
    </row>
    <row r="38" spans="1:23" x14ac:dyDescent="0.2">
      <c r="A38" t="s">
        <v>27</v>
      </c>
      <c r="B38">
        <v>2025</v>
      </c>
      <c r="C38">
        <v>1460000</v>
      </c>
      <c r="D38" t="s">
        <v>16</v>
      </c>
      <c r="E38">
        <v>20</v>
      </c>
      <c r="F38" s="5">
        <v>0.50362568444680533</v>
      </c>
      <c r="G38">
        <v>15205153</v>
      </c>
      <c r="H38">
        <v>0</v>
      </c>
      <c r="I38">
        <v>9.1206304000000002E-2</v>
      </c>
      <c r="J38">
        <v>0</v>
      </c>
      <c r="K38">
        <v>0</v>
      </c>
      <c r="L38">
        <v>0</v>
      </c>
      <c r="M38">
        <v>1</v>
      </c>
      <c r="N38" t="s">
        <v>17</v>
      </c>
      <c r="O38" s="1">
        <v>0</v>
      </c>
      <c r="Q38" t="s">
        <v>41</v>
      </c>
      <c r="R38">
        <v>3832500</v>
      </c>
      <c r="S38" s="14">
        <f t="shared" si="5"/>
        <v>10.5</v>
      </c>
      <c r="T38" s="14">
        <v>13035874</v>
      </c>
      <c r="U38">
        <v>10144358</v>
      </c>
      <c r="V38">
        <v>7252842</v>
      </c>
      <c r="W38">
        <v>6453188</v>
      </c>
    </row>
    <row r="39" spans="1:23" x14ac:dyDescent="0.2">
      <c r="A39" t="s">
        <v>27</v>
      </c>
      <c r="B39">
        <v>2025</v>
      </c>
      <c r="C39">
        <v>2044000</v>
      </c>
      <c r="D39" t="s">
        <v>16</v>
      </c>
      <c r="E39">
        <v>20</v>
      </c>
      <c r="F39" s="5">
        <v>0.30988505732841815</v>
      </c>
      <c r="G39">
        <v>18012941</v>
      </c>
      <c r="H39">
        <v>0</v>
      </c>
      <c r="I39">
        <v>9.1897975000000007E-2</v>
      </c>
      <c r="J39">
        <v>0</v>
      </c>
      <c r="K39">
        <v>0</v>
      </c>
      <c r="L39">
        <v>0</v>
      </c>
      <c r="M39">
        <v>1</v>
      </c>
      <c r="N39" t="s">
        <v>17</v>
      </c>
      <c r="O39" s="1">
        <v>0</v>
      </c>
      <c r="Q39" t="s">
        <v>41</v>
      </c>
      <c r="R39">
        <v>5288850</v>
      </c>
      <c r="S39" s="14">
        <f t="shared" si="5"/>
        <v>14.49</v>
      </c>
      <c r="T39" s="14">
        <v>17456863</v>
      </c>
      <c r="U39">
        <v>13470353</v>
      </c>
      <c r="V39">
        <v>9483843</v>
      </c>
      <c r="W39">
        <v>8389170</v>
      </c>
    </row>
    <row r="40" spans="1:23" x14ac:dyDescent="0.2">
      <c r="A40" t="s">
        <v>27</v>
      </c>
      <c r="B40">
        <v>2025</v>
      </c>
      <c r="C40">
        <v>2774000</v>
      </c>
      <c r="D40" t="s">
        <v>16</v>
      </c>
      <c r="E40">
        <v>20</v>
      </c>
      <c r="F40" s="5">
        <v>0.16347960482809654</v>
      </c>
      <c r="G40">
        <v>19800826</v>
      </c>
      <c r="H40">
        <v>0</v>
      </c>
      <c r="I40">
        <v>9.3067861000000002E-2</v>
      </c>
      <c r="J40">
        <v>0</v>
      </c>
      <c r="K40">
        <v>0</v>
      </c>
      <c r="L40">
        <v>0</v>
      </c>
      <c r="M40">
        <v>1</v>
      </c>
      <c r="N40" t="s">
        <v>17</v>
      </c>
      <c r="O40" s="1">
        <v>0</v>
      </c>
      <c r="Q40" t="s">
        <v>41</v>
      </c>
      <c r="R40">
        <v>8030000</v>
      </c>
      <c r="S40" s="14">
        <f t="shared" si="5"/>
        <v>22</v>
      </c>
      <c r="T40" s="14">
        <v>20401959</v>
      </c>
      <c r="U40">
        <v>15681760</v>
      </c>
      <c r="V40">
        <v>10961561</v>
      </c>
      <c r="W40">
        <v>9668314</v>
      </c>
    </row>
    <row r="41" spans="1:23" x14ac:dyDescent="0.2">
      <c r="A41" t="s">
        <v>27</v>
      </c>
      <c r="B41">
        <v>2025</v>
      </c>
      <c r="C41">
        <v>3832500</v>
      </c>
      <c r="D41" t="s">
        <v>16</v>
      </c>
      <c r="E41">
        <v>20</v>
      </c>
      <c r="F41" s="5">
        <v>0.94483506500157743</v>
      </c>
      <c r="G41">
        <v>20875259</v>
      </c>
      <c r="H41">
        <v>0</v>
      </c>
      <c r="I41">
        <v>9.5061557000000005E-2</v>
      </c>
      <c r="J41">
        <v>0</v>
      </c>
      <c r="K41">
        <v>0</v>
      </c>
      <c r="L41">
        <v>0</v>
      </c>
      <c r="M41">
        <v>1</v>
      </c>
      <c r="N41" t="s">
        <v>17</v>
      </c>
      <c r="O41" s="1">
        <v>0</v>
      </c>
    </row>
    <row r="42" spans="1:23" x14ac:dyDescent="0.2">
      <c r="A42" t="s">
        <v>27</v>
      </c>
      <c r="B42">
        <v>2025</v>
      </c>
      <c r="C42">
        <v>5288850</v>
      </c>
      <c r="D42" t="s">
        <v>16</v>
      </c>
      <c r="E42">
        <v>20</v>
      </c>
      <c r="F42" s="5">
        <v>0.20813194636784532</v>
      </c>
      <c r="G42">
        <v>28300528</v>
      </c>
      <c r="H42">
        <v>0</v>
      </c>
      <c r="I42">
        <v>9.6392905000000001E-2</v>
      </c>
      <c r="J42">
        <v>0</v>
      </c>
      <c r="K42">
        <v>0</v>
      </c>
      <c r="L42">
        <v>0</v>
      </c>
      <c r="M42">
        <v>1</v>
      </c>
      <c r="N42" t="s">
        <v>17</v>
      </c>
      <c r="O42" s="1">
        <v>0</v>
      </c>
    </row>
    <row r="43" spans="1:23" x14ac:dyDescent="0.2">
      <c r="A43" t="s">
        <v>27</v>
      </c>
      <c r="B43">
        <v>2025</v>
      </c>
      <c r="C43">
        <v>8030000</v>
      </c>
      <c r="D43" t="s">
        <v>16</v>
      </c>
      <c r="E43">
        <v>20</v>
      </c>
      <c r="F43" s="5">
        <v>1</v>
      </c>
      <c r="G43">
        <v>30870251</v>
      </c>
      <c r="H43">
        <v>0</v>
      </c>
      <c r="I43">
        <v>9.7295611000000004E-2</v>
      </c>
      <c r="J43">
        <v>0</v>
      </c>
      <c r="K43">
        <v>0</v>
      </c>
      <c r="L43">
        <v>0</v>
      </c>
      <c r="M43">
        <v>1</v>
      </c>
      <c r="N43" t="s">
        <v>17</v>
      </c>
      <c r="O43" s="1">
        <v>0</v>
      </c>
    </row>
    <row r="44" spans="1:23" x14ac:dyDescent="0.2">
      <c r="A44" t="s">
        <v>27</v>
      </c>
      <c r="B44">
        <v>2030</v>
      </c>
      <c r="C44">
        <v>5</v>
      </c>
      <c r="D44" t="s">
        <v>16</v>
      </c>
      <c r="E44">
        <v>20</v>
      </c>
      <c r="F44" s="5">
        <v>0</v>
      </c>
      <c r="G44">
        <v>1083990</v>
      </c>
      <c r="H44">
        <v>0</v>
      </c>
      <c r="I44">
        <v>0.11539252</v>
      </c>
      <c r="J44">
        <v>0</v>
      </c>
      <c r="K44">
        <v>0</v>
      </c>
      <c r="L44">
        <v>0</v>
      </c>
      <c r="M44">
        <v>1</v>
      </c>
      <c r="N44" t="s">
        <v>17</v>
      </c>
      <c r="O44" s="1">
        <v>0</v>
      </c>
    </row>
    <row r="45" spans="1:23" x14ac:dyDescent="0.2">
      <c r="A45" t="s">
        <v>27</v>
      </c>
      <c r="B45">
        <v>2030</v>
      </c>
      <c r="C45">
        <v>54700</v>
      </c>
      <c r="D45" t="s">
        <v>16</v>
      </c>
      <c r="E45">
        <v>20</v>
      </c>
      <c r="F45" s="5">
        <v>0</v>
      </c>
      <c r="G45">
        <v>1083990</v>
      </c>
      <c r="H45">
        <v>0</v>
      </c>
      <c r="I45">
        <v>0.11539252</v>
      </c>
      <c r="J45">
        <v>0</v>
      </c>
      <c r="K45">
        <v>0</v>
      </c>
      <c r="L45">
        <v>0</v>
      </c>
      <c r="M45">
        <v>1</v>
      </c>
      <c r="N45" t="s">
        <v>17</v>
      </c>
      <c r="O45" s="1">
        <v>0</v>
      </c>
    </row>
    <row r="46" spans="1:23" x14ac:dyDescent="0.2">
      <c r="A46" t="s">
        <v>27</v>
      </c>
      <c r="B46">
        <v>2030</v>
      </c>
      <c r="C46">
        <v>54750</v>
      </c>
      <c r="D46" t="s">
        <v>16</v>
      </c>
      <c r="E46">
        <v>20</v>
      </c>
      <c r="F46" s="5">
        <v>0.5052374657124713</v>
      </c>
      <c r="G46">
        <v>1083990</v>
      </c>
      <c r="H46">
        <v>0</v>
      </c>
      <c r="I46">
        <v>0.11539252</v>
      </c>
      <c r="J46">
        <v>0</v>
      </c>
      <c r="K46">
        <v>0</v>
      </c>
      <c r="L46">
        <v>0</v>
      </c>
      <c r="M46">
        <v>1</v>
      </c>
      <c r="N46" t="s">
        <v>17</v>
      </c>
      <c r="O46" s="1">
        <v>0</v>
      </c>
    </row>
    <row r="47" spans="1:23" x14ac:dyDescent="0.2">
      <c r="A47" t="s">
        <v>27</v>
      </c>
      <c r="B47">
        <v>2030</v>
      </c>
      <c r="C47">
        <v>182500</v>
      </c>
      <c r="D47" t="s">
        <v>16</v>
      </c>
      <c r="E47">
        <v>20</v>
      </c>
      <c r="F47" s="5">
        <v>0.61745285803254768</v>
      </c>
      <c r="G47">
        <v>1991605</v>
      </c>
      <c r="H47">
        <v>0</v>
      </c>
      <c r="I47">
        <v>0.110630484</v>
      </c>
      <c r="J47">
        <v>0</v>
      </c>
      <c r="K47">
        <v>0</v>
      </c>
      <c r="L47">
        <v>0</v>
      </c>
      <c r="M47">
        <v>1</v>
      </c>
      <c r="N47" t="s">
        <v>17</v>
      </c>
      <c r="O47" s="1">
        <v>0</v>
      </c>
    </row>
    <row r="48" spans="1:23" x14ac:dyDescent="0.2">
      <c r="A48" t="s">
        <v>27</v>
      </c>
      <c r="B48">
        <v>2030</v>
      </c>
      <c r="C48">
        <v>365000</v>
      </c>
      <c r="D48" t="s">
        <v>16</v>
      </c>
      <c r="E48">
        <v>20</v>
      </c>
      <c r="F48" s="5">
        <v>1.125789454919867</v>
      </c>
      <c r="G48">
        <v>3055449</v>
      </c>
      <c r="H48">
        <v>0</v>
      </c>
      <c r="I48">
        <v>0.10845640199999999</v>
      </c>
      <c r="J48">
        <v>0</v>
      </c>
      <c r="K48">
        <v>0</v>
      </c>
      <c r="L48">
        <v>0</v>
      </c>
      <c r="M48">
        <v>1</v>
      </c>
      <c r="N48" t="s">
        <v>17</v>
      </c>
      <c r="O48" s="1">
        <v>0</v>
      </c>
    </row>
    <row r="49" spans="1:15" x14ac:dyDescent="0.2">
      <c r="A49" t="s">
        <v>27</v>
      </c>
      <c r="B49">
        <v>2030</v>
      </c>
      <c r="C49">
        <v>547500</v>
      </c>
      <c r="D49" t="s">
        <v>16</v>
      </c>
      <c r="E49">
        <v>20</v>
      </c>
      <c r="F49" s="5">
        <v>1.0169013222258185</v>
      </c>
      <c r="G49">
        <v>4822994</v>
      </c>
      <c r="H49">
        <v>0</v>
      </c>
      <c r="I49">
        <v>0.10662065499999999</v>
      </c>
      <c r="J49">
        <v>0</v>
      </c>
      <c r="K49">
        <v>0</v>
      </c>
      <c r="L49">
        <v>0</v>
      </c>
      <c r="M49">
        <v>1</v>
      </c>
      <c r="N49" t="s">
        <v>17</v>
      </c>
      <c r="O49" s="1">
        <v>0</v>
      </c>
    </row>
    <row r="50" spans="1:15" x14ac:dyDescent="0.2">
      <c r="A50" t="s">
        <v>27</v>
      </c>
      <c r="B50">
        <v>2030</v>
      </c>
      <c r="C50">
        <v>730000</v>
      </c>
      <c r="D50" t="s">
        <v>16</v>
      </c>
      <c r="E50">
        <v>20</v>
      </c>
      <c r="F50" s="5">
        <v>0.99356033354820206</v>
      </c>
      <c r="G50">
        <v>6462002</v>
      </c>
      <c r="H50">
        <v>0</v>
      </c>
      <c r="I50">
        <v>0.103570207</v>
      </c>
      <c r="J50">
        <v>0</v>
      </c>
      <c r="K50">
        <v>0</v>
      </c>
      <c r="L50">
        <v>0</v>
      </c>
      <c r="M50">
        <v>1</v>
      </c>
      <c r="N50" t="s">
        <v>17</v>
      </c>
      <c r="O50" s="1">
        <v>0</v>
      </c>
    </row>
    <row r="51" spans="1:15" x14ac:dyDescent="0.2">
      <c r="A51" t="s">
        <v>27</v>
      </c>
      <c r="B51">
        <v>2030</v>
      </c>
      <c r="C51">
        <v>1095000</v>
      </c>
      <c r="D51" t="s">
        <v>16</v>
      </c>
      <c r="E51">
        <v>20</v>
      </c>
      <c r="F51" s="5">
        <v>1.1870510598361546</v>
      </c>
      <c r="G51">
        <v>9667727</v>
      </c>
      <c r="H51">
        <v>0</v>
      </c>
      <c r="I51">
        <v>0.10766740399999999</v>
      </c>
      <c r="J51">
        <v>0</v>
      </c>
      <c r="K51">
        <v>0</v>
      </c>
      <c r="L51">
        <v>0</v>
      </c>
      <c r="M51">
        <v>1</v>
      </c>
      <c r="N51" t="s">
        <v>17</v>
      </c>
      <c r="O51" s="1">
        <v>0</v>
      </c>
    </row>
    <row r="52" spans="1:15" x14ac:dyDescent="0.2">
      <c r="A52" t="s">
        <v>27</v>
      </c>
      <c r="B52">
        <v>2030</v>
      </c>
      <c r="C52">
        <v>1460000</v>
      </c>
      <c r="D52" t="s">
        <v>16</v>
      </c>
      <c r="E52">
        <v>20</v>
      </c>
      <c r="F52" s="5">
        <v>0.49178010497760616</v>
      </c>
      <c r="G52">
        <v>13602948</v>
      </c>
      <c r="H52">
        <v>0</v>
      </c>
      <c r="I52">
        <v>9.1500761E-2</v>
      </c>
      <c r="J52">
        <v>0</v>
      </c>
      <c r="K52">
        <v>0</v>
      </c>
      <c r="L52">
        <v>0</v>
      </c>
      <c r="M52">
        <v>1</v>
      </c>
      <c r="N52" t="s">
        <v>17</v>
      </c>
      <c r="O52" s="1">
        <v>0</v>
      </c>
    </row>
    <row r="53" spans="1:15" x14ac:dyDescent="0.2">
      <c r="A53" t="s">
        <v>27</v>
      </c>
      <c r="B53">
        <v>2030</v>
      </c>
      <c r="C53">
        <v>2044000</v>
      </c>
      <c r="D53" t="s">
        <v>16</v>
      </c>
      <c r="E53">
        <v>20</v>
      </c>
      <c r="F53" s="5">
        <v>0.28556656879875952</v>
      </c>
      <c r="G53">
        <v>16050771</v>
      </c>
      <c r="H53">
        <v>0</v>
      </c>
      <c r="I53">
        <v>9.2113268999999998E-2</v>
      </c>
      <c r="J53">
        <v>0</v>
      </c>
      <c r="K53">
        <v>0</v>
      </c>
      <c r="L53">
        <v>0</v>
      </c>
      <c r="M53">
        <v>1</v>
      </c>
      <c r="N53" t="s">
        <v>17</v>
      </c>
      <c r="O53" s="1">
        <v>0</v>
      </c>
    </row>
    <row r="54" spans="1:15" x14ac:dyDescent="0.2">
      <c r="A54" t="s">
        <v>27</v>
      </c>
      <c r="B54">
        <v>2030</v>
      </c>
      <c r="C54">
        <v>2774000</v>
      </c>
      <c r="D54" t="s">
        <v>16</v>
      </c>
      <c r="E54">
        <v>20</v>
      </c>
      <c r="F54" s="5">
        <v>0.12952728573078312</v>
      </c>
      <c r="G54">
        <v>17513354</v>
      </c>
      <c r="H54">
        <v>0</v>
      </c>
      <c r="I54">
        <v>9.3319969000000003E-2</v>
      </c>
      <c r="J54">
        <v>0</v>
      </c>
      <c r="K54">
        <v>0</v>
      </c>
      <c r="L54">
        <v>0</v>
      </c>
      <c r="M54">
        <v>1</v>
      </c>
      <c r="N54" t="s">
        <v>17</v>
      </c>
      <c r="O54" s="1">
        <v>0</v>
      </c>
    </row>
    <row r="55" spans="1:15" x14ac:dyDescent="0.2">
      <c r="A55" t="s">
        <v>27</v>
      </c>
      <c r="B55">
        <v>2030</v>
      </c>
      <c r="C55">
        <v>3832500</v>
      </c>
      <c r="D55" t="s">
        <v>16</v>
      </c>
      <c r="E55">
        <v>20</v>
      </c>
      <c r="F55" s="5">
        <v>0.90763533029229315</v>
      </c>
      <c r="G55">
        <v>18262146</v>
      </c>
      <c r="H55">
        <v>0</v>
      </c>
      <c r="I55">
        <v>9.5420396000000005E-2</v>
      </c>
      <c r="J55">
        <v>0</v>
      </c>
      <c r="K55">
        <v>0</v>
      </c>
      <c r="L55">
        <v>0</v>
      </c>
      <c r="M55">
        <v>1</v>
      </c>
      <c r="N55" t="s">
        <v>17</v>
      </c>
      <c r="O55" s="1">
        <v>0</v>
      </c>
    </row>
    <row r="56" spans="1:15" x14ac:dyDescent="0.2">
      <c r="A56" t="s">
        <v>27</v>
      </c>
      <c r="B56">
        <v>2030</v>
      </c>
      <c r="C56">
        <v>5288850</v>
      </c>
      <c r="D56" t="s">
        <v>16</v>
      </c>
      <c r="E56">
        <v>20</v>
      </c>
      <c r="F56" s="5">
        <v>0.19450498524683732</v>
      </c>
      <c r="G56">
        <v>24463073</v>
      </c>
      <c r="H56">
        <v>0</v>
      </c>
      <c r="I56">
        <v>9.6813848999999993E-2</v>
      </c>
      <c r="J56">
        <v>0</v>
      </c>
      <c r="K56">
        <v>0</v>
      </c>
      <c r="L56">
        <v>0</v>
      </c>
      <c r="M56">
        <v>1</v>
      </c>
      <c r="N56" t="s">
        <v>17</v>
      </c>
      <c r="O56" s="1">
        <v>0</v>
      </c>
    </row>
    <row r="57" spans="1:15" x14ac:dyDescent="0.2">
      <c r="A57" t="s">
        <v>27</v>
      </c>
      <c r="B57">
        <v>2030</v>
      </c>
      <c r="C57">
        <v>8030000</v>
      </c>
      <c r="D57" t="s">
        <v>16</v>
      </c>
      <c r="E57">
        <v>20</v>
      </c>
      <c r="F57" s="5">
        <v>1</v>
      </c>
      <c r="G57">
        <v>26532937</v>
      </c>
      <c r="H57">
        <v>0</v>
      </c>
      <c r="I57">
        <v>9.7804318000000001E-2</v>
      </c>
      <c r="J57">
        <v>0</v>
      </c>
      <c r="K57">
        <v>0</v>
      </c>
      <c r="L57">
        <v>0</v>
      </c>
      <c r="M57">
        <v>1</v>
      </c>
      <c r="N57" t="s">
        <v>17</v>
      </c>
      <c r="O57" s="1">
        <v>0</v>
      </c>
    </row>
    <row r="58" spans="1:15" x14ac:dyDescent="0.2">
      <c r="A58" t="s">
        <v>32</v>
      </c>
      <c r="B58">
        <v>2015</v>
      </c>
      <c r="C58">
        <v>5</v>
      </c>
      <c r="D58" t="s">
        <v>16</v>
      </c>
      <c r="E58">
        <v>20</v>
      </c>
      <c r="F58">
        <v>0</v>
      </c>
      <c r="G58">
        <v>3899251</v>
      </c>
      <c r="H58">
        <v>0</v>
      </c>
      <c r="I58">
        <v>0.10385506</v>
      </c>
      <c r="J58">
        <v>0</v>
      </c>
      <c r="K58">
        <v>0</v>
      </c>
      <c r="L58">
        <v>0</v>
      </c>
      <c r="M58">
        <v>1</v>
      </c>
      <c r="N58" t="s">
        <v>17</v>
      </c>
      <c r="O58" s="1">
        <v>0</v>
      </c>
    </row>
    <row r="59" spans="1:15" x14ac:dyDescent="0.2">
      <c r="A59" t="s">
        <v>32</v>
      </c>
      <c r="B59">
        <v>2015</v>
      </c>
      <c r="C59">
        <v>54700</v>
      </c>
      <c r="D59" t="s">
        <v>16</v>
      </c>
      <c r="E59">
        <v>20</v>
      </c>
      <c r="F59">
        <v>0</v>
      </c>
      <c r="G59">
        <v>3899251</v>
      </c>
      <c r="H59">
        <v>0</v>
      </c>
      <c r="I59">
        <v>0.10385506</v>
      </c>
      <c r="J59">
        <v>0</v>
      </c>
      <c r="K59">
        <v>0</v>
      </c>
      <c r="L59">
        <v>0</v>
      </c>
      <c r="M59">
        <v>1</v>
      </c>
      <c r="N59" t="s">
        <v>17</v>
      </c>
      <c r="O59" s="1">
        <v>0</v>
      </c>
    </row>
    <row r="60" spans="1:15" x14ac:dyDescent="0.2">
      <c r="A60" t="s">
        <v>32</v>
      </c>
      <c r="B60">
        <v>2015</v>
      </c>
      <c r="C60">
        <v>54750</v>
      </c>
      <c r="D60" t="s">
        <v>16</v>
      </c>
      <c r="E60">
        <v>20</v>
      </c>
      <c r="F60">
        <v>9.5975439999999995E-2</v>
      </c>
      <c r="G60">
        <v>3899251</v>
      </c>
      <c r="H60">
        <v>0</v>
      </c>
      <c r="I60">
        <v>0.10385506</v>
      </c>
      <c r="J60">
        <v>0</v>
      </c>
      <c r="K60">
        <v>0</v>
      </c>
      <c r="L60">
        <v>0</v>
      </c>
      <c r="M60">
        <v>1</v>
      </c>
      <c r="N60" t="s">
        <v>17</v>
      </c>
      <c r="O60" s="1">
        <v>0</v>
      </c>
    </row>
    <row r="61" spans="1:15" x14ac:dyDescent="0.2">
      <c r="A61" t="s">
        <v>32</v>
      </c>
      <c r="B61">
        <v>2015</v>
      </c>
      <c r="C61">
        <v>182500</v>
      </c>
      <c r="D61" t="s">
        <v>16</v>
      </c>
      <c r="E61">
        <v>20</v>
      </c>
      <c r="F61">
        <v>0.33704651699999999</v>
      </c>
      <c r="G61">
        <v>4376881</v>
      </c>
      <c r="H61">
        <v>0</v>
      </c>
      <c r="I61">
        <v>0.10330724099999999</v>
      </c>
      <c r="J61">
        <v>0</v>
      </c>
      <c r="K61">
        <v>0</v>
      </c>
      <c r="L61">
        <v>0</v>
      </c>
      <c r="M61">
        <v>1</v>
      </c>
      <c r="N61" t="s">
        <v>17</v>
      </c>
      <c r="O61" s="1">
        <v>0</v>
      </c>
    </row>
    <row r="62" spans="1:15" x14ac:dyDescent="0.2">
      <c r="A62" t="s">
        <v>32</v>
      </c>
      <c r="B62">
        <v>2015</v>
      </c>
      <c r="C62">
        <v>365000</v>
      </c>
      <c r="D62" t="s">
        <v>16</v>
      </c>
      <c r="E62">
        <v>20</v>
      </c>
      <c r="F62">
        <v>0.56227757199999995</v>
      </c>
      <c r="G62">
        <v>5528736</v>
      </c>
      <c r="H62">
        <v>0</v>
      </c>
      <c r="I62">
        <v>0.104858407</v>
      </c>
      <c r="J62">
        <v>0</v>
      </c>
      <c r="K62">
        <v>0</v>
      </c>
      <c r="L62">
        <v>0</v>
      </c>
      <c r="M62">
        <v>1</v>
      </c>
      <c r="N62" t="s">
        <v>17</v>
      </c>
      <c r="O62" s="1">
        <v>0</v>
      </c>
    </row>
    <row r="63" spans="1:15" x14ac:dyDescent="0.2">
      <c r="A63" t="s">
        <v>32</v>
      </c>
      <c r="B63">
        <v>2015</v>
      </c>
      <c r="C63">
        <v>547500</v>
      </c>
      <c r="D63" t="s">
        <v>16</v>
      </c>
      <c r="E63">
        <v>20</v>
      </c>
      <c r="F63">
        <v>1</v>
      </c>
      <c r="G63">
        <v>6944452</v>
      </c>
      <c r="H63">
        <v>0</v>
      </c>
      <c r="I63">
        <v>0.106095789</v>
      </c>
      <c r="J63">
        <v>0</v>
      </c>
      <c r="K63">
        <v>0</v>
      </c>
      <c r="L63">
        <v>0</v>
      </c>
      <c r="M63">
        <v>1</v>
      </c>
      <c r="N63" t="s">
        <v>17</v>
      </c>
      <c r="O63" s="1">
        <v>0</v>
      </c>
    </row>
    <row r="64" spans="1:15" x14ac:dyDescent="0.2">
      <c r="A64" t="s">
        <v>32</v>
      </c>
      <c r="B64">
        <v>2020</v>
      </c>
      <c r="C64">
        <v>5</v>
      </c>
      <c r="D64" t="s">
        <v>16</v>
      </c>
      <c r="E64">
        <v>20</v>
      </c>
      <c r="F64">
        <v>0</v>
      </c>
      <c r="G64">
        <v>3119642</v>
      </c>
      <c r="H64">
        <v>0</v>
      </c>
      <c r="I64">
        <v>0.11104666000000001</v>
      </c>
      <c r="J64">
        <v>0</v>
      </c>
      <c r="K64">
        <v>0</v>
      </c>
      <c r="L64">
        <v>0</v>
      </c>
      <c r="M64">
        <v>1</v>
      </c>
      <c r="N64" t="s">
        <v>17</v>
      </c>
      <c r="O64" s="1">
        <v>0</v>
      </c>
    </row>
    <row r="65" spans="1:15" x14ac:dyDescent="0.2">
      <c r="A65" t="s">
        <v>32</v>
      </c>
      <c r="B65">
        <v>2020</v>
      </c>
      <c r="C65">
        <v>54700</v>
      </c>
      <c r="D65" t="s">
        <v>16</v>
      </c>
      <c r="E65">
        <v>20</v>
      </c>
      <c r="F65">
        <v>0</v>
      </c>
      <c r="G65">
        <v>3119642</v>
      </c>
      <c r="H65">
        <v>0</v>
      </c>
      <c r="I65">
        <v>0.11104666000000001</v>
      </c>
      <c r="J65">
        <v>0</v>
      </c>
      <c r="K65">
        <v>0</v>
      </c>
      <c r="L65">
        <v>0</v>
      </c>
      <c r="M65">
        <v>1</v>
      </c>
      <c r="N65" t="s">
        <v>17</v>
      </c>
      <c r="O65" s="1">
        <v>0</v>
      </c>
    </row>
    <row r="66" spans="1:15" x14ac:dyDescent="0.2">
      <c r="A66" t="s">
        <v>32</v>
      </c>
      <c r="B66">
        <v>2020</v>
      </c>
      <c r="C66">
        <v>54750</v>
      </c>
      <c r="D66" t="s">
        <v>16</v>
      </c>
      <c r="E66">
        <v>20</v>
      </c>
      <c r="F66">
        <v>9.2823846000000002E-2</v>
      </c>
      <c r="G66">
        <v>3119642</v>
      </c>
      <c r="H66">
        <v>0</v>
      </c>
      <c r="I66">
        <v>0.11104666000000001</v>
      </c>
      <c r="J66">
        <v>0</v>
      </c>
      <c r="K66">
        <v>0</v>
      </c>
      <c r="L66">
        <v>0</v>
      </c>
      <c r="M66">
        <v>1</v>
      </c>
      <c r="N66" t="s">
        <v>17</v>
      </c>
      <c r="O66" s="1">
        <v>0</v>
      </c>
    </row>
    <row r="67" spans="1:15" x14ac:dyDescent="0.2">
      <c r="A67" t="s">
        <v>32</v>
      </c>
      <c r="B67">
        <v>2020</v>
      </c>
      <c r="C67">
        <v>182500</v>
      </c>
      <c r="D67" t="s">
        <v>16</v>
      </c>
      <c r="E67">
        <v>20</v>
      </c>
      <c r="F67">
        <v>0.30786732999999999</v>
      </c>
      <c r="G67">
        <v>3488513</v>
      </c>
      <c r="H67">
        <v>0</v>
      </c>
      <c r="I67">
        <v>0.110186693</v>
      </c>
      <c r="J67">
        <v>0</v>
      </c>
      <c r="K67">
        <v>0</v>
      </c>
      <c r="L67">
        <v>0</v>
      </c>
      <c r="M67">
        <v>1</v>
      </c>
      <c r="N67" t="s">
        <v>17</v>
      </c>
      <c r="O67" s="1">
        <v>0</v>
      </c>
    </row>
    <row r="68" spans="1:15" x14ac:dyDescent="0.2">
      <c r="A68" t="s">
        <v>32</v>
      </c>
      <c r="B68">
        <v>2020</v>
      </c>
      <c r="C68">
        <v>365000</v>
      </c>
      <c r="D68" t="s">
        <v>16</v>
      </c>
      <c r="E68">
        <v>20</v>
      </c>
      <c r="F68">
        <v>0.51724978099999996</v>
      </c>
      <c r="G68">
        <v>4318349</v>
      </c>
      <c r="H68">
        <v>0</v>
      </c>
      <c r="I68">
        <v>0.11109182400000001</v>
      </c>
      <c r="J68">
        <v>0</v>
      </c>
      <c r="K68">
        <v>0</v>
      </c>
      <c r="L68">
        <v>0</v>
      </c>
      <c r="M68">
        <v>1</v>
      </c>
      <c r="N68" t="s">
        <v>17</v>
      </c>
      <c r="O68" s="1">
        <v>0</v>
      </c>
    </row>
    <row r="69" spans="1:15" x14ac:dyDescent="0.2">
      <c r="A69" t="s">
        <v>32</v>
      </c>
      <c r="B69">
        <v>2020</v>
      </c>
      <c r="C69">
        <v>547500</v>
      </c>
      <c r="D69" t="s">
        <v>16</v>
      </c>
      <c r="E69">
        <v>20</v>
      </c>
      <c r="F69">
        <v>1</v>
      </c>
      <c r="G69">
        <v>5325996</v>
      </c>
      <c r="H69">
        <v>0</v>
      </c>
      <c r="I69">
        <v>0.111724486</v>
      </c>
      <c r="J69">
        <v>0</v>
      </c>
      <c r="K69">
        <v>0</v>
      </c>
      <c r="L69">
        <v>0</v>
      </c>
      <c r="M69">
        <v>1</v>
      </c>
      <c r="N69" t="s">
        <v>17</v>
      </c>
      <c r="O69" s="1">
        <v>0</v>
      </c>
    </row>
    <row r="70" spans="1:15" x14ac:dyDescent="0.2">
      <c r="A70" t="s">
        <v>32</v>
      </c>
      <c r="B70">
        <v>2025</v>
      </c>
      <c r="C70">
        <v>5</v>
      </c>
      <c r="D70" t="s">
        <v>16</v>
      </c>
      <c r="E70">
        <v>20</v>
      </c>
      <c r="F70">
        <v>0</v>
      </c>
      <c r="G70">
        <v>2340033</v>
      </c>
      <c r="H70">
        <v>0</v>
      </c>
      <c r="I70">
        <v>0.11823826</v>
      </c>
      <c r="J70">
        <v>0</v>
      </c>
      <c r="K70">
        <v>0</v>
      </c>
      <c r="L70">
        <v>0</v>
      </c>
      <c r="M70">
        <v>1</v>
      </c>
      <c r="N70" t="s">
        <v>17</v>
      </c>
      <c r="O70" s="1">
        <v>0</v>
      </c>
    </row>
    <row r="71" spans="1:15" x14ac:dyDescent="0.2">
      <c r="A71" t="s">
        <v>32</v>
      </c>
      <c r="B71">
        <v>2025</v>
      </c>
      <c r="C71">
        <v>54700</v>
      </c>
      <c r="D71" t="s">
        <v>16</v>
      </c>
      <c r="E71">
        <v>20</v>
      </c>
      <c r="F71">
        <v>0</v>
      </c>
      <c r="G71">
        <v>2340033</v>
      </c>
      <c r="H71">
        <v>0</v>
      </c>
      <c r="I71">
        <v>0.11823826</v>
      </c>
      <c r="J71">
        <v>0</v>
      </c>
      <c r="K71">
        <v>0</v>
      </c>
      <c r="L71">
        <v>0</v>
      </c>
      <c r="M71">
        <v>1</v>
      </c>
      <c r="N71" t="s">
        <v>17</v>
      </c>
      <c r="O71" s="1">
        <v>0</v>
      </c>
    </row>
    <row r="72" spans="1:15" x14ac:dyDescent="0.2">
      <c r="A72" t="s">
        <v>32</v>
      </c>
      <c r="B72">
        <v>2025</v>
      </c>
      <c r="C72">
        <v>54750</v>
      </c>
      <c r="D72" t="s">
        <v>16</v>
      </c>
      <c r="E72">
        <v>20</v>
      </c>
      <c r="F72">
        <v>8.7545559999999994E-2</v>
      </c>
      <c r="G72">
        <v>2340033</v>
      </c>
      <c r="H72">
        <v>0</v>
      </c>
      <c r="I72">
        <v>0.11823826</v>
      </c>
      <c r="J72">
        <v>0</v>
      </c>
      <c r="K72">
        <v>0</v>
      </c>
      <c r="L72">
        <v>0</v>
      </c>
      <c r="M72">
        <v>1</v>
      </c>
      <c r="N72" t="s">
        <v>17</v>
      </c>
      <c r="O72" s="1">
        <v>0</v>
      </c>
    </row>
    <row r="73" spans="1:15" x14ac:dyDescent="0.2">
      <c r="A73" t="s">
        <v>32</v>
      </c>
      <c r="B73">
        <v>2025</v>
      </c>
      <c r="C73">
        <v>182500</v>
      </c>
      <c r="D73" t="s">
        <v>16</v>
      </c>
      <c r="E73">
        <v>20</v>
      </c>
      <c r="F73">
        <v>0.25737597000000001</v>
      </c>
      <c r="G73">
        <v>2600146</v>
      </c>
      <c r="H73">
        <v>0</v>
      </c>
      <c r="I73">
        <v>0.117066144</v>
      </c>
      <c r="J73">
        <v>0</v>
      </c>
      <c r="K73">
        <v>0</v>
      </c>
      <c r="L73">
        <v>0</v>
      </c>
      <c r="M73">
        <v>1</v>
      </c>
      <c r="N73" t="s">
        <v>17</v>
      </c>
      <c r="O73" s="1">
        <v>0</v>
      </c>
    </row>
    <row r="74" spans="1:15" x14ac:dyDescent="0.2">
      <c r="A74" t="s">
        <v>32</v>
      </c>
      <c r="B74">
        <v>2025</v>
      </c>
      <c r="C74">
        <v>365000</v>
      </c>
      <c r="D74" t="s">
        <v>16</v>
      </c>
      <c r="E74">
        <v>20</v>
      </c>
      <c r="F74">
        <v>0.43506001100000002</v>
      </c>
      <c r="G74">
        <v>3107961</v>
      </c>
      <c r="H74">
        <v>0</v>
      </c>
      <c r="I74">
        <v>0.117325242</v>
      </c>
      <c r="J74">
        <v>0</v>
      </c>
      <c r="K74">
        <v>0</v>
      </c>
      <c r="L74">
        <v>0</v>
      </c>
      <c r="M74">
        <v>1</v>
      </c>
      <c r="N74" t="s">
        <v>17</v>
      </c>
      <c r="O74" s="1">
        <v>0</v>
      </c>
    </row>
    <row r="75" spans="1:15" x14ac:dyDescent="0.2">
      <c r="A75" t="s">
        <v>32</v>
      </c>
      <c r="B75">
        <v>2025</v>
      </c>
      <c r="C75">
        <v>547500</v>
      </c>
      <c r="D75" t="s">
        <v>16</v>
      </c>
      <c r="E75">
        <v>20</v>
      </c>
      <c r="F75">
        <v>1</v>
      </c>
      <c r="G75">
        <v>3707540</v>
      </c>
      <c r="H75">
        <v>0</v>
      </c>
      <c r="I75">
        <v>0.117353182</v>
      </c>
      <c r="J75">
        <v>0</v>
      </c>
      <c r="K75">
        <v>0</v>
      </c>
      <c r="L75">
        <v>0</v>
      </c>
      <c r="M75">
        <v>1</v>
      </c>
      <c r="N75" t="s">
        <v>17</v>
      </c>
      <c r="O75" s="1">
        <v>0</v>
      </c>
    </row>
    <row r="76" spans="1:15" x14ac:dyDescent="0.2">
      <c r="A76" t="s">
        <v>32</v>
      </c>
      <c r="B76">
        <v>2030</v>
      </c>
      <c r="C76">
        <v>5</v>
      </c>
      <c r="D76" t="s">
        <v>16</v>
      </c>
      <c r="E76">
        <v>20</v>
      </c>
      <c r="F76">
        <v>0</v>
      </c>
      <c r="G76">
        <v>2109712</v>
      </c>
      <c r="H76">
        <v>0</v>
      </c>
      <c r="I76">
        <v>0.122210288</v>
      </c>
      <c r="J76">
        <v>0</v>
      </c>
      <c r="K76">
        <v>0</v>
      </c>
      <c r="L76">
        <v>0</v>
      </c>
      <c r="M76">
        <v>1</v>
      </c>
      <c r="N76" t="s">
        <v>17</v>
      </c>
      <c r="O76" s="1">
        <v>0</v>
      </c>
    </row>
    <row r="77" spans="1:15" x14ac:dyDescent="0.2">
      <c r="A77" t="s">
        <v>32</v>
      </c>
      <c r="B77">
        <v>2030</v>
      </c>
      <c r="C77">
        <v>54700</v>
      </c>
      <c r="D77" t="s">
        <v>16</v>
      </c>
      <c r="E77">
        <v>20</v>
      </c>
      <c r="F77">
        <v>0</v>
      </c>
      <c r="G77">
        <v>2109712</v>
      </c>
      <c r="H77">
        <v>0</v>
      </c>
      <c r="I77">
        <v>0.122210288</v>
      </c>
      <c r="J77">
        <v>0</v>
      </c>
      <c r="K77">
        <v>0</v>
      </c>
      <c r="L77">
        <v>0</v>
      </c>
      <c r="M77">
        <v>1</v>
      </c>
      <c r="N77" t="s">
        <v>17</v>
      </c>
      <c r="O77" s="1">
        <v>0</v>
      </c>
    </row>
    <row r="78" spans="1:15" x14ac:dyDescent="0.2">
      <c r="A78" t="s">
        <v>32</v>
      </c>
      <c r="B78">
        <v>2030</v>
      </c>
      <c r="C78">
        <v>54750</v>
      </c>
      <c r="D78" t="s">
        <v>16</v>
      </c>
      <c r="E78">
        <v>20</v>
      </c>
      <c r="F78">
        <v>8.5565397000000001E-2</v>
      </c>
      <c r="G78">
        <v>2109712</v>
      </c>
      <c r="H78">
        <v>0</v>
      </c>
      <c r="I78">
        <v>0.122210288</v>
      </c>
      <c r="J78">
        <v>0</v>
      </c>
      <c r="K78">
        <v>0</v>
      </c>
      <c r="L78">
        <v>0</v>
      </c>
      <c r="M78">
        <v>1</v>
      </c>
      <c r="N78" t="s">
        <v>17</v>
      </c>
      <c r="O78" s="1">
        <v>0</v>
      </c>
    </row>
    <row r="79" spans="1:15" x14ac:dyDescent="0.2">
      <c r="A79" t="s">
        <v>32</v>
      </c>
      <c r="B79">
        <v>2030</v>
      </c>
      <c r="C79">
        <v>182500</v>
      </c>
      <c r="D79" t="s">
        <v>16</v>
      </c>
      <c r="E79">
        <v>20</v>
      </c>
      <c r="F79">
        <v>0.24113057600000001</v>
      </c>
      <c r="G79">
        <v>2338641</v>
      </c>
      <c r="H79">
        <v>0</v>
      </c>
      <c r="I79">
        <v>0.120913436</v>
      </c>
      <c r="J79">
        <v>0</v>
      </c>
      <c r="K79">
        <v>0</v>
      </c>
      <c r="L79">
        <v>0</v>
      </c>
      <c r="M79">
        <v>1</v>
      </c>
      <c r="N79" t="s">
        <v>17</v>
      </c>
      <c r="O79" s="1">
        <v>0</v>
      </c>
    </row>
    <row r="80" spans="1:15" x14ac:dyDescent="0.2">
      <c r="A80" t="s">
        <v>32</v>
      </c>
      <c r="B80">
        <v>2030</v>
      </c>
      <c r="C80">
        <v>365000</v>
      </c>
      <c r="D80" t="s">
        <v>16</v>
      </c>
      <c r="E80">
        <v>20</v>
      </c>
      <c r="F80">
        <v>0.40745006700000003</v>
      </c>
      <c r="G80">
        <v>2764083</v>
      </c>
      <c r="H80">
        <v>0</v>
      </c>
      <c r="I80">
        <v>0.12095075800000001</v>
      </c>
      <c r="J80">
        <v>0</v>
      </c>
      <c r="K80">
        <v>0</v>
      </c>
      <c r="L80">
        <v>0</v>
      </c>
      <c r="M80">
        <v>1</v>
      </c>
      <c r="N80" t="s">
        <v>17</v>
      </c>
      <c r="O80" s="1">
        <v>0</v>
      </c>
    </row>
    <row r="81" spans="1:15" x14ac:dyDescent="0.2">
      <c r="A81" t="s">
        <v>32</v>
      </c>
      <c r="B81">
        <v>2030</v>
      </c>
      <c r="C81">
        <v>547500</v>
      </c>
      <c r="D81" t="s">
        <v>16</v>
      </c>
      <c r="E81">
        <v>20</v>
      </c>
      <c r="F81">
        <v>1</v>
      </c>
      <c r="G81">
        <v>3260614</v>
      </c>
      <c r="H81">
        <v>0</v>
      </c>
      <c r="I81">
        <v>0.12073212799999999</v>
      </c>
      <c r="J81">
        <v>0</v>
      </c>
      <c r="K81">
        <v>0</v>
      </c>
      <c r="L81">
        <v>0</v>
      </c>
      <c r="M81">
        <v>1</v>
      </c>
      <c r="N81" t="s">
        <v>17</v>
      </c>
      <c r="O81" s="1">
        <v>0</v>
      </c>
    </row>
    <row r="82" spans="1:15" x14ac:dyDescent="0.2">
      <c r="A82" t="s">
        <v>41</v>
      </c>
      <c r="B82">
        <v>2015</v>
      </c>
      <c r="C82">
        <v>5</v>
      </c>
      <c r="D82" t="s">
        <v>16</v>
      </c>
      <c r="E82">
        <v>20</v>
      </c>
      <c r="F82" s="5">
        <v>0</v>
      </c>
      <c r="G82">
        <v>3255494</v>
      </c>
      <c r="H82">
        <v>0</v>
      </c>
      <c r="I82">
        <v>0.118721151</v>
      </c>
      <c r="J82">
        <v>0</v>
      </c>
      <c r="K82">
        <v>0</v>
      </c>
      <c r="L82">
        <v>0</v>
      </c>
      <c r="M82">
        <v>1</v>
      </c>
      <c r="N82" t="s">
        <v>17</v>
      </c>
      <c r="O82" s="1">
        <v>0</v>
      </c>
    </row>
    <row r="83" spans="1:15" x14ac:dyDescent="0.2">
      <c r="A83" t="s">
        <v>41</v>
      </c>
      <c r="B83">
        <v>2015</v>
      </c>
      <c r="C83">
        <v>54700</v>
      </c>
      <c r="D83" t="s">
        <v>16</v>
      </c>
      <c r="E83">
        <v>20</v>
      </c>
      <c r="F83" s="5">
        <v>0</v>
      </c>
      <c r="G83">
        <v>3255494</v>
      </c>
      <c r="H83">
        <v>0</v>
      </c>
      <c r="I83">
        <v>0.118721151</v>
      </c>
      <c r="J83">
        <v>0</v>
      </c>
      <c r="K83">
        <v>0</v>
      </c>
      <c r="L83">
        <v>0</v>
      </c>
      <c r="M83">
        <v>1</v>
      </c>
      <c r="N83" t="s">
        <v>17</v>
      </c>
      <c r="O83" s="1">
        <v>0</v>
      </c>
    </row>
    <row r="84" spans="1:15" x14ac:dyDescent="0.2">
      <c r="A84" t="s">
        <v>41</v>
      </c>
      <c r="B84">
        <v>2015</v>
      </c>
      <c r="C84">
        <v>54750</v>
      </c>
      <c r="D84" t="s">
        <v>16</v>
      </c>
      <c r="E84">
        <v>20</v>
      </c>
      <c r="F84" s="5">
        <v>2.7445647147704814E-2</v>
      </c>
      <c r="G84">
        <v>3255494</v>
      </c>
      <c r="H84">
        <v>0</v>
      </c>
      <c r="I84">
        <v>0.118721151</v>
      </c>
      <c r="J84">
        <v>0</v>
      </c>
      <c r="K84">
        <v>0</v>
      </c>
      <c r="L84">
        <v>0</v>
      </c>
      <c r="M84">
        <v>1</v>
      </c>
      <c r="N84" t="s">
        <v>17</v>
      </c>
      <c r="O84" s="1">
        <v>0</v>
      </c>
    </row>
    <row r="85" spans="1:15" x14ac:dyDescent="0.2">
      <c r="A85" t="s">
        <v>41</v>
      </c>
      <c r="B85">
        <v>2015</v>
      </c>
      <c r="C85">
        <v>182500</v>
      </c>
      <c r="D85" t="s">
        <v>16</v>
      </c>
      <c r="E85">
        <v>20</v>
      </c>
      <c r="F85" s="5">
        <v>0</v>
      </c>
      <c r="G85">
        <v>3364865</v>
      </c>
      <c r="H85">
        <v>0</v>
      </c>
      <c r="I85">
        <v>0.122290511</v>
      </c>
      <c r="J85">
        <v>0</v>
      </c>
      <c r="K85">
        <v>0</v>
      </c>
      <c r="L85">
        <v>0</v>
      </c>
      <c r="M85">
        <v>1</v>
      </c>
      <c r="N85" t="s">
        <v>17</v>
      </c>
      <c r="O85" s="1">
        <v>0</v>
      </c>
    </row>
    <row r="86" spans="1:15" x14ac:dyDescent="0.2">
      <c r="A86" t="s">
        <v>41</v>
      </c>
      <c r="B86">
        <v>2015</v>
      </c>
      <c r="C86">
        <v>365000</v>
      </c>
      <c r="D86" t="s">
        <v>16</v>
      </c>
      <c r="E86">
        <v>20</v>
      </c>
      <c r="F86" s="5">
        <v>0.35204472988184715</v>
      </c>
      <c r="G86" s="5">
        <v>3364865</v>
      </c>
      <c r="H86">
        <v>0</v>
      </c>
      <c r="I86">
        <v>0.15724824000000001</v>
      </c>
      <c r="J86">
        <v>0</v>
      </c>
      <c r="K86">
        <v>0</v>
      </c>
      <c r="L86">
        <v>0</v>
      </c>
      <c r="M86">
        <v>1</v>
      </c>
      <c r="N86" t="s">
        <v>17</v>
      </c>
      <c r="O86" s="1">
        <v>0</v>
      </c>
    </row>
    <row r="87" spans="1:15" x14ac:dyDescent="0.2">
      <c r="A87" t="s">
        <v>41</v>
      </c>
      <c r="B87">
        <v>2015</v>
      </c>
      <c r="C87">
        <v>547500</v>
      </c>
      <c r="D87" t="s">
        <v>16</v>
      </c>
      <c r="E87">
        <v>20</v>
      </c>
      <c r="F87" s="5">
        <v>0.81232399386364118</v>
      </c>
      <c r="G87">
        <v>3881143</v>
      </c>
      <c r="H87">
        <v>0</v>
      </c>
      <c r="I87">
        <v>0.12149750300000001</v>
      </c>
      <c r="J87">
        <v>0</v>
      </c>
      <c r="K87">
        <v>0</v>
      </c>
      <c r="L87">
        <v>0</v>
      </c>
      <c r="M87">
        <v>1</v>
      </c>
      <c r="N87" t="s">
        <v>17</v>
      </c>
      <c r="O87" s="1">
        <v>0</v>
      </c>
    </row>
    <row r="88" spans="1:15" x14ac:dyDescent="0.2">
      <c r="A88" t="s">
        <v>41</v>
      </c>
      <c r="B88">
        <v>2015</v>
      </c>
      <c r="C88">
        <v>730000</v>
      </c>
      <c r="D88" t="s">
        <v>16</v>
      </c>
      <c r="E88">
        <v>20</v>
      </c>
      <c r="F88" s="5">
        <v>0.84619186630389076</v>
      </c>
      <c r="G88">
        <v>4902870</v>
      </c>
      <c r="H88">
        <v>0</v>
      </c>
      <c r="I88">
        <v>0.120939015</v>
      </c>
      <c r="J88">
        <v>0</v>
      </c>
      <c r="K88">
        <v>0</v>
      </c>
      <c r="L88">
        <v>0</v>
      </c>
      <c r="M88">
        <v>1</v>
      </c>
      <c r="N88" t="s">
        <v>17</v>
      </c>
      <c r="O88" s="1">
        <v>0</v>
      </c>
    </row>
    <row r="89" spans="1:15" x14ac:dyDescent="0.2">
      <c r="A89" t="s">
        <v>41</v>
      </c>
      <c r="B89">
        <v>2015</v>
      </c>
      <c r="C89">
        <v>1095000</v>
      </c>
      <c r="D89" t="s">
        <v>16</v>
      </c>
      <c r="E89">
        <v>20</v>
      </c>
      <c r="F89" s="5">
        <v>1.144628860323496</v>
      </c>
      <c r="G89">
        <v>6909671</v>
      </c>
      <c r="H89">
        <v>0</v>
      </c>
      <c r="I89">
        <v>0.12145608500000001</v>
      </c>
      <c r="J89">
        <v>0</v>
      </c>
      <c r="K89">
        <v>0</v>
      </c>
      <c r="L89">
        <v>0</v>
      </c>
      <c r="M89">
        <v>1</v>
      </c>
      <c r="N89" t="s">
        <v>17</v>
      </c>
      <c r="O89" s="1">
        <v>0</v>
      </c>
    </row>
    <row r="90" spans="1:15" x14ac:dyDescent="0.2">
      <c r="A90" t="s">
        <v>41</v>
      </c>
      <c r="B90">
        <v>2015</v>
      </c>
      <c r="C90">
        <v>1460000</v>
      </c>
      <c r="D90" t="s">
        <v>16</v>
      </c>
      <c r="E90">
        <v>20</v>
      </c>
      <c r="F90" s="5">
        <v>0.11617107026804002</v>
      </c>
      <c r="G90">
        <v>9604303</v>
      </c>
      <c r="H90">
        <v>0</v>
      </c>
      <c r="I90">
        <v>0.10491668799999999</v>
      </c>
      <c r="J90">
        <v>0</v>
      </c>
      <c r="K90">
        <v>0</v>
      </c>
      <c r="L90">
        <v>0</v>
      </c>
      <c r="M90">
        <v>1</v>
      </c>
      <c r="N90" t="s">
        <v>17</v>
      </c>
      <c r="O90" s="1">
        <v>0</v>
      </c>
    </row>
    <row r="91" spans="1:15" x14ac:dyDescent="0.2">
      <c r="A91" t="s">
        <v>41</v>
      </c>
      <c r="B91">
        <v>2015</v>
      </c>
      <c r="C91">
        <v>2044000</v>
      </c>
      <c r="D91" t="s">
        <v>16</v>
      </c>
      <c r="E91">
        <v>20</v>
      </c>
      <c r="F91" s="5">
        <v>0.46821392239450327</v>
      </c>
      <c r="G91">
        <v>9987153</v>
      </c>
      <c r="H91">
        <v>0</v>
      </c>
      <c r="I91">
        <v>0.108064509</v>
      </c>
      <c r="J91">
        <v>0</v>
      </c>
      <c r="K91">
        <v>0</v>
      </c>
      <c r="L91">
        <v>0</v>
      </c>
      <c r="M91">
        <v>1</v>
      </c>
      <c r="N91" t="s">
        <v>17</v>
      </c>
      <c r="O91" s="1">
        <v>0</v>
      </c>
    </row>
    <row r="92" spans="1:15" x14ac:dyDescent="0.2">
      <c r="A92" t="s">
        <v>41</v>
      </c>
      <c r="B92">
        <v>2015</v>
      </c>
      <c r="C92">
        <v>2774000</v>
      </c>
      <c r="D92" t="s">
        <v>16</v>
      </c>
      <c r="E92">
        <v>20</v>
      </c>
      <c r="F92" s="5">
        <v>0.38184181579691751</v>
      </c>
      <c r="G92">
        <v>11522291</v>
      </c>
      <c r="H92">
        <v>0</v>
      </c>
      <c r="I92">
        <v>0.106086258</v>
      </c>
      <c r="J92">
        <v>0</v>
      </c>
      <c r="K92">
        <v>0</v>
      </c>
      <c r="L92">
        <v>0</v>
      </c>
      <c r="M92">
        <v>1</v>
      </c>
      <c r="N92" t="s">
        <v>17</v>
      </c>
      <c r="O92" s="1">
        <v>0</v>
      </c>
    </row>
    <row r="93" spans="1:15" x14ac:dyDescent="0.2">
      <c r="A93" t="s">
        <v>41</v>
      </c>
      <c r="B93">
        <v>2015</v>
      </c>
      <c r="C93">
        <v>3832500</v>
      </c>
      <c r="D93" t="s">
        <v>16</v>
      </c>
      <c r="E93">
        <v>20</v>
      </c>
      <c r="F93" s="5">
        <v>0.90668342781745803</v>
      </c>
      <c r="G93">
        <v>13035874</v>
      </c>
      <c r="H93">
        <v>0</v>
      </c>
      <c r="I93">
        <v>0.104707124</v>
      </c>
      <c r="J93">
        <v>0</v>
      </c>
      <c r="K93">
        <v>0</v>
      </c>
      <c r="L93">
        <v>0</v>
      </c>
      <c r="M93">
        <v>1</v>
      </c>
      <c r="N93" t="s">
        <v>17</v>
      </c>
      <c r="O93" s="1">
        <v>0</v>
      </c>
    </row>
    <row r="94" spans="1:15" x14ac:dyDescent="0.2">
      <c r="A94" t="s">
        <v>41</v>
      </c>
      <c r="B94">
        <v>2015</v>
      </c>
      <c r="C94">
        <v>5288850</v>
      </c>
      <c r="D94" t="s">
        <v>16</v>
      </c>
      <c r="E94">
        <v>20</v>
      </c>
      <c r="F94" s="5">
        <v>0.37333368209698936</v>
      </c>
      <c r="G94">
        <v>17456863</v>
      </c>
      <c r="H94">
        <v>0</v>
      </c>
      <c r="I94">
        <v>0.102137452</v>
      </c>
      <c r="J94">
        <v>0</v>
      </c>
      <c r="K94">
        <v>0</v>
      </c>
      <c r="L94">
        <v>0</v>
      </c>
      <c r="M94">
        <v>1</v>
      </c>
      <c r="N94" t="s">
        <v>17</v>
      </c>
      <c r="O94" s="1">
        <v>0</v>
      </c>
    </row>
    <row r="95" spans="1:15" x14ac:dyDescent="0.2">
      <c r="A95" t="s">
        <v>41</v>
      </c>
      <c r="B95">
        <v>2015</v>
      </c>
      <c r="C95">
        <v>8030000</v>
      </c>
      <c r="D95" t="s">
        <v>16</v>
      </c>
      <c r="E95">
        <v>20</v>
      </c>
      <c r="F95" s="5">
        <v>1</v>
      </c>
      <c r="G95">
        <v>20401959</v>
      </c>
      <c r="H95">
        <v>0</v>
      </c>
      <c r="I95">
        <v>0.100972697</v>
      </c>
      <c r="J95">
        <v>0</v>
      </c>
      <c r="K95">
        <v>0</v>
      </c>
      <c r="L95">
        <v>0</v>
      </c>
      <c r="M95">
        <v>1</v>
      </c>
      <c r="N95" t="s">
        <v>17</v>
      </c>
      <c r="O95" s="1">
        <v>0</v>
      </c>
    </row>
    <row r="96" spans="1:15" x14ac:dyDescent="0.2">
      <c r="A96" t="s">
        <v>41</v>
      </c>
      <c r="B96">
        <v>2020</v>
      </c>
      <c r="C96">
        <v>5</v>
      </c>
      <c r="D96" t="s">
        <v>16</v>
      </c>
      <c r="E96">
        <v>20</v>
      </c>
      <c r="F96" s="5">
        <v>0</v>
      </c>
      <c r="G96">
        <v>2565535</v>
      </c>
      <c r="H96">
        <v>0</v>
      </c>
      <c r="I96">
        <v>0.13496955199999999</v>
      </c>
      <c r="J96">
        <v>0</v>
      </c>
      <c r="K96">
        <v>0</v>
      </c>
      <c r="L96">
        <v>0</v>
      </c>
      <c r="M96">
        <v>1</v>
      </c>
      <c r="N96" t="s">
        <v>17</v>
      </c>
      <c r="O96" s="1">
        <v>0</v>
      </c>
    </row>
    <row r="97" spans="1:15" x14ac:dyDescent="0.2">
      <c r="A97" t="s">
        <v>41</v>
      </c>
      <c r="B97">
        <v>2020</v>
      </c>
      <c r="C97">
        <v>54700</v>
      </c>
      <c r="D97" t="s">
        <v>16</v>
      </c>
      <c r="E97">
        <v>20</v>
      </c>
      <c r="F97" s="5">
        <v>0</v>
      </c>
      <c r="G97">
        <v>2565535</v>
      </c>
      <c r="H97">
        <v>0</v>
      </c>
      <c r="I97">
        <v>0.13496955199999999</v>
      </c>
      <c r="J97">
        <v>0</v>
      </c>
      <c r="K97">
        <v>0</v>
      </c>
      <c r="L97">
        <v>0</v>
      </c>
      <c r="M97">
        <v>1</v>
      </c>
      <c r="N97" t="s">
        <v>17</v>
      </c>
      <c r="O97" s="1">
        <v>0</v>
      </c>
    </row>
    <row r="98" spans="1:15" x14ac:dyDescent="0.2">
      <c r="A98" t="s">
        <v>41</v>
      </c>
      <c r="B98">
        <v>2020</v>
      </c>
      <c r="C98">
        <v>54750</v>
      </c>
      <c r="D98" t="s">
        <v>16</v>
      </c>
      <c r="E98">
        <v>20</v>
      </c>
      <c r="F98" s="5">
        <v>3.1138396124584126E-2</v>
      </c>
      <c r="G98">
        <v>2565535</v>
      </c>
      <c r="H98">
        <v>0</v>
      </c>
      <c r="I98">
        <v>0.13496955199999999</v>
      </c>
      <c r="J98">
        <v>0</v>
      </c>
      <c r="K98">
        <v>0</v>
      </c>
      <c r="L98">
        <v>0</v>
      </c>
      <c r="M98">
        <v>1</v>
      </c>
      <c r="N98" t="s">
        <v>17</v>
      </c>
      <c r="O98" s="1">
        <v>0</v>
      </c>
    </row>
    <row r="99" spans="1:15" x14ac:dyDescent="0.2">
      <c r="A99" t="s">
        <v>41</v>
      </c>
      <c r="B99">
        <v>2020</v>
      </c>
      <c r="C99">
        <v>182500</v>
      </c>
      <c r="D99" t="s">
        <v>16</v>
      </c>
      <c r="E99">
        <v>20</v>
      </c>
      <c r="F99" s="5">
        <v>0.14526447875604706</v>
      </c>
      <c r="G99">
        <v>2663542</v>
      </c>
      <c r="H99">
        <v>0</v>
      </c>
      <c r="I99">
        <v>0.13942496900000001</v>
      </c>
      <c r="J99">
        <v>0</v>
      </c>
      <c r="K99">
        <v>0</v>
      </c>
      <c r="L99">
        <v>0</v>
      </c>
      <c r="M99">
        <v>1</v>
      </c>
      <c r="N99" t="s">
        <v>17</v>
      </c>
      <c r="O99" s="1">
        <v>0</v>
      </c>
    </row>
    <row r="100" spans="1:15" x14ac:dyDescent="0.2">
      <c r="A100" t="s">
        <v>41</v>
      </c>
      <c r="B100">
        <v>2020</v>
      </c>
      <c r="C100">
        <v>365000</v>
      </c>
      <c r="D100" t="s">
        <v>16</v>
      </c>
      <c r="E100">
        <v>20</v>
      </c>
      <c r="F100" s="5">
        <v>0.11940860242446684</v>
      </c>
      <c r="G100">
        <v>2945700</v>
      </c>
      <c r="H100">
        <v>0</v>
      </c>
      <c r="I100">
        <v>0.14019330599999999</v>
      </c>
      <c r="J100">
        <v>0</v>
      </c>
      <c r="K100">
        <v>0</v>
      </c>
      <c r="L100">
        <v>0</v>
      </c>
      <c r="M100">
        <v>1</v>
      </c>
      <c r="N100" t="s">
        <v>17</v>
      </c>
      <c r="O100" s="1">
        <v>0</v>
      </c>
    </row>
    <row r="101" spans="1:15" x14ac:dyDescent="0.2">
      <c r="A101" t="s">
        <v>41</v>
      </c>
      <c r="B101">
        <v>2020</v>
      </c>
      <c r="C101">
        <v>547500</v>
      </c>
      <c r="D101" t="s">
        <v>16</v>
      </c>
      <c r="E101">
        <v>20</v>
      </c>
      <c r="F101" s="5">
        <v>0.76225198461634691</v>
      </c>
      <c r="G101">
        <v>3091828</v>
      </c>
      <c r="H101">
        <v>0</v>
      </c>
      <c r="I101">
        <v>0.138126836</v>
      </c>
      <c r="J101">
        <v>0</v>
      </c>
      <c r="K101">
        <v>0</v>
      </c>
      <c r="L101">
        <v>0</v>
      </c>
      <c r="M101">
        <v>1</v>
      </c>
      <c r="N101" t="s">
        <v>17</v>
      </c>
      <c r="O101" s="1">
        <v>0</v>
      </c>
    </row>
    <row r="102" spans="1:15" x14ac:dyDescent="0.2">
      <c r="A102" t="s">
        <v>41</v>
      </c>
      <c r="B102">
        <v>2020</v>
      </c>
      <c r="C102">
        <v>730000</v>
      </c>
      <c r="D102" t="s">
        <v>16</v>
      </c>
      <c r="E102">
        <v>20</v>
      </c>
      <c r="F102" s="5">
        <v>0.84759525979326655</v>
      </c>
      <c r="G102">
        <v>3849906</v>
      </c>
      <c r="H102">
        <v>0</v>
      </c>
      <c r="I102">
        <v>0.13774373200000001</v>
      </c>
      <c r="J102">
        <v>0</v>
      </c>
      <c r="K102">
        <v>0</v>
      </c>
      <c r="L102">
        <v>0</v>
      </c>
      <c r="M102">
        <v>1</v>
      </c>
      <c r="N102" t="s">
        <v>17</v>
      </c>
      <c r="O102" s="1">
        <v>0</v>
      </c>
    </row>
    <row r="103" spans="1:15" x14ac:dyDescent="0.2">
      <c r="A103" t="s">
        <v>41</v>
      </c>
      <c r="B103">
        <v>2020</v>
      </c>
      <c r="C103">
        <v>1095000</v>
      </c>
      <c r="D103" t="s">
        <v>16</v>
      </c>
      <c r="E103">
        <v>20</v>
      </c>
      <c r="F103" s="5">
        <v>1.1397880764766128</v>
      </c>
      <c r="G103">
        <v>5428805</v>
      </c>
      <c r="H103">
        <v>0</v>
      </c>
      <c r="I103">
        <v>0.13992950400000001</v>
      </c>
      <c r="J103">
        <v>0</v>
      </c>
      <c r="K103">
        <v>0</v>
      </c>
      <c r="L103">
        <v>0</v>
      </c>
      <c r="M103">
        <v>1</v>
      </c>
      <c r="N103" t="s">
        <v>17</v>
      </c>
      <c r="O103" s="1">
        <v>0</v>
      </c>
    </row>
    <row r="104" spans="1:15" x14ac:dyDescent="0.2">
      <c r="A104" t="s">
        <v>41</v>
      </c>
      <c r="B104">
        <v>2020</v>
      </c>
      <c r="C104">
        <v>1460000</v>
      </c>
      <c r="D104" t="s">
        <v>16</v>
      </c>
      <c r="E104">
        <v>20</v>
      </c>
      <c r="F104" s="5">
        <v>9.0413660835457738E-2</v>
      </c>
      <c r="G104">
        <v>7535428</v>
      </c>
      <c r="H104">
        <v>0</v>
      </c>
      <c r="I104">
        <v>0.114838592</v>
      </c>
      <c r="J104">
        <v>0</v>
      </c>
      <c r="K104">
        <v>0</v>
      </c>
      <c r="L104">
        <v>0</v>
      </c>
      <c r="M104">
        <v>1</v>
      </c>
      <c r="N104" t="s">
        <v>17</v>
      </c>
      <c r="O104" s="1">
        <v>0</v>
      </c>
    </row>
    <row r="105" spans="1:15" x14ac:dyDescent="0.2">
      <c r="A105" t="s">
        <v>41</v>
      </c>
      <c r="B105">
        <v>2020</v>
      </c>
      <c r="C105">
        <v>2044000</v>
      </c>
      <c r="D105" t="s">
        <v>16</v>
      </c>
      <c r="E105">
        <v>20</v>
      </c>
      <c r="F105" s="5">
        <v>0.45700712695598839</v>
      </c>
      <c r="G105">
        <v>7768191</v>
      </c>
      <c r="H105">
        <v>0</v>
      </c>
      <c r="I105">
        <v>0.11871011099999999</v>
      </c>
      <c r="J105">
        <v>0</v>
      </c>
      <c r="K105">
        <v>0</v>
      </c>
      <c r="L105">
        <v>0</v>
      </c>
      <c r="M105">
        <v>1</v>
      </c>
      <c r="N105" t="s">
        <v>17</v>
      </c>
      <c r="O105" s="1">
        <v>0</v>
      </c>
    </row>
    <row r="106" spans="1:15" x14ac:dyDescent="0.2">
      <c r="A106" t="s">
        <v>41</v>
      </c>
      <c r="B106">
        <v>2020</v>
      </c>
      <c r="C106">
        <v>2774000</v>
      </c>
      <c r="D106" t="s">
        <v>16</v>
      </c>
      <c r="E106">
        <v>20</v>
      </c>
      <c r="F106" s="5">
        <v>0.39389895013480475</v>
      </c>
      <c r="G106">
        <v>8931630</v>
      </c>
      <c r="H106">
        <v>0</v>
      </c>
      <c r="I106">
        <v>0.11593543100000001</v>
      </c>
      <c r="J106">
        <v>0</v>
      </c>
      <c r="K106">
        <v>0</v>
      </c>
      <c r="L106">
        <v>0</v>
      </c>
      <c r="M106">
        <v>1</v>
      </c>
      <c r="N106" t="s">
        <v>17</v>
      </c>
      <c r="O106" s="1">
        <v>0</v>
      </c>
    </row>
    <row r="107" spans="1:15" x14ac:dyDescent="0.2">
      <c r="A107" t="s">
        <v>41</v>
      </c>
      <c r="B107">
        <v>2020</v>
      </c>
      <c r="C107">
        <v>3832500</v>
      </c>
      <c r="D107" t="s">
        <v>16</v>
      </c>
      <c r="E107">
        <v>20</v>
      </c>
      <c r="F107" s="5">
        <v>0.88043475783377523</v>
      </c>
      <c r="G107">
        <v>10144358</v>
      </c>
      <c r="H107">
        <v>0</v>
      </c>
      <c r="I107">
        <v>0.113409861</v>
      </c>
      <c r="J107">
        <v>0</v>
      </c>
      <c r="K107">
        <v>0</v>
      </c>
      <c r="L107">
        <v>0</v>
      </c>
      <c r="M107">
        <v>1</v>
      </c>
      <c r="N107" t="s">
        <v>17</v>
      </c>
      <c r="O107" s="1">
        <v>0</v>
      </c>
    </row>
    <row r="108" spans="1:15" x14ac:dyDescent="0.2">
      <c r="A108" t="s">
        <v>41</v>
      </c>
      <c r="B108">
        <v>2020</v>
      </c>
      <c r="C108">
        <v>5288850</v>
      </c>
      <c r="D108" t="s">
        <v>16</v>
      </c>
      <c r="E108">
        <v>20</v>
      </c>
      <c r="F108" s="5">
        <v>0.36401578447738103</v>
      </c>
      <c r="G108">
        <v>13470353</v>
      </c>
      <c r="H108">
        <v>0</v>
      </c>
      <c r="I108">
        <v>0.109917633</v>
      </c>
      <c r="J108">
        <v>0</v>
      </c>
      <c r="K108">
        <v>0</v>
      </c>
      <c r="L108">
        <v>0</v>
      </c>
      <c r="M108">
        <v>1</v>
      </c>
      <c r="N108" t="s">
        <v>17</v>
      </c>
      <c r="O108" s="1">
        <v>0</v>
      </c>
    </row>
    <row r="109" spans="1:15" x14ac:dyDescent="0.2">
      <c r="A109" t="s">
        <v>41</v>
      </c>
      <c r="B109">
        <v>2020</v>
      </c>
      <c r="C109">
        <v>8030000</v>
      </c>
      <c r="D109" t="s">
        <v>16</v>
      </c>
      <c r="E109">
        <v>20</v>
      </c>
      <c r="F109" s="5">
        <v>1</v>
      </c>
      <c r="G109">
        <v>15681760</v>
      </c>
      <c r="H109">
        <v>0</v>
      </c>
      <c r="I109">
        <v>0.108316574</v>
      </c>
      <c r="J109">
        <v>0</v>
      </c>
      <c r="K109">
        <v>0</v>
      </c>
      <c r="L109">
        <v>0</v>
      </c>
      <c r="M109">
        <v>1</v>
      </c>
      <c r="N109" t="s">
        <v>17</v>
      </c>
      <c r="O109" s="1">
        <v>0</v>
      </c>
    </row>
    <row r="110" spans="1:15" x14ac:dyDescent="0.2">
      <c r="A110" t="s">
        <v>41</v>
      </c>
      <c r="B110">
        <v>2025</v>
      </c>
      <c r="C110">
        <v>5</v>
      </c>
      <c r="D110" t="s">
        <v>16</v>
      </c>
      <c r="E110">
        <v>20</v>
      </c>
      <c r="F110" s="5">
        <v>0</v>
      </c>
      <c r="G110">
        <v>1875576</v>
      </c>
      <c r="H110">
        <v>0</v>
      </c>
      <c r="I110">
        <v>0.15121795299999999</v>
      </c>
      <c r="J110">
        <v>0</v>
      </c>
      <c r="K110">
        <v>0</v>
      </c>
      <c r="L110">
        <v>0</v>
      </c>
      <c r="M110">
        <v>1</v>
      </c>
      <c r="N110" t="s">
        <v>17</v>
      </c>
      <c r="O110" s="1">
        <v>0</v>
      </c>
    </row>
    <row r="111" spans="1:15" x14ac:dyDescent="0.2">
      <c r="A111" t="s">
        <v>41</v>
      </c>
      <c r="B111">
        <v>2025</v>
      </c>
      <c r="C111">
        <v>54700</v>
      </c>
      <c r="D111" t="s">
        <v>16</v>
      </c>
      <c r="E111">
        <v>20</v>
      </c>
      <c r="F111" s="5">
        <v>0</v>
      </c>
      <c r="G111">
        <v>1875576</v>
      </c>
      <c r="H111">
        <v>0</v>
      </c>
      <c r="I111">
        <v>0.15121795299999999</v>
      </c>
      <c r="J111">
        <v>0</v>
      </c>
      <c r="K111">
        <v>0</v>
      </c>
      <c r="L111">
        <v>0</v>
      </c>
      <c r="M111">
        <v>1</v>
      </c>
      <c r="N111" t="s">
        <v>17</v>
      </c>
      <c r="O111" s="1">
        <v>0</v>
      </c>
    </row>
    <row r="112" spans="1:15" x14ac:dyDescent="0.2">
      <c r="A112" t="s">
        <v>41</v>
      </c>
      <c r="B112">
        <v>2025</v>
      </c>
      <c r="C112">
        <v>54750</v>
      </c>
      <c r="D112" t="s">
        <v>16</v>
      </c>
      <c r="E112">
        <v>20</v>
      </c>
      <c r="F112" s="5">
        <v>3.7508865377626162E-2</v>
      </c>
      <c r="G112">
        <v>1875576</v>
      </c>
      <c r="H112">
        <v>0</v>
      </c>
      <c r="I112">
        <v>0.15121795299999999</v>
      </c>
      <c r="J112">
        <v>0</v>
      </c>
      <c r="K112">
        <v>0</v>
      </c>
      <c r="L112">
        <v>0</v>
      </c>
      <c r="M112">
        <v>1</v>
      </c>
      <c r="N112" t="s">
        <v>17</v>
      </c>
      <c r="O112" s="1">
        <v>0</v>
      </c>
    </row>
    <row r="113" spans="1:15" x14ac:dyDescent="0.2">
      <c r="A113" t="s">
        <v>41</v>
      </c>
      <c r="B113">
        <v>2025</v>
      </c>
      <c r="C113">
        <v>182500</v>
      </c>
      <c r="D113" t="s">
        <v>16</v>
      </c>
      <c r="E113">
        <v>20</v>
      </c>
      <c r="F113" s="5">
        <v>0.23072334312755269</v>
      </c>
      <c r="G113">
        <v>1962218</v>
      </c>
      <c r="H113">
        <v>0</v>
      </c>
      <c r="I113">
        <v>0.156559427</v>
      </c>
      <c r="J113">
        <v>0</v>
      </c>
      <c r="K113">
        <v>0</v>
      </c>
      <c r="L113">
        <v>0</v>
      </c>
      <c r="M113">
        <v>1</v>
      </c>
      <c r="N113" t="s">
        <v>17</v>
      </c>
      <c r="O113" s="1">
        <v>0</v>
      </c>
    </row>
    <row r="114" spans="1:15" x14ac:dyDescent="0.2">
      <c r="A114" t="s">
        <v>41</v>
      </c>
      <c r="B114">
        <v>2025</v>
      </c>
      <c r="C114">
        <v>365000</v>
      </c>
      <c r="D114" t="s">
        <v>16</v>
      </c>
      <c r="E114">
        <v>20</v>
      </c>
      <c r="F114" s="5">
        <v>0</v>
      </c>
      <c r="G114" s="5">
        <v>2302512</v>
      </c>
      <c r="H114">
        <v>0</v>
      </c>
      <c r="I114">
        <v>0.123138373</v>
      </c>
      <c r="J114">
        <v>0</v>
      </c>
      <c r="K114">
        <v>0</v>
      </c>
      <c r="L114">
        <v>0</v>
      </c>
      <c r="M114">
        <v>1</v>
      </c>
      <c r="N114" t="s">
        <v>17</v>
      </c>
      <c r="O114" s="1">
        <v>0</v>
      </c>
    </row>
    <row r="115" spans="1:15" x14ac:dyDescent="0.2">
      <c r="A115" t="s">
        <v>41</v>
      </c>
      <c r="B115">
        <v>2025</v>
      </c>
      <c r="C115">
        <v>547500</v>
      </c>
      <c r="D115" t="s">
        <v>16</v>
      </c>
      <c r="E115">
        <v>20</v>
      </c>
      <c r="F115" s="5">
        <v>0.6761826256674377</v>
      </c>
      <c r="G115">
        <v>2302512</v>
      </c>
      <c r="H115">
        <v>0</v>
      </c>
      <c r="I115">
        <v>0.154756168</v>
      </c>
      <c r="J115">
        <v>0</v>
      </c>
      <c r="K115">
        <v>0</v>
      </c>
      <c r="L115">
        <v>0</v>
      </c>
      <c r="M115">
        <v>1</v>
      </c>
      <c r="N115" t="s">
        <v>17</v>
      </c>
      <c r="O115" s="1">
        <v>0</v>
      </c>
    </row>
    <row r="116" spans="1:15" x14ac:dyDescent="0.2">
      <c r="A116" t="s">
        <v>41</v>
      </c>
      <c r="B116">
        <v>2025</v>
      </c>
      <c r="C116">
        <v>730000</v>
      </c>
      <c r="D116" t="s">
        <v>16</v>
      </c>
      <c r="E116">
        <v>20</v>
      </c>
      <c r="F116" s="5">
        <v>0.85005490491525304</v>
      </c>
      <c r="G116">
        <v>2796941</v>
      </c>
      <c r="H116">
        <v>0</v>
      </c>
      <c r="I116">
        <v>0.154548449</v>
      </c>
      <c r="J116">
        <v>0</v>
      </c>
      <c r="K116">
        <v>0</v>
      </c>
      <c r="L116">
        <v>0</v>
      </c>
      <c r="M116">
        <v>1</v>
      </c>
      <c r="N116" t="s">
        <v>17</v>
      </c>
      <c r="O116" s="1">
        <v>0</v>
      </c>
    </row>
    <row r="117" spans="1:15" x14ac:dyDescent="0.2">
      <c r="A117" t="s">
        <v>41</v>
      </c>
      <c r="B117">
        <v>2025</v>
      </c>
      <c r="C117">
        <v>1095000</v>
      </c>
      <c r="D117" t="s">
        <v>16</v>
      </c>
      <c r="E117">
        <v>20</v>
      </c>
      <c r="F117" s="5">
        <v>1.1312986123948821</v>
      </c>
      <c r="G117">
        <v>3947940</v>
      </c>
      <c r="H117">
        <v>0</v>
      </c>
      <c r="I117">
        <v>0.158402924</v>
      </c>
      <c r="J117">
        <v>0</v>
      </c>
      <c r="K117">
        <v>0</v>
      </c>
      <c r="L117">
        <v>0</v>
      </c>
      <c r="M117">
        <v>1</v>
      </c>
      <c r="N117" t="s">
        <v>17</v>
      </c>
      <c r="O117" s="1">
        <v>0</v>
      </c>
    </row>
    <row r="118" spans="1:15" x14ac:dyDescent="0.2">
      <c r="A118" t="s">
        <v>41</v>
      </c>
      <c r="B118">
        <v>2025</v>
      </c>
      <c r="C118">
        <v>1460000</v>
      </c>
      <c r="D118" t="s">
        <v>16</v>
      </c>
      <c r="E118">
        <v>20</v>
      </c>
      <c r="F118" s="5">
        <v>4.4612138217069719E-2</v>
      </c>
      <c r="G118">
        <v>5466553</v>
      </c>
      <c r="H118">
        <v>0</v>
      </c>
      <c r="I118">
        <v>0.124760497</v>
      </c>
      <c r="J118">
        <v>0</v>
      </c>
      <c r="K118">
        <v>0</v>
      </c>
      <c r="L118">
        <v>0</v>
      </c>
      <c r="M118">
        <v>1</v>
      </c>
      <c r="N118" t="s">
        <v>17</v>
      </c>
      <c r="O118" s="1">
        <v>0</v>
      </c>
    </row>
    <row r="119" spans="1:15" x14ac:dyDescent="0.2">
      <c r="A119" t="s">
        <v>41</v>
      </c>
      <c r="B119">
        <v>2025</v>
      </c>
      <c r="C119">
        <v>2044000</v>
      </c>
      <c r="D119" t="s">
        <v>16</v>
      </c>
      <c r="E119">
        <v>20</v>
      </c>
      <c r="F119" s="5">
        <v>0.43674070427566802</v>
      </c>
      <c r="G119">
        <v>5549229</v>
      </c>
      <c r="H119">
        <v>0</v>
      </c>
      <c r="I119">
        <v>0.12935571400000001</v>
      </c>
      <c r="J119">
        <v>0</v>
      </c>
      <c r="K119">
        <v>0</v>
      </c>
      <c r="L119">
        <v>0</v>
      </c>
      <c r="M119">
        <v>1</v>
      </c>
      <c r="N119" t="s">
        <v>17</v>
      </c>
      <c r="O119" s="1">
        <v>0</v>
      </c>
    </row>
    <row r="120" spans="1:15" x14ac:dyDescent="0.2">
      <c r="A120" t="s">
        <v>41</v>
      </c>
      <c r="B120">
        <v>2025</v>
      </c>
      <c r="C120">
        <v>2774000</v>
      </c>
      <c r="D120" t="s">
        <v>16</v>
      </c>
      <c r="E120">
        <v>20</v>
      </c>
      <c r="F120" s="5">
        <v>0.41568864007081052</v>
      </c>
      <c r="G120">
        <v>6340969</v>
      </c>
      <c r="H120">
        <v>0</v>
      </c>
      <c r="I120">
        <v>0.12578460299999999</v>
      </c>
      <c r="J120">
        <v>0</v>
      </c>
      <c r="K120">
        <v>0</v>
      </c>
      <c r="L120">
        <v>0</v>
      </c>
      <c r="M120">
        <v>1</v>
      </c>
      <c r="N120" t="s">
        <v>17</v>
      </c>
      <c r="O120" s="1">
        <v>0</v>
      </c>
    </row>
    <row r="121" spans="1:15" x14ac:dyDescent="0.2">
      <c r="A121" t="s">
        <v>41</v>
      </c>
      <c r="B121">
        <v>2025</v>
      </c>
      <c r="C121">
        <v>3832500</v>
      </c>
      <c r="D121" t="s">
        <v>16</v>
      </c>
      <c r="E121">
        <v>20</v>
      </c>
      <c r="F121" s="5">
        <v>0.83269159241877166</v>
      </c>
      <c r="G121">
        <v>7252842</v>
      </c>
      <c r="H121">
        <v>0</v>
      </c>
      <c r="I121">
        <v>0.122112598</v>
      </c>
      <c r="J121">
        <v>0</v>
      </c>
      <c r="K121">
        <v>0</v>
      </c>
      <c r="L121">
        <v>0</v>
      </c>
      <c r="M121">
        <v>1</v>
      </c>
      <c r="N121" t="s">
        <v>17</v>
      </c>
      <c r="O121" s="1">
        <v>0</v>
      </c>
    </row>
    <row r="122" spans="1:15" x14ac:dyDescent="0.2">
      <c r="A122" t="s">
        <v>41</v>
      </c>
      <c r="B122">
        <v>2025</v>
      </c>
      <c r="C122">
        <v>5288850</v>
      </c>
      <c r="D122" t="s">
        <v>16</v>
      </c>
      <c r="E122">
        <v>20</v>
      </c>
      <c r="F122" s="5">
        <v>0.34676900833820068</v>
      </c>
      <c r="G122">
        <v>9483843</v>
      </c>
      <c r="H122">
        <v>0</v>
      </c>
      <c r="I122">
        <v>0.117697815</v>
      </c>
      <c r="J122">
        <v>0</v>
      </c>
      <c r="K122">
        <v>0</v>
      </c>
      <c r="L122">
        <v>0</v>
      </c>
      <c r="M122">
        <v>1</v>
      </c>
      <c r="N122" t="s">
        <v>17</v>
      </c>
      <c r="O122" s="1">
        <v>0</v>
      </c>
    </row>
    <row r="123" spans="1:15" x14ac:dyDescent="0.2">
      <c r="A123" t="s">
        <v>41</v>
      </c>
      <c r="B123">
        <v>2025</v>
      </c>
      <c r="C123">
        <v>8030000</v>
      </c>
      <c r="D123" t="s">
        <v>16</v>
      </c>
      <c r="E123">
        <v>20</v>
      </c>
      <c r="F123" s="5">
        <v>1</v>
      </c>
      <c r="G123">
        <v>10961561</v>
      </c>
      <c r="H123">
        <v>0</v>
      </c>
      <c r="I123">
        <v>0.115660451</v>
      </c>
      <c r="J123">
        <v>0</v>
      </c>
      <c r="K123">
        <v>0</v>
      </c>
      <c r="L123">
        <v>0</v>
      </c>
      <c r="M123">
        <v>1</v>
      </c>
      <c r="N123" t="s">
        <v>17</v>
      </c>
      <c r="O123" s="1">
        <v>0</v>
      </c>
    </row>
    <row r="124" spans="1:15" x14ac:dyDescent="0.2">
      <c r="A124" t="s">
        <v>41</v>
      </c>
      <c r="B124">
        <v>2030</v>
      </c>
      <c r="C124">
        <v>5</v>
      </c>
      <c r="D124" t="s">
        <v>16</v>
      </c>
      <c r="E124">
        <v>20</v>
      </c>
      <c r="F124" s="5">
        <v>0</v>
      </c>
      <c r="G124">
        <v>1681451</v>
      </c>
      <c r="H124">
        <v>0</v>
      </c>
      <c r="I124">
        <v>0.160146434</v>
      </c>
      <c r="J124">
        <v>0</v>
      </c>
      <c r="K124">
        <v>0</v>
      </c>
      <c r="L124">
        <v>0</v>
      </c>
      <c r="M124">
        <v>1</v>
      </c>
      <c r="N124" t="s">
        <v>17</v>
      </c>
      <c r="O124" s="1">
        <v>0</v>
      </c>
    </row>
    <row r="125" spans="1:15" x14ac:dyDescent="0.2">
      <c r="A125" t="s">
        <v>41</v>
      </c>
      <c r="B125">
        <v>2030</v>
      </c>
      <c r="C125">
        <v>54700</v>
      </c>
      <c r="D125" t="s">
        <v>16</v>
      </c>
      <c r="E125">
        <v>20</v>
      </c>
      <c r="F125" s="5">
        <v>0</v>
      </c>
      <c r="G125">
        <v>1681451</v>
      </c>
      <c r="H125">
        <v>0</v>
      </c>
      <c r="I125">
        <v>0.160146434</v>
      </c>
      <c r="J125">
        <v>0</v>
      </c>
      <c r="K125">
        <v>0</v>
      </c>
      <c r="L125">
        <v>0</v>
      </c>
      <c r="M125">
        <v>1</v>
      </c>
      <c r="N125" t="s">
        <v>17</v>
      </c>
      <c r="O125" s="1">
        <v>0</v>
      </c>
    </row>
    <row r="126" spans="1:15" x14ac:dyDescent="0.2">
      <c r="A126" t="s">
        <v>41</v>
      </c>
      <c r="B126">
        <v>2030</v>
      </c>
      <c r="C126">
        <v>54750</v>
      </c>
      <c r="D126" t="s">
        <v>16</v>
      </c>
      <c r="E126">
        <v>20</v>
      </c>
      <c r="F126" s="5">
        <v>3.9744624313295951E-2</v>
      </c>
      <c r="G126">
        <v>1681451</v>
      </c>
      <c r="H126">
        <v>0</v>
      </c>
      <c r="I126">
        <v>0.160146434</v>
      </c>
      <c r="J126">
        <v>0</v>
      </c>
      <c r="K126">
        <v>0</v>
      </c>
      <c r="L126">
        <v>0</v>
      </c>
      <c r="M126">
        <v>1</v>
      </c>
      <c r="N126" t="s">
        <v>17</v>
      </c>
      <c r="O126" s="1">
        <v>0</v>
      </c>
    </row>
    <row r="127" spans="1:15" x14ac:dyDescent="0.2">
      <c r="A127" t="s">
        <v>41</v>
      </c>
      <c r="B127">
        <v>2030</v>
      </c>
      <c r="C127">
        <v>182500</v>
      </c>
      <c r="D127" t="s">
        <v>16</v>
      </c>
      <c r="E127">
        <v>20</v>
      </c>
      <c r="F127" s="5">
        <v>0.1643287950314086</v>
      </c>
      <c r="G127">
        <v>1763867</v>
      </c>
      <c r="H127">
        <v>0</v>
      </c>
      <c r="I127">
        <v>0.165884806</v>
      </c>
      <c r="J127">
        <v>0</v>
      </c>
      <c r="K127">
        <v>0</v>
      </c>
      <c r="L127">
        <v>0</v>
      </c>
      <c r="M127">
        <v>1</v>
      </c>
      <c r="N127" t="s">
        <v>17</v>
      </c>
      <c r="O127" s="1">
        <v>0</v>
      </c>
    </row>
    <row r="128" spans="1:15" x14ac:dyDescent="0.2">
      <c r="A128" t="s">
        <v>41</v>
      </c>
      <c r="B128">
        <v>2030</v>
      </c>
      <c r="C128">
        <v>365000</v>
      </c>
      <c r="D128" t="s">
        <v>16</v>
      </c>
      <c r="E128">
        <v>20</v>
      </c>
      <c r="F128" s="5">
        <v>0.12030116799804501</v>
      </c>
      <c r="G128">
        <v>1976668</v>
      </c>
      <c r="H128">
        <v>0</v>
      </c>
      <c r="I128">
        <v>0.16647267499999999</v>
      </c>
      <c r="J128">
        <v>0</v>
      </c>
      <c r="K128">
        <v>0</v>
      </c>
      <c r="L128">
        <v>0</v>
      </c>
      <c r="M128">
        <v>1</v>
      </c>
      <c r="N128" t="s">
        <v>17</v>
      </c>
      <c r="O128" s="1">
        <v>0</v>
      </c>
    </row>
    <row r="129" spans="1:15" x14ac:dyDescent="0.2">
      <c r="A129" t="s">
        <v>41</v>
      </c>
      <c r="B129">
        <v>2030</v>
      </c>
      <c r="C129">
        <v>547500</v>
      </c>
      <c r="D129" t="s">
        <v>16</v>
      </c>
      <c r="E129">
        <v>20</v>
      </c>
      <c r="F129" s="5">
        <v>0.65100722269672262</v>
      </c>
      <c r="G129">
        <v>2075476</v>
      </c>
      <c r="H129">
        <v>0</v>
      </c>
      <c r="I129">
        <v>0.16378927300000001</v>
      </c>
      <c r="J129">
        <v>0</v>
      </c>
      <c r="K129">
        <v>0</v>
      </c>
      <c r="L129">
        <v>0</v>
      </c>
      <c r="M129">
        <v>1</v>
      </c>
      <c r="N129" t="s">
        <v>17</v>
      </c>
      <c r="O129" s="1">
        <v>0</v>
      </c>
    </row>
    <row r="130" spans="1:15" x14ac:dyDescent="0.2">
      <c r="A130" t="s">
        <v>41</v>
      </c>
      <c r="B130">
        <v>2030</v>
      </c>
      <c r="C130">
        <v>730000</v>
      </c>
      <c r="D130" t="s">
        <v>16</v>
      </c>
      <c r="E130">
        <v>20</v>
      </c>
      <c r="F130" s="5">
        <v>0.84477502562697249</v>
      </c>
      <c r="G130">
        <v>2502959</v>
      </c>
      <c r="H130">
        <v>0</v>
      </c>
      <c r="I130">
        <v>0.16381635999999999</v>
      </c>
      <c r="J130">
        <v>0</v>
      </c>
      <c r="K130">
        <v>0</v>
      </c>
      <c r="L130">
        <v>0</v>
      </c>
      <c r="M130">
        <v>1</v>
      </c>
      <c r="N130" t="s">
        <v>17</v>
      </c>
      <c r="O130" s="1">
        <v>0</v>
      </c>
    </row>
    <row r="131" spans="1:15" x14ac:dyDescent="0.2">
      <c r="A131" t="s">
        <v>41</v>
      </c>
      <c r="B131">
        <v>2030</v>
      </c>
      <c r="C131">
        <v>1095000</v>
      </c>
      <c r="D131" t="s">
        <v>16</v>
      </c>
      <c r="E131">
        <v>20</v>
      </c>
      <c r="F131" s="5">
        <v>1.1284863114799071</v>
      </c>
      <c r="G131">
        <v>3525423</v>
      </c>
      <c r="H131">
        <v>0</v>
      </c>
      <c r="I131">
        <v>0.168814352</v>
      </c>
      <c r="J131">
        <v>0</v>
      </c>
      <c r="K131">
        <v>0</v>
      </c>
      <c r="L131">
        <v>0</v>
      </c>
      <c r="M131">
        <v>1</v>
      </c>
      <c r="N131" t="s">
        <v>17</v>
      </c>
      <c r="O131" s="1">
        <v>0</v>
      </c>
    </row>
    <row r="132" spans="1:15" x14ac:dyDescent="0.2">
      <c r="A132" t="s">
        <v>41</v>
      </c>
      <c r="B132">
        <v>2030</v>
      </c>
      <c r="C132">
        <v>1460000</v>
      </c>
      <c r="D132" t="s">
        <v>16</v>
      </c>
      <c r="E132">
        <v>20</v>
      </c>
      <c r="F132" s="5">
        <v>3.1448381370243403E-2</v>
      </c>
      <c r="G132">
        <v>4877563</v>
      </c>
      <c r="H132">
        <v>0</v>
      </c>
      <c r="I132">
        <v>0.13045246899999999</v>
      </c>
      <c r="J132">
        <v>0</v>
      </c>
      <c r="K132">
        <v>0</v>
      </c>
      <c r="L132">
        <v>0</v>
      </c>
      <c r="M132">
        <v>1</v>
      </c>
      <c r="N132" t="s">
        <v>17</v>
      </c>
      <c r="O132" s="1">
        <v>0</v>
      </c>
    </row>
    <row r="133" spans="1:15" x14ac:dyDescent="0.2">
      <c r="A133" t="s">
        <v>41</v>
      </c>
      <c r="B133">
        <v>2030</v>
      </c>
      <c r="C133">
        <v>2044000</v>
      </c>
      <c r="D133" t="s">
        <v>16</v>
      </c>
      <c r="E133">
        <v>20</v>
      </c>
      <c r="F133" s="5">
        <v>0.42937054196320368</v>
      </c>
      <c r="G133">
        <v>4929449</v>
      </c>
      <c r="H133">
        <v>0</v>
      </c>
      <c r="I133">
        <v>0.135493895</v>
      </c>
      <c r="J133">
        <v>0</v>
      </c>
      <c r="K133">
        <v>0</v>
      </c>
      <c r="L133">
        <v>0</v>
      </c>
      <c r="M133">
        <v>1</v>
      </c>
      <c r="N133" t="s">
        <v>17</v>
      </c>
      <c r="O133" s="1">
        <v>0</v>
      </c>
    </row>
    <row r="134" spans="1:15" x14ac:dyDescent="0.2">
      <c r="A134" t="s">
        <v>41</v>
      </c>
      <c r="B134">
        <v>2030</v>
      </c>
      <c r="C134">
        <v>2774000</v>
      </c>
      <c r="D134" t="s">
        <v>16</v>
      </c>
      <c r="E134">
        <v>20</v>
      </c>
      <c r="F134" s="5">
        <v>0.42764115178576695</v>
      </c>
      <c r="G134">
        <v>5620098</v>
      </c>
      <c r="H134">
        <v>0</v>
      </c>
      <c r="I134">
        <v>0.13151369399999999</v>
      </c>
      <c r="J134">
        <v>0</v>
      </c>
      <c r="K134">
        <v>0</v>
      </c>
      <c r="L134">
        <v>0</v>
      </c>
      <c r="M134">
        <v>1</v>
      </c>
      <c r="N134" t="s">
        <v>17</v>
      </c>
      <c r="O134" s="1">
        <v>0</v>
      </c>
    </row>
    <row r="135" spans="1:15" x14ac:dyDescent="0.2">
      <c r="A135" t="s">
        <v>41</v>
      </c>
      <c r="B135">
        <v>2030</v>
      </c>
      <c r="C135">
        <v>3832500</v>
      </c>
      <c r="D135" t="s">
        <v>16</v>
      </c>
      <c r="E135">
        <v>20</v>
      </c>
      <c r="F135" s="5">
        <v>0.814594093464441</v>
      </c>
      <c r="G135">
        <v>6453188</v>
      </c>
      <c r="H135">
        <v>0</v>
      </c>
      <c r="I135">
        <v>0.12707063699999999</v>
      </c>
      <c r="J135">
        <v>0</v>
      </c>
      <c r="K135">
        <v>0</v>
      </c>
      <c r="L135">
        <v>0</v>
      </c>
      <c r="M135">
        <v>1</v>
      </c>
      <c r="N135" t="s">
        <v>17</v>
      </c>
      <c r="O135" s="1">
        <v>0</v>
      </c>
    </row>
    <row r="136" spans="1:15" x14ac:dyDescent="0.2">
      <c r="A136" t="s">
        <v>41</v>
      </c>
      <c r="B136">
        <v>2030</v>
      </c>
      <c r="C136">
        <v>5288850</v>
      </c>
      <c r="D136" t="s">
        <v>16</v>
      </c>
      <c r="E136">
        <v>20</v>
      </c>
      <c r="F136" s="5">
        <v>0.33984169715527779</v>
      </c>
      <c r="G136">
        <v>8389170</v>
      </c>
      <c r="H136">
        <v>0</v>
      </c>
      <c r="I136">
        <v>0.122229145</v>
      </c>
      <c r="J136">
        <v>0</v>
      </c>
      <c r="K136">
        <v>0</v>
      </c>
      <c r="L136">
        <v>0</v>
      </c>
      <c r="M136">
        <v>1</v>
      </c>
      <c r="N136" t="s">
        <v>17</v>
      </c>
      <c r="O136" s="1">
        <v>0</v>
      </c>
    </row>
    <row r="137" spans="1:15" x14ac:dyDescent="0.2">
      <c r="A137" t="s">
        <v>41</v>
      </c>
      <c r="B137">
        <v>2030</v>
      </c>
      <c r="C137">
        <v>8030000</v>
      </c>
      <c r="D137" t="s">
        <v>16</v>
      </c>
      <c r="E137">
        <v>20</v>
      </c>
      <c r="F137" s="5">
        <v>1</v>
      </c>
      <c r="G137">
        <v>9668314</v>
      </c>
      <c r="H137">
        <v>0</v>
      </c>
      <c r="I137">
        <v>0.119989095</v>
      </c>
      <c r="J137">
        <v>0</v>
      </c>
      <c r="K137">
        <v>0</v>
      </c>
      <c r="L137">
        <v>0</v>
      </c>
      <c r="M137">
        <v>1</v>
      </c>
      <c r="N137" t="s">
        <v>17</v>
      </c>
      <c r="O137" s="1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53"/>
  <sheetViews>
    <sheetView workbookViewId="0">
      <selection activeCell="G15" sqref="G15"/>
    </sheetView>
  </sheetViews>
  <sheetFormatPr baseColWidth="10" defaultRowHeight="16" x14ac:dyDescent="0.2"/>
  <cols>
    <col min="1" max="1" width="27.6640625" customWidth="1"/>
  </cols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4" t="s">
        <v>47</v>
      </c>
    </row>
    <row r="2" spans="1:16" x14ac:dyDescent="0.2">
      <c r="A2" s="2" t="s">
        <v>41</v>
      </c>
      <c r="B2" s="2">
        <v>2015</v>
      </c>
      <c r="C2" s="2">
        <v>5</v>
      </c>
      <c r="D2" s="2" t="s">
        <v>16</v>
      </c>
      <c r="E2" s="2">
        <v>20</v>
      </c>
      <c r="F2" s="2">
        <v>0</v>
      </c>
      <c r="G2" s="2">
        <v>3255494</v>
      </c>
      <c r="H2" s="2">
        <v>0</v>
      </c>
      <c r="I2" s="2">
        <v>0.118721151</v>
      </c>
      <c r="J2" s="2">
        <v>0</v>
      </c>
      <c r="K2" s="2">
        <v>0</v>
      </c>
      <c r="L2" s="2">
        <v>0</v>
      </c>
      <c r="M2" s="2">
        <v>1</v>
      </c>
      <c r="N2" s="2" t="s">
        <v>17</v>
      </c>
      <c r="O2" s="3">
        <v>0</v>
      </c>
      <c r="P2" s="5">
        <v>0</v>
      </c>
    </row>
    <row r="3" spans="1:16" x14ac:dyDescent="0.2">
      <c r="A3" s="2" t="s">
        <v>41</v>
      </c>
      <c r="B3" s="2">
        <v>2015</v>
      </c>
      <c r="C3" s="2">
        <v>54750</v>
      </c>
      <c r="D3" s="2" t="s">
        <v>16</v>
      </c>
      <c r="E3" s="2">
        <v>20</v>
      </c>
      <c r="F3" s="2">
        <v>5</v>
      </c>
      <c r="G3" s="2">
        <v>3255494</v>
      </c>
      <c r="H3" s="2">
        <v>0</v>
      </c>
      <c r="I3" s="2">
        <v>0.118721151</v>
      </c>
      <c r="J3" s="2">
        <v>0</v>
      </c>
      <c r="K3" s="2">
        <v>0</v>
      </c>
      <c r="L3" s="2">
        <v>0</v>
      </c>
      <c r="M3" s="2">
        <v>1</v>
      </c>
      <c r="N3" s="2" t="s">
        <v>17</v>
      </c>
      <c r="O3" s="3">
        <v>0</v>
      </c>
      <c r="P3" s="6">
        <f>LN(G4/G3)/LN(C4/C3)</f>
        <v>2.7445647147704814E-2</v>
      </c>
    </row>
    <row r="4" spans="1:16" x14ac:dyDescent="0.2">
      <c r="A4" s="2" t="s">
        <v>41</v>
      </c>
      <c r="B4" s="2">
        <v>2015</v>
      </c>
      <c r="C4" s="2">
        <v>182500</v>
      </c>
      <c r="D4" s="2" t="s">
        <v>16</v>
      </c>
      <c r="E4" s="2">
        <v>20</v>
      </c>
      <c r="F4" s="2">
        <v>1</v>
      </c>
      <c r="G4" s="2">
        <v>3364865</v>
      </c>
      <c r="H4" s="2">
        <v>0</v>
      </c>
      <c r="I4" s="2">
        <v>0.122290511</v>
      </c>
      <c r="J4" s="2">
        <v>0</v>
      </c>
      <c r="K4" s="2">
        <v>0</v>
      </c>
      <c r="L4" s="2">
        <v>0</v>
      </c>
      <c r="M4" s="2">
        <v>1</v>
      </c>
      <c r="N4" s="2" t="s">
        <v>17</v>
      </c>
      <c r="O4" s="3">
        <v>0</v>
      </c>
      <c r="P4" s="6">
        <f>LN(G5/G4)/LN(C5/C4)</f>
        <v>0</v>
      </c>
    </row>
    <row r="5" spans="1:16" x14ac:dyDescent="0.2">
      <c r="A5" s="2" t="s">
        <v>41</v>
      </c>
      <c r="B5" s="2">
        <v>2015</v>
      </c>
      <c r="C5" s="2">
        <v>365000</v>
      </c>
      <c r="D5" s="2" t="s">
        <v>16</v>
      </c>
      <c r="E5" s="2">
        <v>20</v>
      </c>
      <c r="F5" s="2">
        <v>1</v>
      </c>
      <c r="G5" s="2">
        <v>3364865</v>
      </c>
      <c r="H5" s="2">
        <v>0</v>
      </c>
      <c r="I5" s="2">
        <v>0.15724824000000001</v>
      </c>
      <c r="J5" s="2">
        <v>0</v>
      </c>
      <c r="K5" s="2">
        <v>0</v>
      </c>
      <c r="L5" s="2">
        <v>0</v>
      </c>
      <c r="M5" s="2">
        <v>1</v>
      </c>
      <c r="N5" s="2" t="s">
        <v>17</v>
      </c>
      <c r="O5" s="3">
        <v>0</v>
      </c>
      <c r="P5" s="6">
        <f t="shared" ref="P5" si="0">LN(G6/G5)/LN(C6/C5)</f>
        <v>0.35204472988184715</v>
      </c>
    </row>
    <row r="6" spans="1:16" x14ac:dyDescent="0.2">
      <c r="A6" s="2" t="s">
        <v>41</v>
      </c>
      <c r="B6" s="2">
        <v>2015</v>
      </c>
      <c r="C6" s="2">
        <v>547500</v>
      </c>
      <c r="D6" s="2" t="s">
        <v>16</v>
      </c>
      <c r="E6" s="2">
        <v>20</v>
      </c>
      <c r="F6" s="2">
        <v>0.90668353199999996</v>
      </c>
      <c r="G6" s="2">
        <v>3881143</v>
      </c>
      <c r="H6" s="2">
        <v>0</v>
      </c>
      <c r="I6" s="2">
        <v>0.12149750300000001</v>
      </c>
      <c r="J6" s="2">
        <v>0</v>
      </c>
      <c r="K6" s="2">
        <v>0</v>
      </c>
      <c r="L6" s="2">
        <v>0</v>
      </c>
      <c r="M6" s="2">
        <v>1</v>
      </c>
      <c r="N6" s="2" t="s">
        <v>17</v>
      </c>
      <c r="O6" s="3">
        <v>0</v>
      </c>
      <c r="P6" s="6">
        <f>LN(G7/G6)/LN(C7/C6)</f>
        <v>0.81232399386364118</v>
      </c>
    </row>
    <row r="7" spans="1:16" x14ac:dyDescent="0.2">
      <c r="A7" s="2" t="s">
        <v>41</v>
      </c>
      <c r="B7" s="2">
        <v>2015</v>
      </c>
      <c r="C7" s="2">
        <v>730000</v>
      </c>
      <c r="D7" s="2" t="s">
        <v>16</v>
      </c>
      <c r="E7" s="2">
        <v>20</v>
      </c>
      <c r="F7" s="2">
        <v>0.84619184400000003</v>
      </c>
      <c r="G7" s="2">
        <v>4902870</v>
      </c>
      <c r="H7" s="2">
        <v>0</v>
      </c>
      <c r="I7" s="2">
        <v>0.120939015</v>
      </c>
      <c r="J7" s="2">
        <v>0</v>
      </c>
      <c r="K7" s="2">
        <v>0</v>
      </c>
      <c r="L7" s="2">
        <v>0</v>
      </c>
      <c r="M7" s="2">
        <v>1</v>
      </c>
      <c r="N7" s="2" t="s">
        <v>17</v>
      </c>
      <c r="O7" s="3">
        <v>0</v>
      </c>
      <c r="P7" s="6">
        <f t="shared" ref="P7:P13" si="1">LN(G8/G7)/LN(C8/C7)</f>
        <v>0.84619186630389076</v>
      </c>
    </row>
    <row r="8" spans="1:16" x14ac:dyDescent="0.2">
      <c r="A8" s="2" t="s">
        <v>41</v>
      </c>
      <c r="B8" s="2">
        <v>2015</v>
      </c>
      <c r="C8" s="2">
        <v>1095000</v>
      </c>
      <c r="D8" s="2" t="s">
        <v>16</v>
      </c>
      <c r="E8" s="2">
        <v>20</v>
      </c>
      <c r="F8" s="2">
        <v>0.81232399600000005</v>
      </c>
      <c r="G8" s="2">
        <v>6909671</v>
      </c>
      <c r="H8" s="2">
        <v>0</v>
      </c>
      <c r="I8" s="2">
        <v>0.12145608500000001</v>
      </c>
      <c r="J8" s="2">
        <v>0</v>
      </c>
      <c r="K8" s="2">
        <v>0</v>
      </c>
      <c r="L8" s="2">
        <v>0</v>
      </c>
      <c r="M8" s="2">
        <v>1</v>
      </c>
      <c r="N8" s="2" t="s">
        <v>17</v>
      </c>
      <c r="O8" s="3">
        <v>0</v>
      </c>
      <c r="P8" s="6">
        <f t="shared" si="1"/>
        <v>1.144628860323496</v>
      </c>
    </row>
    <row r="9" spans="1:16" x14ac:dyDescent="0.2">
      <c r="A9" s="2" t="s">
        <v>41</v>
      </c>
      <c r="B9" s="2">
        <v>2015</v>
      </c>
      <c r="C9" s="2">
        <v>1460000</v>
      </c>
      <c r="D9" s="2" t="s">
        <v>16</v>
      </c>
      <c r="E9" s="2">
        <v>20</v>
      </c>
      <c r="F9" s="2">
        <v>0.51372291599999997</v>
      </c>
      <c r="G9" s="2">
        <v>9604303</v>
      </c>
      <c r="H9" s="2">
        <v>0</v>
      </c>
      <c r="I9" s="2">
        <v>0.10491668799999999</v>
      </c>
      <c r="J9" s="2">
        <v>0</v>
      </c>
      <c r="K9" s="2">
        <v>0</v>
      </c>
      <c r="L9" s="2">
        <v>0</v>
      </c>
      <c r="M9" s="2">
        <v>1</v>
      </c>
      <c r="N9" s="2" t="s">
        <v>17</v>
      </c>
      <c r="O9" s="3">
        <v>0</v>
      </c>
      <c r="P9" s="6">
        <f t="shared" si="1"/>
        <v>0.11617107026804002</v>
      </c>
    </row>
    <row r="10" spans="1:16" x14ac:dyDescent="0.2">
      <c r="A10" s="2" t="s">
        <v>41</v>
      </c>
      <c r="B10" s="2">
        <v>2015</v>
      </c>
      <c r="C10" s="2">
        <v>2044000</v>
      </c>
      <c r="D10" s="2" t="s">
        <v>16</v>
      </c>
      <c r="E10" s="2">
        <v>20</v>
      </c>
      <c r="F10" s="2">
        <v>0.46821370699999998</v>
      </c>
      <c r="G10" s="2">
        <v>9987153</v>
      </c>
      <c r="H10" s="2">
        <v>0</v>
      </c>
      <c r="I10" s="2">
        <v>0.108064509</v>
      </c>
      <c r="J10" s="2">
        <v>0</v>
      </c>
      <c r="K10" s="2">
        <v>0</v>
      </c>
      <c r="L10" s="2">
        <v>0</v>
      </c>
      <c r="M10" s="2">
        <v>1</v>
      </c>
      <c r="N10" s="2" t="s">
        <v>17</v>
      </c>
      <c r="O10" s="3">
        <v>0</v>
      </c>
      <c r="P10" s="6">
        <f t="shared" si="1"/>
        <v>0.46821392239450327</v>
      </c>
    </row>
    <row r="11" spans="1:16" x14ac:dyDescent="0.2">
      <c r="A11" s="2" t="s">
        <v>41</v>
      </c>
      <c r="B11" s="2">
        <v>2015</v>
      </c>
      <c r="C11" s="2">
        <v>2774000</v>
      </c>
      <c r="D11" s="2" t="s">
        <v>16</v>
      </c>
      <c r="E11" s="2">
        <v>20</v>
      </c>
      <c r="F11" s="2">
        <v>0.38184185500000001</v>
      </c>
      <c r="G11" s="2">
        <v>11522291</v>
      </c>
      <c r="H11" s="2">
        <v>0</v>
      </c>
      <c r="I11" s="2">
        <v>0.106086258</v>
      </c>
      <c r="J11" s="2">
        <v>0</v>
      </c>
      <c r="K11" s="2">
        <v>0</v>
      </c>
      <c r="L11" s="2">
        <v>0</v>
      </c>
      <c r="M11" s="2">
        <v>1</v>
      </c>
      <c r="N11" s="2" t="s">
        <v>17</v>
      </c>
      <c r="O11" s="3">
        <v>0</v>
      </c>
      <c r="P11" s="6">
        <f t="shared" si="1"/>
        <v>0.38184181579691751</v>
      </c>
    </row>
    <row r="12" spans="1:16" x14ac:dyDescent="0.2">
      <c r="A12" s="2" t="s">
        <v>41</v>
      </c>
      <c r="B12" s="2">
        <v>2015</v>
      </c>
      <c r="C12" s="2">
        <v>3832500</v>
      </c>
      <c r="D12" s="2" t="s">
        <v>16</v>
      </c>
      <c r="E12" s="2">
        <v>20</v>
      </c>
      <c r="F12" s="2">
        <v>0.37333359599999999</v>
      </c>
      <c r="G12" s="2">
        <v>13035874</v>
      </c>
      <c r="H12" s="2">
        <v>0</v>
      </c>
      <c r="I12" s="2">
        <v>0.104707124</v>
      </c>
      <c r="J12" s="2">
        <v>0</v>
      </c>
      <c r="K12" s="2">
        <v>0</v>
      </c>
      <c r="L12" s="2">
        <v>0</v>
      </c>
      <c r="M12" s="2">
        <v>1</v>
      </c>
      <c r="N12" s="2" t="s">
        <v>17</v>
      </c>
      <c r="O12" s="3">
        <v>0</v>
      </c>
      <c r="P12" s="6">
        <f t="shared" si="1"/>
        <v>0.90668342781745803</v>
      </c>
    </row>
    <row r="13" spans="1:16" x14ac:dyDescent="0.2">
      <c r="A13" s="2" t="s">
        <v>41</v>
      </c>
      <c r="B13" s="2">
        <v>2015</v>
      </c>
      <c r="C13" s="2">
        <v>5288850</v>
      </c>
      <c r="D13" s="2" t="s">
        <v>16</v>
      </c>
      <c r="E13" s="2">
        <v>20</v>
      </c>
      <c r="F13" s="2">
        <v>0.11617134699999999</v>
      </c>
      <c r="G13" s="2">
        <v>17456863</v>
      </c>
      <c r="H13" s="2">
        <v>0</v>
      </c>
      <c r="I13" s="2">
        <v>0.102137452</v>
      </c>
      <c r="J13" s="2">
        <v>0</v>
      </c>
      <c r="K13" s="2">
        <v>0</v>
      </c>
      <c r="L13" s="2">
        <v>0</v>
      </c>
      <c r="M13" s="2">
        <v>1</v>
      </c>
      <c r="N13" s="2" t="s">
        <v>17</v>
      </c>
      <c r="O13" s="3">
        <v>0</v>
      </c>
      <c r="P13" s="6">
        <f t="shared" si="1"/>
        <v>0.37333368209698936</v>
      </c>
    </row>
    <row r="14" spans="1:16" x14ac:dyDescent="0.2">
      <c r="A14" s="2" t="s">
        <v>41</v>
      </c>
      <c r="B14" s="2">
        <v>2015</v>
      </c>
      <c r="C14" s="2">
        <v>8030000</v>
      </c>
      <c r="D14" s="2" t="s">
        <v>16</v>
      </c>
      <c r="E14" s="2">
        <v>20</v>
      </c>
      <c r="F14" s="2">
        <v>0.12744583100000001</v>
      </c>
      <c r="G14" s="2">
        <v>20401959</v>
      </c>
      <c r="H14" s="2">
        <v>0</v>
      </c>
      <c r="I14" s="2">
        <v>0.100972697</v>
      </c>
      <c r="J14" s="2">
        <v>0</v>
      </c>
      <c r="K14" s="2">
        <v>0</v>
      </c>
      <c r="L14" s="2">
        <v>0</v>
      </c>
      <c r="M14" s="2">
        <v>1</v>
      </c>
      <c r="N14" s="2" t="s">
        <v>17</v>
      </c>
      <c r="O14" s="3">
        <v>0</v>
      </c>
      <c r="P14" s="6">
        <v>1</v>
      </c>
    </row>
    <row r="15" spans="1:16" x14ac:dyDescent="0.2">
      <c r="A15" s="2" t="s">
        <v>41</v>
      </c>
      <c r="B15" s="2">
        <v>2020</v>
      </c>
      <c r="C15" s="2">
        <v>5</v>
      </c>
      <c r="D15" s="2" t="s">
        <v>16</v>
      </c>
      <c r="E15" s="2">
        <v>20</v>
      </c>
      <c r="F15" s="2">
        <v>0</v>
      </c>
      <c r="G15" s="2">
        <v>2565535</v>
      </c>
      <c r="H15" s="2">
        <v>0</v>
      </c>
      <c r="I15" s="2">
        <v>0.13496955199999999</v>
      </c>
      <c r="J15" s="2">
        <v>0</v>
      </c>
      <c r="K15" s="2">
        <v>0</v>
      </c>
      <c r="L15" s="2">
        <v>0</v>
      </c>
      <c r="M15" s="2">
        <v>1</v>
      </c>
      <c r="N15" s="2" t="s">
        <v>17</v>
      </c>
      <c r="O15" s="3">
        <v>0</v>
      </c>
      <c r="P15" s="5">
        <v>0</v>
      </c>
    </row>
    <row r="16" spans="1:16" x14ac:dyDescent="0.2">
      <c r="A16" s="2" t="s">
        <v>41</v>
      </c>
      <c r="B16" s="2">
        <v>2020</v>
      </c>
      <c r="C16" s="2">
        <v>54750</v>
      </c>
      <c r="D16" s="2" t="s">
        <v>16</v>
      </c>
      <c r="E16" s="2">
        <v>20</v>
      </c>
      <c r="F16" s="2">
        <v>5</v>
      </c>
      <c r="G16" s="2">
        <v>2565535</v>
      </c>
      <c r="H16" s="2">
        <v>0</v>
      </c>
      <c r="I16" s="2">
        <v>0.13496955199999999</v>
      </c>
      <c r="J16" s="2">
        <v>0</v>
      </c>
      <c r="K16" s="2">
        <v>0</v>
      </c>
      <c r="L16" s="2">
        <v>0</v>
      </c>
      <c r="M16" s="2">
        <v>1</v>
      </c>
      <c r="N16" s="2" t="s">
        <v>17</v>
      </c>
      <c r="O16" s="3">
        <v>0</v>
      </c>
      <c r="P16" s="6">
        <f>LN(G17/G16)/LN(C17/C16)</f>
        <v>3.1138396124584126E-2</v>
      </c>
    </row>
    <row r="17" spans="1:16" x14ac:dyDescent="0.2">
      <c r="A17" s="2" t="s">
        <v>41</v>
      </c>
      <c r="B17" s="2">
        <v>2020</v>
      </c>
      <c r="C17" s="2">
        <v>182500</v>
      </c>
      <c r="D17" s="2" t="s">
        <v>16</v>
      </c>
      <c r="E17" s="2">
        <v>20</v>
      </c>
      <c r="F17" s="2">
        <v>1</v>
      </c>
      <c r="G17" s="2">
        <v>2663542</v>
      </c>
      <c r="H17" s="2">
        <v>0</v>
      </c>
      <c r="I17" s="2">
        <v>0.13942496900000001</v>
      </c>
      <c r="J17" s="2">
        <v>0</v>
      </c>
      <c r="K17" s="2">
        <v>0</v>
      </c>
      <c r="L17" s="2">
        <v>0</v>
      </c>
      <c r="M17" s="2">
        <v>1</v>
      </c>
      <c r="N17" s="2" t="s">
        <v>17</v>
      </c>
      <c r="O17" s="3">
        <v>0</v>
      </c>
      <c r="P17" s="6">
        <f>LN(G18/G17)/LN(C18/C17)</f>
        <v>0.14526447875604706</v>
      </c>
    </row>
    <row r="18" spans="1:16" x14ac:dyDescent="0.2">
      <c r="A18" s="2" t="s">
        <v>41</v>
      </c>
      <c r="B18" s="2">
        <v>2020</v>
      </c>
      <c r="C18" s="2">
        <v>365000</v>
      </c>
      <c r="D18" s="2" t="s">
        <v>16</v>
      </c>
      <c r="E18" s="2">
        <v>20</v>
      </c>
      <c r="F18" s="2">
        <v>0.88043490800000002</v>
      </c>
      <c r="G18" s="2">
        <v>2945700</v>
      </c>
      <c r="H18" s="2">
        <v>0</v>
      </c>
      <c r="I18" s="2">
        <v>0.14019330599999999</v>
      </c>
      <c r="J18" s="2">
        <v>0</v>
      </c>
      <c r="K18" s="2">
        <v>0</v>
      </c>
      <c r="L18" s="2">
        <v>0</v>
      </c>
      <c r="M18" s="2">
        <v>1</v>
      </c>
      <c r="N18" s="2" t="s">
        <v>17</v>
      </c>
      <c r="O18" s="3">
        <v>0</v>
      </c>
      <c r="P18" s="6">
        <f t="shared" ref="P18" si="2">LN(G19/G18)/LN(C19/C18)</f>
        <v>0.11940860242446684</v>
      </c>
    </row>
    <row r="19" spans="1:16" x14ac:dyDescent="0.2">
      <c r="A19" s="2" t="s">
        <v>41</v>
      </c>
      <c r="B19" s="2">
        <v>2020</v>
      </c>
      <c r="C19" s="2">
        <v>547500</v>
      </c>
      <c r="D19" s="2" t="s">
        <v>16</v>
      </c>
      <c r="E19" s="2">
        <v>20</v>
      </c>
      <c r="F19" s="2">
        <v>0.84759555499999994</v>
      </c>
      <c r="G19" s="2">
        <v>3091828</v>
      </c>
      <c r="H19" s="2">
        <v>0</v>
      </c>
      <c r="I19" s="2">
        <v>0.138126836</v>
      </c>
      <c r="J19" s="2">
        <v>0</v>
      </c>
      <c r="K19" s="2">
        <v>0</v>
      </c>
      <c r="L19" s="2">
        <v>0</v>
      </c>
      <c r="M19" s="2">
        <v>1</v>
      </c>
      <c r="N19" s="2" t="s">
        <v>17</v>
      </c>
      <c r="O19" s="3">
        <v>0</v>
      </c>
      <c r="P19" s="6">
        <f>LN(G20/G19)/LN(C20/C19)</f>
        <v>0.76225198461634691</v>
      </c>
    </row>
    <row r="20" spans="1:16" x14ac:dyDescent="0.2">
      <c r="A20" s="2" t="s">
        <v>41</v>
      </c>
      <c r="B20" s="2">
        <v>2020</v>
      </c>
      <c r="C20" s="2">
        <v>730000</v>
      </c>
      <c r="D20" s="2" t="s">
        <v>16</v>
      </c>
      <c r="E20" s="2">
        <v>20</v>
      </c>
      <c r="F20" s="2">
        <v>0.76225218400000005</v>
      </c>
      <c r="G20" s="2">
        <v>3849906</v>
      </c>
      <c r="H20" s="2">
        <v>0</v>
      </c>
      <c r="I20" s="2">
        <v>0.13774373200000001</v>
      </c>
      <c r="J20" s="2">
        <v>0</v>
      </c>
      <c r="K20" s="2">
        <v>0</v>
      </c>
      <c r="L20" s="2">
        <v>0</v>
      </c>
      <c r="M20" s="2">
        <v>1</v>
      </c>
      <c r="N20" s="2" t="s">
        <v>17</v>
      </c>
      <c r="O20" s="3">
        <v>0</v>
      </c>
      <c r="P20" s="6">
        <f t="shared" ref="P20:P26" si="3">LN(G21/G20)/LN(C21/C20)</f>
        <v>0.84759525979326655</v>
      </c>
    </row>
    <row r="21" spans="1:16" x14ac:dyDescent="0.2">
      <c r="A21" s="2" t="s">
        <v>41</v>
      </c>
      <c r="B21" s="2">
        <v>2020</v>
      </c>
      <c r="C21" s="2">
        <v>1095000</v>
      </c>
      <c r="D21" s="2" t="s">
        <v>16</v>
      </c>
      <c r="E21" s="2">
        <v>20</v>
      </c>
      <c r="F21" s="2">
        <v>0.45700698699999998</v>
      </c>
      <c r="G21" s="2">
        <v>5428805</v>
      </c>
      <c r="H21" s="2">
        <v>0</v>
      </c>
      <c r="I21" s="2">
        <v>0.13992950400000001</v>
      </c>
      <c r="J21" s="2">
        <v>0</v>
      </c>
      <c r="K21" s="2">
        <v>0</v>
      </c>
      <c r="L21" s="2">
        <v>0</v>
      </c>
      <c r="M21" s="2">
        <v>1</v>
      </c>
      <c r="N21" s="2" t="s">
        <v>17</v>
      </c>
      <c r="O21" s="3">
        <v>0</v>
      </c>
      <c r="P21" s="6">
        <f t="shared" si="3"/>
        <v>1.1397880764766128</v>
      </c>
    </row>
    <row r="22" spans="1:16" x14ac:dyDescent="0.2">
      <c r="A22" s="2" t="s">
        <v>41</v>
      </c>
      <c r="B22" s="2">
        <v>2020</v>
      </c>
      <c r="C22" s="2">
        <v>1460000</v>
      </c>
      <c r="D22" s="2" t="s">
        <v>16</v>
      </c>
      <c r="E22" s="2">
        <v>20</v>
      </c>
      <c r="F22" s="2">
        <v>0.39389895800000002</v>
      </c>
      <c r="G22" s="2">
        <v>7535428</v>
      </c>
      <c r="H22" s="2">
        <v>0</v>
      </c>
      <c r="I22" s="2">
        <v>0.114838592</v>
      </c>
      <c r="J22" s="2">
        <v>0</v>
      </c>
      <c r="K22" s="2">
        <v>0</v>
      </c>
      <c r="L22" s="2">
        <v>0</v>
      </c>
      <c r="M22" s="2">
        <v>1</v>
      </c>
      <c r="N22" s="2" t="s">
        <v>17</v>
      </c>
      <c r="O22" s="3">
        <v>0</v>
      </c>
      <c r="P22" s="6">
        <f t="shared" si="3"/>
        <v>9.0413660835457738E-2</v>
      </c>
    </row>
    <row r="23" spans="1:16" x14ac:dyDescent="0.2">
      <c r="A23" s="2" t="s">
        <v>41</v>
      </c>
      <c r="B23" s="2">
        <v>2020</v>
      </c>
      <c r="C23" s="2">
        <v>2044000</v>
      </c>
      <c r="D23" s="2" t="s">
        <v>16</v>
      </c>
      <c r="E23" s="2">
        <v>20</v>
      </c>
      <c r="F23" s="2">
        <v>0.36401569299999997</v>
      </c>
      <c r="G23" s="2">
        <v>7768191</v>
      </c>
      <c r="H23" s="2">
        <v>0</v>
      </c>
      <c r="I23" s="2">
        <v>0.11871011099999999</v>
      </c>
      <c r="J23" s="2">
        <v>0</v>
      </c>
      <c r="K23" s="2">
        <v>0</v>
      </c>
      <c r="L23" s="2">
        <v>0</v>
      </c>
      <c r="M23" s="2">
        <v>1</v>
      </c>
      <c r="N23" s="2" t="s">
        <v>17</v>
      </c>
      <c r="O23" s="3">
        <v>0</v>
      </c>
      <c r="P23" s="6">
        <f t="shared" si="3"/>
        <v>0.45700712695598839</v>
      </c>
    </row>
    <row r="24" spans="1:16" x14ac:dyDescent="0.2">
      <c r="A24" s="2" t="s">
        <v>41</v>
      </c>
      <c r="B24" s="2">
        <v>2020</v>
      </c>
      <c r="C24" s="2">
        <v>2774000</v>
      </c>
      <c r="D24" s="2" t="s">
        <v>16</v>
      </c>
      <c r="E24" s="2">
        <v>20</v>
      </c>
      <c r="F24" s="2">
        <v>0.14526439099999999</v>
      </c>
      <c r="G24" s="2">
        <v>8931630</v>
      </c>
      <c r="H24" s="2">
        <v>0</v>
      </c>
      <c r="I24" s="2">
        <v>0.11593543100000001</v>
      </c>
      <c r="J24" s="2">
        <v>0</v>
      </c>
      <c r="K24" s="2">
        <v>0</v>
      </c>
      <c r="L24" s="2">
        <v>0</v>
      </c>
      <c r="M24" s="2">
        <v>1</v>
      </c>
      <c r="N24" s="2" t="s">
        <v>17</v>
      </c>
      <c r="O24" s="3">
        <v>0</v>
      </c>
      <c r="P24" s="6">
        <f t="shared" si="3"/>
        <v>0.39389895013480475</v>
      </c>
    </row>
    <row r="25" spans="1:16" x14ac:dyDescent="0.2">
      <c r="A25" s="2" t="s">
        <v>41</v>
      </c>
      <c r="B25" s="2">
        <v>2020</v>
      </c>
      <c r="C25" s="2">
        <v>3832500</v>
      </c>
      <c r="D25" s="2" t="s">
        <v>16</v>
      </c>
      <c r="E25" s="2">
        <v>20</v>
      </c>
      <c r="F25" s="2">
        <v>0.119408627</v>
      </c>
      <c r="G25" s="2">
        <v>10144358</v>
      </c>
      <c r="H25" s="2">
        <v>0</v>
      </c>
      <c r="I25" s="2">
        <v>0.113409861</v>
      </c>
      <c r="J25" s="2">
        <v>0</v>
      </c>
      <c r="K25" s="2">
        <v>0</v>
      </c>
      <c r="L25" s="2">
        <v>0</v>
      </c>
      <c r="M25" s="2">
        <v>1</v>
      </c>
      <c r="N25" s="2" t="s">
        <v>17</v>
      </c>
      <c r="O25" s="3">
        <v>0</v>
      </c>
      <c r="P25" s="6">
        <f t="shared" si="3"/>
        <v>0.88043475783377523</v>
      </c>
    </row>
    <row r="26" spans="1:16" x14ac:dyDescent="0.2">
      <c r="A26" s="2" t="s">
        <v>41</v>
      </c>
      <c r="B26" s="2">
        <v>2020</v>
      </c>
      <c r="C26" s="2">
        <v>5288850</v>
      </c>
      <c r="D26" s="2" t="s">
        <v>16</v>
      </c>
      <c r="E26" s="2">
        <v>20</v>
      </c>
      <c r="F26" s="2">
        <v>0.119408627</v>
      </c>
      <c r="G26" s="2">
        <v>13470353</v>
      </c>
      <c r="H26" s="2">
        <v>0</v>
      </c>
      <c r="I26" s="2">
        <v>0.109917633</v>
      </c>
      <c r="J26" s="2">
        <v>0</v>
      </c>
      <c r="K26" s="2">
        <v>0</v>
      </c>
      <c r="L26" s="2">
        <v>0</v>
      </c>
      <c r="M26" s="2">
        <v>1</v>
      </c>
      <c r="N26" s="2" t="s">
        <v>17</v>
      </c>
      <c r="O26" s="3">
        <v>0</v>
      </c>
      <c r="P26" s="6">
        <f t="shared" si="3"/>
        <v>0.36401578447738103</v>
      </c>
    </row>
    <row r="27" spans="1:16" x14ac:dyDescent="0.2">
      <c r="A27" s="2" t="s">
        <v>41</v>
      </c>
      <c r="B27" s="2">
        <v>2020</v>
      </c>
      <c r="C27" s="2">
        <v>8030000</v>
      </c>
      <c r="D27" s="2" t="s">
        <v>16</v>
      </c>
      <c r="E27" s="2">
        <v>20</v>
      </c>
      <c r="F27" s="2">
        <v>0.119408627</v>
      </c>
      <c r="G27" s="2">
        <v>15681760</v>
      </c>
      <c r="H27" s="2">
        <v>0</v>
      </c>
      <c r="I27" s="2">
        <v>0.108316574</v>
      </c>
      <c r="J27" s="2">
        <v>0</v>
      </c>
      <c r="K27" s="2">
        <v>0</v>
      </c>
      <c r="L27" s="2">
        <v>0</v>
      </c>
      <c r="M27" s="2">
        <v>1</v>
      </c>
      <c r="N27" s="2" t="s">
        <v>17</v>
      </c>
      <c r="O27" s="3">
        <v>0</v>
      </c>
      <c r="P27" s="6">
        <v>1</v>
      </c>
    </row>
    <row r="28" spans="1:16" x14ac:dyDescent="0.2">
      <c r="A28" s="2" t="s">
        <v>41</v>
      </c>
      <c r="B28" s="2">
        <v>2025</v>
      </c>
      <c r="C28" s="2">
        <v>5</v>
      </c>
      <c r="D28" s="2" t="s">
        <v>16</v>
      </c>
      <c r="E28" s="2">
        <v>20</v>
      </c>
      <c r="F28" s="2">
        <v>0</v>
      </c>
      <c r="G28" s="2">
        <v>1875576</v>
      </c>
      <c r="H28" s="2">
        <v>0</v>
      </c>
      <c r="I28" s="2">
        <v>0.15121795299999999</v>
      </c>
      <c r="J28" s="2">
        <v>0</v>
      </c>
      <c r="K28" s="2">
        <v>0</v>
      </c>
      <c r="L28" s="2">
        <v>0</v>
      </c>
      <c r="M28" s="2">
        <v>1</v>
      </c>
      <c r="N28" s="2" t="s">
        <v>17</v>
      </c>
      <c r="O28" s="3">
        <v>0</v>
      </c>
      <c r="P28" s="5">
        <v>0</v>
      </c>
    </row>
    <row r="29" spans="1:16" x14ac:dyDescent="0.2">
      <c r="A29" s="2" t="s">
        <v>41</v>
      </c>
      <c r="B29" s="2">
        <v>2025</v>
      </c>
      <c r="C29" s="2">
        <v>54750</v>
      </c>
      <c r="D29" s="2" t="s">
        <v>16</v>
      </c>
      <c r="E29" s="2">
        <v>20</v>
      </c>
      <c r="F29" s="2">
        <v>5</v>
      </c>
      <c r="G29" s="2">
        <v>1875576</v>
      </c>
      <c r="H29" s="2">
        <v>0</v>
      </c>
      <c r="I29" s="2">
        <v>0.15121795299999999</v>
      </c>
      <c r="J29" s="2">
        <v>0</v>
      </c>
      <c r="K29" s="2">
        <v>0</v>
      </c>
      <c r="L29" s="2">
        <v>0</v>
      </c>
      <c r="M29" s="2">
        <v>1</v>
      </c>
      <c r="N29" s="2" t="s">
        <v>17</v>
      </c>
      <c r="O29" s="3">
        <v>0</v>
      </c>
      <c r="P29" s="6">
        <f>LN(G30/G29)/LN(C30/C29)</f>
        <v>3.7508865377626162E-2</v>
      </c>
    </row>
    <row r="30" spans="1:16" x14ac:dyDescent="0.2">
      <c r="A30" s="2" t="s">
        <v>41</v>
      </c>
      <c r="B30" s="2">
        <v>2025</v>
      </c>
      <c r="C30" s="2">
        <v>182500</v>
      </c>
      <c r="D30" s="2" t="s">
        <v>16</v>
      </c>
      <c r="E30" s="2">
        <v>20</v>
      </c>
      <c r="F30" s="2">
        <v>1</v>
      </c>
      <c r="G30" s="2">
        <v>1962218</v>
      </c>
      <c r="H30" s="2">
        <v>0</v>
      </c>
      <c r="I30" s="2">
        <v>0.156559427</v>
      </c>
      <c r="J30" s="2">
        <v>0</v>
      </c>
      <c r="K30" s="2">
        <v>0</v>
      </c>
      <c r="L30" s="2">
        <v>0</v>
      </c>
      <c r="M30" s="2">
        <v>1</v>
      </c>
      <c r="N30" s="2" t="s">
        <v>17</v>
      </c>
      <c r="O30" s="3">
        <v>0</v>
      </c>
      <c r="P30" s="6">
        <f>LN(G31/G30)/LN(C31/C30)</f>
        <v>0.23072334312755269</v>
      </c>
    </row>
    <row r="31" spans="1:16" x14ac:dyDescent="0.2">
      <c r="A31" s="2" t="s">
        <v>41</v>
      </c>
      <c r="B31" s="2">
        <v>2025</v>
      </c>
      <c r="C31" s="2">
        <v>365000</v>
      </c>
      <c r="D31" s="2" t="s">
        <v>16</v>
      </c>
      <c r="E31" s="2">
        <v>20</v>
      </c>
      <c r="F31" s="2">
        <v>0.91466987200000005</v>
      </c>
      <c r="G31" s="2">
        <v>2302512</v>
      </c>
      <c r="H31" s="2">
        <v>0</v>
      </c>
      <c r="I31" s="2">
        <v>0.123138373</v>
      </c>
      <c r="J31" s="2">
        <v>0</v>
      </c>
      <c r="K31" s="2">
        <v>0</v>
      </c>
      <c r="L31" s="2">
        <v>0</v>
      </c>
      <c r="M31" s="2">
        <v>1</v>
      </c>
      <c r="N31" s="2" t="s">
        <v>17</v>
      </c>
      <c r="O31" s="3">
        <v>0</v>
      </c>
      <c r="P31" s="6">
        <f>LN(G32/G31)/LN(C32/C31)</f>
        <v>0</v>
      </c>
    </row>
    <row r="32" spans="1:16" x14ac:dyDescent="0.2">
      <c r="A32" s="2" t="s">
        <v>41</v>
      </c>
      <c r="B32" s="2">
        <v>2025</v>
      </c>
      <c r="C32" s="2">
        <v>547500</v>
      </c>
      <c r="D32" s="2" t="s">
        <v>16</v>
      </c>
      <c r="E32" s="2">
        <v>20</v>
      </c>
      <c r="F32" s="2">
        <v>0.85005424900000004</v>
      </c>
      <c r="G32" s="2">
        <v>2302512</v>
      </c>
      <c r="H32" s="2">
        <v>0</v>
      </c>
      <c r="I32" s="2">
        <v>0.154756168</v>
      </c>
      <c r="J32" s="2">
        <v>0</v>
      </c>
      <c r="K32" s="2">
        <v>0</v>
      </c>
      <c r="L32" s="2">
        <v>0</v>
      </c>
      <c r="M32" s="2">
        <v>1</v>
      </c>
      <c r="N32" s="2" t="s">
        <v>17</v>
      </c>
      <c r="O32" s="3">
        <v>0</v>
      </c>
      <c r="P32" s="6">
        <f>LN(G33/G32)/LN(C33/C32)</f>
        <v>0.6761826256674377</v>
      </c>
    </row>
    <row r="33" spans="1:16" x14ac:dyDescent="0.2">
      <c r="A33" s="2" t="s">
        <v>41</v>
      </c>
      <c r="B33" s="2">
        <v>2025</v>
      </c>
      <c r="C33" s="2">
        <v>730000</v>
      </c>
      <c r="D33" s="2" t="s">
        <v>16</v>
      </c>
      <c r="E33" s="2">
        <v>20</v>
      </c>
      <c r="F33" s="2">
        <v>0.83269182799999997</v>
      </c>
      <c r="G33" s="2">
        <v>2796941</v>
      </c>
      <c r="H33" s="2">
        <v>0</v>
      </c>
      <c r="I33" s="2">
        <v>0.154548449</v>
      </c>
      <c r="J33" s="2">
        <v>0</v>
      </c>
      <c r="K33" s="2">
        <v>0</v>
      </c>
      <c r="L33" s="2">
        <v>0</v>
      </c>
      <c r="M33" s="2">
        <v>1</v>
      </c>
      <c r="N33" s="2" t="s">
        <v>17</v>
      </c>
      <c r="O33" s="3">
        <v>0</v>
      </c>
      <c r="P33" s="6">
        <f t="shared" ref="P33:P39" si="4">LN(G34/G33)/LN(C34/C33)</f>
        <v>0.85005490491525304</v>
      </c>
    </row>
    <row r="34" spans="1:16" x14ac:dyDescent="0.2">
      <c r="A34" s="2" t="s">
        <v>41</v>
      </c>
      <c r="B34" s="2">
        <v>2025</v>
      </c>
      <c r="C34" s="2">
        <v>1095000</v>
      </c>
      <c r="D34" s="2" t="s">
        <v>16</v>
      </c>
      <c r="E34" s="2">
        <v>20</v>
      </c>
      <c r="F34" s="2">
        <v>0.79542637500000002</v>
      </c>
      <c r="G34" s="2">
        <v>3947940</v>
      </c>
      <c r="H34" s="2">
        <v>0</v>
      </c>
      <c r="I34" s="2">
        <v>0.158402924</v>
      </c>
      <c r="J34" s="2">
        <v>0</v>
      </c>
      <c r="K34" s="2">
        <v>0</v>
      </c>
      <c r="L34" s="2">
        <v>0</v>
      </c>
      <c r="M34" s="2">
        <v>1</v>
      </c>
      <c r="N34" s="2" t="s">
        <v>17</v>
      </c>
      <c r="O34" s="3">
        <v>0</v>
      </c>
      <c r="P34" s="6">
        <f t="shared" si="4"/>
        <v>1.1312986123948821</v>
      </c>
    </row>
    <row r="35" spans="1:16" x14ac:dyDescent="0.2">
      <c r="A35" s="2" t="s">
        <v>41</v>
      </c>
      <c r="B35" s="2">
        <v>2025</v>
      </c>
      <c r="C35" s="2">
        <v>1460000</v>
      </c>
      <c r="D35" s="2" t="s">
        <v>16</v>
      </c>
      <c r="E35" s="2">
        <v>20</v>
      </c>
      <c r="F35" s="2">
        <v>0.67618287799999999</v>
      </c>
      <c r="G35" s="2">
        <v>5466553</v>
      </c>
      <c r="H35" s="2">
        <v>0</v>
      </c>
      <c r="I35" s="2">
        <v>0.124760497</v>
      </c>
      <c r="J35" s="2">
        <v>0</v>
      </c>
      <c r="K35" s="2">
        <v>0</v>
      </c>
      <c r="L35" s="2">
        <v>0</v>
      </c>
      <c r="M35" s="2">
        <v>1</v>
      </c>
      <c r="N35" s="2" t="s">
        <v>17</v>
      </c>
      <c r="O35" s="3">
        <v>0</v>
      </c>
      <c r="P35" s="6">
        <f t="shared" si="4"/>
        <v>4.4612138217069719E-2</v>
      </c>
    </row>
    <row r="36" spans="1:16" x14ac:dyDescent="0.2">
      <c r="A36" s="2" t="s">
        <v>41</v>
      </c>
      <c r="B36" s="2">
        <v>2025</v>
      </c>
      <c r="C36" s="2">
        <v>2044000</v>
      </c>
      <c r="D36" s="2" t="s">
        <v>16</v>
      </c>
      <c r="E36" s="2">
        <v>20</v>
      </c>
      <c r="F36" s="2">
        <v>0.43674069999999998</v>
      </c>
      <c r="G36" s="2">
        <v>5549229</v>
      </c>
      <c r="H36" s="2">
        <v>0</v>
      </c>
      <c r="I36" s="2">
        <v>0.12935571400000001</v>
      </c>
      <c r="J36" s="2">
        <v>0</v>
      </c>
      <c r="K36" s="2">
        <v>0</v>
      </c>
      <c r="L36" s="2">
        <v>0</v>
      </c>
      <c r="M36" s="2">
        <v>1</v>
      </c>
      <c r="N36" s="2" t="s">
        <v>17</v>
      </c>
      <c r="O36" s="3">
        <v>0</v>
      </c>
      <c r="P36" s="6">
        <f t="shared" si="4"/>
        <v>0.43674070427566802</v>
      </c>
    </row>
    <row r="37" spans="1:16" x14ac:dyDescent="0.2">
      <c r="A37" s="2" t="s">
        <v>41</v>
      </c>
      <c r="B37" s="2">
        <v>2025</v>
      </c>
      <c r="C37" s="2">
        <v>2774000</v>
      </c>
      <c r="D37" s="2" t="s">
        <v>16</v>
      </c>
      <c r="E37" s="2">
        <v>20</v>
      </c>
      <c r="F37" s="2">
        <v>0.41568859000000002</v>
      </c>
      <c r="G37" s="2">
        <v>6340969</v>
      </c>
      <c r="H37" s="2">
        <v>0</v>
      </c>
      <c r="I37" s="2">
        <v>0.12578460299999999</v>
      </c>
      <c r="J37" s="2">
        <v>0</v>
      </c>
      <c r="K37" s="2">
        <v>0</v>
      </c>
      <c r="L37" s="2">
        <v>0</v>
      </c>
      <c r="M37" s="2">
        <v>1</v>
      </c>
      <c r="N37" s="2" t="s">
        <v>17</v>
      </c>
      <c r="O37" s="3">
        <v>0</v>
      </c>
      <c r="P37" s="6">
        <f t="shared" si="4"/>
        <v>0.41568864007081052</v>
      </c>
    </row>
    <row r="38" spans="1:16" x14ac:dyDescent="0.2">
      <c r="A38" s="2" t="s">
        <v>41</v>
      </c>
      <c r="B38" s="2">
        <v>2025</v>
      </c>
      <c r="C38" s="2">
        <v>3832500</v>
      </c>
      <c r="D38" s="2" t="s">
        <v>16</v>
      </c>
      <c r="E38" s="2">
        <v>20</v>
      </c>
      <c r="F38" s="2">
        <v>0.34676890799999999</v>
      </c>
      <c r="G38" s="2">
        <v>7252842</v>
      </c>
      <c r="H38" s="2">
        <v>0</v>
      </c>
      <c r="I38" s="2">
        <v>0.122112598</v>
      </c>
      <c r="J38" s="2">
        <v>0</v>
      </c>
      <c r="K38" s="2">
        <v>0</v>
      </c>
      <c r="L38" s="2">
        <v>0</v>
      </c>
      <c r="M38" s="2">
        <v>1</v>
      </c>
      <c r="N38" s="2" t="s">
        <v>17</v>
      </c>
      <c r="O38" s="3">
        <v>0</v>
      </c>
      <c r="P38" s="6">
        <f t="shared" si="4"/>
        <v>0.83269159241877166</v>
      </c>
    </row>
    <row r="39" spans="1:16" x14ac:dyDescent="0.2">
      <c r="A39" s="2" t="s">
        <v>41</v>
      </c>
      <c r="B39" s="2">
        <v>2025</v>
      </c>
      <c r="C39" s="2">
        <v>5288850</v>
      </c>
      <c r="D39" s="2" t="s">
        <v>16</v>
      </c>
      <c r="E39" s="2">
        <v>20</v>
      </c>
      <c r="F39" s="2">
        <v>0.34676890799999999</v>
      </c>
      <c r="G39" s="2">
        <v>9483843</v>
      </c>
      <c r="H39" s="2">
        <v>0</v>
      </c>
      <c r="I39" s="2">
        <v>0.117697815</v>
      </c>
      <c r="J39" s="2">
        <v>0</v>
      </c>
      <c r="K39" s="2">
        <v>0</v>
      </c>
      <c r="L39" s="2">
        <v>0</v>
      </c>
      <c r="M39" s="2">
        <v>1</v>
      </c>
      <c r="N39" s="2" t="s">
        <v>17</v>
      </c>
      <c r="O39" s="3">
        <v>0</v>
      </c>
      <c r="P39" s="6">
        <f t="shared" si="4"/>
        <v>0.34676900833820068</v>
      </c>
    </row>
    <row r="40" spans="1:16" x14ac:dyDescent="0.2">
      <c r="A40" s="2" t="s">
        <v>41</v>
      </c>
      <c r="B40" s="2">
        <v>2025</v>
      </c>
      <c r="C40" s="2">
        <v>8030000</v>
      </c>
      <c r="D40" s="2" t="s">
        <v>16</v>
      </c>
      <c r="E40" s="2">
        <v>20</v>
      </c>
      <c r="F40" s="2">
        <v>0.34676890799999999</v>
      </c>
      <c r="G40" s="2">
        <v>10961561</v>
      </c>
      <c r="H40" s="2">
        <v>0</v>
      </c>
      <c r="I40" s="2">
        <v>0.115660451</v>
      </c>
      <c r="J40" s="2">
        <v>0</v>
      </c>
      <c r="K40" s="2">
        <v>0</v>
      </c>
      <c r="L40" s="2">
        <v>0</v>
      </c>
      <c r="M40" s="2">
        <v>1</v>
      </c>
      <c r="N40" s="2" t="s">
        <v>17</v>
      </c>
      <c r="O40" s="3">
        <v>0</v>
      </c>
      <c r="P40" s="6">
        <v>1</v>
      </c>
    </row>
    <row r="41" spans="1:16" x14ac:dyDescent="0.2">
      <c r="A41" s="2" t="s">
        <v>41</v>
      </c>
      <c r="B41" s="2">
        <v>2030</v>
      </c>
      <c r="C41" s="2">
        <v>5</v>
      </c>
      <c r="D41" s="2" t="s">
        <v>16</v>
      </c>
      <c r="E41" s="2">
        <v>20</v>
      </c>
      <c r="F41" s="2">
        <v>0</v>
      </c>
      <c r="G41" s="2">
        <v>1681451</v>
      </c>
      <c r="H41" s="2">
        <v>0</v>
      </c>
      <c r="I41" s="2">
        <v>0.160146434</v>
      </c>
      <c r="J41" s="2">
        <v>0</v>
      </c>
      <c r="K41" s="2">
        <v>0</v>
      </c>
      <c r="L41" s="2">
        <v>0</v>
      </c>
      <c r="M41" s="2">
        <v>1</v>
      </c>
      <c r="N41" s="2" t="s">
        <v>17</v>
      </c>
      <c r="O41" s="3">
        <v>0</v>
      </c>
      <c r="P41" s="5">
        <v>0</v>
      </c>
    </row>
    <row r="42" spans="1:16" x14ac:dyDescent="0.2">
      <c r="A42" s="2" t="s">
        <v>41</v>
      </c>
      <c r="B42" s="2">
        <v>2030</v>
      </c>
      <c r="C42" s="2">
        <v>54750</v>
      </c>
      <c r="D42" s="2" t="s">
        <v>16</v>
      </c>
      <c r="E42" s="2">
        <v>20</v>
      </c>
      <c r="F42" s="2">
        <v>1.5</v>
      </c>
      <c r="G42" s="2">
        <v>1681451</v>
      </c>
      <c r="H42" s="2">
        <v>0</v>
      </c>
      <c r="I42" s="2">
        <v>0.160146434</v>
      </c>
      <c r="J42" s="2">
        <v>0</v>
      </c>
      <c r="K42" s="2">
        <v>0</v>
      </c>
      <c r="L42" s="2">
        <v>0</v>
      </c>
      <c r="M42" s="2">
        <v>1</v>
      </c>
      <c r="N42" s="2" t="s">
        <v>17</v>
      </c>
      <c r="O42" s="3">
        <v>0</v>
      </c>
      <c r="P42" s="6">
        <f>LN(G43/G42)/LN(C43/C42)</f>
        <v>3.9744624313295951E-2</v>
      </c>
    </row>
    <row r="43" spans="1:16" x14ac:dyDescent="0.2">
      <c r="A43" s="2" t="s">
        <v>41</v>
      </c>
      <c r="B43" s="2">
        <v>2030</v>
      </c>
      <c r="C43" s="2">
        <v>182500</v>
      </c>
      <c r="D43" s="2" t="s">
        <v>16</v>
      </c>
      <c r="E43" s="2">
        <v>20</v>
      </c>
      <c r="F43" s="2">
        <v>1</v>
      </c>
      <c r="G43" s="2">
        <v>1763867</v>
      </c>
      <c r="H43" s="2">
        <v>0</v>
      </c>
      <c r="I43" s="2">
        <v>0.165884806</v>
      </c>
      <c r="J43" s="2">
        <v>0</v>
      </c>
      <c r="K43" s="2">
        <v>0</v>
      </c>
      <c r="L43" s="2">
        <v>0</v>
      </c>
      <c r="M43" s="2">
        <v>1</v>
      </c>
      <c r="N43" s="2" t="s">
        <v>17</v>
      </c>
      <c r="O43" s="3">
        <v>0</v>
      </c>
      <c r="P43" s="6">
        <f>LN(G44/G43)/LN(C44/C43)</f>
        <v>0.1643287950314086</v>
      </c>
    </row>
    <row r="44" spans="1:16" x14ac:dyDescent="0.2">
      <c r="A44" s="2" t="s">
        <v>41</v>
      </c>
      <c r="B44" s="2">
        <v>2030</v>
      </c>
      <c r="C44" s="2">
        <v>365000</v>
      </c>
      <c r="D44" s="2" t="s">
        <v>16</v>
      </c>
      <c r="E44" s="2">
        <v>20</v>
      </c>
      <c r="F44" s="2">
        <v>0.84477523300000001</v>
      </c>
      <c r="G44" s="2">
        <v>1976668</v>
      </c>
      <c r="H44" s="2">
        <v>0</v>
      </c>
      <c r="I44" s="2">
        <v>0.16647267499999999</v>
      </c>
      <c r="J44" s="2">
        <v>0</v>
      </c>
      <c r="K44" s="2">
        <v>0</v>
      </c>
      <c r="L44" s="2">
        <v>0</v>
      </c>
      <c r="M44" s="2">
        <v>1</v>
      </c>
      <c r="N44" s="2" t="s">
        <v>17</v>
      </c>
      <c r="O44" s="3">
        <v>0</v>
      </c>
      <c r="P44" s="6">
        <f t="shared" ref="P44" si="5">LN(G45/G44)/LN(C45/C44)</f>
        <v>0.12030116799804501</v>
      </c>
    </row>
    <row r="45" spans="1:16" x14ac:dyDescent="0.2">
      <c r="A45" s="2" t="s">
        <v>41</v>
      </c>
      <c r="B45" s="2">
        <v>2030</v>
      </c>
      <c r="C45" s="2">
        <v>547500</v>
      </c>
      <c r="D45" s="2" t="s">
        <v>16</v>
      </c>
      <c r="E45" s="2">
        <v>20</v>
      </c>
      <c r="F45" s="2">
        <v>0.81459412600000003</v>
      </c>
      <c r="G45" s="2">
        <v>2075476</v>
      </c>
      <c r="H45" s="2">
        <v>0</v>
      </c>
      <c r="I45" s="2">
        <v>0.16378927300000001</v>
      </c>
      <c r="J45" s="2">
        <v>0</v>
      </c>
      <c r="K45" s="2">
        <v>0</v>
      </c>
      <c r="L45" s="2">
        <v>0</v>
      </c>
      <c r="M45" s="2">
        <v>1</v>
      </c>
      <c r="N45" s="2" t="s">
        <v>17</v>
      </c>
      <c r="O45" s="3">
        <v>0</v>
      </c>
      <c r="P45" s="6">
        <f>LN(G46/G45)/LN(C46/C45)</f>
        <v>0.65100722269672262</v>
      </c>
    </row>
    <row r="46" spans="1:16" x14ac:dyDescent="0.2">
      <c r="A46" s="2" t="s">
        <v>41</v>
      </c>
      <c r="B46" s="2">
        <v>2030</v>
      </c>
      <c r="C46" s="2">
        <v>730000</v>
      </c>
      <c r="D46" s="2" t="s">
        <v>16</v>
      </c>
      <c r="E46" s="2">
        <v>20</v>
      </c>
      <c r="F46" s="2">
        <v>0.65100592700000004</v>
      </c>
      <c r="G46" s="2">
        <v>2502959</v>
      </c>
      <c r="H46" s="2">
        <v>0</v>
      </c>
      <c r="I46" s="2">
        <v>0.16381635999999999</v>
      </c>
      <c r="J46" s="2">
        <v>0</v>
      </c>
      <c r="K46" s="2">
        <v>0</v>
      </c>
      <c r="L46" s="2">
        <v>0</v>
      </c>
      <c r="M46" s="2">
        <v>1</v>
      </c>
      <c r="N46" s="2" t="s">
        <v>17</v>
      </c>
      <c r="O46" s="3">
        <v>0</v>
      </c>
      <c r="P46" s="6">
        <f t="shared" ref="P46:P52" si="6">LN(G47/G46)/LN(C47/C46)</f>
        <v>0.84477502562697249</v>
      </c>
    </row>
    <row r="47" spans="1:16" x14ac:dyDescent="0.2">
      <c r="A47" s="2" t="s">
        <v>41</v>
      </c>
      <c r="B47" s="2">
        <v>2030</v>
      </c>
      <c r="C47" s="2">
        <v>1095000</v>
      </c>
      <c r="D47" s="2" t="s">
        <v>16</v>
      </c>
      <c r="E47" s="2">
        <v>20</v>
      </c>
      <c r="F47" s="2">
        <v>0.42937009799999998</v>
      </c>
      <c r="G47" s="2">
        <v>3525423</v>
      </c>
      <c r="H47" s="2">
        <v>0</v>
      </c>
      <c r="I47" s="2">
        <v>0.168814352</v>
      </c>
      <c r="J47" s="2">
        <v>0</v>
      </c>
      <c r="K47" s="2">
        <v>0</v>
      </c>
      <c r="L47" s="2">
        <v>0</v>
      </c>
      <c r="M47" s="2">
        <v>1</v>
      </c>
      <c r="N47" s="2" t="s">
        <v>17</v>
      </c>
      <c r="O47" s="3">
        <v>0</v>
      </c>
      <c r="P47" s="6">
        <f t="shared" si="6"/>
        <v>1.1284863114799071</v>
      </c>
    </row>
    <row r="48" spans="1:16" x14ac:dyDescent="0.2">
      <c r="A48" s="2" t="s">
        <v>41</v>
      </c>
      <c r="B48" s="2">
        <v>2030</v>
      </c>
      <c r="C48" s="2">
        <v>1460000</v>
      </c>
      <c r="D48" s="2" t="s">
        <v>16</v>
      </c>
      <c r="E48" s="2">
        <v>20</v>
      </c>
      <c r="F48" s="2">
        <v>0.42764120300000003</v>
      </c>
      <c r="G48" s="2">
        <v>4877563</v>
      </c>
      <c r="H48" s="2">
        <v>0</v>
      </c>
      <c r="I48" s="2">
        <v>0.13045246899999999</v>
      </c>
      <c r="J48" s="2">
        <v>0</v>
      </c>
      <c r="K48" s="2">
        <v>0</v>
      </c>
      <c r="L48" s="2">
        <v>0</v>
      </c>
      <c r="M48" s="2">
        <v>1</v>
      </c>
      <c r="N48" s="2" t="s">
        <v>17</v>
      </c>
      <c r="O48" s="3">
        <v>0</v>
      </c>
      <c r="P48" s="6">
        <f t="shared" si="6"/>
        <v>3.1448381370243403E-2</v>
      </c>
    </row>
    <row r="49" spans="1:16" x14ac:dyDescent="0.2">
      <c r="A49" s="2" t="s">
        <v>41</v>
      </c>
      <c r="B49" s="2">
        <v>2030</v>
      </c>
      <c r="C49" s="2">
        <v>2044000</v>
      </c>
      <c r="D49" s="2" t="s">
        <v>16</v>
      </c>
      <c r="E49" s="2">
        <v>20</v>
      </c>
      <c r="F49" s="2">
        <v>0.33984166999999998</v>
      </c>
      <c r="G49" s="2">
        <v>4929449</v>
      </c>
      <c r="H49" s="2">
        <v>0</v>
      </c>
      <c r="I49" s="2">
        <v>0.135493895</v>
      </c>
      <c r="J49" s="2">
        <v>0</v>
      </c>
      <c r="K49" s="2">
        <v>0</v>
      </c>
      <c r="L49" s="2">
        <v>0</v>
      </c>
      <c r="M49" s="2">
        <v>1</v>
      </c>
      <c r="N49" s="2" t="s">
        <v>17</v>
      </c>
      <c r="O49" s="3">
        <v>0</v>
      </c>
      <c r="P49" s="6">
        <f t="shared" si="6"/>
        <v>0.42937054196320368</v>
      </c>
    </row>
    <row r="50" spans="1:16" x14ac:dyDescent="0.2">
      <c r="A50" s="2" t="s">
        <v>41</v>
      </c>
      <c r="B50" s="2">
        <v>2030</v>
      </c>
      <c r="C50" s="2">
        <v>2774000</v>
      </c>
      <c r="D50" s="2" t="s">
        <v>16</v>
      </c>
      <c r="E50" s="2">
        <v>20</v>
      </c>
      <c r="F50" s="2">
        <v>0.16432839699999999</v>
      </c>
      <c r="G50" s="2">
        <v>5620098</v>
      </c>
      <c r="H50" s="2">
        <v>0</v>
      </c>
      <c r="I50" s="2">
        <v>0.13151369399999999</v>
      </c>
      <c r="J50" s="2">
        <v>0</v>
      </c>
      <c r="K50" s="2">
        <v>0</v>
      </c>
      <c r="L50" s="2">
        <v>0</v>
      </c>
      <c r="M50" s="2">
        <v>1</v>
      </c>
      <c r="N50" s="2" t="s">
        <v>17</v>
      </c>
      <c r="O50" s="3">
        <v>0</v>
      </c>
      <c r="P50" s="6">
        <f t="shared" si="6"/>
        <v>0.42764115178576695</v>
      </c>
    </row>
    <row r="51" spans="1:16" x14ac:dyDescent="0.2">
      <c r="A51" s="2" t="s">
        <v>41</v>
      </c>
      <c r="B51" s="2">
        <v>2030</v>
      </c>
      <c r="C51" s="2">
        <v>3832500</v>
      </c>
      <c r="D51" s="2" t="s">
        <v>16</v>
      </c>
      <c r="E51" s="2">
        <v>20</v>
      </c>
      <c r="F51" s="2">
        <v>0.120302218</v>
      </c>
      <c r="G51" s="2">
        <v>6453188</v>
      </c>
      <c r="H51" s="2">
        <v>0</v>
      </c>
      <c r="I51" s="2">
        <v>0.12707063699999999</v>
      </c>
      <c r="J51" s="2">
        <v>0</v>
      </c>
      <c r="K51" s="2">
        <v>0</v>
      </c>
      <c r="L51" s="2">
        <v>0</v>
      </c>
      <c r="M51" s="2">
        <v>1</v>
      </c>
      <c r="N51" s="2" t="s">
        <v>17</v>
      </c>
      <c r="O51" s="3">
        <v>0</v>
      </c>
      <c r="P51" s="6">
        <f t="shared" si="6"/>
        <v>0.814594093464441</v>
      </c>
    </row>
    <row r="52" spans="1:16" x14ac:dyDescent="0.2">
      <c r="A52" s="2" t="s">
        <v>41</v>
      </c>
      <c r="B52" s="2">
        <v>2030</v>
      </c>
      <c r="C52" s="2">
        <v>5288850</v>
      </c>
      <c r="D52" s="2" t="s">
        <v>16</v>
      </c>
      <c r="E52" s="2">
        <v>20</v>
      </c>
      <c r="F52" s="2">
        <v>0.120302218</v>
      </c>
      <c r="G52" s="2">
        <v>8389170</v>
      </c>
      <c r="H52" s="2">
        <v>0</v>
      </c>
      <c r="I52" s="2">
        <v>0.122229145</v>
      </c>
      <c r="J52" s="2">
        <v>0</v>
      </c>
      <c r="K52" s="2">
        <v>0</v>
      </c>
      <c r="L52" s="2">
        <v>0</v>
      </c>
      <c r="M52" s="2">
        <v>1</v>
      </c>
      <c r="N52" s="2" t="s">
        <v>17</v>
      </c>
      <c r="O52" s="3">
        <v>0</v>
      </c>
      <c r="P52" s="6">
        <f t="shared" si="6"/>
        <v>0.33984169715527779</v>
      </c>
    </row>
    <row r="53" spans="1:16" x14ac:dyDescent="0.2">
      <c r="A53" s="2" t="s">
        <v>41</v>
      </c>
      <c r="B53" s="2">
        <v>2030</v>
      </c>
      <c r="C53" s="2">
        <v>8030000</v>
      </c>
      <c r="D53" s="2" t="s">
        <v>16</v>
      </c>
      <c r="E53" s="2">
        <v>20</v>
      </c>
      <c r="F53" s="2">
        <v>0.120302218</v>
      </c>
      <c r="G53" s="2">
        <v>9668314</v>
      </c>
      <c r="H53" s="2">
        <v>0</v>
      </c>
      <c r="I53" s="2">
        <v>0.119989095</v>
      </c>
      <c r="J53" s="2">
        <v>0</v>
      </c>
      <c r="K53" s="2">
        <v>0</v>
      </c>
      <c r="L53" s="2">
        <v>0</v>
      </c>
      <c r="M53" s="2">
        <v>1</v>
      </c>
      <c r="N53" s="2" t="s">
        <v>17</v>
      </c>
      <c r="O53" s="3">
        <v>0</v>
      </c>
      <c r="P53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21"/>
  <sheetViews>
    <sheetView workbookViewId="0">
      <selection activeCell="P3" sqref="P3"/>
    </sheetView>
  </sheetViews>
  <sheetFormatPr baseColWidth="10" defaultRowHeight="16" x14ac:dyDescent="0.2"/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4" t="s">
        <v>47</v>
      </c>
    </row>
    <row r="2" spans="1:16" x14ac:dyDescent="0.2">
      <c r="A2" s="2" t="s">
        <v>32</v>
      </c>
      <c r="B2" s="2">
        <v>2015</v>
      </c>
      <c r="C2" s="2">
        <v>5</v>
      </c>
      <c r="D2" s="2" t="s">
        <v>16</v>
      </c>
      <c r="E2" s="2">
        <v>20</v>
      </c>
      <c r="F2" s="2">
        <v>0</v>
      </c>
      <c r="G2" s="2">
        <v>3899251</v>
      </c>
      <c r="H2" s="2">
        <v>0</v>
      </c>
      <c r="I2" s="2">
        <v>0.10385506</v>
      </c>
      <c r="J2" s="2">
        <v>0</v>
      </c>
      <c r="K2" s="2">
        <v>0</v>
      </c>
      <c r="L2" s="2">
        <v>0</v>
      </c>
      <c r="M2" s="2">
        <v>1</v>
      </c>
      <c r="N2" s="2" t="s">
        <v>17</v>
      </c>
      <c r="O2" s="3">
        <v>0</v>
      </c>
      <c r="P2" s="5">
        <v>0</v>
      </c>
    </row>
    <row r="3" spans="1:16" x14ac:dyDescent="0.2">
      <c r="A3" s="2" t="s">
        <v>32</v>
      </c>
      <c r="B3" s="2">
        <v>2015</v>
      </c>
      <c r="C3" s="2">
        <v>54750</v>
      </c>
      <c r="D3" s="2" t="s">
        <v>16</v>
      </c>
      <c r="E3" s="2">
        <v>20</v>
      </c>
      <c r="F3" s="2">
        <v>9.5975439999999995E-2</v>
      </c>
      <c r="G3" s="2">
        <v>3899251</v>
      </c>
      <c r="H3" s="2">
        <v>0</v>
      </c>
      <c r="I3" s="2">
        <v>0.10385506</v>
      </c>
      <c r="J3" s="2">
        <v>0</v>
      </c>
      <c r="K3" s="2">
        <v>0</v>
      </c>
      <c r="L3" s="2">
        <v>0</v>
      </c>
      <c r="M3" s="2">
        <v>1</v>
      </c>
      <c r="N3" s="2" t="s">
        <v>17</v>
      </c>
      <c r="O3" s="3">
        <v>0</v>
      </c>
      <c r="P3" s="6">
        <f>LN(G4/G3)/LN(C4/C3)</f>
        <v>9.5975495827853696E-2</v>
      </c>
    </row>
    <row r="4" spans="1:16" x14ac:dyDescent="0.2">
      <c r="A4" s="2" t="s">
        <v>32</v>
      </c>
      <c r="B4" s="2">
        <v>2015</v>
      </c>
      <c r="C4" s="2">
        <v>182500</v>
      </c>
      <c r="D4" s="2" t="s">
        <v>16</v>
      </c>
      <c r="E4" s="2">
        <v>20</v>
      </c>
      <c r="F4" s="2">
        <v>0.33704651699999999</v>
      </c>
      <c r="G4" s="2">
        <v>4376881</v>
      </c>
      <c r="H4" s="2">
        <v>0</v>
      </c>
      <c r="I4" s="2">
        <v>0.10330724099999999</v>
      </c>
      <c r="J4" s="2">
        <v>0</v>
      </c>
      <c r="K4" s="2">
        <v>0</v>
      </c>
      <c r="L4" s="2">
        <v>0</v>
      </c>
      <c r="M4" s="2">
        <v>1</v>
      </c>
      <c r="N4" s="2" t="s">
        <v>17</v>
      </c>
      <c r="O4" s="3">
        <v>0</v>
      </c>
      <c r="P4" s="6">
        <f>LN(G5/G4)/LN(C5/C4)</f>
        <v>0.3370465238316927</v>
      </c>
    </row>
    <row r="5" spans="1:16" x14ac:dyDescent="0.2">
      <c r="A5" s="2" t="s">
        <v>32</v>
      </c>
      <c r="B5" s="2">
        <v>2015</v>
      </c>
      <c r="C5" s="2">
        <v>365000</v>
      </c>
      <c r="D5" s="2" t="s">
        <v>16</v>
      </c>
      <c r="E5" s="2">
        <v>20</v>
      </c>
      <c r="F5" s="2">
        <v>0.56227757199999995</v>
      </c>
      <c r="G5" s="2">
        <v>5528736</v>
      </c>
      <c r="H5" s="2">
        <v>0</v>
      </c>
      <c r="I5" s="2">
        <v>0.104858407</v>
      </c>
      <c r="J5" s="2">
        <v>0</v>
      </c>
      <c r="K5" s="2">
        <v>0</v>
      </c>
      <c r="L5" s="2">
        <v>0</v>
      </c>
      <c r="M5" s="2">
        <v>1</v>
      </c>
      <c r="N5" s="2" t="s">
        <v>17</v>
      </c>
      <c r="O5" s="3">
        <v>0</v>
      </c>
      <c r="P5" s="6">
        <f>LN(G6/G5)/LN(C6/C5)</f>
        <v>0.56227735720599736</v>
      </c>
    </row>
    <row r="6" spans="1:16" x14ac:dyDescent="0.2">
      <c r="A6" s="2" t="s">
        <v>32</v>
      </c>
      <c r="B6" s="2">
        <v>2015</v>
      </c>
      <c r="C6" s="2">
        <v>547500</v>
      </c>
      <c r="D6" s="2" t="s">
        <v>16</v>
      </c>
      <c r="E6" s="2">
        <v>20</v>
      </c>
      <c r="F6" s="2">
        <v>1</v>
      </c>
      <c r="G6" s="2">
        <v>6944452</v>
      </c>
      <c r="H6" s="2">
        <v>0</v>
      </c>
      <c r="I6" s="2">
        <v>0.106095789</v>
      </c>
      <c r="J6" s="2">
        <v>0</v>
      </c>
      <c r="K6" s="2">
        <v>0</v>
      </c>
      <c r="L6" s="2">
        <v>0</v>
      </c>
      <c r="M6" s="2">
        <v>1</v>
      </c>
      <c r="N6" s="2" t="s">
        <v>17</v>
      </c>
      <c r="O6" s="3">
        <v>0</v>
      </c>
      <c r="P6" s="6">
        <v>1</v>
      </c>
    </row>
    <row r="7" spans="1:16" x14ac:dyDescent="0.2">
      <c r="A7" s="2" t="s">
        <v>32</v>
      </c>
      <c r="B7" s="2">
        <v>2020</v>
      </c>
      <c r="C7" s="2">
        <v>5</v>
      </c>
      <c r="D7" s="2" t="s">
        <v>16</v>
      </c>
      <c r="E7" s="2">
        <v>20</v>
      </c>
      <c r="F7" s="2">
        <v>0</v>
      </c>
      <c r="G7" s="2">
        <v>3119642</v>
      </c>
      <c r="H7" s="2">
        <v>0</v>
      </c>
      <c r="I7" s="2">
        <v>0.11104666000000001</v>
      </c>
      <c r="J7" s="2">
        <v>0</v>
      </c>
      <c r="K7" s="2">
        <v>0</v>
      </c>
      <c r="L7" s="2">
        <v>0</v>
      </c>
      <c r="M7" s="2">
        <v>1</v>
      </c>
      <c r="N7" s="2" t="s">
        <v>17</v>
      </c>
      <c r="O7" s="3">
        <v>0</v>
      </c>
      <c r="P7" s="5">
        <v>0</v>
      </c>
    </row>
    <row r="8" spans="1:16" x14ac:dyDescent="0.2">
      <c r="A8" s="2" t="s">
        <v>32</v>
      </c>
      <c r="B8" s="2">
        <v>2020</v>
      </c>
      <c r="C8" s="2">
        <v>54750</v>
      </c>
      <c r="D8" s="2" t="s">
        <v>16</v>
      </c>
      <c r="E8" s="2">
        <v>20</v>
      </c>
      <c r="F8" s="2">
        <v>9.2823846000000002E-2</v>
      </c>
      <c r="G8" s="2">
        <v>3119642</v>
      </c>
      <c r="H8" s="2">
        <v>0</v>
      </c>
      <c r="I8" s="2">
        <v>0.11104666000000001</v>
      </c>
      <c r="J8" s="2">
        <v>0</v>
      </c>
      <c r="K8" s="2">
        <v>0</v>
      </c>
      <c r="L8" s="2">
        <v>0</v>
      </c>
      <c r="M8" s="2">
        <v>1</v>
      </c>
      <c r="N8" s="2" t="s">
        <v>17</v>
      </c>
      <c r="O8" s="3">
        <v>0</v>
      </c>
      <c r="P8" s="6">
        <f>LN(G9/G8)/LN(C9/C8)</f>
        <v>9.2823790429974851E-2</v>
      </c>
    </row>
    <row r="9" spans="1:16" x14ac:dyDescent="0.2">
      <c r="A9" s="2" t="s">
        <v>32</v>
      </c>
      <c r="B9" s="2">
        <v>2020</v>
      </c>
      <c r="C9" s="2">
        <v>182500</v>
      </c>
      <c r="D9" s="2" t="s">
        <v>16</v>
      </c>
      <c r="E9" s="2">
        <v>20</v>
      </c>
      <c r="F9" s="2">
        <v>0.30786732999999999</v>
      </c>
      <c r="G9" s="2">
        <v>3488513</v>
      </c>
      <c r="H9" s="2">
        <v>0</v>
      </c>
      <c r="I9" s="2">
        <v>0.110186693</v>
      </c>
      <c r="J9" s="2">
        <v>0</v>
      </c>
      <c r="K9" s="2">
        <v>0</v>
      </c>
      <c r="L9" s="2">
        <v>0</v>
      </c>
      <c r="M9" s="2">
        <v>1</v>
      </c>
      <c r="N9" s="2" t="s">
        <v>17</v>
      </c>
      <c r="O9" s="3">
        <v>0</v>
      </c>
      <c r="P9" s="6">
        <f>LN(G10/G9)/LN(C10/C9)</f>
        <v>0.30786763381138599</v>
      </c>
    </row>
    <row r="10" spans="1:16" x14ac:dyDescent="0.2">
      <c r="A10" s="2" t="s">
        <v>32</v>
      </c>
      <c r="B10" s="2">
        <v>2020</v>
      </c>
      <c r="C10" s="2">
        <v>365000</v>
      </c>
      <c r="D10" s="2" t="s">
        <v>16</v>
      </c>
      <c r="E10" s="2">
        <v>20</v>
      </c>
      <c r="F10" s="2">
        <v>0.51724978099999996</v>
      </c>
      <c r="G10" s="2">
        <v>4318349</v>
      </c>
      <c r="H10" s="2">
        <v>0</v>
      </c>
      <c r="I10" s="2">
        <v>0.11109182400000001</v>
      </c>
      <c r="J10" s="2">
        <v>0</v>
      </c>
      <c r="K10" s="2">
        <v>0</v>
      </c>
      <c r="L10" s="2">
        <v>0</v>
      </c>
      <c r="M10" s="2">
        <v>1</v>
      </c>
      <c r="N10" s="2" t="s">
        <v>17</v>
      </c>
      <c r="O10" s="3">
        <v>0</v>
      </c>
      <c r="P10" s="6">
        <f>LN(G11/G10)/LN(C11/C10)</f>
        <v>0.51724939799401604</v>
      </c>
    </row>
    <row r="11" spans="1:16" x14ac:dyDescent="0.2">
      <c r="A11" s="2" t="s">
        <v>32</v>
      </c>
      <c r="B11" s="2">
        <v>2020</v>
      </c>
      <c r="C11" s="2">
        <v>547500</v>
      </c>
      <c r="D11" s="2" t="s">
        <v>16</v>
      </c>
      <c r="E11" s="2">
        <v>20</v>
      </c>
      <c r="F11" s="2">
        <v>1</v>
      </c>
      <c r="G11" s="2">
        <v>5325996</v>
      </c>
      <c r="H11" s="2">
        <v>0</v>
      </c>
      <c r="I11" s="2">
        <v>0.111724486</v>
      </c>
      <c r="J11" s="2">
        <v>0</v>
      </c>
      <c r="K11" s="2">
        <v>0</v>
      </c>
      <c r="L11" s="2">
        <v>0</v>
      </c>
      <c r="M11" s="2">
        <v>1</v>
      </c>
      <c r="N11" s="2" t="s">
        <v>17</v>
      </c>
      <c r="O11" s="3">
        <v>0</v>
      </c>
      <c r="P11" s="6">
        <v>1</v>
      </c>
    </row>
    <row r="12" spans="1:16" x14ac:dyDescent="0.2">
      <c r="A12" s="2" t="s">
        <v>32</v>
      </c>
      <c r="B12" s="2">
        <v>2025</v>
      </c>
      <c r="C12" s="2">
        <v>5</v>
      </c>
      <c r="D12" s="2" t="s">
        <v>16</v>
      </c>
      <c r="E12" s="2">
        <v>20</v>
      </c>
      <c r="F12" s="2">
        <v>0</v>
      </c>
      <c r="G12" s="2">
        <v>2340033</v>
      </c>
      <c r="H12" s="2">
        <v>0</v>
      </c>
      <c r="I12" s="2">
        <v>0.11823826</v>
      </c>
      <c r="J12" s="2">
        <v>0</v>
      </c>
      <c r="K12" s="2">
        <v>0</v>
      </c>
      <c r="L12" s="2">
        <v>0</v>
      </c>
      <c r="M12" s="2">
        <v>1</v>
      </c>
      <c r="N12" s="2" t="s">
        <v>17</v>
      </c>
      <c r="O12" s="3">
        <v>0</v>
      </c>
      <c r="P12" s="5">
        <v>0</v>
      </c>
    </row>
    <row r="13" spans="1:16" x14ac:dyDescent="0.2">
      <c r="A13" s="2" t="s">
        <v>32</v>
      </c>
      <c r="B13" s="2">
        <v>2025</v>
      </c>
      <c r="C13" s="2">
        <v>54750</v>
      </c>
      <c r="D13" s="2" t="s">
        <v>16</v>
      </c>
      <c r="E13" s="2">
        <v>20</v>
      </c>
      <c r="F13" s="2">
        <v>8.7545559999999994E-2</v>
      </c>
      <c r="G13" s="2">
        <v>2340033</v>
      </c>
      <c r="H13" s="2">
        <v>0</v>
      </c>
      <c r="I13" s="2">
        <v>0.11823826</v>
      </c>
      <c r="J13" s="2">
        <v>0</v>
      </c>
      <c r="K13" s="2">
        <v>0</v>
      </c>
      <c r="L13" s="2">
        <v>0</v>
      </c>
      <c r="M13" s="2">
        <v>1</v>
      </c>
      <c r="N13" s="2" t="s">
        <v>17</v>
      </c>
      <c r="O13" s="3">
        <v>0</v>
      </c>
      <c r="P13" s="6">
        <f>LN(G14/G13)/LN(C14/C13)</f>
        <v>8.7545636482844733E-2</v>
      </c>
    </row>
    <row r="14" spans="1:16" x14ac:dyDescent="0.2">
      <c r="A14" s="2" t="s">
        <v>32</v>
      </c>
      <c r="B14" s="2">
        <v>2025</v>
      </c>
      <c r="C14" s="2">
        <v>182500</v>
      </c>
      <c r="D14" s="2" t="s">
        <v>16</v>
      </c>
      <c r="E14" s="2">
        <v>20</v>
      </c>
      <c r="F14" s="2">
        <v>0.25737597000000001</v>
      </c>
      <c r="G14" s="2">
        <v>2600146</v>
      </c>
      <c r="H14" s="2">
        <v>0</v>
      </c>
      <c r="I14" s="2">
        <v>0.117066144</v>
      </c>
      <c r="J14" s="2">
        <v>0</v>
      </c>
      <c r="K14" s="2">
        <v>0</v>
      </c>
      <c r="L14" s="2">
        <v>0</v>
      </c>
      <c r="M14" s="2">
        <v>1</v>
      </c>
      <c r="N14" s="2" t="s">
        <v>17</v>
      </c>
      <c r="O14" s="3">
        <v>0</v>
      </c>
      <c r="P14" s="6">
        <f>LN(G15/G14)/LN(C15/C14)</f>
        <v>0.25737576646129373</v>
      </c>
    </row>
    <row r="15" spans="1:16" x14ac:dyDescent="0.2">
      <c r="A15" s="2" t="s">
        <v>32</v>
      </c>
      <c r="B15" s="2">
        <v>2025</v>
      </c>
      <c r="C15" s="2">
        <v>365000</v>
      </c>
      <c r="D15" s="2" t="s">
        <v>16</v>
      </c>
      <c r="E15" s="2">
        <v>20</v>
      </c>
      <c r="F15" s="2">
        <v>0.43506001100000002</v>
      </c>
      <c r="G15" s="2">
        <v>3107961</v>
      </c>
      <c r="H15" s="2">
        <v>0</v>
      </c>
      <c r="I15" s="2">
        <v>0.117325242</v>
      </c>
      <c r="J15" s="2">
        <v>0</v>
      </c>
      <c r="K15" s="2">
        <v>0</v>
      </c>
      <c r="L15" s="2">
        <v>0</v>
      </c>
      <c r="M15" s="2">
        <v>1</v>
      </c>
      <c r="N15" s="2" t="s">
        <v>17</v>
      </c>
      <c r="O15" s="3">
        <v>0</v>
      </c>
      <c r="P15" s="6">
        <f>LN(G16/G15)/LN(C16/C15)</f>
        <v>0.43506012285995371</v>
      </c>
    </row>
    <row r="16" spans="1:16" x14ac:dyDescent="0.2">
      <c r="A16" s="2" t="s">
        <v>32</v>
      </c>
      <c r="B16" s="2">
        <v>2025</v>
      </c>
      <c r="C16" s="2">
        <v>547500</v>
      </c>
      <c r="D16" s="2" t="s">
        <v>16</v>
      </c>
      <c r="E16" s="2">
        <v>20</v>
      </c>
      <c r="F16" s="2">
        <v>1</v>
      </c>
      <c r="G16" s="2">
        <v>3707540</v>
      </c>
      <c r="H16" s="2">
        <v>0</v>
      </c>
      <c r="I16" s="2">
        <v>0.117353182</v>
      </c>
      <c r="J16" s="2">
        <v>0</v>
      </c>
      <c r="K16" s="2">
        <v>0</v>
      </c>
      <c r="L16" s="2">
        <v>0</v>
      </c>
      <c r="M16" s="2">
        <v>1</v>
      </c>
      <c r="N16" s="2" t="s">
        <v>17</v>
      </c>
      <c r="O16" s="3">
        <v>0</v>
      </c>
      <c r="P16" s="6">
        <v>1</v>
      </c>
    </row>
    <row r="17" spans="1:16" x14ac:dyDescent="0.2">
      <c r="A17" s="2" t="s">
        <v>32</v>
      </c>
      <c r="B17" s="2">
        <v>2030</v>
      </c>
      <c r="C17" s="2">
        <v>5</v>
      </c>
      <c r="D17" s="2" t="s">
        <v>16</v>
      </c>
      <c r="E17" s="2">
        <v>20</v>
      </c>
      <c r="F17" s="2">
        <v>0</v>
      </c>
      <c r="G17" s="2">
        <v>2109712</v>
      </c>
      <c r="H17" s="2">
        <v>0</v>
      </c>
      <c r="I17" s="2">
        <v>0.122210288</v>
      </c>
      <c r="J17" s="2">
        <v>0</v>
      </c>
      <c r="K17" s="2">
        <v>0</v>
      </c>
      <c r="L17" s="2">
        <v>0</v>
      </c>
      <c r="M17" s="2">
        <v>1</v>
      </c>
      <c r="N17" s="2" t="s">
        <v>17</v>
      </c>
      <c r="O17" s="3">
        <v>0</v>
      </c>
      <c r="P17" s="5">
        <v>0</v>
      </c>
    </row>
    <row r="18" spans="1:16" x14ac:dyDescent="0.2">
      <c r="A18" s="2" t="s">
        <v>32</v>
      </c>
      <c r="B18" s="2">
        <v>2030</v>
      </c>
      <c r="C18" s="2">
        <v>54750</v>
      </c>
      <c r="D18" s="2" t="s">
        <v>16</v>
      </c>
      <c r="E18" s="2">
        <v>20</v>
      </c>
      <c r="F18" s="2">
        <v>8.5565397000000001E-2</v>
      </c>
      <c r="G18" s="2">
        <v>2109712</v>
      </c>
      <c r="H18" s="2">
        <v>0</v>
      </c>
      <c r="I18" s="2">
        <v>0.122210288</v>
      </c>
      <c r="J18" s="2">
        <v>0</v>
      </c>
      <c r="K18" s="2">
        <v>0</v>
      </c>
      <c r="L18" s="2">
        <v>0</v>
      </c>
      <c r="M18" s="2">
        <v>1</v>
      </c>
      <c r="N18" s="2" t="s">
        <v>17</v>
      </c>
      <c r="O18" s="3">
        <v>0</v>
      </c>
      <c r="P18" s="6">
        <f>LN(G19/G18)/LN(C19/C18)</f>
        <v>8.556550926726729E-2</v>
      </c>
    </row>
    <row r="19" spans="1:16" x14ac:dyDescent="0.2">
      <c r="A19" s="2" t="s">
        <v>32</v>
      </c>
      <c r="B19" s="2">
        <v>2030</v>
      </c>
      <c r="C19" s="2">
        <v>182500</v>
      </c>
      <c r="D19" s="2" t="s">
        <v>16</v>
      </c>
      <c r="E19" s="2">
        <v>20</v>
      </c>
      <c r="F19" s="2">
        <v>0.24113057600000001</v>
      </c>
      <c r="G19" s="2">
        <v>2338641</v>
      </c>
      <c r="H19" s="2">
        <v>0</v>
      </c>
      <c r="I19" s="2">
        <v>0.120913436</v>
      </c>
      <c r="J19" s="2">
        <v>0</v>
      </c>
      <c r="K19" s="2">
        <v>0</v>
      </c>
      <c r="L19" s="2">
        <v>0</v>
      </c>
      <c r="M19" s="2">
        <v>1</v>
      </c>
      <c r="N19" s="2" t="s">
        <v>17</v>
      </c>
      <c r="O19" s="3">
        <v>0</v>
      </c>
      <c r="P19" s="6">
        <f>LN(G20/G19)/LN(C20/C19)</f>
        <v>0.24113052416376796</v>
      </c>
    </row>
    <row r="20" spans="1:16" x14ac:dyDescent="0.2">
      <c r="A20" s="2" t="s">
        <v>32</v>
      </c>
      <c r="B20" s="2">
        <v>2030</v>
      </c>
      <c r="C20" s="2">
        <v>365000</v>
      </c>
      <c r="D20" s="2" t="s">
        <v>16</v>
      </c>
      <c r="E20" s="2">
        <v>20</v>
      </c>
      <c r="F20" s="2">
        <v>0.40745006700000003</v>
      </c>
      <c r="G20" s="2">
        <v>2764083</v>
      </c>
      <c r="H20" s="2">
        <v>0</v>
      </c>
      <c r="I20" s="2">
        <v>0.12095075800000001</v>
      </c>
      <c r="J20" s="2">
        <v>0</v>
      </c>
      <c r="K20" s="2">
        <v>0</v>
      </c>
      <c r="L20" s="2">
        <v>0</v>
      </c>
      <c r="M20" s="2">
        <v>1</v>
      </c>
      <c r="N20" s="2" t="s">
        <v>17</v>
      </c>
      <c r="O20" s="3">
        <v>0</v>
      </c>
      <c r="P20" s="6">
        <f>LN(G21/G20)/LN(C21/C20)</f>
        <v>0.40744957704296958</v>
      </c>
    </row>
    <row r="21" spans="1:16" x14ac:dyDescent="0.2">
      <c r="A21" s="2" t="s">
        <v>32</v>
      </c>
      <c r="B21" s="2">
        <v>2030</v>
      </c>
      <c r="C21" s="2">
        <v>547500</v>
      </c>
      <c r="D21" s="2" t="s">
        <v>16</v>
      </c>
      <c r="E21" s="2">
        <v>20</v>
      </c>
      <c r="F21" s="2">
        <v>1</v>
      </c>
      <c r="G21" s="2">
        <v>3260614</v>
      </c>
      <c r="H21" s="2">
        <v>0</v>
      </c>
      <c r="I21" s="2">
        <v>0.12073212799999999</v>
      </c>
      <c r="J21" s="2">
        <v>0</v>
      </c>
      <c r="K21" s="2">
        <v>0</v>
      </c>
      <c r="L21" s="2">
        <v>0</v>
      </c>
      <c r="M21" s="2">
        <v>1</v>
      </c>
      <c r="N21" s="2" t="s">
        <v>17</v>
      </c>
      <c r="O21" s="3">
        <v>0</v>
      </c>
      <c r="P21" s="6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53"/>
  <sheetViews>
    <sheetView workbookViewId="0">
      <selection activeCell="F4" sqref="F4"/>
    </sheetView>
  </sheetViews>
  <sheetFormatPr baseColWidth="10" defaultRowHeight="16" x14ac:dyDescent="0.2"/>
  <cols>
    <col min="1" max="1" width="29" customWidth="1"/>
  </cols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4" t="s">
        <v>47</v>
      </c>
    </row>
    <row r="2" spans="1:16" x14ac:dyDescent="0.2">
      <c r="A2" s="2" t="s">
        <v>27</v>
      </c>
      <c r="B2" s="2">
        <v>2015</v>
      </c>
      <c r="C2" s="2">
        <v>5</v>
      </c>
      <c r="D2" s="2" t="s">
        <v>16</v>
      </c>
      <c r="E2" s="2">
        <v>20</v>
      </c>
      <c r="F2" s="2">
        <v>0</v>
      </c>
      <c r="G2" s="2">
        <v>1890950</v>
      </c>
      <c r="H2" s="2">
        <v>0</v>
      </c>
      <c r="I2" s="2">
        <v>0.103007996</v>
      </c>
      <c r="J2" s="2">
        <v>0</v>
      </c>
      <c r="K2" s="2">
        <v>0</v>
      </c>
      <c r="L2" s="2">
        <v>0</v>
      </c>
      <c r="M2" s="2">
        <v>1</v>
      </c>
      <c r="N2" s="2" t="s">
        <v>17</v>
      </c>
      <c r="O2" s="3">
        <v>0</v>
      </c>
      <c r="P2" s="5">
        <v>0</v>
      </c>
    </row>
    <row r="3" spans="1:16" x14ac:dyDescent="0.2">
      <c r="A3" s="2" t="s">
        <v>27</v>
      </c>
      <c r="B3" s="2">
        <v>2015</v>
      </c>
      <c r="C3" s="2">
        <v>54750</v>
      </c>
      <c r="D3" s="2" t="s">
        <v>16</v>
      </c>
      <c r="E3" s="2">
        <v>20</v>
      </c>
      <c r="F3" s="2">
        <v>2</v>
      </c>
      <c r="G3" s="2">
        <v>1890950</v>
      </c>
      <c r="H3" s="2">
        <v>0</v>
      </c>
      <c r="I3" s="2">
        <v>0.103007996</v>
      </c>
      <c r="J3" s="2">
        <v>0</v>
      </c>
      <c r="K3" s="2">
        <v>0</v>
      </c>
      <c r="L3" s="2">
        <v>0</v>
      </c>
      <c r="M3" s="2">
        <v>1</v>
      </c>
      <c r="N3" s="2" t="s">
        <v>17</v>
      </c>
      <c r="O3" s="3">
        <v>0</v>
      </c>
      <c r="P3" s="6">
        <f>LN(G4/G3)/LN(C4/C3)</f>
        <v>0.55071902713767384</v>
      </c>
    </row>
    <row r="4" spans="1:16" x14ac:dyDescent="0.2">
      <c r="A4" s="2" t="s">
        <v>27</v>
      </c>
      <c r="B4" s="2">
        <v>2015</v>
      </c>
      <c r="C4" s="2">
        <v>182500</v>
      </c>
      <c r="D4" s="2" t="s">
        <v>16</v>
      </c>
      <c r="E4" s="2">
        <v>20</v>
      </c>
      <c r="F4" s="2">
        <v>1.117122707</v>
      </c>
      <c r="G4" s="2">
        <v>3669774</v>
      </c>
      <c r="H4" s="2">
        <v>0</v>
      </c>
      <c r="I4" s="2">
        <v>9.9753939999999999E-2</v>
      </c>
      <c r="J4" s="2">
        <v>0</v>
      </c>
      <c r="K4" s="2">
        <v>0</v>
      </c>
      <c r="L4" s="2">
        <v>0</v>
      </c>
      <c r="M4" s="2">
        <v>1</v>
      </c>
      <c r="N4" s="2" t="s">
        <v>17</v>
      </c>
      <c r="O4" s="3">
        <v>0</v>
      </c>
      <c r="P4" s="6">
        <f t="shared" ref="P4:P13" si="0">LN(G5/G4)/LN(C5/C4)</f>
        <v>0.68977264800118598</v>
      </c>
    </row>
    <row r="5" spans="1:16" x14ac:dyDescent="0.2">
      <c r="A5" s="2" t="s">
        <v>27</v>
      </c>
      <c r="B5" s="2">
        <v>2015</v>
      </c>
      <c r="C5" s="2">
        <v>365000</v>
      </c>
      <c r="D5" s="2" t="s">
        <v>16</v>
      </c>
      <c r="E5" s="2">
        <v>20</v>
      </c>
      <c r="F5" s="2">
        <v>1.0855455300000001</v>
      </c>
      <c r="G5" s="2">
        <v>5919453</v>
      </c>
      <c r="H5" s="2">
        <v>0</v>
      </c>
      <c r="I5" s="2">
        <v>9.9057248000000001E-2</v>
      </c>
      <c r="J5" s="2">
        <v>0</v>
      </c>
      <c r="K5" s="2">
        <v>0</v>
      </c>
      <c r="L5" s="2">
        <v>0</v>
      </c>
      <c r="M5" s="2">
        <v>1</v>
      </c>
      <c r="N5" s="2" t="s">
        <v>17</v>
      </c>
      <c r="O5" s="3">
        <v>0</v>
      </c>
      <c r="P5" s="6">
        <f t="shared" si="0"/>
        <v>1.2334319494071593</v>
      </c>
    </row>
    <row r="6" spans="1:16" x14ac:dyDescent="0.2">
      <c r="A6" s="2" t="s">
        <v>27</v>
      </c>
      <c r="B6" s="2">
        <v>2015</v>
      </c>
      <c r="C6" s="2">
        <v>547500</v>
      </c>
      <c r="D6" s="2" t="s">
        <v>16</v>
      </c>
      <c r="E6" s="2">
        <v>20</v>
      </c>
      <c r="F6" s="2">
        <v>1</v>
      </c>
      <c r="G6" s="2">
        <v>9760637</v>
      </c>
      <c r="H6" s="2">
        <v>0</v>
      </c>
      <c r="I6" s="2">
        <v>9.8370465000000004E-2</v>
      </c>
      <c r="J6" s="2">
        <v>0</v>
      </c>
      <c r="K6" s="2">
        <v>0</v>
      </c>
      <c r="L6" s="2">
        <v>0</v>
      </c>
      <c r="M6" s="2">
        <v>1</v>
      </c>
      <c r="N6" s="2" t="s">
        <v>17</v>
      </c>
      <c r="O6" s="3">
        <v>0</v>
      </c>
      <c r="P6" s="6">
        <f t="shared" si="0"/>
        <v>0.94128609367349358</v>
      </c>
    </row>
    <row r="7" spans="1:16" x14ac:dyDescent="0.2">
      <c r="A7" s="2" t="s">
        <v>27</v>
      </c>
      <c r="B7" s="2">
        <v>2015</v>
      </c>
      <c r="C7" s="2">
        <v>730000</v>
      </c>
      <c r="D7" s="2" t="s">
        <v>16</v>
      </c>
      <c r="E7" s="2">
        <v>20</v>
      </c>
      <c r="F7" s="2">
        <v>0.96130455100000001</v>
      </c>
      <c r="G7" s="2">
        <v>12796207</v>
      </c>
      <c r="H7" s="2">
        <v>0</v>
      </c>
      <c r="I7" s="2">
        <v>9.7276996000000004E-2</v>
      </c>
      <c r="J7" s="2">
        <v>0</v>
      </c>
      <c r="K7" s="2">
        <v>0</v>
      </c>
      <c r="L7" s="2">
        <v>0</v>
      </c>
      <c r="M7" s="2">
        <v>1</v>
      </c>
      <c r="N7" s="2" t="s">
        <v>17</v>
      </c>
      <c r="O7" s="3">
        <v>0</v>
      </c>
      <c r="P7" s="6">
        <f t="shared" si="0"/>
        <v>1.1171226059460366</v>
      </c>
    </row>
    <row r="8" spans="1:16" x14ac:dyDescent="0.2">
      <c r="A8" s="2" t="s">
        <v>27</v>
      </c>
      <c r="B8" s="2">
        <v>2015</v>
      </c>
      <c r="C8" s="2">
        <v>1095000</v>
      </c>
      <c r="D8" s="2" t="s">
        <v>16</v>
      </c>
      <c r="E8" s="2">
        <v>20</v>
      </c>
      <c r="F8" s="2">
        <v>0.94128595400000004</v>
      </c>
      <c r="G8" s="2">
        <v>20127822</v>
      </c>
      <c r="H8" s="2">
        <v>0</v>
      </c>
      <c r="I8" s="2">
        <v>9.9670917999999997E-2</v>
      </c>
      <c r="J8" s="2">
        <v>0</v>
      </c>
      <c r="K8" s="2">
        <v>0</v>
      </c>
      <c r="L8" s="2">
        <v>0</v>
      </c>
      <c r="M8" s="2">
        <v>1</v>
      </c>
      <c r="N8" s="2" t="s">
        <v>17</v>
      </c>
      <c r="O8" s="3">
        <v>0</v>
      </c>
      <c r="P8" s="6">
        <f t="shared" si="0"/>
        <v>0.96130461834959369</v>
      </c>
    </row>
    <row r="9" spans="1:16" x14ac:dyDescent="0.2">
      <c r="A9" s="2" t="s">
        <v>27</v>
      </c>
      <c r="B9" s="2">
        <v>2015</v>
      </c>
      <c r="C9" s="2">
        <v>1460000</v>
      </c>
      <c r="D9" s="2" t="s">
        <v>16</v>
      </c>
      <c r="E9" s="2">
        <v>20</v>
      </c>
      <c r="F9" s="2">
        <v>0.68977237199999997</v>
      </c>
      <c r="G9" s="2">
        <v>26540003</v>
      </c>
      <c r="H9" s="2">
        <v>0</v>
      </c>
      <c r="I9" s="2">
        <v>9.0605547999999994E-2</v>
      </c>
      <c r="J9" s="2">
        <v>0</v>
      </c>
      <c r="K9" s="2">
        <v>0</v>
      </c>
      <c r="L9" s="2">
        <v>0</v>
      </c>
      <c r="M9" s="2">
        <v>1</v>
      </c>
      <c r="N9" s="2" t="s">
        <v>17</v>
      </c>
      <c r="O9" s="3">
        <v>0</v>
      </c>
      <c r="P9" s="6">
        <f t="shared" si="0"/>
        <v>0.55916243902133655</v>
      </c>
    </row>
    <row r="10" spans="1:16" x14ac:dyDescent="0.2">
      <c r="A10" s="2" t="s">
        <v>27</v>
      </c>
      <c r="B10" s="2">
        <v>2015</v>
      </c>
      <c r="C10" s="2">
        <v>2044000</v>
      </c>
      <c r="D10" s="2" t="s">
        <v>16</v>
      </c>
      <c r="E10" s="2">
        <v>20</v>
      </c>
      <c r="F10" s="2">
        <v>0.55916249799999995</v>
      </c>
      <c r="G10" s="2">
        <v>32033934</v>
      </c>
      <c r="H10" s="2">
        <v>0</v>
      </c>
      <c r="I10" s="2">
        <v>9.1556546000000003E-2</v>
      </c>
      <c r="J10" s="2">
        <v>0</v>
      </c>
      <c r="K10" s="2">
        <v>0</v>
      </c>
      <c r="L10" s="2">
        <v>0</v>
      </c>
      <c r="M10" s="2">
        <v>1</v>
      </c>
      <c r="N10" s="2" t="s">
        <v>17</v>
      </c>
      <c r="O10" s="3">
        <v>0</v>
      </c>
      <c r="P10" s="6">
        <f t="shared" si="0"/>
        <v>0.41184495735055315</v>
      </c>
    </row>
    <row r="11" spans="1:16" x14ac:dyDescent="0.2">
      <c r="A11" s="2" t="s">
        <v>27</v>
      </c>
      <c r="B11" s="2">
        <v>2015</v>
      </c>
      <c r="C11" s="2">
        <v>2774000</v>
      </c>
      <c r="D11" s="2" t="s">
        <v>16</v>
      </c>
      <c r="E11" s="2">
        <v>20</v>
      </c>
      <c r="F11" s="2">
        <v>0.55071919800000002</v>
      </c>
      <c r="G11" s="2">
        <v>36327160</v>
      </c>
      <c r="H11" s="2">
        <v>0</v>
      </c>
      <c r="I11" s="2">
        <v>9.2553668000000006E-2</v>
      </c>
      <c r="J11" s="2">
        <v>0</v>
      </c>
      <c r="K11" s="2">
        <v>0</v>
      </c>
      <c r="L11" s="2">
        <v>0</v>
      </c>
      <c r="M11" s="2">
        <v>1</v>
      </c>
      <c r="N11" s="2" t="s">
        <v>17</v>
      </c>
      <c r="O11" s="3">
        <v>0</v>
      </c>
      <c r="P11" s="6">
        <f t="shared" si="0"/>
        <v>0.30103786278806577</v>
      </c>
    </row>
    <row r="12" spans="1:16" x14ac:dyDescent="0.2">
      <c r="A12" s="2" t="s">
        <v>27</v>
      </c>
      <c r="B12" s="2">
        <v>2015</v>
      </c>
      <c r="C12" s="2">
        <v>3832500</v>
      </c>
      <c r="D12" s="2" t="s">
        <v>16</v>
      </c>
      <c r="E12" s="2">
        <v>20</v>
      </c>
      <c r="F12" s="2">
        <v>0.41184490699999998</v>
      </c>
      <c r="G12" s="2">
        <v>40039611</v>
      </c>
      <c r="H12" s="2">
        <v>0</v>
      </c>
      <c r="I12" s="2">
        <v>9.4109909000000005E-2</v>
      </c>
      <c r="J12" s="2">
        <v>0</v>
      </c>
      <c r="K12" s="2">
        <v>0</v>
      </c>
      <c r="L12" s="2">
        <v>0</v>
      </c>
      <c r="M12" s="2">
        <v>1</v>
      </c>
      <c r="N12" s="2" t="s">
        <v>17</v>
      </c>
      <c r="O12" s="3">
        <v>0</v>
      </c>
      <c r="P12" s="6">
        <f t="shared" si="0"/>
        <v>1.0855455569519203</v>
      </c>
    </row>
    <row r="13" spans="1:16" x14ac:dyDescent="0.2">
      <c r="A13" s="2" t="s">
        <v>27</v>
      </c>
      <c r="B13" s="2">
        <v>2015</v>
      </c>
      <c r="C13" s="2">
        <v>5288850</v>
      </c>
      <c r="D13" s="2" t="s">
        <v>16</v>
      </c>
      <c r="E13" s="2">
        <v>20</v>
      </c>
      <c r="F13" s="2">
        <v>0.30103790400000002</v>
      </c>
      <c r="G13" s="2">
        <v>56798252</v>
      </c>
      <c r="H13" s="2">
        <v>0</v>
      </c>
      <c r="I13" s="2">
        <v>9.5174338999999997E-2</v>
      </c>
      <c r="J13" s="2">
        <v>0</v>
      </c>
      <c r="K13" s="2">
        <v>0</v>
      </c>
      <c r="L13" s="2">
        <v>0</v>
      </c>
      <c r="M13" s="2">
        <v>1</v>
      </c>
      <c r="N13" s="2" t="s">
        <v>17</v>
      </c>
      <c r="O13" s="3">
        <v>0</v>
      </c>
      <c r="P13" s="6">
        <f t="shared" si="0"/>
        <v>0.25750000564906339</v>
      </c>
    </row>
    <row r="14" spans="1:16" x14ac:dyDescent="0.2">
      <c r="A14" s="2" t="s">
        <v>27</v>
      </c>
      <c r="B14" s="2">
        <v>2015</v>
      </c>
      <c r="C14" s="2">
        <v>8030000</v>
      </c>
      <c r="D14" s="2" t="s">
        <v>16</v>
      </c>
      <c r="E14" s="2">
        <v>20</v>
      </c>
      <c r="F14" s="2">
        <v>0.257500006</v>
      </c>
      <c r="G14" s="2">
        <v>63246093</v>
      </c>
      <c r="H14" s="2">
        <v>0</v>
      </c>
      <c r="I14" s="2">
        <v>9.5774215999999995E-2</v>
      </c>
      <c r="J14" s="2">
        <v>0</v>
      </c>
      <c r="K14" s="2">
        <v>0</v>
      </c>
      <c r="L14" s="2">
        <v>0</v>
      </c>
      <c r="M14" s="2">
        <v>1</v>
      </c>
      <c r="N14" s="2" t="s">
        <v>17</v>
      </c>
      <c r="O14" s="3">
        <v>0</v>
      </c>
      <c r="P14" s="6">
        <v>1</v>
      </c>
    </row>
    <row r="15" spans="1:16" x14ac:dyDescent="0.2">
      <c r="A15" s="2" t="s">
        <v>27</v>
      </c>
      <c r="B15" s="2">
        <v>2020</v>
      </c>
      <c r="C15" s="2">
        <v>5</v>
      </c>
      <c r="D15" s="2" t="s">
        <v>16</v>
      </c>
      <c r="E15" s="2">
        <v>20</v>
      </c>
      <c r="F15" s="2">
        <v>0</v>
      </c>
      <c r="G15" s="2">
        <v>1538547</v>
      </c>
      <c r="H15" s="2">
        <v>0</v>
      </c>
      <c r="I15" s="2">
        <v>0.10791635099999999</v>
      </c>
      <c r="J15" s="2">
        <v>0</v>
      </c>
      <c r="K15" s="2">
        <v>0</v>
      </c>
      <c r="L15" s="2">
        <v>0</v>
      </c>
      <c r="M15" s="2">
        <v>1</v>
      </c>
      <c r="N15" s="2" t="s">
        <v>17</v>
      </c>
      <c r="O15" s="3">
        <v>0</v>
      </c>
      <c r="P15" s="5">
        <v>0</v>
      </c>
    </row>
    <row r="16" spans="1:16" x14ac:dyDescent="0.2">
      <c r="A16" s="2" t="s">
        <v>27</v>
      </c>
      <c r="B16" s="2">
        <v>2020</v>
      </c>
      <c r="C16" s="2">
        <v>54750</v>
      </c>
      <c r="D16" s="2" t="s">
        <v>16</v>
      </c>
      <c r="E16" s="2">
        <v>20</v>
      </c>
      <c r="F16" s="2">
        <v>2</v>
      </c>
      <c r="G16" s="2">
        <v>1538547</v>
      </c>
      <c r="H16" s="2">
        <v>0</v>
      </c>
      <c r="I16" s="2">
        <v>0.10791635099999999</v>
      </c>
      <c r="J16" s="2">
        <v>0</v>
      </c>
      <c r="K16" s="2">
        <v>0</v>
      </c>
      <c r="L16" s="2">
        <v>0</v>
      </c>
      <c r="M16" s="2">
        <v>1</v>
      </c>
      <c r="N16" s="2" t="s">
        <v>17</v>
      </c>
      <c r="O16" s="3">
        <v>0</v>
      </c>
      <c r="P16" s="6">
        <f>LN(G17/G16)/LN(C17/C16)</f>
        <v>0.53687904039962542</v>
      </c>
    </row>
    <row r="17" spans="1:16" x14ac:dyDescent="0.2">
      <c r="A17" s="2" t="s">
        <v>27</v>
      </c>
      <c r="B17" s="2">
        <v>2020</v>
      </c>
      <c r="C17" s="2">
        <v>182500</v>
      </c>
      <c r="D17" s="2" t="s">
        <v>16</v>
      </c>
      <c r="E17" s="2">
        <v>20</v>
      </c>
      <c r="F17" s="2">
        <v>1.0817297930000001</v>
      </c>
      <c r="G17" s="2">
        <v>2936523</v>
      </c>
      <c r="H17" s="2">
        <v>0</v>
      </c>
      <c r="I17" s="2">
        <v>0.104011545</v>
      </c>
      <c r="J17" s="2">
        <v>0</v>
      </c>
      <c r="K17" s="2">
        <v>0</v>
      </c>
      <c r="L17" s="2">
        <v>0</v>
      </c>
      <c r="M17" s="2">
        <v>1</v>
      </c>
      <c r="N17" s="2" t="s">
        <v>17</v>
      </c>
      <c r="O17" s="3">
        <v>0</v>
      </c>
      <c r="P17" s="6">
        <f t="shared" ref="P17:P26" si="1">LN(G18/G17)/LN(C18/C17)</f>
        <v>0.66792369252986739</v>
      </c>
    </row>
    <row r="18" spans="1:16" x14ac:dyDescent="0.2">
      <c r="A18" s="2" t="s">
        <v>27</v>
      </c>
      <c r="B18" s="2">
        <v>2020</v>
      </c>
      <c r="C18" s="2">
        <v>365000</v>
      </c>
      <c r="D18" s="2" t="s">
        <v>16</v>
      </c>
      <c r="E18" s="2">
        <v>20</v>
      </c>
      <c r="F18" s="2">
        <v>1.03803946</v>
      </c>
      <c r="G18" s="2">
        <v>4665503</v>
      </c>
      <c r="H18" s="2">
        <v>0</v>
      </c>
      <c r="I18" s="2">
        <v>0.102703725</v>
      </c>
      <c r="J18" s="2">
        <v>0</v>
      </c>
      <c r="K18" s="2">
        <v>0</v>
      </c>
      <c r="L18" s="2">
        <v>0</v>
      </c>
      <c r="M18" s="2">
        <v>1</v>
      </c>
      <c r="N18" s="2" t="s">
        <v>17</v>
      </c>
      <c r="O18" s="3">
        <v>0</v>
      </c>
      <c r="P18" s="6">
        <f t="shared" si="1"/>
        <v>1.2019953143820503</v>
      </c>
    </row>
    <row r="19" spans="1:16" x14ac:dyDescent="0.2">
      <c r="A19" s="2" t="s">
        <v>27</v>
      </c>
      <c r="B19" s="2">
        <v>2020</v>
      </c>
      <c r="C19" s="2">
        <v>547500</v>
      </c>
      <c r="D19" s="2" t="s">
        <v>16</v>
      </c>
      <c r="E19" s="2">
        <v>20</v>
      </c>
      <c r="F19" s="2">
        <v>1.0269628070000001</v>
      </c>
      <c r="G19" s="2">
        <v>7595552</v>
      </c>
      <c r="H19" s="2">
        <v>0</v>
      </c>
      <c r="I19" s="2">
        <v>0.101546659</v>
      </c>
      <c r="J19" s="2">
        <v>0</v>
      </c>
      <c r="K19" s="2">
        <v>0</v>
      </c>
      <c r="L19" s="2">
        <v>0</v>
      </c>
      <c r="M19" s="2">
        <v>1</v>
      </c>
      <c r="N19" s="2" t="s">
        <v>17</v>
      </c>
      <c r="O19" s="3">
        <v>0</v>
      </c>
      <c r="P19" s="6">
        <f t="shared" si="1"/>
        <v>0.96228083041645907</v>
      </c>
    </row>
    <row r="20" spans="1:16" x14ac:dyDescent="0.2">
      <c r="A20" s="2" t="s">
        <v>27</v>
      </c>
      <c r="B20" s="2">
        <v>2020</v>
      </c>
      <c r="C20" s="2">
        <v>730000</v>
      </c>
      <c r="D20" s="2" t="s">
        <v>16</v>
      </c>
      <c r="E20" s="2">
        <v>20</v>
      </c>
      <c r="F20" s="2">
        <v>1</v>
      </c>
      <c r="G20" s="2">
        <v>10018103</v>
      </c>
      <c r="H20" s="2">
        <v>0</v>
      </c>
      <c r="I20" s="2">
        <v>9.9704959999999995E-2</v>
      </c>
      <c r="J20" s="2">
        <v>0</v>
      </c>
      <c r="K20" s="2">
        <v>0</v>
      </c>
      <c r="L20" s="2">
        <v>0</v>
      </c>
      <c r="M20" s="2">
        <v>1</v>
      </c>
      <c r="N20" s="2" t="s">
        <v>17</v>
      </c>
      <c r="O20" s="3">
        <v>0</v>
      </c>
      <c r="P20" s="6">
        <f t="shared" si="1"/>
        <v>1.0817297760619673</v>
      </c>
    </row>
    <row r="21" spans="1:16" x14ac:dyDescent="0.2">
      <c r="A21" s="2" t="s">
        <v>27</v>
      </c>
      <c r="B21" s="2">
        <v>2020</v>
      </c>
      <c r="C21" s="2">
        <v>1095000</v>
      </c>
      <c r="D21" s="2" t="s">
        <v>16</v>
      </c>
      <c r="E21" s="2">
        <v>20</v>
      </c>
      <c r="F21" s="2">
        <v>0.96228092700000001</v>
      </c>
      <c r="G21" s="2">
        <v>15533476</v>
      </c>
      <c r="H21" s="2">
        <v>0</v>
      </c>
      <c r="I21" s="2">
        <v>0.102743396</v>
      </c>
      <c r="J21" s="2">
        <v>0</v>
      </c>
      <c r="K21" s="2">
        <v>0</v>
      </c>
      <c r="L21" s="2">
        <v>0</v>
      </c>
      <c r="M21" s="2">
        <v>1</v>
      </c>
      <c r="N21" s="2" t="s">
        <v>17</v>
      </c>
      <c r="O21" s="3">
        <v>0</v>
      </c>
      <c r="P21" s="6">
        <f t="shared" si="1"/>
        <v>1.0269628571741263</v>
      </c>
    </row>
    <row r="22" spans="1:16" x14ac:dyDescent="0.2">
      <c r="A22" s="2" t="s">
        <v>27</v>
      </c>
      <c r="B22" s="2">
        <v>2020</v>
      </c>
      <c r="C22" s="2">
        <v>1460000</v>
      </c>
      <c r="D22" s="2" t="s">
        <v>16</v>
      </c>
      <c r="E22" s="2">
        <v>20</v>
      </c>
      <c r="F22" s="2">
        <v>0.66792380600000001</v>
      </c>
      <c r="G22" s="2">
        <v>20872578</v>
      </c>
      <c r="H22" s="2">
        <v>0</v>
      </c>
      <c r="I22" s="2">
        <v>9.0905925999999998E-2</v>
      </c>
      <c r="J22" s="2">
        <v>0</v>
      </c>
      <c r="K22" s="2">
        <v>0</v>
      </c>
      <c r="L22" s="2">
        <v>0</v>
      </c>
      <c r="M22" s="2">
        <v>1</v>
      </c>
      <c r="N22" s="2" t="s">
        <v>17</v>
      </c>
      <c r="O22" s="3">
        <v>0</v>
      </c>
      <c r="P22" s="6">
        <f t="shared" si="1"/>
        <v>0.5390538828363155</v>
      </c>
    </row>
    <row r="23" spans="1:16" x14ac:dyDescent="0.2">
      <c r="A23" s="2" t="s">
        <v>27</v>
      </c>
      <c r="B23" s="2">
        <v>2020</v>
      </c>
      <c r="C23" s="2">
        <v>2044000</v>
      </c>
      <c r="D23" s="2" t="s">
        <v>16</v>
      </c>
      <c r="E23" s="2">
        <v>20</v>
      </c>
      <c r="F23" s="2">
        <v>0.53905388799999998</v>
      </c>
      <c r="G23" s="2">
        <v>25023438</v>
      </c>
      <c r="H23" s="2">
        <v>0</v>
      </c>
      <c r="I23" s="2">
        <v>9.1727260000000005E-2</v>
      </c>
      <c r="J23" s="2">
        <v>0</v>
      </c>
      <c r="K23" s="2">
        <v>0</v>
      </c>
      <c r="L23" s="2">
        <v>0</v>
      </c>
      <c r="M23" s="2">
        <v>1</v>
      </c>
      <c r="N23" s="2" t="s">
        <v>17</v>
      </c>
      <c r="O23" s="3">
        <v>0</v>
      </c>
      <c r="P23" s="6">
        <f t="shared" si="1"/>
        <v>0.37551195776692892</v>
      </c>
    </row>
    <row r="24" spans="1:16" x14ac:dyDescent="0.2">
      <c r="A24" s="2" t="s">
        <v>27</v>
      </c>
      <c r="B24" s="2">
        <v>2020</v>
      </c>
      <c r="C24" s="2">
        <v>2774000</v>
      </c>
      <c r="D24" s="2" t="s">
        <v>16</v>
      </c>
      <c r="E24" s="2">
        <v>20</v>
      </c>
      <c r="F24" s="2">
        <v>0.53687874000000002</v>
      </c>
      <c r="G24" s="2">
        <v>28063993</v>
      </c>
      <c r="H24" s="2">
        <v>0</v>
      </c>
      <c r="I24" s="2">
        <v>9.2810764000000004E-2</v>
      </c>
      <c r="J24" s="2">
        <v>0</v>
      </c>
      <c r="K24" s="2">
        <v>0</v>
      </c>
      <c r="L24" s="2">
        <v>0</v>
      </c>
      <c r="M24" s="2">
        <v>1</v>
      </c>
      <c r="N24" s="2" t="s">
        <v>17</v>
      </c>
      <c r="O24" s="3">
        <v>0</v>
      </c>
      <c r="P24" s="6">
        <f t="shared" si="1"/>
        <v>0.25320522686386737</v>
      </c>
    </row>
    <row r="25" spans="1:16" x14ac:dyDescent="0.2">
      <c r="A25" s="2" t="s">
        <v>27</v>
      </c>
      <c r="B25" s="2">
        <v>2020</v>
      </c>
      <c r="C25" s="2">
        <v>3832500</v>
      </c>
      <c r="D25" s="2" t="s">
        <v>16</v>
      </c>
      <c r="E25" s="2">
        <v>20</v>
      </c>
      <c r="F25" s="2">
        <v>0.37551198499999999</v>
      </c>
      <c r="G25" s="2">
        <v>30457435</v>
      </c>
      <c r="H25" s="2">
        <v>0</v>
      </c>
      <c r="I25" s="2">
        <v>9.4585733000000005E-2</v>
      </c>
      <c r="J25" s="2">
        <v>0</v>
      </c>
      <c r="K25" s="2">
        <v>0</v>
      </c>
      <c r="L25" s="2">
        <v>0</v>
      </c>
      <c r="M25" s="2">
        <v>1</v>
      </c>
      <c r="N25" s="2" t="s">
        <v>17</v>
      </c>
      <c r="O25" s="3">
        <v>0</v>
      </c>
      <c r="P25" s="6">
        <f t="shared" si="1"/>
        <v>1.0380394667254813</v>
      </c>
    </row>
    <row r="26" spans="1:16" x14ac:dyDescent="0.2">
      <c r="A26" s="2" t="s">
        <v>27</v>
      </c>
      <c r="B26" s="2">
        <v>2020</v>
      </c>
      <c r="C26" s="2">
        <v>5288850</v>
      </c>
      <c r="D26" s="2" t="s">
        <v>16</v>
      </c>
      <c r="E26" s="2">
        <v>20</v>
      </c>
      <c r="F26" s="2">
        <v>0.253205242</v>
      </c>
      <c r="G26" s="2">
        <v>42549390</v>
      </c>
      <c r="H26" s="2">
        <v>0</v>
      </c>
      <c r="I26" s="2">
        <v>9.5783621999999999E-2</v>
      </c>
      <c r="J26" s="2">
        <v>0</v>
      </c>
      <c r="K26" s="2">
        <v>0</v>
      </c>
      <c r="L26" s="2">
        <v>0</v>
      </c>
      <c r="M26" s="2">
        <v>1</v>
      </c>
      <c r="N26" s="2" t="s">
        <v>17</v>
      </c>
      <c r="O26" s="3">
        <v>0</v>
      </c>
      <c r="P26" s="6">
        <f t="shared" si="1"/>
        <v>0.24119480811112395</v>
      </c>
    </row>
    <row r="27" spans="1:16" x14ac:dyDescent="0.2">
      <c r="A27" s="2" t="s">
        <v>27</v>
      </c>
      <c r="B27" s="2">
        <v>2020</v>
      </c>
      <c r="C27" s="2">
        <v>8030000</v>
      </c>
      <c r="D27" s="2" t="s">
        <v>16</v>
      </c>
      <c r="E27" s="2">
        <v>20</v>
      </c>
      <c r="F27" s="2">
        <v>0.24119482</v>
      </c>
      <c r="G27" s="2">
        <v>47058172</v>
      </c>
      <c r="H27" s="2">
        <v>0</v>
      </c>
      <c r="I27" s="2">
        <v>9.6534913E-2</v>
      </c>
      <c r="J27" s="2">
        <v>0</v>
      </c>
      <c r="K27" s="2">
        <v>0</v>
      </c>
      <c r="L27" s="2">
        <v>0</v>
      </c>
      <c r="M27" s="2">
        <v>1</v>
      </c>
      <c r="N27" s="2" t="s">
        <v>17</v>
      </c>
      <c r="O27" s="3">
        <v>0</v>
      </c>
      <c r="P27" s="6">
        <v>1</v>
      </c>
    </row>
    <row r="28" spans="1:16" x14ac:dyDescent="0.2">
      <c r="A28" s="2" t="s">
        <v>27</v>
      </c>
      <c r="B28" s="2">
        <v>2025</v>
      </c>
      <c r="C28" s="2">
        <v>5</v>
      </c>
      <c r="D28" s="2" t="s">
        <v>16</v>
      </c>
      <c r="E28" s="2">
        <v>20</v>
      </c>
      <c r="F28" s="2">
        <v>0</v>
      </c>
      <c r="G28" s="2">
        <v>1186145</v>
      </c>
      <c r="H28" s="2">
        <v>0</v>
      </c>
      <c r="I28" s="2">
        <v>0.112824707</v>
      </c>
      <c r="J28" s="2">
        <v>0</v>
      </c>
      <c r="K28" s="2">
        <v>0</v>
      </c>
      <c r="L28" s="2">
        <v>0</v>
      </c>
      <c r="M28" s="2">
        <v>1</v>
      </c>
      <c r="N28" s="2" t="s">
        <v>17</v>
      </c>
      <c r="O28" s="3">
        <v>0</v>
      </c>
      <c r="P28" s="5">
        <v>0</v>
      </c>
    </row>
    <row r="29" spans="1:16" x14ac:dyDescent="0.2">
      <c r="A29" s="2" t="s">
        <v>27</v>
      </c>
      <c r="B29" s="2">
        <v>2025</v>
      </c>
      <c r="C29" s="2">
        <v>54750</v>
      </c>
      <c r="D29" s="2" t="s">
        <v>16</v>
      </c>
      <c r="E29" s="2">
        <v>20</v>
      </c>
      <c r="F29" s="2">
        <v>2</v>
      </c>
      <c r="G29" s="2">
        <v>1186145</v>
      </c>
      <c r="H29" s="2">
        <v>0</v>
      </c>
      <c r="I29" s="2">
        <v>0.112824707</v>
      </c>
      <c r="J29" s="2">
        <v>0</v>
      </c>
      <c r="K29" s="2">
        <v>0</v>
      </c>
      <c r="L29" s="2">
        <v>0</v>
      </c>
      <c r="M29" s="2">
        <v>1</v>
      </c>
      <c r="N29" s="2" t="s">
        <v>17</v>
      </c>
      <c r="O29" s="3">
        <v>0</v>
      </c>
      <c r="P29" s="6">
        <f>LN(G30/G29)/LN(C30/C29)</f>
        <v>0.51432600412774254</v>
      </c>
    </row>
    <row r="30" spans="1:16" x14ac:dyDescent="0.2">
      <c r="A30" s="2" t="s">
        <v>27</v>
      </c>
      <c r="B30" s="2">
        <v>2025</v>
      </c>
      <c r="C30" s="2">
        <v>182500</v>
      </c>
      <c r="D30" s="2" t="s">
        <v>16</v>
      </c>
      <c r="E30" s="2">
        <v>20</v>
      </c>
      <c r="F30" s="2">
        <v>1.1446250579999999</v>
      </c>
      <c r="G30" s="2">
        <v>2203271</v>
      </c>
      <c r="H30" s="2">
        <v>0</v>
      </c>
      <c r="I30" s="2">
        <v>0.10826914999999999</v>
      </c>
      <c r="J30" s="2">
        <v>0</v>
      </c>
      <c r="K30" s="2">
        <v>0</v>
      </c>
      <c r="L30" s="2">
        <v>0</v>
      </c>
      <c r="M30" s="2">
        <v>1</v>
      </c>
      <c r="N30" s="2" t="s">
        <v>17</v>
      </c>
      <c r="O30" s="3">
        <v>0</v>
      </c>
      <c r="P30" s="6">
        <f t="shared" ref="P30:P39" si="2">LN(G31/G30)/LN(C31/C30)</f>
        <v>0.6307816734697792</v>
      </c>
    </row>
    <row r="31" spans="1:16" x14ac:dyDescent="0.2">
      <c r="A31" s="2" t="s">
        <v>27</v>
      </c>
      <c r="B31" s="2">
        <v>2025</v>
      </c>
      <c r="C31" s="2">
        <v>365000</v>
      </c>
      <c r="D31" s="2" t="s">
        <v>16</v>
      </c>
      <c r="E31" s="2">
        <v>20</v>
      </c>
      <c r="F31" s="2">
        <v>1.0179054569999999</v>
      </c>
      <c r="G31" s="2">
        <v>3411553</v>
      </c>
      <c r="H31" s="2">
        <v>0</v>
      </c>
      <c r="I31" s="2">
        <v>0.106350202</v>
      </c>
      <c r="J31" s="2">
        <v>0</v>
      </c>
      <c r="K31" s="2">
        <v>0</v>
      </c>
      <c r="L31" s="2">
        <v>0</v>
      </c>
      <c r="M31" s="2">
        <v>1</v>
      </c>
      <c r="N31" s="2" t="s">
        <v>17</v>
      </c>
      <c r="O31" s="3">
        <v>0</v>
      </c>
      <c r="P31" s="6">
        <f t="shared" si="2"/>
        <v>1.1464792596159781</v>
      </c>
    </row>
    <row r="32" spans="1:16" x14ac:dyDescent="0.2">
      <c r="A32" s="2" t="s">
        <v>27</v>
      </c>
      <c r="B32" s="2">
        <v>2025</v>
      </c>
      <c r="C32" s="2">
        <v>547500</v>
      </c>
      <c r="D32" s="2" t="s">
        <v>16</v>
      </c>
      <c r="E32" s="2">
        <v>20</v>
      </c>
      <c r="F32" s="2">
        <v>1</v>
      </c>
      <c r="G32" s="2">
        <v>5430466</v>
      </c>
      <c r="H32" s="2">
        <v>0</v>
      </c>
      <c r="I32" s="2">
        <v>0.104722854</v>
      </c>
      <c r="J32" s="2">
        <v>0</v>
      </c>
      <c r="K32" s="2">
        <v>0</v>
      </c>
      <c r="L32" s="2">
        <v>0</v>
      </c>
      <c r="M32" s="2">
        <v>1</v>
      </c>
      <c r="N32" s="2" t="s">
        <v>17</v>
      </c>
      <c r="O32" s="3">
        <v>0</v>
      </c>
      <c r="P32" s="6">
        <f t="shared" si="2"/>
        <v>0.99970121891948949</v>
      </c>
    </row>
    <row r="33" spans="1:16" x14ac:dyDescent="0.2">
      <c r="A33" s="2" t="s">
        <v>27</v>
      </c>
      <c r="B33" s="2">
        <v>2025</v>
      </c>
      <c r="C33" s="2">
        <v>730000</v>
      </c>
      <c r="D33" s="2" t="s">
        <v>16</v>
      </c>
      <c r="E33" s="2">
        <v>20</v>
      </c>
      <c r="F33" s="2">
        <v>0.99970109699999998</v>
      </c>
      <c r="G33" s="2">
        <v>7239999</v>
      </c>
      <c r="H33" s="2">
        <v>0</v>
      </c>
      <c r="I33" s="2">
        <v>0.102132924</v>
      </c>
      <c r="J33" s="2">
        <v>0</v>
      </c>
      <c r="K33" s="2">
        <v>0</v>
      </c>
      <c r="L33" s="2">
        <v>0</v>
      </c>
      <c r="M33" s="2">
        <v>1</v>
      </c>
      <c r="N33" s="2" t="s">
        <v>17</v>
      </c>
      <c r="O33" s="3">
        <v>0</v>
      </c>
      <c r="P33" s="6">
        <f t="shared" si="2"/>
        <v>1.0179055919291022</v>
      </c>
    </row>
    <row r="34" spans="1:16" x14ac:dyDescent="0.2">
      <c r="A34" s="2" t="s">
        <v>27</v>
      </c>
      <c r="B34" s="2">
        <v>2025</v>
      </c>
      <c r="C34" s="2">
        <v>1095000</v>
      </c>
      <c r="D34" s="2" t="s">
        <v>16</v>
      </c>
      <c r="E34" s="2">
        <v>20</v>
      </c>
      <c r="F34" s="2">
        <v>0.94483509799999998</v>
      </c>
      <c r="G34" s="2">
        <v>10939130</v>
      </c>
      <c r="H34" s="2">
        <v>0</v>
      </c>
      <c r="I34" s="2">
        <v>0.105815874</v>
      </c>
      <c r="J34" s="2">
        <v>0</v>
      </c>
      <c r="K34" s="2">
        <v>0</v>
      </c>
      <c r="L34" s="2">
        <v>0</v>
      </c>
      <c r="M34" s="2">
        <v>1</v>
      </c>
      <c r="N34" s="2" t="s">
        <v>17</v>
      </c>
      <c r="O34" s="3">
        <v>0</v>
      </c>
      <c r="P34" s="6">
        <f t="shared" si="2"/>
        <v>1.1446250772607143</v>
      </c>
    </row>
    <row r="35" spans="1:16" x14ac:dyDescent="0.2">
      <c r="A35" s="2" t="s">
        <v>27</v>
      </c>
      <c r="B35" s="2">
        <v>2025</v>
      </c>
      <c r="C35" s="2">
        <v>1460000</v>
      </c>
      <c r="D35" s="2" t="s">
        <v>16</v>
      </c>
      <c r="E35" s="2">
        <v>20</v>
      </c>
      <c r="F35" s="2">
        <v>0.63078178399999996</v>
      </c>
      <c r="G35" s="2">
        <v>15205153</v>
      </c>
      <c r="H35" s="2">
        <v>0</v>
      </c>
      <c r="I35" s="2">
        <v>9.1206304000000002E-2</v>
      </c>
      <c r="J35" s="2">
        <v>0</v>
      </c>
      <c r="K35" s="2">
        <v>0</v>
      </c>
      <c r="L35" s="2">
        <v>0</v>
      </c>
      <c r="M35" s="2">
        <v>1</v>
      </c>
      <c r="N35" s="2" t="s">
        <v>17</v>
      </c>
      <c r="O35" s="3">
        <v>0</v>
      </c>
      <c r="P35" s="6">
        <f t="shared" si="2"/>
        <v>0.50362568444680533</v>
      </c>
    </row>
    <row r="36" spans="1:16" x14ac:dyDescent="0.2">
      <c r="A36" s="2" t="s">
        <v>27</v>
      </c>
      <c r="B36" s="2">
        <v>2025</v>
      </c>
      <c r="C36" s="2">
        <v>2044000</v>
      </c>
      <c r="D36" s="2" t="s">
        <v>16</v>
      </c>
      <c r="E36" s="2">
        <v>20</v>
      </c>
      <c r="F36" s="2">
        <v>0.51432601600000005</v>
      </c>
      <c r="G36" s="2">
        <v>18012941</v>
      </c>
      <c r="H36" s="2">
        <v>0</v>
      </c>
      <c r="I36" s="2">
        <v>9.1897975000000007E-2</v>
      </c>
      <c r="J36" s="2">
        <v>0</v>
      </c>
      <c r="K36" s="2">
        <v>0</v>
      </c>
      <c r="L36" s="2">
        <v>0</v>
      </c>
      <c r="M36" s="2">
        <v>1</v>
      </c>
      <c r="N36" s="2" t="s">
        <v>17</v>
      </c>
      <c r="O36" s="3">
        <v>0</v>
      </c>
      <c r="P36" s="6">
        <f t="shared" si="2"/>
        <v>0.30988505732841815</v>
      </c>
    </row>
    <row r="37" spans="1:16" x14ac:dyDescent="0.2">
      <c r="A37" s="2" t="s">
        <v>27</v>
      </c>
      <c r="B37" s="2">
        <v>2025</v>
      </c>
      <c r="C37" s="2">
        <v>2774000</v>
      </c>
      <c r="D37" s="2" t="s">
        <v>16</v>
      </c>
      <c r="E37" s="2">
        <v>20</v>
      </c>
      <c r="F37" s="2">
        <v>0.50362575899999995</v>
      </c>
      <c r="G37" s="2">
        <v>19800826</v>
      </c>
      <c r="H37" s="2">
        <v>0</v>
      </c>
      <c r="I37" s="2">
        <v>9.3067861000000002E-2</v>
      </c>
      <c r="J37" s="2">
        <v>0</v>
      </c>
      <c r="K37" s="2">
        <v>0</v>
      </c>
      <c r="L37" s="2">
        <v>0</v>
      </c>
      <c r="M37" s="2">
        <v>1</v>
      </c>
      <c r="N37" s="2" t="s">
        <v>17</v>
      </c>
      <c r="O37" s="3">
        <v>0</v>
      </c>
      <c r="P37" s="6">
        <f t="shared" si="2"/>
        <v>0.16347960482809654</v>
      </c>
    </row>
    <row r="38" spans="1:16" x14ac:dyDescent="0.2">
      <c r="A38" s="2" t="s">
        <v>27</v>
      </c>
      <c r="B38" s="2">
        <v>2025</v>
      </c>
      <c r="C38" s="2">
        <v>3832500</v>
      </c>
      <c r="D38" s="2" t="s">
        <v>16</v>
      </c>
      <c r="E38" s="2">
        <v>20</v>
      </c>
      <c r="F38" s="2">
        <v>0.30988504100000003</v>
      </c>
      <c r="G38" s="2">
        <v>20875259</v>
      </c>
      <c r="H38" s="2">
        <v>0</v>
      </c>
      <c r="I38" s="2">
        <v>9.5061557000000005E-2</v>
      </c>
      <c r="J38" s="2">
        <v>0</v>
      </c>
      <c r="K38" s="2">
        <v>0</v>
      </c>
      <c r="L38" s="2">
        <v>0</v>
      </c>
      <c r="M38" s="2">
        <v>1</v>
      </c>
      <c r="N38" s="2" t="s">
        <v>17</v>
      </c>
      <c r="O38" s="3">
        <v>0</v>
      </c>
      <c r="P38" s="6">
        <f t="shared" si="2"/>
        <v>0.94483506500157743</v>
      </c>
    </row>
    <row r="39" spans="1:16" x14ac:dyDescent="0.2">
      <c r="A39" s="2" t="s">
        <v>27</v>
      </c>
      <c r="B39" s="2">
        <v>2025</v>
      </c>
      <c r="C39" s="2">
        <v>5288850</v>
      </c>
      <c r="D39" s="2" t="s">
        <v>16</v>
      </c>
      <c r="E39" s="2">
        <v>20</v>
      </c>
      <c r="F39" s="2">
        <v>0.20813198299999999</v>
      </c>
      <c r="G39" s="2">
        <v>28300528</v>
      </c>
      <c r="H39" s="2">
        <v>0</v>
      </c>
      <c r="I39" s="2">
        <v>9.6392905000000001E-2</v>
      </c>
      <c r="J39" s="2">
        <v>0</v>
      </c>
      <c r="K39" s="2">
        <v>0</v>
      </c>
      <c r="L39" s="2">
        <v>0</v>
      </c>
      <c r="M39" s="2">
        <v>1</v>
      </c>
      <c r="N39" s="2" t="s">
        <v>17</v>
      </c>
      <c r="O39" s="3">
        <v>0</v>
      </c>
      <c r="P39" s="6">
        <f t="shared" si="2"/>
        <v>0.20813194636784532</v>
      </c>
    </row>
    <row r="40" spans="1:16" x14ac:dyDescent="0.2">
      <c r="A40" s="2" t="s">
        <v>27</v>
      </c>
      <c r="B40" s="2">
        <v>2025</v>
      </c>
      <c r="C40" s="2">
        <v>8030000</v>
      </c>
      <c r="D40" s="2" t="s">
        <v>16</v>
      </c>
      <c r="E40" s="2">
        <v>20</v>
      </c>
      <c r="F40" s="2">
        <v>0.16347957099999999</v>
      </c>
      <c r="G40" s="2">
        <v>30870251</v>
      </c>
      <c r="H40" s="2">
        <v>0</v>
      </c>
      <c r="I40" s="2">
        <v>9.7295611000000004E-2</v>
      </c>
      <c r="J40" s="2">
        <v>0</v>
      </c>
      <c r="K40" s="2">
        <v>0</v>
      </c>
      <c r="L40" s="2">
        <v>0</v>
      </c>
      <c r="M40" s="2">
        <v>1</v>
      </c>
      <c r="N40" s="2" t="s">
        <v>17</v>
      </c>
      <c r="O40" s="3">
        <v>0</v>
      </c>
      <c r="P40" s="6">
        <v>1</v>
      </c>
    </row>
    <row r="41" spans="1:16" x14ac:dyDescent="0.2">
      <c r="A41" s="2" t="s">
        <v>27</v>
      </c>
      <c r="B41" s="2">
        <v>2030</v>
      </c>
      <c r="C41" s="2">
        <v>5</v>
      </c>
      <c r="D41" s="2" t="s">
        <v>16</v>
      </c>
      <c r="E41" s="2">
        <v>20</v>
      </c>
      <c r="F41" s="2">
        <v>0</v>
      </c>
      <c r="G41" s="2">
        <v>1083990</v>
      </c>
      <c r="H41" s="2">
        <v>0</v>
      </c>
      <c r="I41" s="2">
        <v>0.11539252</v>
      </c>
      <c r="J41" s="2">
        <v>0</v>
      </c>
      <c r="K41" s="2">
        <v>0</v>
      </c>
      <c r="L41" s="2">
        <v>0</v>
      </c>
      <c r="M41" s="2">
        <v>1</v>
      </c>
      <c r="N41" s="2" t="s">
        <v>17</v>
      </c>
      <c r="O41" s="3">
        <v>0</v>
      </c>
      <c r="P41" s="5">
        <v>0</v>
      </c>
    </row>
    <row r="42" spans="1:16" x14ac:dyDescent="0.2">
      <c r="A42" s="2" t="s">
        <v>27</v>
      </c>
      <c r="B42" s="2">
        <v>2030</v>
      </c>
      <c r="C42" s="2">
        <v>54750</v>
      </c>
      <c r="D42" s="2" t="s">
        <v>16</v>
      </c>
      <c r="E42" s="2">
        <v>20</v>
      </c>
      <c r="F42" s="2">
        <v>1.5</v>
      </c>
      <c r="G42" s="2">
        <v>1083990</v>
      </c>
      <c r="H42" s="2">
        <v>0</v>
      </c>
      <c r="I42" s="2">
        <v>0.11539252</v>
      </c>
      <c r="J42" s="2">
        <v>0</v>
      </c>
      <c r="K42" s="2">
        <v>0</v>
      </c>
      <c r="L42" s="2">
        <v>0</v>
      </c>
      <c r="M42" s="2">
        <v>1</v>
      </c>
      <c r="N42" s="2" t="s">
        <v>17</v>
      </c>
      <c r="O42" s="3">
        <v>0</v>
      </c>
      <c r="P42" s="6">
        <f>LN(G43/G42)/LN(C43/C42)</f>
        <v>0.5052374657124713</v>
      </c>
    </row>
    <row r="43" spans="1:16" x14ac:dyDescent="0.2">
      <c r="A43" s="2" t="s">
        <v>27</v>
      </c>
      <c r="B43" s="2">
        <v>2030</v>
      </c>
      <c r="C43" s="2">
        <v>182500</v>
      </c>
      <c r="D43" s="2" t="s">
        <v>16</v>
      </c>
      <c r="E43" s="2">
        <v>20</v>
      </c>
      <c r="F43" s="2">
        <v>1.125789009</v>
      </c>
      <c r="G43" s="2">
        <v>1991605</v>
      </c>
      <c r="H43" s="2">
        <v>0</v>
      </c>
      <c r="I43" s="2">
        <v>0.110630484</v>
      </c>
      <c r="J43" s="2">
        <v>0</v>
      </c>
      <c r="K43" s="2">
        <v>0</v>
      </c>
      <c r="L43" s="2">
        <v>0</v>
      </c>
      <c r="M43" s="2">
        <v>1</v>
      </c>
      <c r="N43" s="2" t="s">
        <v>17</v>
      </c>
      <c r="O43" s="3">
        <v>0</v>
      </c>
      <c r="P43" s="6">
        <f t="shared" ref="P43:P52" si="3">LN(G44/G43)/LN(C44/C43)</f>
        <v>0.61745285803254768</v>
      </c>
    </row>
    <row r="44" spans="1:16" x14ac:dyDescent="0.2">
      <c r="A44" s="2" t="s">
        <v>27</v>
      </c>
      <c r="B44" s="2">
        <v>2030</v>
      </c>
      <c r="C44" s="2">
        <v>365000</v>
      </c>
      <c r="D44" s="2" t="s">
        <v>16</v>
      </c>
      <c r="E44" s="2">
        <v>20</v>
      </c>
      <c r="F44" s="2">
        <v>1.0169015239999999</v>
      </c>
      <c r="G44" s="2">
        <v>3055449</v>
      </c>
      <c r="H44" s="2">
        <v>0</v>
      </c>
      <c r="I44" s="2">
        <v>0.10845640199999999</v>
      </c>
      <c r="J44" s="2">
        <v>0</v>
      </c>
      <c r="K44" s="2">
        <v>0</v>
      </c>
      <c r="L44" s="2">
        <v>0</v>
      </c>
      <c r="M44" s="2">
        <v>1</v>
      </c>
      <c r="N44" s="2" t="s">
        <v>17</v>
      </c>
      <c r="O44" s="3">
        <v>0</v>
      </c>
      <c r="P44" s="6">
        <f t="shared" si="3"/>
        <v>1.125789454919867</v>
      </c>
    </row>
    <row r="45" spans="1:16" x14ac:dyDescent="0.2">
      <c r="A45" s="2" t="s">
        <v>27</v>
      </c>
      <c r="B45" s="2">
        <v>2030</v>
      </c>
      <c r="C45" s="2">
        <v>547500</v>
      </c>
      <c r="D45" s="2" t="s">
        <v>16</v>
      </c>
      <c r="E45" s="2">
        <v>20</v>
      </c>
      <c r="F45" s="2">
        <v>1</v>
      </c>
      <c r="G45" s="2">
        <v>4822994</v>
      </c>
      <c r="H45" s="2">
        <v>0</v>
      </c>
      <c r="I45" s="2">
        <v>0.10662065499999999</v>
      </c>
      <c r="J45" s="2">
        <v>0</v>
      </c>
      <c r="K45" s="2">
        <v>0</v>
      </c>
      <c r="L45" s="2">
        <v>0</v>
      </c>
      <c r="M45" s="2">
        <v>1</v>
      </c>
      <c r="N45" s="2" t="s">
        <v>17</v>
      </c>
      <c r="O45" s="3">
        <v>0</v>
      </c>
      <c r="P45" s="6">
        <f t="shared" si="3"/>
        <v>1.0169013222258185</v>
      </c>
    </row>
    <row r="46" spans="1:16" x14ac:dyDescent="0.2">
      <c r="A46" s="2" t="s">
        <v>27</v>
      </c>
      <c r="B46" s="2">
        <v>2030</v>
      </c>
      <c r="C46" s="2">
        <v>730000</v>
      </c>
      <c r="D46" s="2" t="s">
        <v>16</v>
      </c>
      <c r="E46" s="2">
        <v>20</v>
      </c>
      <c r="F46" s="2">
        <v>0.993560306</v>
      </c>
      <c r="G46" s="2">
        <v>6462002</v>
      </c>
      <c r="H46" s="2">
        <v>0</v>
      </c>
      <c r="I46" s="2">
        <v>0.103570207</v>
      </c>
      <c r="J46" s="2">
        <v>0</v>
      </c>
      <c r="K46" s="2">
        <v>0</v>
      </c>
      <c r="L46" s="2">
        <v>0</v>
      </c>
      <c r="M46" s="2">
        <v>1</v>
      </c>
      <c r="N46" s="2" t="s">
        <v>17</v>
      </c>
      <c r="O46" s="3">
        <v>0</v>
      </c>
      <c r="P46" s="6">
        <f t="shared" si="3"/>
        <v>0.99356033354820206</v>
      </c>
    </row>
    <row r="47" spans="1:16" x14ac:dyDescent="0.2">
      <c r="A47" s="2" t="s">
        <v>27</v>
      </c>
      <c r="B47" s="2">
        <v>2030</v>
      </c>
      <c r="C47" s="2">
        <v>1095000</v>
      </c>
      <c r="D47" s="2" t="s">
        <v>16</v>
      </c>
      <c r="E47" s="2">
        <v>20</v>
      </c>
      <c r="F47" s="2">
        <v>0.90763531099999994</v>
      </c>
      <c r="G47" s="2">
        <v>9667727</v>
      </c>
      <c r="H47" s="2">
        <v>0</v>
      </c>
      <c r="I47" s="2">
        <v>0.10766740399999999</v>
      </c>
      <c r="J47" s="2">
        <v>0</v>
      </c>
      <c r="K47" s="2">
        <v>0</v>
      </c>
      <c r="L47" s="2">
        <v>0</v>
      </c>
      <c r="M47" s="2">
        <v>1</v>
      </c>
      <c r="N47" s="2" t="s">
        <v>17</v>
      </c>
      <c r="O47" s="3">
        <v>0</v>
      </c>
      <c r="P47" s="6">
        <f t="shared" si="3"/>
        <v>1.1870510598361546</v>
      </c>
    </row>
    <row r="48" spans="1:16" x14ac:dyDescent="0.2">
      <c r="A48" s="2" t="s">
        <v>27</v>
      </c>
      <c r="B48" s="2">
        <v>2030</v>
      </c>
      <c r="C48" s="2">
        <v>1460000</v>
      </c>
      <c r="D48" s="2" t="s">
        <v>16</v>
      </c>
      <c r="E48" s="2">
        <v>20</v>
      </c>
      <c r="F48" s="2">
        <v>0.61745274999999999</v>
      </c>
      <c r="G48" s="2">
        <v>13602948</v>
      </c>
      <c r="H48" s="2">
        <v>0</v>
      </c>
      <c r="I48" s="2">
        <v>9.1500761E-2</v>
      </c>
      <c r="J48" s="2">
        <v>0</v>
      </c>
      <c r="K48" s="2">
        <v>0</v>
      </c>
      <c r="L48" s="2">
        <v>0</v>
      </c>
      <c r="M48" s="2">
        <v>1</v>
      </c>
      <c r="N48" s="2" t="s">
        <v>17</v>
      </c>
      <c r="O48" s="3">
        <v>0</v>
      </c>
      <c r="P48" s="6">
        <f t="shared" si="3"/>
        <v>0.49178010497760616</v>
      </c>
    </row>
    <row r="49" spans="1:16" x14ac:dyDescent="0.2">
      <c r="A49" s="2" t="s">
        <v>27</v>
      </c>
      <c r="B49" s="2">
        <v>2030</v>
      </c>
      <c r="C49" s="2">
        <v>2044000</v>
      </c>
      <c r="D49" s="2" t="s">
        <v>16</v>
      </c>
      <c r="E49" s="2">
        <v>20</v>
      </c>
      <c r="F49" s="2">
        <v>0.50523774099999996</v>
      </c>
      <c r="G49" s="2">
        <v>16050771</v>
      </c>
      <c r="H49" s="2">
        <v>0</v>
      </c>
      <c r="I49" s="2">
        <v>9.2113268999999998E-2</v>
      </c>
      <c r="J49" s="2">
        <v>0</v>
      </c>
      <c r="K49" s="2">
        <v>0</v>
      </c>
      <c r="L49" s="2">
        <v>0</v>
      </c>
      <c r="M49" s="2">
        <v>1</v>
      </c>
      <c r="N49" s="2" t="s">
        <v>17</v>
      </c>
      <c r="O49" s="3">
        <v>0</v>
      </c>
      <c r="P49" s="6">
        <f t="shared" si="3"/>
        <v>0.28556656879875952</v>
      </c>
    </row>
    <row r="50" spans="1:16" x14ac:dyDescent="0.2">
      <c r="A50" s="2" t="s">
        <v>27</v>
      </c>
      <c r="B50" s="2">
        <v>2030</v>
      </c>
      <c r="C50" s="2">
        <v>2774000</v>
      </c>
      <c r="D50" s="2" t="s">
        <v>16</v>
      </c>
      <c r="E50" s="2">
        <v>20</v>
      </c>
      <c r="F50" s="2">
        <v>0.49178011100000002</v>
      </c>
      <c r="G50" s="2">
        <v>17513354</v>
      </c>
      <c r="H50" s="2">
        <v>0</v>
      </c>
      <c r="I50" s="2">
        <v>9.3319969000000003E-2</v>
      </c>
      <c r="J50" s="2">
        <v>0</v>
      </c>
      <c r="K50" s="2">
        <v>0</v>
      </c>
      <c r="L50" s="2">
        <v>0</v>
      </c>
      <c r="M50" s="2">
        <v>1</v>
      </c>
      <c r="N50" s="2" t="s">
        <v>17</v>
      </c>
      <c r="O50" s="3">
        <v>0</v>
      </c>
      <c r="P50" s="6">
        <f t="shared" si="3"/>
        <v>0.12952728573078312</v>
      </c>
    </row>
    <row r="51" spans="1:16" x14ac:dyDescent="0.2">
      <c r="A51" s="2" t="s">
        <v>27</v>
      </c>
      <c r="B51" s="2">
        <v>2030</v>
      </c>
      <c r="C51" s="2">
        <v>3832500</v>
      </c>
      <c r="D51" s="2" t="s">
        <v>16</v>
      </c>
      <c r="E51" s="2">
        <v>20</v>
      </c>
      <c r="F51" s="2">
        <v>0.285566555</v>
      </c>
      <c r="G51" s="2">
        <v>18262146</v>
      </c>
      <c r="H51" s="2">
        <v>0</v>
      </c>
      <c r="I51" s="2">
        <v>9.5420396000000005E-2</v>
      </c>
      <c r="J51" s="2">
        <v>0</v>
      </c>
      <c r="K51" s="2">
        <v>0</v>
      </c>
      <c r="L51" s="2">
        <v>0</v>
      </c>
      <c r="M51" s="2">
        <v>1</v>
      </c>
      <c r="N51" s="2" t="s">
        <v>17</v>
      </c>
      <c r="O51" s="3">
        <v>0</v>
      </c>
      <c r="P51" s="6">
        <f t="shared" si="3"/>
        <v>0.90763533029229315</v>
      </c>
    </row>
    <row r="52" spans="1:16" x14ac:dyDescent="0.2">
      <c r="A52" s="2" t="s">
        <v>27</v>
      </c>
      <c r="B52" s="2">
        <v>2030</v>
      </c>
      <c r="C52" s="2">
        <v>5288850</v>
      </c>
      <c r="D52" s="2" t="s">
        <v>16</v>
      </c>
      <c r="E52" s="2">
        <v>20</v>
      </c>
      <c r="F52" s="2">
        <v>0.194505015</v>
      </c>
      <c r="G52" s="2">
        <v>24463073</v>
      </c>
      <c r="H52" s="2">
        <v>0</v>
      </c>
      <c r="I52" s="2">
        <v>9.6813848999999993E-2</v>
      </c>
      <c r="J52" s="2">
        <v>0</v>
      </c>
      <c r="K52" s="2">
        <v>0</v>
      </c>
      <c r="L52" s="2">
        <v>0</v>
      </c>
      <c r="M52" s="2">
        <v>1</v>
      </c>
      <c r="N52" s="2" t="s">
        <v>17</v>
      </c>
      <c r="O52" s="3">
        <v>0</v>
      </c>
      <c r="P52" s="6">
        <f t="shared" si="3"/>
        <v>0.19450498524683732</v>
      </c>
    </row>
    <row r="53" spans="1:16" x14ac:dyDescent="0.2">
      <c r="A53" s="2" t="s">
        <v>27</v>
      </c>
      <c r="B53" s="2">
        <v>2030</v>
      </c>
      <c r="C53" s="2">
        <v>8030000</v>
      </c>
      <c r="D53" s="2" t="s">
        <v>16</v>
      </c>
      <c r="E53" s="2">
        <v>20</v>
      </c>
      <c r="F53" s="2">
        <v>0.12952735800000001</v>
      </c>
      <c r="G53" s="2">
        <v>26532937</v>
      </c>
      <c r="H53" s="2">
        <v>0</v>
      </c>
      <c r="I53" s="2">
        <v>9.7804318000000001E-2</v>
      </c>
      <c r="J53" s="2">
        <v>0</v>
      </c>
      <c r="K53" s="2">
        <v>0</v>
      </c>
      <c r="L53" s="2">
        <v>0</v>
      </c>
      <c r="M53" s="2">
        <v>1</v>
      </c>
      <c r="N53" s="2" t="s">
        <v>17</v>
      </c>
      <c r="O53" s="3">
        <v>0</v>
      </c>
      <c r="P53" s="6">
        <v>1</v>
      </c>
    </row>
  </sheetData>
  <autoFilter ref="A1:O1" xr:uid="{00000000-0009-0000-0000-000003000000}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42BF8-8BC4-2945-91EC-8062D4E5C763}">
  <dimension ref="A1:Q32"/>
  <sheetViews>
    <sheetView workbookViewId="0">
      <selection activeCell="F16" sqref="F16"/>
    </sheetView>
  </sheetViews>
  <sheetFormatPr baseColWidth="10" defaultRowHeight="16" x14ac:dyDescent="0.2"/>
  <cols>
    <col min="1" max="1" width="30.1640625" customWidth="1"/>
    <col min="3" max="3" width="16.6640625" bestFit="1" customWidth="1"/>
  </cols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7" x14ac:dyDescent="0.2">
      <c r="A2" t="s">
        <v>22</v>
      </c>
      <c r="B2">
        <v>2015</v>
      </c>
      <c r="C2" s="7">
        <v>104</v>
      </c>
      <c r="D2" t="s">
        <v>16</v>
      </c>
      <c r="E2">
        <v>50</v>
      </c>
      <c r="F2">
        <v>2</v>
      </c>
      <c r="G2">
        <v>0</v>
      </c>
      <c r="H2">
        <f t="shared" ref="H2:H4" si="0">H3</f>
        <v>482170.91489999997</v>
      </c>
      <c r="I2">
        <v>3.3136235999999999E-2</v>
      </c>
      <c r="J2">
        <v>0</v>
      </c>
      <c r="K2">
        <v>0</v>
      </c>
      <c r="L2">
        <v>0</v>
      </c>
      <c r="M2">
        <v>1</v>
      </c>
      <c r="N2" t="s">
        <v>17</v>
      </c>
      <c r="O2" s="1">
        <v>0</v>
      </c>
      <c r="P2" s="6">
        <f t="shared" ref="P2:P10" si="1">LN(H3/H2)/LN(C3/C2)</f>
        <v>0</v>
      </c>
      <c r="Q2" s="8">
        <f t="shared" ref="Q2:Q7" si="2">C2/365000</f>
        <v>2.8493150684931505E-4</v>
      </c>
    </row>
    <row r="3" spans="1:17" x14ac:dyDescent="0.2">
      <c r="A3" t="s">
        <v>22</v>
      </c>
      <c r="B3">
        <v>2015</v>
      </c>
      <c r="C3" s="7">
        <v>1040</v>
      </c>
      <c r="D3" t="s">
        <v>16</v>
      </c>
      <c r="E3">
        <v>50</v>
      </c>
      <c r="F3">
        <v>2</v>
      </c>
      <c r="G3">
        <v>0</v>
      </c>
      <c r="H3">
        <f t="shared" si="0"/>
        <v>482170.91489999997</v>
      </c>
      <c r="I3">
        <v>3.3136235999999999E-2</v>
      </c>
      <c r="J3">
        <v>0</v>
      </c>
      <c r="K3">
        <v>0</v>
      </c>
      <c r="L3">
        <v>0</v>
      </c>
      <c r="M3">
        <v>1</v>
      </c>
      <c r="N3" t="s">
        <v>17</v>
      </c>
      <c r="O3" s="1">
        <v>0</v>
      </c>
      <c r="P3" s="6">
        <f t="shared" si="1"/>
        <v>0</v>
      </c>
      <c r="Q3" s="8">
        <f t="shared" si="2"/>
        <v>2.8493150684931507E-3</v>
      </c>
    </row>
    <row r="4" spans="1:17" x14ac:dyDescent="0.2">
      <c r="A4" t="s">
        <v>22</v>
      </c>
      <c r="B4">
        <v>2015</v>
      </c>
      <c r="C4" s="7">
        <v>10400</v>
      </c>
      <c r="D4" t="s">
        <v>16</v>
      </c>
      <c r="E4">
        <v>50</v>
      </c>
      <c r="F4">
        <v>2</v>
      </c>
      <c r="G4">
        <v>0</v>
      </c>
      <c r="H4">
        <f t="shared" si="0"/>
        <v>482170.91489999997</v>
      </c>
      <c r="I4">
        <v>3.3136235999999999E-2</v>
      </c>
      <c r="J4">
        <v>0</v>
      </c>
      <c r="K4">
        <v>0</v>
      </c>
      <c r="L4">
        <v>0</v>
      </c>
      <c r="M4">
        <v>1</v>
      </c>
      <c r="N4" t="s">
        <v>17</v>
      </c>
      <c r="O4" s="1">
        <v>0</v>
      </c>
      <c r="P4" s="6">
        <f t="shared" si="1"/>
        <v>0</v>
      </c>
      <c r="Q4" s="8">
        <f t="shared" si="2"/>
        <v>2.8493150684931506E-2</v>
      </c>
    </row>
    <row r="5" spans="1:17" x14ac:dyDescent="0.2">
      <c r="A5" t="s">
        <v>22</v>
      </c>
      <c r="B5">
        <v>2015</v>
      </c>
      <c r="C5" s="7">
        <v>104000</v>
      </c>
      <c r="D5" t="s">
        <v>16</v>
      </c>
      <c r="E5">
        <v>50</v>
      </c>
      <c r="F5">
        <v>2</v>
      </c>
      <c r="G5">
        <v>0</v>
      </c>
      <c r="H5">
        <f>H6</f>
        <v>482170.91489999997</v>
      </c>
      <c r="I5">
        <v>3.3136235999999999E-2</v>
      </c>
      <c r="J5">
        <v>0</v>
      </c>
      <c r="K5">
        <v>0</v>
      </c>
      <c r="L5">
        <v>0</v>
      </c>
      <c r="M5">
        <v>1</v>
      </c>
      <c r="N5" t="s">
        <v>17</v>
      </c>
      <c r="O5" s="1">
        <v>0</v>
      </c>
      <c r="P5" s="6">
        <f t="shared" si="1"/>
        <v>0</v>
      </c>
      <c r="Q5" s="8">
        <f t="shared" si="2"/>
        <v>0.28493150684931506</v>
      </c>
    </row>
    <row r="6" spans="1:17" x14ac:dyDescent="0.2">
      <c r="A6" t="s">
        <v>22</v>
      </c>
      <c r="B6">
        <v>2015</v>
      </c>
      <c r="C6" s="7">
        <v>1040000</v>
      </c>
      <c r="D6" t="s">
        <v>16</v>
      </c>
      <c r="E6">
        <v>50</v>
      </c>
      <c r="F6">
        <v>2</v>
      </c>
      <c r="G6">
        <v>0</v>
      </c>
      <c r="H6">
        <v>482170.91489999997</v>
      </c>
      <c r="I6">
        <v>3.3136235999999999E-2</v>
      </c>
      <c r="J6">
        <v>0</v>
      </c>
      <c r="K6">
        <v>0</v>
      </c>
      <c r="L6">
        <v>0</v>
      </c>
      <c r="M6">
        <v>1</v>
      </c>
      <c r="N6" t="s">
        <v>17</v>
      </c>
      <c r="O6" s="1">
        <v>0</v>
      </c>
      <c r="P6" s="6">
        <f>LN(H7/H6)/LN(C7/C6)</f>
        <v>0</v>
      </c>
      <c r="Q6" s="8">
        <f t="shared" si="2"/>
        <v>2.8493150684931505</v>
      </c>
    </row>
    <row r="7" spans="1:17" x14ac:dyDescent="0.2">
      <c r="A7" t="s">
        <v>22</v>
      </c>
      <c r="B7">
        <v>2015</v>
      </c>
      <c r="C7" s="7">
        <v>1840000</v>
      </c>
      <c r="D7" t="s">
        <v>16</v>
      </c>
      <c r="E7">
        <v>50</v>
      </c>
      <c r="F7">
        <v>0.51211477999999999</v>
      </c>
      <c r="G7">
        <v>0</v>
      </c>
      <c r="H7">
        <v>482170.91489999997</v>
      </c>
      <c r="I7">
        <v>3.5881064999999997E-2</v>
      </c>
      <c r="J7">
        <v>0</v>
      </c>
      <c r="K7">
        <v>0</v>
      </c>
      <c r="L7">
        <v>0</v>
      </c>
      <c r="M7">
        <v>1</v>
      </c>
      <c r="N7" t="s">
        <v>17</v>
      </c>
      <c r="O7" s="1">
        <v>0</v>
      </c>
      <c r="P7" s="6">
        <f t="shared" si="1"/>
        <v>0.11080021832601208</v>
      </c>
      <c r="Q7" s="8">
        <f t="shared" si="2"/>
        <v>5.0410958904109586</v>
      </c>
    </row>
    <row r="8" spans="1:17" x14ac:dyDescent="0.2">
      <c r="A8" t="s">
        <v>22</v>
      </c>
      <c r="B8">
        <v>2015</v>
      </c>
      <c r="C8" s="7">
        <v>3280000</v>
      </c>
      <c r="D8" t="s">
        <v>16</v>
      </c>
      <c r="E8">
        <v>50</v>
      </c>
      <c r="F8">
        <v>0.38805399499999998</v>
      </c>
      <c r="G8">
        <v>0</v>
      </c>
      <c r="H8">
        <v>514065.04210000002</v>
      </c>
      <c r="I8">
        <v>3.6335168000000001E-2</v>
      </c>
      <c r="J8">
        <v>0</v>
      </c>
      <c r="K8">
        <v>0</v>
      </c>
      <c r="L8">
        <v>0</v>
      </c>
      <c r="M8">
        <v>1</v>
      </c>
      <c r="N8" t="s">
        <v>17</v>
      </c>
      <c r="O8" s="1">
        <v>0</v>
      </c>
      <c r="P8" s="6">
        <f t="shared" si="1"/>
        <v>0.18133507894805753</v>
      </c>
      <c r="Q8" s="8">
        <f t="shared" ref="Q8:Q13" si="3">C8/365000</f>
        <v>8.9863013698630141</v>
      </c>
    </row>
    <row r="9" spans="1:17" x14ac:dyDescent="0.2">
      <c r="A9" t="s">
        <v>22</v>
      </c>
      <c r="B9">
        <v>2015</v>
      </c>
      <c r="C9" s="7">
        <v>10300000</v>
      </c>
      <c r="D9" t="s">
        <v>16</v>
      </c>
      <c r="E9">
        <v>50</v>
      </c>
      <c r="F9">
        <v>0.318948132</v>
      </c>
      <c r="G9">
        <v>0</v>
      </c>
      <c r="H9">
        <v>632608.41630000004</v>
      </c>
      <c r="I9">
        <v>3.5400067E-2</v>
      </c>
      <c r="J9">
        <v>0</v>
      </c>
      <c r="K9">
        <v>0</v>
      </c>
      <c r="L9">
        <v>0</v>
      </c>
      <c r="M9">
        <v>1</v>
      </c>
      <c r="N9" t="s">
        <v>17</v>
      </c>
      <c r="O9" s="1">
        <v>0</v>
      </c>
      <c r="P9" s="6">
        <f t="shared" si="1"/>
        <v>0.24436665438409996</v>
      </c>
      <c r="Q9" s="8">
        <f t="shared" si="3"/>
        <v>28.219178082191782</v>
      </c>
    </row>
    <row r="10" spans="1:17" x14ac:dyDescent="0.2">
      <c r="A10" t="s">
        <v>22</v>
      </c>
      <c r="B10">
        <v>2015</v>
      </c>
      <c r="C10" s="7">
        <v>32700000</v>
      </c>
      <c r="D10" t="s">
        <v>16</v>
      </c>
      <c r="E10">
        <v>50</v>
      </c>
      <c r="F10">
        <v>0.245396274</v>
      </c>
      <c r="G10">
        <v>0</v>
      </c>
      <c r="H10">
        <v>838950.40630000003</v>
      </c>
      <c r="I10">
        <v>3.4357573000000002E-2</v>
      </c>
      <c r="J10">
        <v>0</v>
      </c>
      <c r="K10">
        <v>0</v>
      </c>
      <c r="L10">
        <v>0</v>
      </c>
      <c r="M10">
        <v>1</v>
      </c>
      <c r="N10" t="s">
        <v>17</v>
      </c>
      <c r="O10" s="1">
        <v>0</v>
      </c>
      <c r="P10" s="6">
        <f t="shared" si="1"/>
        <v>0.3198511800144343</v>
      </c>
      <c r="Q10" s="8">
        <f t="shared" si="3"/>
        <v>89.589041095890408</v>
      </c>
    </row>
    <row r="11" spans="1:17" x14ac:dyDescent="0.2">
      <c r="A11" t="s">
        <v>22</v>
      </c>
      <c r="B11">
        <v>2015</v>
      </c>
      <c r="C11" s="7">
        <v>103000000</v>
      </c>
      <c r="D11" t="s">
        <v>16</v>
      </c>
      <c r="E11">
        <v>50</v>
      </c>
      <c r="F11">
        <v>0.18047653</v>
      </c>
      <c r="G11">
        <v>0</v>
      </c>
      <c r="H11">
        <v>1210918.0819999999</v>
      </c>
      <c r="I11">
        <v>3.3053816E-2</v>
      </c>
      <c r="J11">
        <v>0</v>
      </c>
      <c r="K11">
        <v>0</v>
      </c>
      <c r="L11">
        <v>0</v>
      </c>
      <c r="M11">
        <v>1</v>
      </c>
      <c r="N11" t="s">
        <v>17</v>
      </c>
      <c r="O11" s="1">
        <v>0</v>
      </c>
      <c r="P11" s="6">
        <f>LN(H12/H11)/LN(C12/C11)</f>
        <v>0.38755583807325356</v>
      </c>
      <c r="Q11" s="8">
        <f t="shared" si="3"/>
        <v>282.1917808219178</v>
      </c>
    </row>
    <row r="12" spans="1:17" x14ac:dyDescent="0.2">
      <c r="A12" t="s">
        <v>22</v>
      </c>
      <c r="B12">
        <v>2015</v>
      </c>
      <c r="C12" s="7">
        <v>326000000</v>
      </c>
      <c r="D12" t="s">
        <v>16</v>
      </c>
      <c r="E12">
        <v>50</v>
      </c>
      <c r="F12">
        <v>0.11153848299999999</v>
      </c>
      <c r="G12">
        <v>0</v>
      </c>
      <c r="H12">
        <v>1892518.3540000001</v>
      </c>
      <c r="I12">
        <v>3.0634644999999999E-2</v>
      </c>
      <c r="J12">
        <v>0</v>
      </c>
      <c r="K12">
        <v>0</v>
      </c>
      <c r="L12">
        <v>0</v>
      </c>
      <c r="M12">
        <v>1</v>
      </c>
      <c r="N12" t="s">
        <v>17</v>
      </c>
      <c r="O12" s="1">
        <v>0</v>
      </c>
      <c r="P12" s="6">
        <f t="shared" ref="P12" si="4">LN(H13/H12)/LN(C13/C12)</f>
        <v>0.51224823014768583</v>
      </c>
      <c r="Q12" s="8">
        <f t="shared" si="3"/>
        <v>893.15068493150682</v>
      </c>
    </row>
    <row r="13" spans="1:17" x14ac:dyDescent="0.2">
      <c r="A13" t="s">
        <v>22</v>
      </c>
      <c r="B13">
        <v>2015</v>
      </c>
      <c r="C13" s="7">
        <v>1030000000</v>
      </c>
      <c r="D13" t="s">
        <v>16</v>
      </c>
      <c r="E13">
        <v>50</v>
      </c>
      <c r="F13">
        <v>0.09</v>
      </c>
      <c r="G13">
        <v>0</v>
      </c>
      <c r="H13">
        <v>3411688.4759999998</v>
      </c>
      <c r="I13">
        <v>2.8277191E-2</v>
      </c>
      <c r="J13">
        <v>0</v>
      </c>
      <c r="K13">
        <v>0</v>
      </c>
      <c r="L13">
        <v>0</v>
      </c>
      <c r="M13">
        <v>1</v>
      </c>
      <c r="N13" t="s">
        <v>17</v>
      </c>
      <c r="O13" s="1">
        <v>0</v>
      </c>
      <c r="P13" s="6">
        <v>1</v>
      </c>
      <c r="Q13" s="8">
        <f t="shared" si="3"/>
        <v>2821.9178082191779</v>
      </c>
    </row>
    <row r="16" spans="1:17" x14ac:dyDescent="0.2">
      <c r="C16" s="7">
        <v>6000000</v>
      </c>
    </row>
    <row r="18" spans="2:10" x14ac:dyDescent="0.2">
      <c r="C18" s="7">
        <v>3280000</v>
      </c>
      <c r="D18" t="s">
        <v>16</v>
      </c>
      <c r="E18">
        <v>50</v>
      </c>
      <c r="F18" s="12">
        <f>P8</f>
        <v>0.18133507894805753</v>
      </c>
      <c r="G18">
        <v>0</v>
      </c>
      <c r="H18">
        <v>514065.04210000002</v>
      </c>
    </row>
    <row r="19" spans="2:10" x14ac:dyDescent="0.2">
      <c r="C19" s="7">
        <v>10300000</v>
      </c>
      <c r="D19" t="s">
        <v>16</v>
      </c>
      <c r="E19">
        <v>50</v>
      </c>
      <c r="F19" s="12">
        <f>P9</f>
        <v>0.24436665438409996</v>
      </c>
      <c r="G19">
        <v>0</v>
      </c>
      <c r="H19">
        <v>632608.41630000004</v>
      </c>
    </row>
    <row r="21" spans="2:10" x14ac:dyDescent="0.2">
      <c r="B21">
        <f>(C21-$C$18)/($C$19-$C$18)</f>
        <v>3.1339031339031341E-2</v>
      </c>
      <c r="C21" s="7">
        <v>3500000</v>
      </c>
      <c r="F21">
        <f>IF(B21&lt;0.5,$F$18,$F$19)</f>
        <v>0.18133507894805753</v>
      </c>
      <c r="H21">
        <f>$H$18*(C21/$C$18)^F21</f>
        <v>520152.4748797919</v>
      </c>
      <c r="J21">
        <f>IF(B21&lt;0.5,H21,I21)</f>
        <v>520152.4748797919</v>
      </c>
    </row>
    <row r="22" spans="2:10" x14ac:dyDescent="0.2">
      <c r="B22">
        <f t="shared" ref="B22:B32" si="5">(C22-$C$18)/($C$19-$C$18)</f>
        <v>8.1196581196581269E-2</v>
      </c>
      <c r="C22" s="7">
        <f>C21*1.1</f>
        <v>3850000.0000000005</v>
      </c>
      <c r="F22">
        <f t="shared" ref="F22:F32" si="6">IF(B22&lt;0.5,$F$18,$F$19)</f>
        <v>0.18133507894805753</v>
      </c>
      <c r="H22">
        <f t="shared" ref="H22:H32" si="7">$H$18*(C22/$C$18)^F22</f>
        <v>529220.44670159428</v>
      </c>
      <c r="J22">
        <f t="shared" ref="J22:J32" si="8">IF(B22&lt;0.5,H22,I22)</f>
        <v>529220.44670159428</v>
      </c>
    </row>
    <row r="23" spans="2:10" x14ac:dyDescent="0.2">
      <c r="B23">
        <f t="shared" si="5"/>
        <v>0.13603988603988618</v>
      </c>
      <c r="C23" s="7">
        <f t="shared" ref="C23:C32" si="9">C22*1.1</f>
        <v>4235000.0000000009</v>
      </c>
      <c r="F23">
        <f t="shared" si="6"/>
        <v>0.18133507894805753</v>
      </c>
      <c r="H23">
        <f t="shared" si="7"/>
        <v>538446.50315613823</v>
      </c>
      <c r="J23">
        <f t="shared" si="8"/>
        <v>538446.50315613823</v>
      </c>
    </row>
    <row r="24" spans="2:10" x14ac:dyDescent="0.2">
      <c r="B24">
        <f t="shared" si="5"/>
        <v>0.19636752136752164</v>
      </c>
      <c r="C24" s="7">
        <f t="shared" si="9"/>
        <v>4658500.0000000019</v>
      </c>
      <c r="F24">
        <f t="shared" si="6"/>
        <v>0.18133507894805753</v>
      </c>
      <c r="H24">
        <f t="shared" si="7"/>
        <v>547833.40017954702</v>
      </c>
      <c r="J24">
        <f t="shared" si="8"/>
        <v>547833.40017954702</v>
      </c>
    </row>
    <row r="25" spans="2:10" x14ac:dyDescent="0.2">
      <c r="B25">
        <f t="shared" si="5"/>
        <v>0.26272792022792063</v>
      </c>
      <c r="C25" s="7">
        <f t="shared" si="9"/>
        <v>5124350.0000000028</v>
      </c>
      <c r="F25">
        <f t="shared" si="6"/>
        <v>0.18133507894805753</v>
      </c>
      <c r="H25">
        <f t="shared" si="7"/>
        <v>557383.94175299315</v>
      </c>
      <c r="J25">
        <f t="shared" si="8"/>
        <v>557383.94175299315</v>
      </c>
    </row>
    <row r="26" spans="2:10" x14ac:dyDescent="0.2">
      <c r="B26">
        <f t="shared" si="5"/>
        <v>0.33572435897435948</v>
      </c>
      <c r="C26" s="7">
        <f t="shared" si="9"/>
        <v>5636785.0000000037</v>
      </c>
      <c r="F26">
        <f t="shared" si="6"/>
        <v>0.18133507894805753</v>
      </c>
      <c r="H26">
        <f t="shared" si="7"/>
        <v>567100.98074028117</v>
      </c>
      <c r="J26">
        <f t="shared" si="8"/>
        <v>567100.98074028117</v>
      </c>
    </row>
    <row r="27" spans="2:10" x14ac:dyDescent="0.2">
      <c r="B27">
        <f t="shared" si="5"/>
        <v>0.41602044159544227</v>
      </c>
      <c r="C27" s="7">
        <f t="shared" si="9"/>
        <v>6200463.5000000047</v>
      </c>
      <c r="F27">
        <f t="shared" si="6"/>
        <v>0.18133507894805753</v>
      </c>
      <c r="H27">
        <f t="shared" si="7"/>
        <v>576987.41974003357</v>
      </c>
      <c r="J27">
        <f t="shared" si="8"/>
        <v>576987.41974003357</v>
      </c>
    </row>
    <row r="28" spans="2:10" x14ac:dyDescent="0.2">
      <c r="B28">
        <f t="shared" si="5"/>
        <v>0.50081310484330566</v>
      </c>
      <c r="C28" s="7">
        <f>C27*1.096</f>
        <v>6795707.9960000059</v>
      </c>
      <c r="F28">
        <f t="shared" si="6"/>
        <v>0.24436665438409996</v>
      </c>
      <c r="H28">
        <f>$H$18*(C28/$C$18)^F28</f>
        <v>614223.06091576791</v>
      </c>
      <c r="I28">
        <f>$H$19*(C28/$C$19)^F28</f>
        <v>571480.91722288972</v>
      </c>
      <c r="J28">
        <f t="shared" si="8"/>
        <v>571480.91722288972</v>
      </c>
    </row>
    <row r="29" spans="2:10" x14ac:dyDescent="0.2">
      <c r="B29">
        <f t="shared" si="5"/>
        <v>0.59761806205128309</v>
      </c>
      <c r="C29" s="7">
        <f t="shared" si="9"/>
        <v>7475278.7956000073</v>
      </c>
      <c r="F29">
        <f t="shared" si="6"/>
        <v>0.24436665438409996</v>
      </c>
      <c r="H29">
        <f t="shared" si="7"/>
        <v>628696.59745027649</v>
      </c>
      <c r="I29">
        <f t="shared" ref="I29:I32" si="10">$H$19*(C29/$C$19)^F29</f>
        <v>584947.2789740552</v>
      </c>
      <c r="J29">
        <f t="shared" si="8"/>
        <v>584947.2789740552</v>
      </c>
    </row>
    <row r="30" spans="2:10" x14ac:dyDescent="0.2">
      <c r="B30">
        <f t="shared" si="5"/>
        <v>0.70410351498005819</v>
      </c>
      <c r="C30" s="7">
        <f t="shared" si="9"/>
        <v>8222806.6751600085</v>
      </c>
      <c r="F30">
        <f t="shared" si="6"/>
        <v>0.24436665438409996</v>
      </c>
      <c r="H30">
        <f t="shared" si="7"/>
        <v>643511.18803036807</v>
      </c>
      <c r="I30">
        <f t="shared" si="10"/>
        <v>598730.96172990894</v>
      </c>
      <c r="J30">
        <f t="shared" si="8"/>
        <v>598730.96172990894</v>
      </c>
    </row>
    <row r="31" spans="2:10" x14ac:dyDescent="0.2">
      <c r="B31">
        <f t="shared" si="5"/>
        <v>0.82123751320171079</v>
      </c>
      <c r="C31" s="7">
        <f t="shared" si="9"/>
        <v>9045087.34267601</v>
      </c>
      <c r="F31">
        <f t="shared" si="6"/>
        <v>0.24436665438409996</v>
      </c>
      <c r="H31">
        <f t="shared" si="7"/>
        <v>658674.86924487026</v>
      </c>
      <c r="I31">
        <f t="shared" si="10"/>
        <v>612839.44283450814</v>
      </c>
      <c r="J31">
        <f t="shared" si="8"/>
        <v>612839.44283450814</v>
      </c>
    </row>
    <row r="32" spans="2:10" x14ac:dyDescent="0.2">
      <c r="B32">
        <f t="shared" si="5"/>
        <v>0.95008491124552874</v>
      </c>
      <c r="C32" s="7">
        <f t="shared" si="9"/>
        <v>9949596.0769436117</v>
      </c>
      <c r="F32">
        <f t="shared" si="6"/>
        <v>0.24436665438409996</v>
      </c>
      <c r="H32">
        <f t="shared" si="7"/>
        <v>674195.86705658468</v>
      </c>
      <c r="I32">
        <f t="shared" si="10"/>
        <v>627280.37582785508</v>
      </c>
      <c r="J32">
        <f t="shared" si="8"/>
        <v>627280.37582785508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789324-AB85-A347-845D-4D9021D81FBD}">
  <dimension ref="A1:R13"/>
  <sheetViews>
    <sheetView workbookViewId="0">
      <selection activeCell="R5" sqref="R5"/>
    </sheetView>
  </sheetViews>
  <sheetFormatPr baseColWidth="10" defaultRowHeight="16" x14ac:dyDescent="0.2"/>
  <cols>
    <col min="1" max="1" width="17.33203125" customWidth="1"/>
    <col min="3" max="3" width="11.1640625" bestFit="1" customWidth="1"/>
  </cols>
  <sheetData>
    <row r="1" spans="1:18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</row>
    <row r="2" spans="1:18" x14ac:dyDescent="0.2">
      <c r="A2" s="2" t="s">
        <v>45</v>
      </c>
      <c r="B2" s="2">
        <v>2015</v>
      </c>
      <c r="C2" s="11">
        <v>104</v>
      </c>
      <c r="D2" s="2" t="s">
        <v>16</v>
      </c>
      <c r="E2" s="2">
        <v>30</v>
      </c>
      <c r="F2" s="2">
        <v>2</v>
      </c>
      <c r="G2" s="2">
        <v>0</v>
      </c>
      <c r="H2" s="2">
        <v>753.57155899999998</v>
      </c>
      <c r="I2" s="2">
        <v>8.3023015000000006E-2</v>
      </c>
      <c r="J2" s="2">
        <v>0</v>
      </c>
      <c r="K2" s="2">
        <v>0</v>
      </c>
      <c r="L2" s="2">
        <v>0</v>
      </c>
      <c r="M2" s="2">
        <v>1</v>
      </c>
      <c r="N2" s="2" t="s">
        <v>17</v>
      </c>
      <c r="O2" s="3">
        <v>0</v>
      </c>
      <c r="P2" s="6">
        <f t="shared" ref="P2:P10" si="0">LN(H3/H2)/LN(C3/C2)</f>
        <v>0</v>
      </c>
      <c r="Q2">
        <f t="shared" ref="Q2:Q5" si="1">C2/365000</f>
        <v>2.8493150684931505E-4</v>
      </c>
    </row>
    <row r="3" spans="1:18" x14ac:dyDescent="0.2">
      <c r="A3" s="2" t="s">
        <v>45</v>
      </c>
      <c r="B3" s="2">
        <v>2015</v>
      </c>
      <c r="C3" s="11">
        <v>1040</v>
      </c>
      <c r="D3" s="2" t="s">
        <v>16</v>
      </c>
      <c r="E3" s="2">
        <v>30</v>
      </c>
      <c r="F3" s="2">
        <v>2</v>
      </c>
      <c r="G3" s="2">
        <v>0</v>
      </c>
      <c r="H3" s="2">
        <v>753.57155899999998</v>
      </c>
      <c r="I3" s="2">
        <v>8.3023015000000006E-2</v>
      </c>
      <c r="J3" s="2">
        <v>0</v>
      </c>
      <c r="K3" s="2">
        <v>0</v>
      </c>
      <c r="L3" s="2">
        <v>0</v>
      </c>
      <c r="M3" s="2">
        <v>1</v>
      </c>
      <c r="N3" s="2" t="s">
        <v>17</v>
      </c>
      <c r="O3" s="3">
        <v>0</v>
      </c>
      <c r="P3" s="6">
        <f t="shared" si="0"/>
        <v>0</v>
      </c>
      <c r="Q3">
        <f t="shared" si="1"/>
        <v>2.8493150684931507E-3</v>
      </c>
    </row>
    <row r="4" spans="1:18" x14ac:dyDescent="0.2">
      <c r="A4" s="2" t="s">
        <v>45</v>
      </c>
      <c r="B4" s="2">
        <v>2015</v>
      </c>
      <c r="C4" s="11">
        <v>10400</v>
      </c>
      <c r="D4" s="2" t="s">
        <v>16</v>
      </c>
      <c r="E4" s="2">
        <v>30</v>
      </c>
      <c r="F4" s="2">
        <v>2</v>
      </c>
      <c r="G4" s="2">
        <v>0</v>
      </c>
      <c r="H4" s="2">
        <v>753.57155899999998</v>
      </c>
      <c r="I4" s="2">
        <v>8.3023015000000006E-2</v>
      </c>
      <c r="J4" s="2">
        <v>0</v>
      </c>
      <c r="K4" s="2">
        <v>0</v>
      </c>
      <c r="L4" s="2">
        <v>0</v>
      </c>
      <c r="M4" s="2">
        <v>1</v>
      </c>
      <c r="N4" s="2" t="s">
        <v>17</v>
      </c>
      <c r="O4" s="3">
        <v>0</v>
      </c>
      <c r="P4" s="6">
        <f t="shared" si="0"/>
        <v>0</v>
      </c>
      <c r="Q4">
        <f t="shared" si="1"/>
        <v>2.8493150684931506E-2</v>
      </c>
    </row>
    <row r="5" spans="1:18" x14ac:dyDescent="0.2">
      <c r="A5" s="2" t="s">
        <v>45</v>
      </c>
      <c r="B5" s="2">
        <v>2015</v>
      </c>
      <c r="C5" s="11">
        <v>104000</v>
      </c>
      <c r="D5" s="2" t="s">
        <v>16</v>
      </c>
      <c r="E5" s="2">
        <v>30</v>
      </c>
      <c r="F5" s="2">
        <v>2</v>
      </c>
      <c r="G5" s="2">
        <v>0</v>
      </c>
      <c r="H5" s="2">
        <v>753.57155899999998</v>
      </c>
      <c r="I5" s="2">
        <v>8.3023015000000006E-2</v>
      </c>
      <c r="J5" s="2">
        <v>0</v>
      </c>
      <c r="K5" s="2">
        <v>0</v>
      </c>
      <c r="L5" s="2">
        <v>0</v>
      </c>
      <c r="M5" s="2">
        <v>1</v>
      </c>
      <c r="N5" s="2" t="s">
        <v>17</v>
      </c>
      <c r="O5" s="3">
        <v>0</v>
      </c>
      <c r="P5" s="6">
        <f t="shared" si="0"/>
        <v>0</v>
      </c>
      <c r="Q5">
        <f t="shared" si="1"/>
        <v>0.28493150684931506</v>
      </c>
      <c r="R5" s="5">
        <f>H7*(C5/C7)</f>
        <v>82.901406933333334</v>
      </c>
    </row>
    <row r="6" spans="1:18" x14ac:dyDescent="0.2">
      <c r="A6" s="2" t="s">
        <v>45</v>
      </c>
      <c r="B6" s="2">
        <v>2015</v>
      </c>
      <c r="C6" s="11">
        <v>1100000</v>
      </c>
      <c r="D6" s="2" t="s">
        <v>16</v>
      </c>
      <c r="E6" s="2">
        <v>30</v>
      </c>
      <c r="F6" s="2">
        <v>2</v>
      </c>
      <c r="G6" s="2">
        <v>0</v>
      </c>
      <c r="H6" s="13">
        <v>753.57155899999998</v>
      </c>
      <c r="I6" s="2">
        <v>8.3023015000000006E-2</v>
      </c>
      <c r="J6" s="2">
        <v>0</v>
      </c>
      <c r="K6" s="2">
        <v>0</v>
      </c>
      <c r="L6" s="2">
        <v>0</v>
      </c>
      <c r="M6" s="2">
        <v>1</v>
      </c>
      <c r="N6" s="2" t="s">
        <v>17</v>
      </c>
      <c r="O6" s="3">
        <v>0</v>
      </c>
      <c r="P6" s="6">
        <f>LN(H7/H6)/LN(C7/C6)</f>
        <v>1.2646245097758269</v>
      </c>
      <c r="Q6">
        <f>C6/365000</f>
        <v>3.0136986301369864</v>
      </c>
      <c r="R6" s="5">
        <f>H7*(C6/C7)</f>
        <v>876.84180410256408</v>
      </c>
    </row>
    <row r="7" spans="1:18" x14ac:dyDescent="0.2">
      <c r="A7" s="2" t="s">
        <v>45</v>
      </c>
      <c r="B7" s="2">
        <v>2015</v>
      </c>
      <c r="C7" s="11">
        <v>1950000</v>
      </c>
      <c r="D7" s="2" t="s">
        <v>16</v>
      </c>
      <c r="E7" s="2">
        <v>30</v>
      </c>
      <c r="F7" s="2">
        <v>0.99012657900000001</v>
      </c>
      <c r="G7" s="2">
        <v>0</v>
      </c>
      <c r="H7" s="2">
        <v>1554.40138</v>
      </c>
      <c r="I7" s="2">
        <v>0.101369429</v>
      </c>
      <c r="J7" s="2">
        <v>0</v>
      </c>
      <c r="K7" s="2">
        <v>0</v>
      </c>
      <c r="L7" s="2">
        <v>0</v>
      </c>
      <c r="M7" s="2">
        <v>1</v>
      </c>
      <c r="N7" s="2" t="s">
        <v>17</v>
      </c>
      <c r="O7" s="3">
        <v>0</v>
      </c>
      <c r="P7" s="6">
        <f t="shared" si="0"/>
        <v>0.98356432168134444</v>
      </c>
      <c r="Q7">
        <f>C7/365000</f>
        <v>5.3424657534246576</v>
      </c>
    </row>
    <row r="8" spans="1:18" x14ac:dyDescent="0.2">
      <c r="A8" s="2" t="s">
        <v>45</v>
      </c>
      <c r="B8" s="2">
        <v>2015</v>
      </c>
      <c r="C8" s="11">
        <v>3480000</v>
      </c>
      <c r="D8" s="2" t="s">
        <v>16</v>
      </c>
      <c r="E8" s="2">
        <v>30</v>
      </c>
      <c r="F8" s="2">
        <v>0.97467505300000001</v>
      </c>
      <c r="G8" s="2">
        <v>0</v>
      </c>
      <c r="H8" s="2">
        <v>2747.7264799999998</v>
      </c>
      <c r="I8" s="2">
        <v>9.9969182000000004E-2</v>
      </c>
      <c r="J8" s="2">
        <v>0</v>
      </c>
      <c r="K8" s="2">
        <v>0</v>
      </c>
      <c r="L8" s="2">
        <v>0</v>
      </c>
      <c r="M8" s="2">
        <v>1</v>
      </c>
      <c r="N8" s="2" t="s">
        <v>17</v>
      </c>
      <c r="O8" s="3">
        <v>0</v>
      </c>
      <c r="P8" s="6">
        <f t="shared" si="0"/>
        <v>0.97456098443193173</v>
      </c>
      <c r="Q8">
        <f t="shared" ref="Q8:Q11" si="2">C8/365000</f>
        <v>9.5342465753424666</v>
      </c>
    </row>
    <row r="9" spans="1:18" x14ac:dyDescent="0.2">
      <c r="A9" s="2" t="s">
        <v>45</v>
      </c>
      <c r="B9" s="2">
        <v>2015</v>
      </c>
      <c r="C9" s="11">
        <v>11000000</v>
      </c>
      <c r="D9" s="2" t="s">
        <v>16</v>
      </c>
      <c r="E9" s="2">
        <v>30</v>
      </c>
      <c r="F9" s="2">
        <v>1</v>
      </c>
      <c r="G9" s="2">
        <v>0</v>
      </c>
      <c r="H9" s="2">
        <v>8434.7492899999997</v>
      </c>
      <c r="I9" s="2">
        <v>0.108564508</v>
      </c>
      <c r="J9" s="2">
        <v>0</v>
      </c>
      <c r="K9" s="2">
        <v>0</v>
      </c>
      <c r="L9" s="2">
        <v>0</v>
      </c>
      <c r="M9" s="2">
        <v>1</v>
      </c>
      <c r="N9" s="2" t="s">
        <v>17</v>
      </c>
      <c r="O9" s="3">
        <v>0</v>
      </c>
      <c r="P9" s="6">
        <f t="shared" si="0"/>
        <v>1.0036854688255792</v>
      </c>
      <c r="Q9">
        <f t="shared" si="2"/>
        <v>30.136986301369863</v>
      </c>
    </row>
    <row r="10" spans="1:18" x14ac:dyDescent="0.2">
      <c r="A10" s="2" t="s">
        <v>45</v>
      </c>
      <c r="B10" s="2">
        <v>2015</v>
      </c>
      <c r="C10" s="11">
        <v>34700000</v>
      </c>
      <c r="D10" s="2" t="s">
        <v>16</v>
      </c>
      <c r="E10" s="2">
        <v>30</v>
      </c>
      <c r="F10" s="2">
        <v>1</v>
      </c>
      <c r="G10" s="2">
        <v>0</v>
      </c>
      <c r="H10" s="2">
        <v>26720.697100000001</v>
      </c>
      <c r="I10" s="2">
        <v>0.112972791</v>
      </c>
      <c r="J10" s="2">
        <v>0</v>
      </c>
      <c r="K10" s="2">
        <v>0</v>
      </c>
      <c r="L10" s="2">
        <v>0</v>
      </c>
      <c r="M10" s="2">
        <v>1</v>
      </c>
      <c r="N10" s="2" t="s">
        <v>17</v>
      </c>
      <c r="O10" s="3">
        <v>0</v>
      </c>
      <c r="P10" s="6">
        <f t="shared" si="0"/>
        <v>0.99754183357062032</v>
      </c>
      <c r="Q10">
        <f t="shared" si="2"/>
        <v>95.06849315068493</v>
      </c>
    </row>
    <row r="11" spans="1:18" x14ac:dyDescent="0.2">
      <c r="A11" s="2" t="s">
        <v>45</v>
      </c>
      <c r="B11" s="2">
        <v>2015</v>
      </c>
      <c r="C11" s="11">
        <v>110000000</v>
      </c>
      <c r="D11" s="2" t="s">
        <v>16</v>
      </c>
      <c r="E11" s="2">
        <v>30</v>
      </c>
      <c r="F11" s="2">
        <v>0.99856418400000002</v>
      </c>
      <c r="G11" s="2">
        <v>0</v>
      </c>
      <c r="H11" s="2">
        <v>84465.488400000002</v>
      </c>
      <c r="I11" s="2">
        <v>0.114678593</v>
      </c>
      <c r="J11" s="2">
        <v>0</v>
      </c>
      <c r="K11" s="2">
        <v>0</v>
      </c>
      <c r="L11" s="2">
        <v>0</v>
      </c>
      <c r="M11" s="2">
        <v>1</v>
      </c>
      <c r="N11" s="2" t="s">
        <v>17</v>
      </c>
      <c r="O11" s="3">
        <v>0</v>
      </c>
      <c r="P11" s="6">
        <f>LN(H12/H11)/LN(C12/C11)</f>
        <v>1.0002016313838014</v>
      </c>
      <c r="Q11">
        <f t="shared" si="2"/>
        <v>301.36986301369865</v>
      </c>
    </row>
    <row r="12" spans="1:18" x14ac:dyDescent="0.2">
      <c r="A12" s="2" t="s">
        <v>45</v>
      </c>
      <c r="B12" s="2">
        <v>2015</v>
      </c>
      <c r="C12" s="11">
        <v>347000000</v>
      </c>
      <c r="D12" s="2" t="s">
        <v>16</v>
      </c>
      <c r="E12" s="2">
        <v>30</v>
      </c>
      <c r="F12" s="2">
        <v>1</v>
      </c>
      <c r="G12" s="2">
        <v>0</v>
      </c>
      <c r="H12" s="2">
        <v>266511.951</v>
      </c>
      <c r="I12" s="2">
        <v>0.11507653299999999</v>
      </c>
      <c r="J12" s="2">
        <v>0</v>
      </c>
      <c r="K12" s="2">
        <v>0</v>
      </c>
      <c r="L12" s="2">
        <v>0</v>
      </c>
      <c r="M12" s="2">
        <v>1</v>
      </c>
      <c r="N12" s="2" t="s">
        <v>17</v>
      </c>
      <c r="O12" s="3">
        <v>0</v>
      </c>
      <c r="P12" s="6">
        <f t="shared" ref="P12" si="3">LN(H13/H12)/LN(C13/C12)</f>
        <v>0.99739681374567024</v>
      </c>
      <c r="Q12">
        <f>C12/365000</f>
        <v>950.68493150684935</v>
      </c>
    </row>
    <row r="13" spans="1:18" x14ac:dyDescent="0.2">
      <c r="A13" s="2" t="s">
        <v>45</v>
      </c>
      <c r="B13" s="2">
        <v>2015</v>
      </c>
      <c r="C13" s="11">
        <v>1100000000</v>
      </c>
      <c r="D13" s="2" t="s">
        <v>16</v>
      </c>
      <c r="E13" s="2">
        <v>30</v>
      </c>
      <c r="F13" s="2">
        <v>1</v>
      </c>
      <c r="G13" s="2">
        <v>0</v>
      </c>
      <c r="H13" s="2">
        <v>842316.946</v>
      </c>
      <c r="I13" s="2">
        <v>0.11518302699999999</v>
      </c>
      <c r="J13" s="2">
        <v>0</v>
      </c>
      <c r="K13" s="2">
        <v>0</v>
      </c>
      <c r="L13" s="2">
        <v>0</v>
      </c>
      <c r="M13" s="2">
        <v>1</v>
      </c>
      <c r="N13" s="2" t="s">
        <v>17</v>
      </c>
      <c r="O13" s="3">
        <v>0</v>
      </c>
      <c r="P13" s="6">
        <v>1</v>
      </c>
      <c r="Q13">
        <f>C13/365000</f>
        <v>3013.6986301369861</v>
      </c>
    </row>
  </sheetData>
  <autoFilter ref="A1:O1" xr:uid="{44789324-AB85-A347-845D-4D9021D81FBD}">
    <sortState xmlns:xlrd2="http://schemas.microsoft.com/office/spreadsheetml/2017/richdata2" ref="A2:O13">
      <sortCondition ref="C1:C13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delivery-costs-baseCY-minstat-n</vt:lpstr>
      <vt:lpstr>stationcostgraph</vt:lpstr>
      <vt:lpstr>Lh2station</vt:lpstr>
      <vt:lpstr>gastruckstation</vt:lpstr>
      <vt:lpstr>Pipelinestation</vt:lpstr>
      <vt:lpstr>pipeline</vt:lpstr>
      <vt:lpstr>LH2 link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Yang</dc:creator>
  <cp:lastModifiedBy>Chris Yang</cp:lastModifiedBy>
  <dcterms:created xsi:type="dcterms:W3CDTF">2022-09-21T16:05:29Z</dcterms:created>
  <dcterms:modified xsi:type="dcterms:W3CDTF">2022-09-29T18:31:23Z</dcterms:modified>
</cp:coreProperties>
</file>