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ng\NAWI-WaterTAP3\previous_ann\"/>
    </mc:Choice>
  </mc:AlternateContent>
  <xr:revisionPtr revIDLastSave="0" documentId="13_ncr:1_{1F9D9536-05E3-4EEE-8ED1-F7FDD3A5A7F3}" xr6:coauthVersionLast="46" xr6:coauthVersionMax="46" xr10:uidLastSave="{00000000-0000-0000-0000-000000000000}"/>
  <bookViews>
    <workbookView xWindow="-108" yWindow="-108" windowWidth="23256" windowHeight="12576" activeTab="1" xr2:uid="{B770DD98-47E1-E24A-B03B-C258F0CFE76F}"/>
  </bookViews>
  <sheets>
    <sheet name="UP_Categories" sheetId="4" r:id="rId1"/>
    <sheet name="Sheet5" sheetId="5" r:id="rId2"/>
    <sheet name="Sheet1" sheetId="1" r:id="rId3"/>
  </sheets>
  <definedNames>
    <definedName name="_xlnm._FilterDatabase" localSheetId="1" hidden="1">Sheet5!$A$1:$J$107</definedName>
    <definedName name="_xlnm._FilterDatabase" localSheetId="0" hidden="1">UP_Categories!$A$1:$B$153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2" i="5"/>
  <c r="D47" i="4"/>
  <c r="D48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2" i="4"/>
  <c r="D2" i="4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3" i="1"/>
  <c r="E324" i="1"/>
  <c r="E325" i="1"/>
  <c r="E326" i="1"/>
  <c r="E327" i="1"/>
  <c r="E328" i="1"/>
  <c r="E330" i="1"/>
  <c r="E331" i="1"/>
  <c r="E332" i="1"/>
  <c r="E333" i="1"/>
  <c r="E334" i="1"/>
  <c r="E335" i="1"/>
  <c r="E336" i="1"/>
  <c r="E339" i="1"/>
  <c r="E5" i="1"/>
</calcChain>
</file>

<file path=xl/sharedStrings.xml><?xml version="1.0" encoding="utf-8"?>
<sst xmlns="http://schemas.openxmlformats.org/spreadsheetml/2006/main" count="2929" uniqueCount="373">
  <si>
    <t>CaseStudy</t>
  </si>
  <si>
    <t>Reference</t>
  </si>
  <si>
    <t>Scenario</t>
  </si>
  <si>
    <t>UnitName</t>
  </si>
  <si>
    <t>Unit Process Type</t>
  </si>
  <si>
    <t>Unit Process Category</t>
  </si>
  <si>
    <t xml:space="preserve">Color Code for Bar Charts </t>
  </si>
  <si>
    <t>Unit Process Category Names</t>
  </si>
  <si>
    <t>(please add any category name that is missing)</t>
  </si>
  <si>
    <t>Acquisition &amp; Conveyance</t>
  </si>
  <si>
    <t xml:space="preserve">SEAWATER </t>
  </si>
  <si>
    <t>Influent Storage and Pumping</t>
  </si>
  <si>
    <t>Pre-treatment</t>
  </si>
  <si>
    <t>ashkelon</t>
  </si>
  <si>
    <t>nawi</t>
  </si>
  <si>
    <t>baseline</t>
  </si>
  <si>
    <t>sw_onshore_intake</t>
  </si>
  <si>
    <t>2 in Excel</t>
  </si>
  <si>
    <t>Principal treatment</t>
  </si>
  <si>
    <t>sulfuric_acid_addition</t>
  </si>
  <si>
    <t>Post-treatment</t>
  </si>
  <si>
    <t>ferric_chloride_addition</t>
  </si>
  <si>
    <t>Product Storage</t>
  </si>
  <si>
    <t>chlorination</t>
  </si>
  <si>
    <t>Product Distribution</t>
  </si>
  <si>
    <t>static_mixer</t>
  </si>
  <si>
    <t>Waste Treatment and Valorization</t>
  </si>
  <si>
    <t>tri_media_filtration</t>
  </si>
  <si>
    <t>Waste Product Storage and Disposal</t>
  </si>
  <si>
    <t>cartridge_filtration</t>
  </si>
  <si>
    <t>ro_first_pass</t>
  </si>
  <si>
    <t>anything we have multiples of within a category name</t>
  </si>
  <si>
    <t>ro_second_pass</t>
  </si>
  <si>
    <t>chemical addition</t>
  </si>
  <si>
    <t>lime_softening</t>
  </si>
  <si>
    <t>filtration</t>
  </si>
  <si>
    <t>chlorination_b</t>
  </si>
  <si>
    <t>caustic_soda_addition</t>
  </si>
  <si>
    <t>treated_storage</t>
  </si>
  <si>
    <t>backwash_solids_handling</t>
  </si>
  <si>
    <t>municipal_drinking</t>
  </si>
  <si>
    <t>surface_discharge</t>
  </si>
  <si>
    <t>landfill</t>
  </si>
  <si>
    <t>Color code for bar charts could be based on unit name/type/category</t>
  </si>
  <si>
    <t>carlsbad</t>
  </si>
  <si>
    <t>santa_barbara</t>
  </si>
  <si>
    <t>holding_tank</t>
  </si>
  <si>
    <t>media_filtration</t>
  </si>
  <si>
    <t>anti_scalant_addition</t>
  </si>
  <si>
    <t>reverse_osmosis</t>
  </si>
  <si>
    <t>holding_tank_b</t>
  </si>
  <si>
    <t>uv_aop</t>
  </si>
  <si>
    <t>co2_addition</t>
  </si>
  <si>
    <t>lime_addition</t>
  </si>
  <si>
    <t>tampa_bay</t>
  </si>
  <si>
    <t>ammonia_addition</t>
  </si>
  <si>
    <t>BRACKISH</t>
  </si>
  <si>
    <t>emwd</t>
  </si>
  <si>
    <t>well_field</t>
  </si>
  <si>
    <t>iron_and_manganese_removal</t>
  </si>
  <si>
    <t>cartridge_filtration_a</t>
  </si>
  <si>
    <t>ro_a1</t>
  </si>
  <si>
    <t>ro_a2</t>
  </si>
  <si>
    <t>decarbonator_a</t>
  </si>
  <si>
    <t>cartridge_filtration_b</t>
  </si>
  <si>
    <t>ro_b1</t>
  </si>
  <si>
    <t>ro_b2</t>
  </si>
  <si>
    <t>decarbonator_b</t>
  </si>
  <si>
    <t>irwin</t>
  </si>
  <si>
    <t>onsite_storage</t>
  </si>
  <si>
    <t>hydrochloric_acid_addition</t>
  </si>
  <si>
    <t>sodium_bisulfite_addition</t>
  </si>
  <si>
    <t>electrodialysis_reversal</t>
  </si>
  <si>
    <t>water_pumping_station</t>
  </si>
  <si>
    <t>microfiltration</t>
  </si>
  <si>
    <t>irwin_brine_management</t>
  </si>
  <si>
    <t>kbhdp</t>
  </si>
  <si>
    <t>RO1</t>
  </si>
  <si>
    <t>RO2</t>
  </si>
  <si>
    <t>deep_well_injection</t>
  </si>
  <si>
    <t>MUNICIPAL</t>
  </si>
  <si>
    <t>big_spring</t>
  </si>
  <si>
    <t>hrsd</t>
  </si>
  <si>
    <t>coag_and_floc</t>
  </si>
  <si>
    <t>sedimentation</t>
  </si>
  <si>
    <t>ozonation</t>
  </si>
  <si>
    <t>fixed_bed_gravity_basin</t>
  </si>
  <si>
    <t>gac_pressure_vessel</t>
  </si>
  <si>
    <t>uv_irradiation</t>
  </si>
  <si>
    <t>recharge_pump_well</t>
  </si>
  <si>
    <t>sludge_tank</t>
  </si>
  <si>
    <t>ocwd</t>
  </si>
  <si>
    <t>flow_equalization</t>
  </si>
  <si>
    <t>microscreen_filtration</t>
  </si>
  <si>
    <t>buffer_tank</t>
  </si>
  <si>
    <t>decarbonator</t>
  </si>
  <si>
    <t>solaire</t>
  </si>
  <si>
    <t>gray_black</t>
  </si>
  <si>
    <t>mbr_nitrification</t>
  </si>
  <si>
    <t>ozone_aop</t>
  </si>
  <si>
    <t>graywater</t>
  </si>
  <si>
    <t>MINING</t>
  </si>
  <si>
    <t>heap_leaching</t>
  </si>
  <si>
    <t>agglom_stacking</t>
  </si>
  <si>
    <t>solution_distribution_and_recovery_plant</t>
  </si>
  <si>
    <t>industrial</t>
  </si>
  <si>
    <t>lithium</t>
  </si>
  <si>
    <t>evaporation_pond_a</t>
  </si>
  <si>
    <t>evaporation_pond_b</t>
  </si>
  <si>
    <t>&lt;== This will be something like "brine delivery" rather than "municipal drinking".</t>
  </si>
  <si>
    <t>uranium</t>
  </si>
  <si>
    <t>active_mine</t>
  </si>
  <si>
    <t>restoration_mine</t>
  </si>
  <si>
    <t>ro_active</t>
  </si>
  <si>
    <t>ro_restore</t>
  </si>
  <si>
    <t>ro_brine</t>
  </si>
  <si>
    <t>or 4?</t>
  </si>
  <si>
    <t>mining</t>
  </si>
  <si>
    <t>POWER</t>
  </si>
  <si>
    <t>cherokee</t>
  </si>
  <si>
    <t>cooling_tower</t>
  </si>
  <si>
    <t>settling_pond</t>
  </si>
  <si>
    <t>treated_storage_a</t>
  </si>
  <si>
    <t>brine_ro</t>
  </si>
  <si>
    <t>treated_storage_b</t>
  </si>
  <si>
    <t>discharge</t>
  </si>
  <si>
    <t>vogtle</t>
  </si>
  <si>
    <t>N/A</t>
  </si>
  <si>
    <t>No costs</t>
  </si>
  <si>
    <t>discharge_a</t>
  </si>
  <si>
    <t>tramp_oil_tank</t>
  </si>
  <si>
    <t>discharge_b</t>
  </si>
  <si>
    <t>gila_river</t>
  </si>
  <si>
    <t>brine_concentrator</t>
  </si>
  <si>
    <t>evaporation_pond</t>
  </si>
  <si>
    <t>industrial_a</t>
  </si>
  <si>
    <t>ultra_filtration</t>
  </si>
  <si>
    <t>industrial_b</t>
  </si>
  <si>
    <t>AGRICULTURE</t>
  </si>
  <si>
    <t>beef</t>
  </si>
  <si>
    <t>screen</t>
  </si>
  <si>
    <t>dissolved_air_flotation</t>
  </si>
  <si>
    <t>anaerobic_digestion_oxidation</t>
  </si>
  <si>
    <t>monterey_one</t>
  </si>
  <si>
    <t>dual_media_filtration</t>
  </si>
  <si>
    <t>intrusion_mitigation</t>
  </si>
  <si>
    <t>or irrigation</t>
  </si>
  <si>
    <t>san_luis</t>
  </si>
  <si>
    <t>feed_water_tank</t>
  </si>
  <si>
    <t>drainage_sump_pump1</t>
  </si>
  <si>
    <t>drainage_sump_pump2</t>
  </si>
  <si>
    <t>raw_water_pump1</t>
  </si>
  <si>
    <t>raw_water_pump2</t>
  </si>
  <si>
    <t>sodium_hypochlorite_1</t>
  </si>
  <si>
    <t>These are chemicals added into bioreactor. I'm not sure if we need to list these nutrients seperately. For example, coag_and_floc process also has coagulents added but not listed seperately as a unit process.</t>
  </si>
  <si>
    <t>molasses_addition</t>
  </si>
  <si>
    <t>glycerin_addition</t>
  </si>
  <si>
    <t>hydrochloric_acid_addition_1</t>
  </si>
  <si>
    <t>bioreactor</t>
  </si>
  <si>
    <t>bioreactor_feed_pump</t>
  </si>
  <si>
    <t>abmet_interstage_pump</t>
  </si>
  <si>
    <t>abmet_intermediate_pump</t>
  </si>
  <si>
    <t>bioreactor_effluent_pump</t>
  </si>
  <si>
    <t>bioreactor_bw_pump</t>
  </si>
  <si>
    <t>sodium_hypochlorite_2</t>
  </si>
  <si>
    <t>Siliar with comments above,this is UF chemical, we may not need to list it seperately as a unit process.</t>
  </si>
  <si>
    <t>uf_feed_pump</t>
  </si>
  <si>
    <t>hydrochloric_acid_addition_2</t>
  </si>
  <si>
    <t>These are RO chemicals</t>
  </si>
  <si>
    <t>agriculture</t>
  </si>
  <si>
    <t>smp</t>
  </si>
  <si>
    <t>INDUSTRIAL</t>
  </si>
  <si>
    <t>iron_and_steel</t>
  </si>
  <si>
    <t>3 in Excel</t>
  </si>
  <si>
    <t>primary_separator</t>
  </si>
  <si>
    <t>coagulant_addition</t>
  </si>
  <si>
    <t>raw_water_pump1_2</t>
  </si>
  <si>
    <t>caustic_soda_addition_2</t>
  </si>
  <si>
    <t>lime_addition_2</t>
  </si>
  <si>
    <t>aeration_tank</t>
  </si>
  <si>
    <t>coagulant_addition_2</t>
  </si>
  <si>
    <t>lime_addition_3</t>
  </si>
  <si>
    <t>clarifier</t>
  </si>
  <si>
    <t>treated_storage_2</t>
  </si>
  <si>
    <t>discharge_2</t>
  </si>
  <si>
    <t>pulp_and_paper</t>
  </si>
  <si>
    <t>aeration_basin1</t>
  </si>
  <si>
    <t>aeration_basin2</t>
  </si>
  <si>
    <t>upw</t>
  </si>
  <si>
    <t>gac_gravity</t>
  </si>
  <si>
    <t>media_filtration_2</t>
  </si>
  <si>
    <t>ultra_filtration_2</t>
  </si>
  <si>
    <t>gac_gravity_2</t>
  </si>
  <si>
    <t>treated_storage_3</t>
  </si>
  <si>
    <t>cooling_supply</t>
  </si>
  <si>
    <t>industrial_2</t>
  </si>
  <si>
    <t>municipal_wwtp</t>
  </si>
  <si>
    <t>Conventional</t>
  </si>
  <si>
    <t>kern_county</t>
  </si>
  <si>
    <t>add a primary seperator before sedimentation (based on meeting 4/6/2021 Jenny with Anna)</t>
  </si>
  <si>
    <t>air_flotation</t>
  </si>
  <si>
    <t>walnut_shell_filter</t>
  </si>
  <si>
    <t>blending_reservoir</t>
  </si>
  <si>
    <t>irrigation</t>
  </si>
  <si>
    <t>damodar</t>
  </si>
  <si>
    <t>waiv</t>
  </si>
  <si>
    <t>produced_water_injection</t>
  </si>
  <si>
    <t>passthrough</t>
  </si>
  <si>
    <t>no costs</t>
  </si>
  <si>
    <t>injection well</t>
  </si>
  <si>
    <t>Unit Process Category numer</t>
  </si>
  <si>
    <t>Unit</t>
  </si>
  <si>
    <t>basic_unit</t>
  </si>
  <si>
    <t>base_unit</t>
  </si>
  <si>
    <t>chemical_addition</t>
  </si>
  <si>
    <t>gac</t>
  </si>
  <si>
    <t>ro_first_stage</t>
  </si>
  <si>
    <t>injection_well_disposal</t>
  </si>
  <si>
    <t>UnitProcess</t>
  </si>
  <si>
    <t>Train Category</t>
  </si>
  <si>
    <t>drainage_sump_pump</t>
  </si>
  <si>
    <t>aeration_basin</t>
  </si>
  <si>
    <t>raw_water_pump</t>
  </si>
  <si>
    <t>UP</t>
  </si>
  <si>
    <t>Influent Storage and/or Pumping</t>
  </si>
  <si>
    <t>Product Storage and/or Distribution</t>
  </si>
  <si>
    <t>Treatment pumping and/or storage</t>
  </si>
  <si>
    <t>UnitProcessModelName</t>
  </si>
  <si>
    <t>#9433FF</t>
  </si>
  <si>
    <t>#9EFF33</t>
  </si>
  <si>
    <t>#FF3333</t>
  </si>
  <si>
    <t>#33FFFF</t>
  </si>
  <si>
    <t xml:space="preserve">#FFEE33 </t>
  </si>
  <si>
    <t>#3344FF</t>
  </si>
  <si>
    <t>#8CFF33</t>
  </si>
  <si>
    <t>#33FFCD</t>
  </si>
  <si>
    <t>#FF3365</t>
  </si>
  <si>
    <t xml:space="preserve">#E433FF </t>
  </si>
  <si>
    <t>#4EFF33</t>
  </si>
  <si>
    <t>#FF339B</t>
  </si>
  <si>
    <t>#33FF97</t>
  </si>
  <si>
    <t xml:space="preserve">#FFEF8E </t>
  </si>
  <si>
    <t>#8E9EFF</t>
  </si>
  <si>
    <t xml:space="preserve">#DEFF8E </t>
  </si>
  <si>
    <t>#ABFF8E</t>
  </si>
  <si>
    <t>#FF8ED1</t>
  </si>
  <si>
    <t xml:space="preserve">#8EFFF1 </t>
  </si>
  <si>
    <t>#FF8E9C</t>
  </si>
  <si>
    <t xml:space="preserve">#8EB5FF </t>
  </si>
  <si>
    <t>#FFD88E</t>
  </si>
  <si>
    <t>#8EAAFF</t>
  </si>
  <si>
    <t xml:space="preserve">#915151 </t>
  </si>
  <si>
    <t>#519191</t>
  </si>
  <si>
    <t>#917C51</t>
  </si>
  <si>
    <t>#6B5191</t>
  </si>
  <si>
    <t>#516291</t>
  </si>
  <si>
    <t>up_tc</t>
  </si>
  <si>
    <t>sw_onshore_intake_0</t>
  </si>
  <si>
    <t>sulfuric_acid_addition_2</t>
  </si>
  <si>
    <t>ferric_chloride_addition_2</t>
  </si>
  <si>
    <t>chlorination_2</t>
  </si>
  <si>
    <t>static_mixer_2</t>
  </si>
  <si>
    <t>tri_media_filtration_2</t>
  </si>
  <si>
    <t>cartridge_filtration_3</t>
  </si>
  <si>
    <t>reverse_osmosis_3</t>
  </si>
  <si>
    <t>lime_softening_1</t>
  </si>
  <si>
    <t>chlorination_1</t>
  </si>
  <si>
    <t>caustic_soda_addition_1</t>
  </si>
  <si>
    <t>treated_storage_4</t>
  </si>
  <si>
    <t>backwash_solids_handling_7</t>
  </si>
  <si>
    <t>municipal_drinking_4</t>
  </si>
  <si>
    <t>surface_discharge_6</t>
  </si>
  <si>
    <t>landfill_6</t>
  </si>
  <si>
    <t>treated_storage_5</t>
  </si>
  <si>
    <t>anti_scalant_addition_2</t>
  </si>
  <si>
    <t>uv_aop_1</t>
  </si>
  <si>
    <t>co2_addition_1</t>
  </si>
  <si>
    <t>lime_addition_1</t>
  </si>
  <si>
    <t>ammonia_addition_1</t>
  </si>
  <si>
    <t>well_field_0</t>
  </si>
  <si>
    <t>iron_and_manganese_removal_2</t>
  </si>
  <si>
    <t>decarbonator_3</t>
  </si>
  <si>
    <t>onsite_storage_0</t>
  </si>
  <si>
    <t>sodium_bisulfite_addition_2</t>
  </si>
  <si>
    <t>electrodialysis_reversal_3</t>
  </si>
  <si>
    <t>water_pumping_station_0</t>
  </si>
  <si>
    <t>lime_softening_2</t>
  </si>
  <si>
    <t>microfiltration_3</t>
  </si>
  <si>
    <t>irwin_brine_management_7</t>
  </si>
  <si>
    <t>deep_well_injection_6</t>
  </si>
  <si>
    <t>microfiltration_2</t>
  </si>
  <si>
    <t>coag_and_floc_2</t>
  </si>
  <si>
    <t>sedimentation_2</t>
  </si>
  <si>
    <t>ozone_aop_2</t>
  </si>
  <si>
    <t>fixed_bed_gravity_basin_3</t>
  </si>
  <si>
    <t>gac_pressure_vessel_3</t>
  </si>
  <si>
    <t>recharge_pump_well_4</t>
  </si>
  <si>
    <t>sludge_tank_7</t>
  </si>
  <si>
    <t>holding_tank_0</t>
  </si>
  <si>
    <t>microscreen_filtration_2</t>
  </si>
  <si>
    <t>buffer_tank_5</t>
  </si>
  <si>
    <t>decarbonator_1</t>
  </si>
  <si>
    <t>water_pumping_station_2</t>
  </si>
  <si>
    <t>mbr_nitrification_3</t>
  </si>
  <si>
    <t>ozone_aop_1</t>
  </si>
  <si>
    <t>graywater_4</t>
  </si>
  <si>
    <t>heap_leaching_2</t>
  </si>
  <si>
    <t>agglom_stacking_2</t>
  </si>
  <si>
    <t>solution_distribution_and_recovery_plant_3</t>
  </si>
  <si>
    <t>industrial_4</t>
  </si>
  <si>
    <t>evaporation_pond_3</t>
  </si>
  <si>
    <t>sedimentation_3</t>
  </si>
  <si>
    <t>evaporation_pond_1</t>
  </si>
  <si>
    <t>onsite_storage_4</t>
  </si>
  <si>
    <t>mining_4</t>
  </si>
  <si>
    <t>settling_pond_1</t>
  </si>
  <si>
    <t>discharge_6</t>
  </si>
  <si>
    <t>discharge_4</t>
  </si>
  <si>
    <t>tramp_oil_tank_7</t>
  </si>
  <si>
    <t>treated_storage_0</t>
  </si>
  <si>
    <t>brine_concentrator_7</t>
  </si>
  <si>
    <t>evaporation_pond_7</t>
  </si>
  <si>
    <t>ultra_filtration_3</t>
  </si>
  <si>
    <t>screen_2</t>
  </si>
  <si>
    <t>dissolved_air_flotation_3</t>
  </si>
  <si>
    <t>anaerobic_digestion_oxidation_1</t>
  </si>
  <si>
    <t>dual_media_filtration_3</t>
  </si>
  <si>
    <t>intrusion_mitigation_4</t>
  </si>
  <si>
    <t>feed_water_tank_0</t>
  </si>
  <si>
    <t>drainage_sump_pump_0</t>
  </si>
  <si>
    <t>raw_water_pump_0</t>
  </si>
  <si>
    <t>chemical_addition_2</t>
  </si>
  <si>
    <t>bioreactor_2</t>
  </si>
  <si>
    <t>bioreactor_feed_pump_5</t>
  </si>
  <si>
    <t>abmet_interstage_pump_5</t>
  </si>
  <si>
    <t>abmet_intermediate_pump_5</t>
  </si>
  <si>
    <t>bioreactor_effluent_pump_5</t>
  </si>
  <si>
    <t>bioreactor_bw_pump_5</t>
  </si>
  <si>
    <t>uf_feed_pump_5</t>
  </si>
  <si>
    <t>agriculture_4</t>
  </si>
  <si>
    <t>smp_6</t>
  </si>
  <si>
    <t>primary_separator_2</t>
  </si>
  <si>
    <t>coagulant_addition_3</t>
  </si>
  <si>
    <t>coag_and_floc_3</t>
  </si>
  <si>
    <t>caustic_soda_addition_3</t>
  </si>
  <si>
    <t>dissolved_air_flotation_1</t>
  </si>
  <si>
    <t>aeration_tank_3</t>
  </si>
  <si>
    <t>clarifier_1</t>
  </si>
  <si>
    <t>aeration_basin_3</t>
  </si>
  <si>
    <t>uv_aop_3</t>
  </si>
  <si>
    <t>gac_gravity_3</t>
  </si>
  <si>
    <t>cooling_supply_4</t>
  </si>
  <si>
    <t>municipal_wwtp_6</t>
  </si>
  <si>
    <t>air_flotation_2</t>
  </si>
  <si>
    <t>walnut_shell_filter_3</t>
  </si>
  <si>
    <t>blending_reservoir_4</t>
  </si>
  <si>
    <t>irrigation_4</t>
  </si>
  <si>
    <t>waiv_6</t>
  </si>
  <si>
    <t>#8EFFBC</t>
  </si>
  <si>
    <t>up_name</t>
  </si>
  <si>
    <t>tc_code</t>
  </si>
  <si>
    <t>color_code</t>
  </si>
  <si>
    <t>css_color</t>
  </si>
  <si>
    <t xml:space="preserve">css_color2 </t>
  </si>
  <si>
    <t>#6D5D3D</t>
  </si>
  <si>
    <t>#493E29</t>
  </si>
  <si>
    <t>#6BBF8D</t>
  </si>
  <si>
    <t>#A6BF6B</t>
  </si>
  <si>
    <t>#6B88BF</t>
  </si>
  <si>
    <t>#475A80</t>
  </si>
  <si>
    <t>#BFB326</t>
  </si>
  <si>
    <t>#69BF26</t>
  </si>
  <si>
    <t>css_color3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</si>
</sst>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name val="Consolas"/>
      <family val="2"/>
    </font>
    <font>
      <sz val="12"/>
      <name val="Consolas"/>
      <family val="2"/>
    </font>
    <font>
      <sz val="12"/>
      <color rgb="FF000000"/>
      <name val="Consolas"/>
      <family val="2"/>
    </font>
    <font>
      <sz val="12"/>
      <color rgb="FFFF0000"/>
      <name val="Calibri"/>
      <family val="2"/>
      <scheme val="minor"/>
    </font>
    <font>
      <sz val="12"/>
      <color rgb="FFFF0000"/>
      <name val="Consolas"/>
      <family val="2"/>
    </font>
    <font>
      <sz val="8"/>
      <color rgb="FFFF0000"/>
      <name val="Calibri"/>
      <family val="2"/>
      <scheme val="minor"/>
    </font>
    <font>
      <sz val="8"/>
      <color rgb="FFFF0000"/>
      <name val="Consolas"/>
      <family val="2"/>
    </font>
    <font>
      <b/>
      <sz val="14"/>
      <name val="Consolas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0" fillId="0" borderId="0" xfId="0" applyNumberFormat="1" applyFont="1"/>
    <xf numFmtId="0" fontId="0" fillId="0" borderId="0" xfId="0" applyFont="1"/>
    <xf numFmtId="0" fontId="10" fillId="0" borderId="0" xfId="0" applyFont="1"/>
    <xf numFmtId="0" fontId="10" fillId="0" borderId="0" xfId="0" applyNumberFormat="1" applyFont="1"/>
    <xf numFmtId="0" fontId="1" fillId="2" borderId="0" xfId="0" applyFont="1" applyFill="1" applyAlignment="1"/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0399-C00C-2641-97CA-CDE1C3A5DC98}">
  <dimension ref="A1:K434"/>
  <sheetViews>
    <sheetView zoomScale="85" zoomScaleNormal="85" workbookViewId="0">
      <selection activeCell="C11" sqref="C11"/>
    </sheetView>
  </sheetViews>
  <sheetFormatPr defaultColWidth="11.19921875" defaultRowHeight="15.6" x14ac:dyDescent="0.3"/>
  <cols>
    <col min="1" max="1" width="49" bestFit="1" customWidth="1"/>
    <col min="2" max="2" width="65" customWidth="1"/>
    <col min="3" max="3" width="29.796875" customWidth="1"/>
    <col min="4" max="4" width="36.5" bestFit="1" customWidth="1"/>
    <col min="5" max="5" width="18.296875" customWidth="1"/>
    <col min="6" max="6" width="16.69921875" customWidth="1"/>
    <col min="10" max="11" width="49" bestFit="1" customWidth="1"/>
  </cols>
  <sheetData>
    <row r="1" spans="1:11" x14ac:dyDescent="0.3">
      <c r="A1" s="1" t="s">
        <v>3</v>
      </c>
      <c r="B1" s="1" t="s">
        <v>219</v>
      </c>
      <c r="C1" t="s">
        <v>218</v>
      </c>
      <c r="E1" s="11" t="s">
        <v>223</v>
      </c>
      <c r="J1" s="1" t="s">
        <v>3</v>
      </c>
      <c r="K1" s="1" t="s">
        <v>211</v>
      </c>
    </row>
    <row r="2" spans="1:11" x14ac:dyDescent="0.3">
      <c r="A2" s="2" t="s">
        <v>16</v>
      </c>
      <c r="B2" s="2" t="s">
        <v>11</v>
      </c>
      <c r="C2" t="str">
        <f t="shared" ref="C2:C46" si="0">VLOOKUP(A2,J:K,2,FALSE)</f>
        <v>sw_onshore_intake</v>
      </c>
      <c r="D2" t="str">
        <f>IF(C2="basic_unit",A2,C2)</f>
        <v>sw_onshore_intake</v>
      </c>
      <c r="E2" s="11" t="s">
        <v>16</v>
      </c>
      <c r="J2" s="1"/>
      <c r="K2" s="1"/>
    </row>
    <row r="3" spans="1:11" x14ac:dyDescent="0.3">
      <c r="A3" s="2" t="s">
        <v>19</v>
      </c>
      <c r="B3" s="2" t="s">
        <v>12</v>
      </c>
      <c r="C3" t="str">
        <f t="shared" si="0"/>
        <v>sulfuric_acid_addition</v>
      </c>
      <c r="D3" t="str">
        <f t="shared" ref="D3:D66" si="1">IF(C3="basic_unit",A3,C3)</f>
        <v>sulfuric_acid_addition</v>
      </c>
      <c r="E3" s="11" t="s">
        <v>19</v>
      </c>
      <c r="J3" s="5"/>
      <c r="K3" s="5"/>
    </row>
    <row r="4" spans="1:11" x14ac:dyDescent="0.3">
      <c r="A4" s="2" t="s">
        <v>21</v>
      </c>
      <c r="B4" s="2" t="s">
        <v>12</v>
      </c>
      <c r="C4" t="str">
        <f t="shared" si="0"/>
        <v>ferric_chloride_addition</v>
      </c>
      <c r="D4" t="str">
        <f t="shared" si="1"/>
        <v>ferric_chloride_addition</v>
      </c>
      <c r="E4" s="11" t="s">
        <v>21</v>
      </c>
      <c r="J4" s="1"/>
      <c r="K4" s="1"/>
    </row>
    <row r="5" spans="1:11" x14ac:dyDescent="0.3">
      <c r="A5" s="2" t="s">
        <v>23</v>
      </c>
      <c r="B5" s="2" t="s">
        <v>12</v>
      </c>
      <c r="C5" t="str">
        <f t="shared" si="0"/>
        <v>chlorination</v>
      </c>
      <c r="D5" t="str">
        <f t="shared" si="1"/>
        <v>chlorination</v>
      </c>
      <c r="E5" s="11" t="s">
        <v>23</v>
      </c>
      <c r="J5" s="2" t="s">
        <v>16</v>
      </c>
      <c r="K5" s="2" t="s">
        <v>16</v>
      </c>
    </row>
    <row r="6" spans="1:11" x14ac:dyDescent="0.3">
      <c r="A6" s="2" t="s">
        <v>25</v>
      </c>
      <c r="B6" s="2" t="s">
        <v>12</v>
      </c>
      <c r="C6" t="str">
        <f t="shared" si="0"/>
        <v>static_mixer</v>
      </c>
      <c r="D6" t="str">
        <f t="shared" si="1"/>
        <v>static_mixer</v>
      </c>
      <c r="E6" s="11" t="s">
        <v>25</v>
      </c>
      <c r="J6" s="2" t="s">
        <v>19</v>
      </c>
      <c r="K6" s="2" t="s">
        <v>19</v>
      </c>
    </row>
    <row r="7" spans="1:11" x14ac:dyDescent="0.3">
      <c r="A7" s="2" t="s">
        <v>27</v>
      </c>
      <c r="B7" s="2" t="s">
        <v>12</v>
      </c>
      <c r="C7" t="str">
        <f t="shared" si="0"/>
        <v>tri_media_filtration</v>
      </c>
      <c r="D7" t="str">
        <f t="shared" si="1"/>
        <v>tri_media_filtration</v>
      </c>
      <c r="E7" s="11" t="s">
        <v>27</v>
      </c>
      <c r="J7" s="2" t="s">
        <v>21</v>
      </c>
      <c r="K7" s="2" t="s">
        <v>21</v>
      </c>
    </row>
    <row r="8" spans="1:11" x14ac:dyDescent="0.3">
      <c r="A8" s="2" t="s">
        <v>29</v>
      </c>
      <c r="B8" s="2" t="s">
        <v>18</v>
      </c>
      <c r="C8" t="str">
        <f t="shared" si="0"/>
        <v>cartridge_filtration</v>
      </c>
      <c r="D8" t="str">
        <f t="shared" si="1"/>
        <v>cartridge_filtration</v>
      </c>
      <c r="E8" s="11" t="s">
        <v>29</v>
      </c>
      <c r="J8" s="2" t="s">
        <v>23</v>
      </c>
      <c r="K8" s="2" t="s">
        <v>23</v>
      </c>
    </row>
    <row r="9" spans="1:11" x14ac:dyDescent="0.3">
      <c r="A9" s="2" t="s">
        <v>30</v>
      </c>
      <c r="B9" s="2" t="s">
        <v>18</v>
      </c>
      <c r="C9" t="str">
        <f t="shared" si="0"/>
        <v>reverse_osmosis</v>
      </c>
      <c r="D9" t="str">
        <f t="shared" si="1"/>
        <v>reverse_osmosis</v>
      </c>
      <c r="E9" s="11" t="s">
        <v>49</v>
      </c>
      <c r="J9" s="2" t="s">
        <v>25</v>
      </c>
      <c r="K9" s="2" t="s">
        <v>25</v>
      </c>
    </row>
    <row r="10" spans="1:11" x14ac:dyDescent="0.3">
      <c r="A10" s="2" t="s">
        <v>32</v>
      </c>
      <c r="B10" s="2" t="s">
        <v>18</v>
      </c>
      <c r="C10" t="str">
        <f t="shared" si="0"/>
        <v>reverse_osmosis</v>
      </c>
      <c r="D10" t="str">
        <f t="shared" si="1"/>
        <v>reverse_osmosis</v>
      </c>
      <c r="E10" s="11" t="s">
        <v>49</v>
      </c>
      <c r="J10" s="2" t="s">
        <v>27</v>
      </c>
      <c r="K10" s="2" t="s">
        <v>27</v>
      </c>
    </row>
    <row r="11" spans="1:11" x14ac:dyDescent="0.3">
      <c r="A11" s="2" t="s">
        <v>34</v>
      </c>
      <c r="B11" s="2" t="s">
        <v>20</v>
      </c>
      <c r="C11" t="str">
        <f t="shared" si="0"/>
        <v>lime_softening</v>
      </c>
      <c r="D11" t="str">
        <f t="shared" si="1"/>
        <v>lime_softening</v>
      </c>
      <c r="E11" s="11" t="s">
        <v>34</v>
      </c>
      <c r="J11" s="2" t="s">
        <v>29</v>
      </c>
      <c r="K11" s="2" t="s">
        <v>29</v>
      </c>
    </row>
    <row r="12" spans="1:11" x14ac:dyDescent="0.3">
      <c r="A12" s="2" t="s">
        <v>36</v>
      </c>
      <c r="B12" s="2" t="s">
        <v>20</v>
      </c>
      <c r="C12" t="str">
        <f t="shared" si="0"/>
        <v>chlorination</v>
      </c>
      <c r="D12" t="str">
        <f t="shared" si="1"/>
        <v>chlorination</v>
      </c>
      <c r="E12" s="11" t="s">
        <v>23</v>
      </c>
      <c r="J12" s="2" t="s">
        <v>30</v>
      </c>
      <c r="K12" s="2" t="s">
        <v>49</v>
      </c>
    </row>
    <row r="13" spans="1:11" x14ac:dyDescent="0.3">
      <c r="A13" s="2" t="s">
        <v>37</v>
      </c>
      <c r="B13" s="2" t="s">
        <v>20</v>
      </c>
      <c r="C13" t="str">
        <f t="shared" si="0"/>
        <v>caustic_soda_addition</v>
      </c>
      <c r="D13" t="str">
        <f t="shared" si="1"/>
        <v>caustic_soda_addition</v>
      </c>
      <c r="E13" s="11" t="s">
        <v>37</v>
      </c>
      <c r="J13" s="2" t="s">
        <v>216</v>
      </c>
      <c r="K13" s="2" t="s">
        <v>49</v>
      </c>
    </row>
    <row r="14" spans="1:11" x14ac:dyDescent="0.3">
      <c r="A14" s="2" t="s">
        <v>38</v>
      </c>
      <c r="B14" s="2" t="s">
        <v>22</v>
      </c>
      <c r="C14" t="str">
        <f t="shared" si="0"/>
        <v>treated_storage</v>
      </c>
      <c r="D14" t="str">
        <f t="shared" si="1"/>
        <v>treated_storage</v>
      </c>
      <c r="E14" s="11" t="s">
        <v>38</v>
      </c>
      <c r="J14" s="2" t="s">
        <v>34</v>
      </c>
      <c r="K14" s="2" t="s">
        <v>34</v>
      </c>
    </row>
    <row r="15" spans="1:11" x14ac:dyDescent="0.3">
      <c r="A15" s="2" t="s">
        <v>39</v>
      </c>
      <c r="B15" s="2" t="s">
        <v>26</v>
      </c>
      <c r="C15" t="str">
        <f t="shared" si="0"/>
        <v>backwash_solids_handling</v>
      </c>
      <c r="D15" t="str">
        <f t="shared" si="1"/>
        <v>backwash_solids_handling</v>
      </c>
      <c r="E15" s="11" t="s">
        <v>39</v>
      </c>
      <c r="J15" s="2" t="s">
        <v>36</v>
      </c>
      <c r="K15" s="2" t="s">
        <v>23</v>
      </c>
    </row>
    <row r="16" spans="1:11" x14ac:dyDescent="0.3">
      <c r="A16" s="2" t="s">
        <v>40</v>
      </c>
      <c r="B16" s="2" t="s">
        <v>24</v>
      </c>
      <c r="C16" t="str">
        <f t="shared" si="0"/>
        <v>municipal_drinking</v>
      </c>
      <c r="D16" t="str">
        <f t="shared" si="1"/>
        <v>municipal_drinking</v>
      </c>
      <c r="E16" s="11" t="s">
        <v>40</v>
      </c>
      <c r="J16" s="2" t="s">
        <v>37</v>
      </c>
      <c r="K16" s="2" t="s">
        <v>37</v>
      </c>
    </row>
    <row r="17" spans="1:11" x14ac:dyDescent="0.3">
      <c r="A17" s="2" t="s">
        <v>41</v>
      </c>
      <c r="B17" s="2" t="s">
        <v>28</v>
      </c>
      <c r="C17" t="str">
        <f t="shared" si="0"/>
        <v>surface_discharge</v>
      </c>
      <c r="D17" t="str">
        <f t="shared" si="1"/>
        <v>surface_discharge</v>
      </c>
      <c r="E17" s="11" t="s">
        <v>41</v>
      </c>
      <c r="J17" s="2" t="s">
        <v>38</v>
      </c>
      <c r="K17" s="2" t="s">
        <v>38</v>
      </c>
    </row>
    <row r="18" spans="1:11" x14ac:dyDescent="0.3">
      <c r="A18" s="2" t="s">
        <v>42</v>
      </c>
      <c r="B18" s="2" t="s">
        <v>28</v>
      </c>
      <c r="C18" t="str">
        <f t="shared" si="0"/>
        <v>landfill</v>
      </c>
      <c r="D18" t="str">
        <f t="shared" si="1"/>
        <v>landfill</v>
      </c>
      <c r="E18" s="11" t="s">
        <v>42</v>
      </c>
      <c r="J18" s="2" t="s">
        <v>39</v>
      </c>
      <c r="K18" s="2" t="s">
        <v>39</v>
      </c>
    </row>
    <row r="19" spans="1:11" x14ac:dyDescent="0.3">
      <c r="A19" s="3" t="s">
        <v>46</v>
      </c>
      <c r="B19" s="2" t="s">
        <v>12</v>
      </c>
      <c r="C19" t="str">
        <f t="shared" si="0"/>
        <v>treated_storage</v>
      </c>
      <c r="D19" t="str">
        <f t="shared" si="1"/>
        <v>treated_storage</v>
      </c>
      <c r="E19" s="11" t="s">
        <v>38</v>
      </c>
      <c r="J19" s="2" t="s">
        <v>40</v>
      </c>
      <c r="K19" s="2" t="s">
        <v>40</v>
      </c>
    </row>
    <row r="20" spans="1:11" x14ac:dyDescent="0.3">
      <c r="A20" s="3" t="s">
        <v>47</v>
      </c>
      <c r="B20" s="2" t="s">
        <v>12</v>
      </c>
      <c r="C20" t="str">
        <f t="shared" si="0"/>
        <v>basic_unit</v>
      </c>
      <c r="D20" t="str">
        <f t="shared" si="1"/>
        <v>media_filtration</v>
      </c>
      <c r="E20" s="11" t="s">
        <v>47</v>
      </c>
      <c r="J20" s="2" t="s">
        <v>41</v>
      </c>
      <c r="K20" s="2" t="s">
        <v>41</v>
      </c>
    </row>
    <row r="21" spans="1:11" x14ac:dyDescent="0.3">
      <c r="A21" s="3" t="s">
        <v>48</v>
      </c>
      <c r="B21" s="2" t="s">
        <v>12</v>
      </c>
      <c r="C21" t="str">
        <f t="shared" si="0"/>
        <v>anti_scalant_addition</v>
      </c>
      <c r="D21" t="str">
        <f t="shared" si="1"/>
        <v>anti_scalant_addition</v>
      </c>
      <c r="E21" s="11" t="s">
        <v>48</v>
      </c>
      <c r="J21" s="2" t="s">
        <v>42</v>
      </c>
      <c r="K21" s="2" t="s">
        <v>42</v>
      </c>
    </row>
    <row r="22" spans="1:11" x14ac:dyDescent="0.3">
      <c r="A22" s="3" t="s">
        <v>49</v>
      </c>
      <c r="B22" s="2" t="s">
        <v>18</v>
      </c>
      <c r="C22" t="str">
        <f t="shared" si="0"/>
        <v>reverse_osmosis</v>
      </c>
      <c r="D22" t="str">
        <f t="shared" si="1"/>
        <v>reverse_osmosis</v>
      </c>
      <c r="E22" s="11" t="s">
        <v>49</v>
      </c>
      <c r="J22" s="2"/>
      <c r="K22" s="2"/>
    </row>
    <row r="23" spans="1:11" x14ac:dyDescent="0.3">
      <c r="A23" s="3" t="s">
        <v>50</v>
      </c>
      <c r="B23" s="2" t="s">
        <v>20</v>
      </c>
      <c r="C23" t="str">
        <f t="shared" si="0"/>
        <v>treated_storage</v>
      </c>
      <c r="D23" t="str">
        <f t="shared" si="1"/>
        <v>treated_storage</v>
      </c>
      <c r="E23" s="11" t="s">
        <v>38</v>
      </c>
      <c r="J23" s="2" t="s">
        <v>16</v>
      </c>
      <c r="K23" s="2" t="s">
        <v>16</v>
      </c>
    </row>
    <row r="24" spans="1:11" x14ac:dyDescent="0.3">
      <c r="A24" s="3" t="s">
        <v>51</v>
      </c>
      <c r="B24" s="2" t="s">
        <v>20</v>
      </c>
      <c r="C24" t="str">
        <f t="shared" si="0"/>
        <v>uv_aop</v>
      </c>
      <c r="D24" t="str">
        <f t="shared" si="1"/>
        <v>uv_aop</v>
      </c>
      <c r="E24" s="11" t="s">
        <v>51</v>
      </c>
      <c r="J24" s="2" t="s">
        <v>19</v>
      </c>
      <c r="K24" s="2" t="s">
        <v>19</v>
      </c>
    </row>
    <row r="25" spans="1:11" x14ac:dyDescent="0.3">
      <c r="A25" s="3" t="s">
        <v>52</v>
      </c>
      <c r="B25" s="2" t="s">
        <v>20</v>
      </c>
      <c r="C25" t="str">
        <f t="shared" si="0"/>
        <v>co2_addition</v>
      </c>
      <c r="D25" t="str">
        <f t="shared" si="1"/>
        <v>co2_addition</v>
      </c>
      <c r="E25" s="11" t="s">
        <v>52</v>
      </c>
      <c r="J25" s="2" t="s">
        <v>21</v>
      </c>
      <c r="K25" s="2" t="s">
        <v>21</v>
      </c>
    </row>
    <row r="26" spans="1:11" x14ac:dyDescent="0.3">
      <c r="A26" s="3" t="s">
        <v>53</v>
      </c>
      <c r="B26" s="2" t="s">
        <v>20</v>
      </c>
      <c r="C26" t="str">
        <f t="shared" si="0"/>
        <v>lime_addition</v>
      </c>
      <c r="D26" t="str">
        <f t="shared" si="1"/>
        <v>lime_addition</v>
      </c>
      <c r="E26" s="11" t="s">
        <v>53</v>
      </c>
      <c r="J26" s="2" t="s">
        <v>23</v>
      </c>
      <c r="K26" s="2" t="s">
        <v>23</v>
      </c>
    </row>
    <row r="27" spans="1:11" x14ac:dyDescent="0.3">
      <c r="A27" s="2" t="s">
        <v>55</v>
      </c>
      <c r="B27" s="2" t="s">
        <v>20</v>
      </c>
      <c r="C27" t="str">
        <f t="shared" si="0"/>
        <v>ammonia_addition</v>
      </c>
      <c r="D27" t="str">
        <f t="shared" si="1"/>
        <v>ammonia_addition</v>
      </c>
      <c r="E27" s="11" t="s">
        <v>55</v>
      </c>
      <c r="J27" s="2" t="s">
        <v>25</v>
      </c>
      <c r="K27" s="2" t="s">
        <v>25</v>
      </c>
    </row>
    <row r="28" spans="1:11" x14ac:dyDescent="0.3">
      <c r="A28" s="2" t="s">
        <v>58</v>
      </c>
      <c r="B28" s="2" t="s">
        <v>11</v>
      </c>
      <c r="C28" t="str">
        <f t="shared" si="0"/>
        <v>well_field</v>
      </c>
      <c r="D28" t="str">
        <f t="shared" si="1"/>
        <v>well_field</v>
      </c>
      <c r="E28" s="11" t="s">
        <v>58</v>
      </c>
      <c r="J28" s="2" t="s">
        <v>27</v>
      </c>
      <c r="K28" s="2" t="s">
        <v>27</v>
      </c>
    </row>
    <row r="29" spans="1:11" x14ac:dyDescent="0.3">
      <c r="A29" s="2" t="s">
        <v>59</v>
      </c>
      <c r="B29" s="2" t="s">
        <v>12</v>
      </c>
      <c r="C29" t="str">
        <f t="shared" si="0"/>
        <v>iron_and_manganese_removal</v>
      </c>
      <c r="D29" t="str">
        <f t="shared" si="1"/>
        <v>iron_and_manganese_removal</v>
      </c>
      <c r="E29" s="11" t="s">
        <v>59</v>
      </c>
      <c r="J29" s="2" t="s">
        <v>29</v>
      </c>
      <c r="K29" s="2" t="s">
        <v>29</v>
      </c>
    </row>
    <row r="30" spans="1:11" x14ac:dyDescent="0.3">
      <c r="A30" s="2" t="s">
        <v>60</v>
      </c>
      <c r="B30" s="2" t="s">
        <v>18</v>
      </c>
      <c r="C30" t="str">
        <f t="shared" si="0"/>
        <v>cartridge_filtration</v>
      </c>
      <c r="D30" t="str">
        <f t="shared" si="1"/>
        <v>cartridge_filtration</v>
      </c>
      <c r="E30" s="11" t="s">
        <v>29</v>
      </c>
      <c r="J30" s="2" t="s">
        <v>30</v>
      </c>
      <c r="K30" s="2" t="s">
        <v>49</v>
      </c>
    </row>
    <row r="31" spans="1:11" x14ac:dyDescent="0.3">
      <c r="A31" s="2" t="s">
        <v>61</v>
      </c>
      <c r="B31" s="2" t="s">
        <v>18</v>
      </c>
      <c r="C31" t="str">
        <f t="shared" si="0"/>
        <v>reverse_osmosis</v>
      </c>
      <c r="D31" t="str">
        <f t="shared" si="1"/>
        <v>reverse_osmosis</v>
      </c>
      <c r="E31" s="11" t="s">
        <v>49</v>
      </c>
      <c r="J31" s="2" t="s">
        <v>216</v>
      </c>
      <c r="K31" s="2" t="s">
        <v>49</v>
      </c>
    </row>
    <row r="32" spans="1:11" x14ac:dyDescent="0.3">
      <c r="A32" s="2" t="s">
        <v>62</v>
      </c>
      <c r="B32" s="2" t="s">
        <v>18</v>
      </c>
      <c r="C32" t="str">
        <f t="shared" si="0"/>
        <v>reverse_osmosis</v>
      </c>
      <c r="D32" t="str">
        <f t="shared" si="1"/>
        <v>reverse_osmosis</v>
      </c>
      <c r="E32" s="11" t="s">
        <v>49</v>
      </c>
      <c r="J32" s="2" t="s">
        <v>34</v>
      </c>
      <c r="K32" s="2" t="s">
        <v>34</v>
      </c>
    </row>
    <row r="33" spans="1:11" x14ac:dyDescent="0.3">
      <c r="A33" s="2" t="s">
        <v>63</v>
      </c>
      <c r="B33" s="2" t="s">
        <v>18</v>
      </c>
      <c r="C33" t="str">
        <f t="shared" si="0"/>
        <v>basic_unit</v>
      </c>
      <c r="D33" t="str">
        <f t="shared" si="1"/>
        <v>decarbonator_a</v>
      </c>
      <c r="E33" s="11" t="s">
        <v>95</v>
      </c>
      <c r="J33" s="2" t="s">
        <v>36</v>
      </c>
      <c r="K33" s="2" t="s">
        <v>23</v>
      </c>
    </row>
    <row r="34" spans="1:11" x14ac:dyDescent="0.3">
      <c r="A34" s="2" t="s">
        <v>64</v>
      </c>
      <c r="B34" s="2" t="s">
        <v>18</v>
      </c>
      <c r="C34" t="str">
        <f t="shared" si="0"/>
        <v>cartridge_filtration</v>
      </c>
      <c r="D34" t="str">
        <f t="shared" si="1"/>
        <v>cartridge_filtration</v>
      </c>
      <c r="E34" s="11" t="s">
        <v>29</v>
      </c>
      <c r="J34" s="2" t="s">
        <v>37</v>
      </c>
      <c r="K34" s="2" t="s">
        <v>37</v>
      </c>
    </row>
    <row r="35" spans="1:11" x14ac:dyDescent="0.3">
      <c r="A35" s="2" t="s">
        <v>65</v>
      </c>
      <c r="B35" s="2" t="s">
        <v>18</v>
      </c>
      <c r="C35" t="str">
        <f t="shared" si="0"/>
        <v>reverse_osmosis</v>
      </c>
      <c r="D35" t="str">
        <f t="shared" si="1"/>
        <v>reverse_osmosis</v>
      </c>
      <c r="E35" s="11" t="s">
        <v>49</v>
      </c>
      <c r="J35" s="2" t="s">
        <v>38</v>
      </c>
      <c r="K35" s="2" t="s">
        <v>38</v>
      </c>
    </row>
    <row r="36" spans="1:11" x14ac:dyDescent="0.3">
      <c r="A36" s="2" t="s">
        <v>66</v>
      </c>
      <c r="B36" s="2" t="s">
        <v>18</v>
      </c>
      <c r="C36" t="str">
        <f t="shared" si="0"/>
        <v>reverse_osmosis</v>
      </c>
      <c r="D36" t="str">
        <f t="shared" si="1"/>
        <v>reverse_osmosis</v>
      </c>
      <c r="E36" s="11" t="s">
        <v>49</v>
      </c>
      <c r="J36" s="2" t="s">
        <v>39</v>
      </c>
      <c r="K36" s="2" t="s">
        <v>39</v>
      </c>
    </row>
    <row r="37" spans="1:11" x14ac:dyDescent="0.3">
      <c r="A37" s="2" t="s">
        <v>67</v>
      </c>
      <c r="B37" s="2" t="s">
        <v>18</v>
      </c>
      <c r="C37" t="str">
        <f t="shared" si="0"/>
        <v>basic_unit</v>
      </c>
      <c r="D37" t="str">
        <f t="shared" si="1"/>
        <v>decarbonator_b</v>
      </c>
      <c r="E37" s="11" t="s">
        <v>95</v>
      </c>
      <c r="J37" s="2" t="s">
        <v>40</v>
      </c>
      <c r="K37" s="2" t="s">
        <v>40</v>
      </c>
    </row>
    <row r="38" spans="1:11" x14ac:dyDescent="0.3">
      <c r="A38" s="2" t="s">
        <v>23</v>
      </c>
      <c r="B38" s="2" t="s">
        <v>20</v>
      </c>
      <c r="C38" t="str">
        <f t="shared" si="0"/>
        <v>chlorination</v>
      </c>
      <c r="D38" t="str">
        <f t="shared" si="1"/>
        <v>chlorination</v>
      </c>
      <c r="E38" s="11" t="s">
        <v>23</v>
      </c>
      <c r="J38" s="2" t="s">
        <v>41</v>
      </c>
      <c r="K38" s="2" t="s">
        <v>41</v>
      </c>
    </row>
    <row r="39" spans="1:11" x14ac:dyDescent="0.3">
      <c r="A39" s="2" t="s">
        <v>69</v>
      </c>
      <c r="B39" s="2" t="s">
        <v>11</v>
      </c>
      <c r="C39" t="str">
        <f t="shared" si="0"/>
        <v>basic_unit</v>
      </c>
      <c r="D39" t="str">
        <f t="shared" si="1"/>
        <v>onsite_storage</v>
      </c>
      <c r="E39" s="11" t="s">
        <v>69</v>
      </c>
      <c r="J39" s="2" t="s">
        <v>42</v>
      </c>
      <c r="K39" s="2" t="s">
        <v>42</v>
      </c>
    </row>
    <row r="40" spans="1:11" x14ac:dyDescent="0.3">
      <c r="A40" s="2" t="s">
        <v>70</v>
      </c>
      <c r="B40" s="2" t="s">
        <v>12</v>
      </c>
      <c r="C40" t="str">
        <f t="shared" si="0"/>
        <v>hydrochloric_acid_addition</v>
      </c>
      <c r="D40" t="str">
        <f t="shared" si="1"/>
        <v>hydrochloric_acid_addition</v>
      </c>
      <c r="E40" s="11" t="s">
        <v>70</v>
      </c>
      <c r="J40" s="2"/>
      <c r="K40" s="2"/>
    </row>
    <row r="41" spans="1:11" x14ac:dyDescent="0.3">
      <c r="A41" s="2" t="s">
        <v>71</v>
      </c>
      <c r="B41" s="2" t="s">
        <v>12</v>
      </c>
      <c r="C41" t="str">
        <f t="shared" si="0"/>
        <v>sodium_bisulfite_addition</v>
      </c>
      <c r="D41" t="str">
        <f t="shared" si="1"/>
        <v>sodium_bisulfite_addition</v>
      </c>
      <c r="E41" s="11" t="s">
        <v>71</v>
      </c>
      <c r="J41" s="3" t="s">
        <v>16</v>
      </c>
      <c r="K41" s="3" t="s">
        <v>16</v>
      </c>
    </row>
    <row r="42" spans="1:11" x14ac:dyDescent="0.3">
      <c r="A42" s="2" t="s">
        <v>72</v>
      </c>
      <c r="B42" s="2" t="s">
        <v>18</v>
      </c>
      <c r="C42" t="str">
        <f t="shared" si="0"/>
        <v>electrodialysis_reversal</v>
      </c>
      <c r="D42" t="str">
        <f t="shared" si="1"/>
        <v>electrodialysis_reversal</v>
      </c>
      <c r="E42" s="11" t="s">
        <v>72</v>
      </c>
      <c r="J42" s="3" t="s">
        <v>21</v>
      </c>
      <c r="K42" s="3" t="s">
        <v>21</v>
      </c>
    </row>
    <row r="43" spans="1:11" x14ac:dyDescent="0.3">
      <c r="A43" s="2" t="s">
        <v>73</v>
      </c>
      <c r="B43" s="2" t="s">
        <v>11</v>
      </c>
      <c r="C43" t="str">
        <f t="shared" si="0"/>
        <v>water_pumping_station</v>
      </c>
      <c r="D43" t="str">
        <f t="shared" si="1"/>
        <v>water_pumping_station</v>
      </c>
      <c r="E43" s="11" t="s">
        <v>73</v>
      </c>
      <c r="J43" s="3" t="s">
        <v>23</v>
      </c>
      <c r="K43" s="3" t="s">
        <v>23</v>
      </c>
    </row>
    <row r="44" spans="1:11" x14ac:dyDescent="0.3">
      <c r="A44" s="2" t="s">
        <v>34</v>
      </c>
      <c r="B44" s="2" t="s">
        <v>12</v>
      </c>
      <c r="C44" t="str">
        <f t="shared" si="0"/>
        <v>lime_softening</v>
      </c>
      <c r="D44" t="str">
        <f t="shared" si="1"/>
        <v>lime_softening</v>
      </c>
      <c r="E44" s="11" t="s">
        <v>34</v>
      </c>
      <c r="J44" s="3" t="s">
        <v>25</v>
      </c>
      <c r="K44" s="3" t="s">
        <v>25</v>
      </c>
    </row>
    <row r="45" spans="1:11" x14ac:dyDescent="0.3">
      <c r="A45" s="2" t="s">
        <v>74</v>
      </c>
      <c r="B45" s="2" t="s">
        <v>18</v>
      </c>
      <c r="C45" t="str">
        <f t="shared" si="0"/>
        <v>basic_unit</v>
      </c>
      <c r="D45" t="str">
        <f t="shared" si="1"/>
        <v>microfiltration</v>
      </c>
      <c r="E45" s="11" t="s">
        <v>74</v>
      </c>
      <c r="J45" s="3" t="s">
        <v>46</v>
      </c>
      <c r="K45" s="3" t="s">
        <v>38</v>
      </c>
    </row>
    <row r="46" spans="1:11" x14ac:dyDescent="0.3">
      <c r="A46" s="2" t="s">
        <v>75</v>
      </c>
      <c r="B46" s="2" t="s">
        <v>26</v>
      </c>
      <c r="C46" t="str">
        <f t="shared" si="0"/>
        <v>basic_unit</v>
      </c>
      <c r="D46" t="str">
        <f t="shared" si="1"/>
        <v>irwin_brine_management</v>
      </c>
      <c r="E46" s="11" t="s">
        <v>75</v>
      </c>
      <c r="J46" s="3" t="s">
        <v>47</v>
      </c>
      <c r="K46" s="3" t="s">
        <v>212</v>
      </c>
    </row>
    <row r="47" spans="1:11" x14ac:dyDescent="0.3">
      <c r="A47" s="2" t="s">
        <v>77</v>
      </c>
      <c r="B47" s="2" t="s">
        <v>18</v>
      </c>
      <c r="C47" t="s">
        <v>49</v>
      </c>
      <c r="D47" t="str">
        <f t="shared" si="1"/>
        <v>reverse_osmosis</v>
      </c>
      <c r="E47" s="11" t="s">
        <v>49</v>
      </c>
      <c r="J47" s="3" t="s">
        <v>48</v>
      </c>
      <c r="K47" s="3" t="s">
        <v>48</v>
      </c>
    </row>
    <row r="48" spans="1:11" x14ac:dyDescent="0.3">
      <c r="A48" s="2" t="s">
        <v>78</v>
      </c>
      <c r="B48" s="2" t="s">
        <v>18</v>
      </c>
      <c r="C48" t="s">
        <v>49</v>
      </c>
      <c r="D48" t="str">
        <f t="shared" si="1"/>
        <v>reverse_osmosis</v>
      </c>
      <c r="E48" s="11" t="s">
        <v>49</v>
      </c>
      <c r="J48" s="3" t="s">
        <v>29</v>
      </c>
      <c r="K48" s="3" t="s">
        <v>29</v>
      </c>
    </row>
    <row r="49" spans="1:11" x14ac:dyDescent="0.3">
      <c r="A49" s="2" t="s">
        <v>79</v>
      </c>
      <c r="B49" s="2" t="s">
        <v>28</v>
      </c>
      <c r="C49" t="str">
        <f t="shared" ref="C49:C80" si="2">VLOOKUP(A49,J:K,2,FALSE)</f>
        <v>deep_well_injection</v>
      </c>
      <c r="D49" t="str">
        <f t="shared" si="1"/>
        <v>deep_well_injection</v>
      </c>
      <c r="E49" s="11" t="s">
        <v>79</v>
      </c>
      <c r="J49" s="3" t="s">
        <v>49</v>
      </c>
      <c r="K49" s="3" t="s">
        <v>49</v>
      </c>
    </row>
    <row r="50" spans="1:11" x14ac:dyDescent="0.3">
      <c r="A50" s="3" t="s">
        <v>74</v>
      </c>
      <c r="B50" s="2" t="s">
        <v>12</v>
      </c>
      <c r="C50" t="str">
        <f t="shared" si="2"/>
        <v>basic_unit</v>
      </c>
      <c r="D50" t="str">
        <f t="shared" si="1"/>
        <v>microfiltration</v>
      </c>
      <c r="E50" s="11" t="s">
        <v>74</v>
      </c>
      <c r="J50" s="3" t="s">
        <v>50</v>
      </c>
      <c r="K50" s="3" t="s">
        <v>38</v>
      </c>
    </row>
    <row r="51" spans="1:11" x14ac:dyDescent="0.3">
      <c r="A51" s="3" t="s">
        <v>83</v>
      </c>
      <c r="B51" s="2" t="s">
        <v>12</v>
      </c>
      <c r="C51" t="str">
        <f t="shared" si="2"/>
        <v>coag_and_floc</v>
      </c>
      <c r="D51" t="str">
        <f t="shared" si="1"/>
        <v>coag_and_floc</v>
      </c>
      <c r="E51" s="11" t="s">
        <v>83</v>
      </c>
      <c r="J51" s="3" t="s">
        <v>51</v>
      </c>
      <c r="K51" s="3" t="s">
        <v>51</v>
      </c>
    </row>
    <row r="52" spans="1:11" x14ac:dyDescent="0.3">
      <c r="A52" s="3" t="s">
        <v>84</v>
      </c>
      <c r="B52" s="2" t="s">
        <v>12</v>
      </c>
      <c r="C52" t="str">
        <f t="shared" si="2"/>
        <v>sedimentation</v>
      </c>
      <c r="D52" t="str">
        <f t="shared" si="1"/>
        <v>sedimentation</v>
      </c>
      <c r="E52" s="11" t="s">
        <v>84</v>
      </c>
      <c r="J52" s="3" t="s">
        <v>52</v>
      </c>
      <c r="K52" s="3" t="s">
        <v>52</v>
      </c>
    </row>
    <row r="53" spans="1:11" x14ac:dyDescent="0.3">
      <c r="A53" s="3" t="s">
        <v>85</v>
      </c>
      <c r="B53" s="2" t="s">
        <v>12</v>
      </c>
      <c r="C53" t="str">
        <f t="shared" si="2"/>
        <v>ozone_aop</v>
      </c>
      <c r="D53" t="str">
        <f t="shared" si="1"/>
        <v>ozone_aop</v>
      </c>
      <c r="E53" s="11" t="s">
        <v>99</v>
      </c>
      <c r="J53" s="3" t="s">
        <v>53</v>
      </c>
      <c r="K53" s="3" t="s">
        <v>53</v>
      </c>
    </row>
    <row r="54" spans="1:11" x14ac:dyDescent="0.3">
      <c r="A54" s="3" t="s">
        <v>86</v>
      </c>
      <c r="B54" s="2" t="s">
        <v>18</v>
      </c>
      <c r="C54" t="str">
        <f t="shared" si="2"/>
        <v>fixed_bed_gravity_basin</v>
      </c>
      <c r="D54" t="str">
        <f t="shared" si="1"/>
        <v>fixed_bed_gravity_basin</v>
      </c>
      <c r="E54" s="11" t="s">
        <v>86</v>
      </c>
      <c r="J54" s="3" t="s">
        <v>38</v>
      </c>
      <c r="K54" s="3" t="s">
        <v>38</v>
      </c>
    </row>
    <row r="55" spans="1:11" x14ac:dyDescent="0.3">
      <c r="A55" s="3" t="s">
        <v>87</v>
      </c>
      <c r="B55" s="2" t="s">
        <v>18</v>
      </c>
      <c r="C55" t="str">
        <f t="shared" si="2"/>
        <v>gac_pressure_vessel</v>
      </c>
      <c r="D55" t="str">
        <f t="shared" si="1"/>
        <v>gac_pressure_vessel</v>
      </c>
      <c r="E55" s="11" t="s">
        <v>87</v>
      </c>
      <c r="J55" s="3" t="s">
        <v>39</v>
      </c>
      <c r="K55" s="3" t="s">
        <v>39</v>
      </c>
    </row>
    <row r="56" spans="1:11" x14ac:dyDescent="0.3">
      <c r="A56" s="3" t="s">
        <v>88</v>
      </c>
      <c r="B56" s="2" t="s">
        <v>20</v>
      </c>
      <c r="C56" t="str">
        <f t="shared" si="2"/>
        <v>uv_aop</v>
      </c>
      <c r="D56" t="str">
        <f t="shared" si="1"/>
        <v>uv_aop</v>
      </c>
      <c r="E56" s="11" t="s">
        <v>51</v>
      </c>
      <c r="J56" s="3" t="s">
        <v>42</v>
      </c>
      <c r="K56" s="3" t="s">
        <v>42</v>
      </c>
    </row>
    <row r="57" spans="1:11" x14ac:dyDescent="0.3">
      <c r="A57" s="3" t="s">
        <v>89</v>
      </c>
      <c r="B57" s="2" t="s">
        <v>24</v>
      </c>
      <c r="C57" t="str">
        <f t="shared" si="2"/>
        <v>basic_unit</v>
      </c>
      <c r="D57" t="str">
        <f t="shared" si="1"/>
        <v>recharge_pump_well</v>
      </c>
      <c r="E57" s="11" t="s">
        <v>89</v>
      </c>
      <c r="J57" s="3" t="s">
        <v>40</v>
      </c>
      <c r="K57" s="3" t="s">
        <v>40</v>
      </c>
    </row>
    <row r="58" spans="1:11" x14ac:dyDescent="0.3">
      <c r="A58" s="3" t="s">
        <v>90</v>
      </c>
      <c r="B58" s="2" t="s">
        <v>26</v>
      </c>
      <c r="C58" t="str">
        <f t="shared" si="2"/>
        <v>basic_unit</v>
      </c>
      <c r="D58" t="str">
        <f t="shared" si="1"/>
        <v>sludge_tank</v>
      </c>
      <c r="E58" s="11" t="s">
        <v>90</v>
      </c>
      <c r="J58" s="2"/>
      <c r="K58" s="2"/>
    </row>
    <row r="59" spans="1:11" x14ac:dyDescent="0.3">
      <c r="A59" s="3" t="s">
        <v>92</v>
      </c>
      <c r="B59" s="2" t="s">
        <v>11</v>
      </c>
      <c r="C59" t="str">
        <f t="shared" si="2"/>
        <v>holding_tank</v>
      </c>
      <c r="D59" t="str">
        <f t="shared" si="1"/>
        <v>holding_tank</v>
      </c>
      <c r="E59" s="11" t="s">
        <v>46</v>
      </c>
      <c r="J59" s="2" t="s">
        <v>16</v>
      </c>
      <c r="K59" s="2" t="s">
        <v>16</v>
      </c>
    </row>
    <row r="60" spans="1:11" x14ac:dyDescent="0.3">
      <c r="A60" s="3" t="s">
        <v>93</v>
      </c>
      <c r="B60" s="2" t="s">
        <v>12</v>
      </c>
      <c r="C60" t="str">
        <f t="shared" si="2"/>
        <v>basic_unit</v>
      </c>
      <c r="D60" t="str">
        <f t="shared" si="1"/>
        <v>microscreen_filtration</v>
      </c>
      <c r="E60" s="11" t="s">
        <v>93</v>
      </c>
      <c r="J60" s="2" t="s">
        <v>19</v>
      </c>
      <c r="K60" s="2" t="s">
        <v>19</v>
      </c>
    </row>
    <row r="61" spans="1:11" x14ac:dyDescent="0.3">
      <c r="A61" s="3" t="s">
        <v>94</v>
      </c>
      <c r="B61" s="2" t="s">
        <v>12</v>
      </c>
      <c r="C61" t="str">
        <f t="shared" si="2"/>
        <v>basic_unit</v>
      </c>
      <c r="D61" t="str">
        <f t="shared" si="1"/>
        <v>buffer_tank</v>
      </c>
      <c r="E61" s="11" t="s">
        <v>94</v>
      </c>
      <c r="J61" s="2" t="s">
        <v>21</v>
      </c>
      <c r="K61" s="2" t="s">
        <v>21</v>
      </c>
    </row>
    <row r="62" spans="1:11" x14ac:dyDescent="0.3">
      <c r="A62" s="3" t="s">
        <v>95</v>
      </c>
      <c r="B62" s="2" t="s">
        <v>20</v>
      </c>
      <c r="C62" t="str">
        <f t="shared" si="2"/>
        <v>basic_unit</v>
      </c>
      <c r="D62" t="str">
        <f t="shared" si="1"/>
        <v>decarbonator</v>
      </c>
      <c r="E62" s="11" t="s">
        <v>95</v>
      </c>
      <c r="J62" s="2" t="s">
        <v>23</v>
      </c>
      <c r="K62" s="2" t="s">
        <v>23</v>
      </c>
    </row>
    <row r="63" spans="1:11" x14ac:dyDescent="0.3">
      <c r="A63" s="3" t="s">
        <v>97</v>
      </c>
      <c r="B63" s="2" t="s">
        <v>11</v>
      </c>
      <c r="C63" t="str">
        <f t="shared" si="2"/>
        <v>holding_tank</v>
      </c>
      <c r="D63" t="str">
        <f t="shared" si="1"/>
        <v>holding_tank</v>
      </c>
      <c r="E63" s="11" t="s">
        <v>46</v>
      </c>
      <c r="J63" s="2" t="s">
        <v>25</v>
      </c>
      <c r="K63" s="2" t="s">
        <v>25</v>
      </c>
    </row>
    <row r="64" spans="1:11" x14ac:dyDescent="0.3">
      <c r="A64" s="3" t="s">
        <v>73</v>
      </c>
      <c r="B64" s="2" t="s">
        <v>12</v>
      </c>
      <c r="C64" t="str">
        <f t="shared" si="2"/>
        <v>water_pumping_station</v>
      </c>
      <c r="D64" t="str">
        <f t="shared" si="1"/>
        <v>water_pumping_station</v>
      </c>
      <c r="E64" s="11" t="s">
        <v>73</v>
      </c>
      <c r="J64" s="2" t="s">
        <v>27</v>
      </c>
      <c r="K64" s="2" t="s">
        <v>27</v>
      </c>
    </row>
    <row r="65" spans="1:11" x14ac:dyDescent="0.3">
      <c r="A65" s="3" t="s">
        <v>98</v>
      </c>
      <c r="B65" s="2" t="s">
        <v>18</v>
      </c>
      <c r="C65" t="str">
        <f t="shared" si="2"/>
        <v>basic_unit</v>
      </c>
      <c r="D65" t="str">
        <f t="shared" si="1"/>
        <v>mbr_nitrification</v>
      </c>
      <c r="E65" s="11" t="s">
        <v>98</v>
      </c>
      <c r="J65" s="2" t="s">
        <v>29</v>
      </c>
      <c r="K65" s="2" t="s">
        <v>29</v>
      </c>
    </row>
    <row r="66" spans="1:11" x14ac:dyDescent="0.3">
      <c r="A66" s="3" t="s">
        <v>99</v>
      </c>
      <c r="B66" s="2" t="s">
        <v>20</v>
      </c>
      <c r="C66" t="str">
        <f t="shared" si="2"/>
        <v>ozone_aop</v>
      </c>
      <c r="D66" t="str">
        <f t="shared" si="1"/>
        <v>ozone_aop</v>
      </c>
      <c r="E66" s="11" t="s">
        <v>99</v>
      </c>
      <c r="J66" s="2" t="s">
        <v>30</v>
      </c>
      <c r="K66" s="2" t="s">
        <v>49</v>
      </c>
    </row>
    <row r="67" spans="1:11" x14ac:dyDescent="0.3">
      <c r="A67" s="3" t="s">
        <v>100</v>
      </c>
      <c r="B67" s="2" t="s">
        <v>24</v>
      </c>
      <c r="C67" t="str">
        <f t="shared" si="2"/>
        <v>basic_unit</v>
      </c>
      <c r="D67" t="str">
        <f t="shared" ref="D67:D130" si="3">IF(C67="basic_unit",A67,C67)</f>
        <v>graywater</v>
      </c>
      <c r="E67" s="11" t="s">
        <v>100</v>
      </c>
      <c r="J67" s="2" t="s">
        <v>32</v>
      </c>
      <c r="K67" s="2" t="s">
        <v>49</v>
      </c>
    </row>
    <row r="68" spans="1:11" x14ac:dyDescent="0.3">
      <c r="A68" s="3" t="s">
        <v>102</v>
      </c>
      <c r="B68" s="2" t="s">
        <v>12</v>
      </c>
      <c r="C68" t="str">
        <f t="shared" si="2"/>
        <v>heap_leaching</v>
      </c>
      <c r="D68" t="str">
        <f t="shared" si="3"/>
        <v>heap_leaching</v>
      </c>
      <c r="E68" s="11" t="s">
        <v>102</v>
      </c>
      <c r="J68" s="2" t="s">
        <v>34</v>
      </c>
      <c r="K68" s="2" t="s">
        <v>34</v>
      </c>
    </row>
    <row r="69" spans="1:11" x14ac:dyDescent="0.3">
      <c r="A69" s="3" t="s">
        <v>103</v>
      </c>
      <c r="B69" s="2" t="s">
        <v>12</v>
      </c>
      <c r="C69" t="str">
        <f t="shared" si="2"/>
        <v>agglom_stacking</v>
      </c>
      <c r="D69" t="str">
        <f t="shared" si="3"/>
        <v>agglom_stacking</v>
      </c>
      <c r="E69" s="11" t="s">
        <v>103</v>
      </c>
      <c r="J69" s="2" t="s">
        <v>36</v>
      </c>
      <c r="K69" s="2" t="s">
        <v>23</v>
      </c>
    </row>
    <row r="70" spans="1:11" x14ac:dyDescent="0.3">
      <c r="A70" s="3" t="s">
        <v>104</v>
      </c>
      <c r="B70" s="2" t="s">
        <v>18</v>
      </c>
      <c r="C70" t="str">
        <f t="shared" si="2"/>
        <v>solution_distribution_and_recovery_plant</v>
      </c>
      <c r="D70" t="str">
        <f t="shared" si="3"/>
        <v>solution_distribution_and_recovery_plant</v>
      </c>
      <c r="E70" s="11" t="s">
        <v>104</v>
      </c>
      <c r="J70" s="2" t="s">
        <v>37</v>
      </c>
      <c r="K70" s="2" t="s">
        <v>37</v>
      </c>
    </row>
    <row r="71" spans="1:11" x14ac:dyDescent="0.3">
      <c r="A71" s="3" t="s">
        <v>105</v>
      </c>
      <c r="B71" s="2" t="s">
        <v>24</v>
      </c>
      <c r="C71" t="str">
        <f t="shared" si="2"/>
        <v>basic_unit</v>
      </c>
      <c r="D71" t="str">
        <f t="shared" si="3"/>
        <v>industrial</v>
      </c>
      <c r="E71" s="11" t="s">
        <v>105</v>
      </c>
      <c r="J71" s="2" t="s">
        <v>55</v>
      </c>
      <c r="K71" s="2" t="s">
        <v>55</v>
      </c>
    </row>
    <row r="72" spans="1:11" x14ac:dyDescent="0.3">
      <c r="A72" s="2" t="s">
        <v>107</v>
      </c>
      <c r="B72" s="2" t="s">
        <v>12</v>
      </c>
      <c r="C72" t="str">
        <f t="shared" si="2"/>
        <v>evaporation_pond</v>
      </c>
      <c r="D72" t="str">
        <f t="shared" si="3"/>
        <v>evaporation_pond</v>
      </c>
      <c r="E72" s="11" t="s">
        <v>134</v>
      </c>
      <c r="J72" s="2" t="s">
        <v>38</v>
      </c>
      <c r="K72" s="2" t="s">
        <v>38</v>
      </c>
    </row>
    <row r="73" spans="1:11" x14ac:dyDescent="0.3">
      <c r="A73" s="2" t="s">
        <v>84</v>
      </c>
      <c r="B73" s="2" t="s">
        <v>18</v>
      </c>
      <c r="C73" t="str">
        <f t="shared" si="2"/>
        <v>sedimentation</v>
      </c>
      <c r="D73" t="str">
        <f t="shared" si="3"/>
        <v>sedimentation</v>
      </c>
      <c r="E73" s="11" t="s">
        <v>84</v>
      </c>
      <c r="J73" s="2" t="s">
        <v>39</v>
      </c>
      <c r="K73" s="2" t="s">
        <v>39</v>
      </c>
    </row>
    <row r="74" spans="1:11" x14ac:dyDescent="0.3">
      <c r="A74" s="2" t="s">
        <v>108</v>
      </c>
      <c r="B74" s="2" t="s">
        <v>20</v>
      </c>
      <c r="C74" t="str">
        <f t="shared" si="2"/>
        <v>evaporation_pond</v>
      </c>
      <c r="D74" t="str">
        <f t="shared" si="3"/>
        <v>evaporation_pond</v>
      </c>
      <c r="E74" s="11" t="s">
        <v>134</v>
      </c>
      <c r="J74" s="2" t="s">
        <v>40</v>
      </c>
      <c r="K74" s="2" t="s">
        <v>40</v>
      </c>
    </row>
    <row r="75" spans="1:11" x14ac:dyDescent="0.3">
      <c r="A75" s="2" t="s">
        <v>69</v>
      </c>
      <c r="B75" s="2" t="s">
        <v>22</v>
      </c>
      <c r="C75" t="str">
        <f t="shared" si="2"/>
        <v>basic_unit</v>
      </c>
      <c r="D75" t="str">
        <f t="shared" si="3"/>
        <v>onsite_storage</v>
      </c>
      <c r="E75" s="11" t="s">
        <v>69</v>
      </c>
      <c r="J75" s="2" t="s">
        <v>41</v>
      </c>
      <c r="K75" s="2" t="s">
        <v>41</v>
      </c>
    </row>
    <row r="76" spans="1:11" x14ac:dyDescent="0.3">
      <c r="A76" s="3" t="s">
        <v>111</v>
      </c>
      <c r="B76" s="2" t="s">
        <v>11</v>
      </c>
      <c r="C76" t="str">
        <f t="shared" si="2"/>
        <v>well_field</v>
      </c>
      <c r="D76" t="str">
        <f t="shared" si="3"/>
        <v>well_field</v>
      </c>
      <c r="E76" s="11" t="s">
        <v>58</v>
      </c>
      <c r="J76" s="3" t="s">
        <v>42</v>
      </c>
      <c r="K76" s="3" t="s">
        <v>42</v>
      </c>
    </row>
    <row r="77" spans="1:11" x14ac:dyDescent="0.3">
      <c r="A77" s="3" t="s">
        <v>112</v>
      </c>
      <c r="B77" s="2" t="s">
        <v>11</v>
      </c>
      <c r="C77" t="str">
        <f t="shared" si="2"/>
        <v>well_field</v>
      </c>
      <c r="D77" t="str">
        <f t="shared" si="3"/>
        <v>well_field</v>
      </c>
      <c r="E77" s="11" t="s">
        <v>58</v>
      </c>
      <c r="J77" s="3"/>
      <c r="K77" s="3"/>
    </row>
    <row r="78" spans="1:11" x14ac:dyDescent="0.3">
      <c r="A78" s="3" t="s">
        <v>113</v>
      </c>
      <c r="B78" s="2" t="s">
        <v>18</v>
      </c>
      <c r="C78" t="str">
        <f t="shared" si="2"/>
        <v>reverse_osmosis</v>
      </c>
      <c r="D78" t="str">
        <f t="shared" si="3"/>
        <v>reverse_osmosis</v>
      </c>
      <c r="E78" s="11" t="s">
        <v>49</v>
      </c>
      <c r="J78" s="2"/>
      <c r="K78" s="2"/>
    </row>
    <row r="79" spans="1:11" x14ac:dyDescent="0.3">
      <c r="A79" s="3" t="s">
        <v>114</v>
      </c>
      <c r="B79" s="2" t="s">
        <v>18</v>
      </c>
      <c r="C79" t="str">
        <f t="shared" si="2"/>
        <v>reverse_osmosis</v>
      </c>
      <c r="D79" t="str">
        <f t="shared" si="3"/>
        <v>reverse_osmosis</v>
      </c>
      <c r="E79" s="11" t="s">
        <v>49</v>
      </c>
      <c r="J79" s="4"/>
      <c r="K79" s="4"/>
    </row>
    <row r="80" spans="1:11" x14ac:dyDescent="0.3">
      <c r="A80" s="6" t="s">
        <v>115</v>
      </c>
      <c r="B80" s="2" t="s">
        <v>18</v>
      </c>
      <c r="C80" t="str">
        <f t="shared" si="2"/>
        <v>reverse_osmosis</v>
      </c>
      <c r="D80" t="str">
        <f t="shared" si="3"/>
        <v>reverse_osmosis</v>
      </c>
      <c r="E80" s="11" t="s">
        <v>49</v>
      </c>
      <c r="J80" s="2"/>
      <c r="K80" s="2"/>
    </row>
    <row r="81" spans="1:11" x14ac:dyDescent="0.3">
      <c r="A81" s="3" t="s">
        <v>117</v>
      </c>
      <c r="B81" s="2" t="s">
        <v>24</v>
      </c>
      <c r="C81" t="str">
        <f t="shared" ref="C81:C112" si="4">VLOOKUP(A81,J:K,2,FALSE)</f>
        <v>basic_unit</v>
      </c>
      <c r="D81" t="str">
        <f t="shared" si="3"/>
        <v>mining</v>
      </c>
      <c r="E81" s="11" t="s">
        <v>117</v>
      </c>
      <c r="J81" s="2" t="s">
        <v>58</v>
      </c>
      <c r="K81" s="2" t="s">
        <v>58</v>
      </c>
    </row>
    <row r="82" spans="1:11" x14ac:dyDescent="0.3">
      <c r="A82" s="2" t="s">
        <v>120</v>
      </c>
      <c r="B82" s="2" t="s">
        <v>11</v>
      </c>
      <c r="C82" t="str">
        <f t="shared" si="4"/>
        <v>cooling_tower</v>
      </c>
      <c r="D82" t="str">
        <f t="shared" si="3"/>
        <v>cooling_tower</v>
      </c>
      <c r="E82" s="11" t="s">
        <v>120</v>
      </c>
      <c r="J82" s="2" t="s">
        <v>59</v>
      </c>
      <c r="K82" s="2" t="s">
        <v>59</v>
      </c>
    </row>
    <row r="83" spans="1:11" x14ac:dyDescent="0.3">
      <c r="A83" s="2" t="s">
        <v>121</v>
      </c>
      <c r="B83" s="2" t="s">
        <v>20</v>
      </c>
      <c r="C83" t="str">
        <f t="shared" si="4"/>
        <v>basic_unit</v>
      </c>
      <c r="D83" t="str">
        <f t="shared" si="3"/>
        <v>settling_pond</v>
      </c>
      <c r="E83" s="11" t="s">
        <v>121</v>
      </c>
      <c r="J83" s="2" t="s">
        <v>60</v>
      </c>
      <c r="K83" s="2" t="s">
        <v>29</v>
      </c>
    </row>
    <row r="84" spans="1:11" x14ac:dyDescent="0.3">
      <c r="A84" s="2" t="s">
        <v>122</v>
      </c>
      <c r="B84" s="2" t="s">
        <v>22</v>
      </c>
      <c r="C84" t="str">
        <f t="shared" si="4"/>
        <v>treated_storage</v>
      </c>
      <c r="D84" t="str">
        <f t="shared" si="3"/>
        <v>treated_storage</v>
      </c>
      <c r="E84" s="11" t="s">
        <v>38</v>
      </c>
      <c r="J84" s="2" t="s">
        <v>61</v>
      </c>
      <c r="K84" s="2" t="s">
        <v>49</v>
      </c>
    </row>
    <row r="85" spans="1:11" x14ac:dyDescent="0.3">
      <c r="A85" s="6" t="s">
        <v>123</v>
      </c>
      <c r="B85" s="2" t="s">
        <v>18</v>
      </c>
      <c r="C85" t="str">
        <f t="shared" si="4"/>
        <v>reverse_osmosis</v>
      </c>
      <c r="D85" t="str">
        <f t="shared" si="3"/>
        <v>reverse_osmosis</v>
      </c>
      <c r="E85" s="11" t="s">
        <v>49</v>
      </c>
      <c r="J85" s="2" t="s">
        <v>62</v>
      </c>
      <c r="K85" s="2" t="s">
        <v>49</v>
      </c>
    </row>
    <row r="86" spans="1:11" x14ac:dyDescent="0.3">
      <c r="A86" s="2" t="s">
        <v>124</v>
      </c>
      <c r="B86" s="2" t="s">
        <v>22</v>
      </c>
      <c r="C86" t="str">
        <f t="shared" si="4"/>
        <v>treated_storage</v>
      </c>
      <c r="D86" t="str">
        <f t="shared" si="3"/>
        <v>treated_storage</v>
      </c>
      <c r="E86" s="11" t="s">
        <v>38</v>
      </c>
      <c r="J86" s="2" t="s">
        <v>63</v>
      </c>
      <c r="K86" s="2" t="s">
        <v>212</v>
      </c>
    </row>
    <row r="87" spans="1:11" x14ac:dyDescent="0.3">
      <c r="A87" s="2" t="s">
        <v>125</v>
      </c>
      <c r="B87" s="2" t="s">
        <v>28</v>
      </c>
      <c r="C87" t="str">
        <f t="shared" si="4"/>
        <v>basic_unit</v>
      </c>
      <c r="D87" t="str">
        <f t="shared" si="3"/>
        <v>discharge</v>
      </c>
      <c r="E87" s="11" t="s">
        <v>125</v>
      </c>
      <c r="J87" s="2" t="s">
        <v>64</v>
      </c>
      <c r="K87" s="2" t="s">
        <v>29</v>
      </c>
    </row>
    <row r="88" spans="1:11" x14ac:dyDescent="0.3">
      <c r="A88" s="2" t="s">
        <v>46</v>
      </c>
      <c r="B88" s="2" t="s">
        <v>20</v>
      </c>
      <c r="C88" t="str">
        <f t="shared" si="4"/>
        <v>treated_storage</v>
      </c>
      <c r="D88" t="str">
        <f t="shared" si="3"/>
        <v>treated_storage</v>
      </c>
      <c r="E88" s="11" t="s">
        <v>38</v>
      </c>
      <c r="J88" s="2" t="s">
        <v>65</v>
      </c>
      <c r="K88" s="2" t="s">
        <v>49</v>
      </c>
    </row>
    <row r="89" spans="1:11" x14ac:dyDescent="0.3">
      <c r="A89" s="2" t="s">
        <v>129</v>
      </c>
      <c r="B89" s="2" t="s">
        <v>24</v>
      </c>
      <c r="C89" t="str">
        <f t="shared" si="4"/>
        <v>basic_unit</v>
      </c>
      <c r="D89" t="str">
        <f t="shared" si="3"/>
        <v>discharge_a</v>
      </c>
      <c r="E89" s="11" t="s">
        <v>125</v>
      </c>
      <c r="J89" s="2" t="s">
        <v>66</v>
      </c>
      <c r="K89" s="2" t="s">
        <v>49</v>
      </c>
    </row>
    <row r="90" spans="1:11" x14ac:dyDescent="0.3">
      <c r="A90" s="2" t="s">
        <v>130</v>
      </c>
      <c r="B90" s="2" t="s">
        <v>26</v>
      </c>
      <c r="C90" t="str">
        <f t="shared" si="4"/>
        <v>basic_unit</v>
      </c>
      <c r="D90" t="str">
        <f t="shared" si="3"/>
        <v>tramp_oil_tank</v>
      </c>
      <c r="E90" s="11" t="s">
        <v>130</v>
      </c>
      <c r="J90" s="2" t="s">
        <v>67</v>
      </c>
      <c r="K90" s="2" t="s">
        <v>212</v>
      </c>
    </row>
    <row r="91" spans="1:11" x14ac:dyDescent="0.3">
      <c r="A91" s="2" t="s">
        <v>131</v>
      </c>
      <c r="B91" s="2" t="s">
        <v>24</v>
      </c>
      <c r="C91" t="str">
        <f t="shared" si="4"/>
        <v>basic_unit</v>
      </c>
      <c r="D91" t="str">
        <f t="shared" si="3"/>
        <v>discharge_b</v>
      </c>
      <c r="E91" s="11" t="s">
        <v>125</v>
      </c>
      <c r="J91" s="2" t="s">
        <v>23</v>
      </c>
      <c r="K91" s="2" t="s">
        <v>23</v>
      </c>
    </row>
    <row r="92" spans="1:11" x14ac:dyDescent="0.3">
      <c r="A92" s="2" t="s">
        <v>120</v>
      </c>
      <c r="B92" s="2" t="s">
        <v>9</v>
      </c>
      <c r="C92" t="str">
        <f t="shared" si="4"/>
        <v>cooling_tower</v>
      </c>
      <c r="D92" t="str">
        <f t="shared" si="3"/>
        <v>cooling_tower</v>
      </c>
      <c r="E92" s="11" t="s">
        <v>120</v>
      </c>
      <c r="J92" s="2" t="s">
        <v>38</v>
      </c>
      <c r="K92" s="2" t="s">
        <v>38</v>
      </c>
    </row>
    <row r="93" spans="1:11" x14ac:dyDescent="0.3">
      <c r="A93" s="2" t="s">
        <v>46</v>
      </c>
      <c r="B93" s="2" t="s">
        <v>11</v>
      </c>
      <c r="C93" t="str">
        <f t="shared" si="4"/>
        <v>treated_storage</v>
      </c>
      <c r="D93" t="str">
        <f t="shared" si="3"/>
        <v>treated_storage</v>
      </c>
      <c r="E93" s="11" t="s">
        <v>38</v>
      </c>
      <c r="J93" s="2" t="s">
        <v>40</v>
      </c>
      <c r="K93" s="2" t="s">
        <v>40</v>
      </c>
    </row>
    <row r="94" spans="1:11" x14ac:dyDescent="0.3">
      <c r="A94" s="2" t="s">
        <v>133</v>
      </c>
      <c r="B94" s="2" t="s">
        <v>26</v>
      </c>
      <c r="C94" t="str">
        <f t="shared" si="4"/>
        <v>brine_concentrator</v>
      </c>
      <c r="D94" t="str">
        <f t="shared" si="3"/>
        <v>brine_concentrator</v>
      </c>
      <c r="E94" s="11" t="s">
        <v>133</v>
      </c>
      <c r="J94" s="2" t="s">
        <v>41</v>
      </c>
      <c r="K94" s="2" t="s">
        <v>41</v>
      </c>
    </row>
    <row r="95" spans="1:11" x14ac:dyDescent="0.3">
      <c r="A95" s="2" t="s">
        <v>134</v>
      </c>
      <c r="B95" s="2" t="s">
        <v>26</v>
      </c>
      <c r="C95" t="str">
        <f t="shared" si="4"/>
        <v>evaporation_pond</v>
      </c>
      <c r="D95" t="str">
        <f t="shared" si="3"/>
        <v>evaporation_pond</v>
      </c>
      <c r="E95" s="11" t="s">
        <v>134</v>
      </c>
      <c r="J95" s="2"/>
      <c r="K95" s="2"/>
    </row>
    <row r="96" spans="1:11" x14ac:dyDescent="0.3">
      <c r="A96" s="2" t="s">
        <v>135</v>
      </c>
      <c r="B96" s="2" t="s">
        <v>24</v>
      </c>
      <c r="C96" t="str">
        <f t="shared" si="4"/>
        <v>basic_unit</v>
      </c>
      <c r="D96" t="str">
        <f t="shared" si="3"/>
        <v>industrial_a</v>
      </c>
      <c r="E96" s="11" t="s">
        <v>105</v>
      </c>
      <c r="J96" s="2" t="s">
        <v>58</v>
      </c>
      <c r="K96" s="2" t="s">
        <v>58</v>
      </c>
    </row>
    <row r="97" spans="1:11" x14ac:dyDescent="0.3">
      <c r="A97" s="2" t="s">
        <v>136</v>
      </c>
      <c r="B97" s="2" t="s">
        <v>18</v>
      </c>
      <c r="C97" t="str">
        <f t="shared" si="4"/>
        <v>basic_unit</v>
      </c>
      <c r="D97" t="str">
        <f t="shared" si="3"/>
        <v>ultra_filtration</v>
      </c>
      <c r="E97" s="11" t="s">
        <v>136</v>
      </c>
      <c r="J97" s="2" t="s">
        <v>69</v>
      </c>
      <c r="K97" s="2" t="s">
        <v>212</v>
      </c>
    </row>
    <row r="98" spans="1:11" x14ac:dyDescent="0.3">
      <c r="A98" s="2" t="s">
        <v>137</v>
      </c>
      <c r="B98" s="2" t="s">
        <v>24</v>
      </c>
      <c r="C98" t="str">
        <f t="shared" si="4"/>
        <v>basic_unit</v>
      </c>
      <c r="D98" t="str">
        <f t="shared" si="3"/>
        <v>industrial_b</v>
      </c>
      <c r="E98" s="11" t="s">
        <v>105</v>
      </c>
      <c r="J98" s="2" t="s">
        <v>47</v>
      </c>
      <c r="K98" s="2" t="s">
        <v>212</v>
      </c>
    </row>
    <row r="99" spans="1:11" x14ac:dyDescent="0.3">
      <c r="A99" s="2" t="s">
        <v>140</v>
      </c>
      <c r="B99" s="2" t="s">
        <v>12</v>
      </c>
      <c r="C99" t="str">
        <f t="shared" si="4"/>
        <v>basic_unit</v>
      </c>
      <c r="D99" t="str">
        <f t="shared" si="3"/>
        <v>screen</v>
      </c>
      <c r="E99" s="11" t="s">
        <v>140</v>
      </c>
      <c r="J99" s="2" t="s">
        <v>70</v>
      </c>
      <c r="K99" s="2" t="s">
        <v>70</v>
      </c>
    </row>
    <row r="100" spans="1:11" x14ac:dyDescent="0.3">
      <c r="A100" s="2" t="s">
        <v>141</v>
      </c>
      <c r="B100" s="2" t="s">
        <v>18</v>
      </c>
      <c r="C100" t="str">
        <f t="shared" si="4"/>
        <v>basic_unit</v>
      </c>
      <c r="D100" t="str">
        <f t="shared" si="3"/>
        <v>dissolved_air_flotation</v>
      </c>
      <c r="E100" s="11" t="s">
        <v>141</v>
      </c>
      <c r="J100" s="2" t="s">
        <v>48</v>
      </c>
      <c r="K100" s="2" t="s">
        <v>48</v>
      </c>
    </row>
    <row r="101" spans="1:11" x14ac:dyDescent="0.3">
      <c r="A101" s="2" t="s">
        <v>142</v>
      </c>
      <c r="B101" s="2" t="s">
        <v>20</v>
      </c>
      <c r="C101" t="str">
        <f t="shared" si="4"/>
        <v>basic_unit</v>
      </c>
      <c r="D101" t="str">
        <f t="shared" si="3"/>
        <v>anaerobic_digestion_oxidation</v>
      </c>
      <c r="E101" s="11" t="s">
        <v>142</v>
      </c>
      <c r="J101" s="2" t="s">
        <v>71</v>
      </c>
      <c r="K101" s="2" t="s">
        <v>71</v>
      </c>
    </row>
    <row r="102" spans="1:11" x14ac:dyDescent="0.3">
      <c r="A102" s="2" t="s">
        <v>125</v>
      </c>
      <c r="B102" s="2" t="s">
        <v>24</v>
      </c>
      <c r="C102" t="str">
        <f t="shared" si="4"/>
        <v>basic_unit</v>
      </c>
      <c r="D102" t="str">
        <f t="shared" si="3"/>
        <v>discharge</v>
      </c>
      <c r="E102" s="11" t="s">
        <v>125</v>
      </c>
      <c r="J102" s="2" t="s">
        <v>72</v>
      </c>
      <c r="K102" s="2" t="s">
        <v>72</v>
      </c>
    </row>
    <row r="103" spans="1:11" x14ac:dyDescent="0.3">
      <c r="A103" s="2" t="s">
        <v>144</v>
      </c>
      <c r="B103" s="2" t="s">
        <v>18</v>
      </c>
      <c r="C103" t="str">
        <f t="shared" si="4"/>
        <v>basic_unit</v>
      </c>
      <c r="D103" t="str">
        <f t="shared" si="3"/>
        <v>dual_media_filtration</v>
      </c>
      <c r="E103" s="11" t="s">
        <v>144</v>
      </c>
      <c r="J103" s="2" t="s">
        <v>38</v>
      </c>
      <c r="K103" s="2" t="s">
        <v>38</v>
      </c>
    </row>
    <row r="104" spans="1:11" x14ac:dyDescent="0.3">
      <c r="A104" s="2" t="s">
        <v>145</v>
      </c>
      <c r="B104" s="2" t="s">
        <v>24</v>
      </c>
      <c r="C104" t="str">
        <f t="shared" si="4"/>
        <v>basic_unit</v>
      </c>
      <c r="D104" t="str">
        <f t="shared" si="3"/>
        <v>intrusion_mitigation</v>
      </c>
      <c r="E104" s="11" t="s">
        <v>145</v>
      </c>
      <c r="J104" s="2" t="s">
        <v>73</v>
      </c>
      <c r="K104" s="2" t="s">
        <v>73</v>
      </c>
    </row>
    <row r="105" spans="1:11" x14ac:dyDescent="0.3">
      <c r="A105" s="2" t="s">
        <v>148</v>
      </c>
      <c r="B105" s="2" t="s">
        <v>11</v>
      </c>
      <c r="C105" t="str">
        <f t="shared" si="4"/>
        <v>basic_unit</v>
      </c>
      <c r="D105" t="str">
        <f t="shared" si="3"/>
        <v>feed_water_tank</v>
      </c>
      <c r="E105" s="11" t="s">
        <v>148</v>
      </c>
      <c r="J105" s="2" t="s">
        <v>34</v>
      </c>
      <c r="K105" s="2" t="s">
        <v>34</v>
      </c>
    </row>
    <row r="106" spans="1:11" x14ac:dyDescent="0.3">
      <c r="A106" s="3" t="s">
        <v>149</v>
      </c>
      <c r="B106" s="2" t="s">
        <v>11</v>
      </c>
      <c r="C106" t="str">
        <f t="shared" si="4"/>
        <v>basic_unit</v>
      </c>
      <c r="D106" t="str">
        <f t="shared" si="3"/>
        <v>drainage_sump_pump1</v>
      </c>
      <c r="E106" s="11" t="s">
        <v>220</v>
      </c>
      <c r="J106" s="2" t="s">
        <v>74</v>
      </c>
      <c r="K106" s="2" t="s">
        <v>212</v>
      </c>
    </row>
    <row r="107" spans="1:11" x14ac:dyDescent="0.3">
      <c r="A107" s="3" t="s">
        <v>150</v>
      </c>
      <c r="B107" s="2" t="s">
        <v>11</v>
      </c>
      <c r="C107" t="str">
        <f t="shared" si="4"/>
        <v>basic_unit</v>
      </c>
      <c r="D107" t="str">
        <f t="shared" si="3"/>
        <v>drainage_sump_pump2</v>
      </c>
      <c r="E107" s="11" t="s">
        <v>220</v>
      </c>
      <c r="J107" s="2" t="s">
        <v>49</v>
      </c>
      <c r="K107" s="2" t="s">
        <v>49</v>
      </c>
    </row>
    <row r="108" spans="1:11" x14ac:dyDescent="0.3">
      <c r="A108" s="2" t="s">
        <v>151</v>
      </c>
      <c r="B108" s="2" t="s">
        <v>11</v>
      </c>
      <c r="C108" t="str">
        <f t="shared" si="4"/>
        <v>basic_unit</v>
      </c>
      <c r="D108" t="str">
        <f t="shared" si="3"/>
        <v>raw_water_pump1</v>
      </c>
      <c r="E108" s="11" t="s">
        <v>222</v>
      </c>
      <c r="J108" s="2" t="s">
        <v>75</v>
      </c>
      <c r="K108" s="2" t="s">
        <v>212</v>
      </c>
    </row>
    <row r="109" spans="1:11" x14ac:dyDescent="0.3">
      <c r="A109" s="2" t="s">
        <v>152</v>
      </c>
      <c r="B109" s="2" t="s">
        <v>11</v>
      </c>
      <c r="C109" t="str">
        <f t="shared" si="4"/>
        <v>basic_unit</v>
      </c>
      <c r="D109" t="str">
        <f t="shared" si="3"/>
        <v>raw_water_pump2</v>
      </c>
      <c r="E109" s="11" t="s">
        <v>222</v>
      </c>
      <c r="J109" s="2" t="s">
        <v>40</v>
      </c>
      <c r="K109" s="2" t="s">
        <v>40</v>
      </c>
    </row>
    <row r="110" spans="1:11" x14ac:dyDescent="0.3">
      <c r="A110" s="2" t="s">
        <v>153</v>
      </c>
      <c r="B110" s="2" t="s">
        <v>12</v>
      </c>
      <c r="C110" t="str">
        <f t="shared" si="4"/>
        <v>chlorination</v>
      </c>
      <c r="D110" t="str">
        <f t="shared" si="3"/>
        <v>chlorination</v>
      </c>
      <c r="E110" s="11" t="s">
        <v>23</v>
      </c>
      <c r="J110" s="3"/>
      <c r="K110" s="3"/>
    </row>
    <row r="111" spans="1:11" x14ac:dyDescent="0.3">
      <c r="A111" s="2" t="s">
        <v>155</v>
      </c>
      <c r="B111" s="2" t="s">
        <v>12</v>
      </c>
      <c r="C111" t="str">
        <f t="shared" si="4"/>
        <v>chemical_addition</v>
      </c>
      <c r="D111" t="str">
        <f t="shared" si="3"/>
        <v>chemical_addition</v>
      </c>
      <c r="E111" s="11" t="s">
        <v>214</v>
      </c>
      <c r="J111" s="2" t="s">
        <v>58</v>
      </c>
      <c r="K111" s="2" t="s">
        <v>58</v>
      </c>
    </row>
    <row r="112" spans="1:11" x14ac:dyDescent="0.3">
      <c r="A112" s="2" t="s">
        <v>156</v>
      </c>
      <c r="B112" s="2" t="s">
        <v>12</v>
      </c>
      <c r="C112" t="str">
        <f t="shared" si="4"/>
        <v>chemical_addition</v>
      </c>
      <c r="D112" t="str">
        <f t="shared" si="3"/>
        <v>chemical_addition</v>
      </c>
      <c r="E112" s="11" t="s">
        <v>214</v>
      </c>
      <c r="J112" s="2" t="s">
        <v>47</v>
      </c>
      <c r="K112" s="2" t="s">
        <v>47</v>
      </c>
    </row>
    <row r="113" spans="1:11" x14ac:dyDescent="0.3">
      <c r="A113" s="2" t="s">
        <v>157</v>
      </c>
      <c r="B113" s="2" t="s">
        <v>12</v>
      </c>
      <c r="C113" t="str">
        <f t="shared" ref="C113:C144" si="5">VLOOKUP(A113,J:K,2,FALSE)</f>
        <v>hydrochloric_acid_addition</v>
      </c>
      <c r="D113" t="str">
        <f t="shared" si="3"/>
        <v>hydrochloric_acid_addition</v>
      </c>
      <c r="E113" s="11" t="s">
        <v>70</v>
      </c>
      <c r="J113" s="2" t="s">
        <v>48</v>
      </c>
      <c r="K113" s="2" t="s">
        <v>48</v>
      </c>
    </row>
    <row r="114" spans="1:11" x14ac:dyDescent="0.3">
      <c r="A114" s="2" t="s">
        <v>158</v>
      </c>
      <c r="B114" s="2" t="s">
        <v>12</v>
      </c>
      <c r="C114" t="str">
        <f t="shared" si="5"/>
        <v>basic_unit</v>
      </c>
      <c r="D114" t="str">
        <f t="shared" si="3"/>
        <v>bioreactor</v>
      </c>
      <c r="E114" s="11" t="s">
        <v>158</v>
      </c>
      <c r="J114" s="2" t="s">
        <v>49</v>
      </c>
      <c r="K114" s="2" t="s">
        <v>49</v>
      </c>
    </row>
    <row r="115" spans="1:11" x14ac:dyDescent="0.3">
      <c r="A115" s="2" t="s">
        <v>159</v>
      </c>
      <c r="B115" s="2" t="s">
        <v>12</v>
      </c>
      <c r="C115" t="str">
        <f t="shared" si="5"/>
        <v>basic_unit</v>
      </c>
      <c r="D115" t="str">
        <f t="shared" si="3"/>
        <v>bioreactor_feed_pump</v>
      </c>
      <c r="E115" s="11" t="s">
        <v>159</v>
      </c>
      <c r="J115" s="2" t="s">
        <v>115</v>
      </c>
      <c r="K115" s="2" t="s">
        <v>49</v>
      </c>
    </row>
    <row r="116" spans="1:11" x14ac:dyDescent="0.3">
      <c r="A116" s="2" t="s">
        <v>160</v>
      </c>
      <c r="B116" s="2" t="s">
        <v>12</v>
      </c>
      <c r="C116" t="str">
        <f t="shared" si="5"/>
        <v>basic_unit</v>
      </c>
      <c r="D116" t="str">
        <f t="shared" si="3"/>
        <v>abmet_interstage_pump</v>
      </c>
      <c r="E116" s="11" t="s">
        <v>160</v>
      </c>
      <c r="J116" s="2" t="s">
        <v>37</v>
      </c>
      <c r="K116" s="2" t="s">
        <v>37</v>
      </c>
    </row>
    <row r="117" spans="1:11" x14ac:dyDescent="0.3">
      <c r="A117" s="2" t="s">
        <v>161</v>
      </c>
      <c r="B117" s="2" t="s">
        <v>12</v>
      </c>
      <c r="C117" t="str">
        <f t="shared" si="5"/>
        <v>basic_unit</v>
      </c>
      <c r="D117" t="str">
        <f t="shared" si="3"/>
        <v>abmet_intermediate_pump</v>
      </c>
      <c r="E117" s="11" t="s">
        <v>161</v>
      </c>
      <c r="J117" s="2" t="s">
        <v>23</v>
      </c>
      <c r="K117" s="2" t="s">
        <v>23</v>
      </c>
    </row>
    <row r="118" spans="1:11" x14ac:dyDescent="0.3">
      <c r="A118" s="2" t="s">
        <v>162</v>
      </c>
      <c r="B118" s="2" t="s">
        <v>12</v>
      </c>
      <c r="C118" t="str">
        <f t="shared" si="5"/>
        <v>basic_unit</v>
      </c>
      <c r="D118" t="str">
        <f t="shared" si="3"/>
        <v>bioreactor_effluent_pump</v>
      </c>
      <c r="E118" s="11" t="s">
        <v>162</v>
      </c>
      <c r="J118" s="2" t="s">
        <v>38</v>
      </c>
      <c r="K118" s="2" t="s">
        <v>38</v>
      </c>
    </row>
    <row r="119" spans="1:11" x14ac:dyDescent="0.3">
      <c r="A119" s="2" t="s">
        <v>163</v>
      </c>
      <c r="B119" s="2" t="s">
        <v>12</v>
      </c>
      <c r="C119" t="str">
        <f t="shared" si="5"/>
        <v>basic_unit</v>
      </c>
      <c r="D119" t="str">
        <f t="shared" si="3"/>
        <v>bioreactor_bw_pump</v>
      </c>
      <c r="E119" s="11" t="s">
        <v>163</v>
      </c>
      <c r="J119" s="2" t="s">
        <v>79</v>
      </c>
      <c r="K119" s="2" t="s">
        <v>79</v>
      </c>
    </row>
    <row r="120" spans="1:11" x14ac:dyDescent="0.3">
      <c r="A120" s="2" t="s">
        <v>166</v>
      </c>
      <c r="B120" s="2" t="s">
        <v>18</v>
      </c>
      <c r="C120" t="str">
        <f t="shared" si="5"/>
        <v>basic_unit</v>
      </c>
      <c r="D120" t="str">
        <f t="shared" si="3"/>
        <v>uf_feed_pump</v>
      </c>
      <c r="E120" s="11" t="s">
        <v>166</v>
      </c>
      <c r="J120" s="2" t="s">
        <v>40</v>
      </c>
      <c r="K120" s="2" t="s">
        <v>40</v>
      </c>
    </row>
    <row r="121" spans="1:11" x14ac:dyDescent="0.3">
      <c r="A121" s="2" t="s">
        <v>169</v>
      </c>
      <c r="B121" s="2" t="s">
        <v>24</v>
      </c>
      <c r="C121" t="str">
        <f t="shared" si="5"/>
        <v>basic_unit</v>
      </c>
      <c r="D121" t="str">
        <f t="shared" si="3"/>
        <v>agriculture</v>
      </c>
      <c r="E121" s="11" t="s">
        <v>169</v>
      </c>
      <c r="J121" s="2" t="s">
        <v>41</v>
      </c>
      <c r="K121" s="2" t="s">
        <v>41</v>
      </c>
    </row>
    <row r="122" spans="1:11" x14ac:dyDescent="0.3">
      <c r="A122" s="2" t="s">
        <v>170</v>
      </c>
      <c r="B122" s="2" t="s">
        <v>28</v>
      </c>
      <c r="C122" t="str">
        <f t="shared" si="5"/>
        <v>basic_unit</v>
      </c>
      <c r="D122" t="str">
        <f t="shared" si="3"/>
        <v>smp</v>
      </c>
      <c r="E122" s="11" t="s">
        <v>170</v>
      </c>
      <c r="J122" s="2"/>
      <c r="K122" s="2"/>
    </row>
    <row r="123" spans="1:11" x14ac:dyDescent="0.3">
      <c r="A123" s="2" t="s">
        <v>174</v>
      </c>
      <c r="B123" s="2" t="s">
        <v>12</v>
      </c>
      <c r="C123" t="str">
        <f t="shared" si="5"/>
        <v>basic_unit</v>
      </c>
      <c r="D123" t="str">
        <f t="shared" si="3"/>
        <v>primary_separator</v>
      </c>
      <c r="E123" s="11" t="s">
        <v>174</v>
      </c>
      <c r="J123" s="4"/>
      <c r="K123" s="4"/>
    </row>
    <row r="124" spans="1:11" x14ac:dyDescent="0.3">
      <c r="A124" s="2" t="s">
        <v>175</v>
      </c>
      <c r="B124" s="2" t="s">
        <v>18</v>
      </c>
      <c r="C124" t="str">
        <f t="shared" si="5"/>
        <v>coagulant_addition</v>
      </c>
      <c r="D124" t="str">
        <f t="shared" si="3"/>
        <v>coagulant_addition</v>
      </c>
      <c r="E124" s="11" t="s">
        <v>175</v>
      </c>
      <c r="J124" s="2"/>
      <c r="K124" s="2"/>
    </row>
    <row r="125" spans="1:11" x14ac:dyDescent="0.3">
      <c r="A125" s="2" t="s">
        <v>83</v>
      </c>
      <c r="B125" s="2" t="s">
        <v>18</v>
      </c>
      <c r="C125" t="str">
        <f t="shared" si="5"/>
        <v>coag_and_floc</v>
      </c>
      <c r="D125" t="str">
        <f t="shared" si="3"/>
        <v>coag_and_floc</v>
      </c>
      <c r="E125" s="11" t="s">
        <v>83</v>
      </c>
      <c r="J125" s="3" t="s">
        <v>69</v>
      </c>
      <c r="K125" s="3" t="s">
        <v>212</v>
      </c>
    </row>
    <row r="126" spans="1:11" x14ac:dyDescent="0.3">
      <c r="A126" s="2" t="s">
        <v>37</v>
      </c>
      <c r="B126" s="2" t="s">
        <v>18</v>
      </c>
      <c r="C126" t="str">
        <f t="shared" si="5"/>
        <v>caustic_soda_addition</v>
      </c>
      <c r="D126" t="str">
        <f t="shared" si="3"/>
        <v>caustic_soda_addition</v>
      </c>
      <c r="E126" s="11" t="s">
        <v>37</v>
      </c>
      <c r="J126" s="3" t="s">
        <v>74</v>
      </c>
      <c r="K126" s="3" t="s">
        <v>212</v>
      </c>
    </row>
    <row r="127" spans="1:11" x14ac:dyDescent="0.3">
      <c r="A127" s="2" t="s">
        <v>141</v>
      </c>
      <c r="B127" s="2" t="s">
        <v>20</v>
      </c>
      <c r="C127" t="str">
        <f t="shared" si="5"/>
        <v>basic_unit</v>
      </c>
      <c r="D127" t="str">
        <f t="shared" si="3"/>
        <v>dissolved_air_flotation</v>
      </c>
      <c r="E127" s="11" t="s">
        <v>141</v>
      </c>
      <c r="J127" s="3" t="s">
        <v>49</v>
      </c>
      <c r="K127" s="3" t="s">
        <v>49</v>
      </c>
    </row>
    <row r="128" spans="1:11" x14ac:dyDescent="0.3">
      <c r="A128" s="6" t="s">
        <v>176</v>
      </c>
      <c r="B128" s="2" t="s">
        <v>11</v>
      </c>
      <c r="C128" t="str">
        <f t="shared" si="5"/>
        <v>basic_unit</v>
      </c>
      <c r="D128" t="str">
        <f t="shared" si="3"/>
        <v>raw_water_pump1_2</v>
      </c>
      <c r="E128" s="11" t="s">
        <v>222</v>
      </c>
      <c r="J128" s="3" t="s">
        <v>51</v>
      </c>
      <c r="K128" s="3" t="s">
        <v>51</v>
      </c>
    </row>
    <row r="129" spans="1:11" x14ac:dyDescent="0.3">
      <c r="A129" s="2" t="s">
        <v>177</v>
      </c>
      <c r="B129" s="2" t="s">
        <v>12</v>
      </c>
      <c r="C129" t="str">
        <f t="shared" si="5"/>
        <v>caustic_soda_addition</v>
      </c>
      <c r="D129" t="str">
        <f t="shared" si="3"/>
        <v>caustic_soda_addition</v>
      </c>
      <c r="E129" s="11" t="s">
        <v>37</v>
      </c>
      <c r="J129" s="3" t="s">
        <v>38</v>
      </c>
      <c r="K129" s="3" t="s">
        <v>38</v>
      </c>
    </row>
    <row r="130" spans="1:11" x14ac:dyDescent="0.3">
      <c r="A130" s="2" t="s">
        <v>178</v>
      </c>
      <c r="B130" s="2" t="s">
        <v>12</v>
      </c>
      <c r="C130" t="str">
        <f t="shared" si="5"/>
        <v>lime_addition</v>
      </c>
      <c r="D130" t="str">
        <f t="shared" si="3"/>
        <v>lime_addition</v>
      </c>
      <c r="E130" s="11" t="s">
        <v>53</v>
      </c>
      <c r="J130" s="3" t="s">
        <v>40</v>
      </c>
      <c r="K130" s="3" t="s">
        <v>40</v>
      </c>
    </row>
    <row r="131" spans="1:11" x14ac:dyDescent="0.3">
      <c r="A131" s="2" t="s">
        <v>179</v>
      </c>
      <c r="B131" s="2" t="s">
        <v>18</v>
      </c>
      <c r="C131" t="str">
        <f t="shared" si="5"/>
        <v>basic_unit</v>
      </c>
      <c r="D131" t="str">
        <f t="shared" ref="D131:D152" si="6">IF(C131="basic_unit",A131,C131)</f>
        <v>aeration_tank</v>
      </c>
      <c r="E131" s="11" t="s">
        <v>179</v>
      </c>
      <c r="J131" s="3" t="s">
        <v>41</v>
      </c>
      <c r="K131" s="3" t="s">
        <v>41</v>
      </c>
    </row>
    <row r="132" spans="1:11" x14ac:dyDescent="0.3">
      <c r="A132" s="2" t="s">
        <v>180</v>
      </c>
      <c r="B132" s="2" t="s">
        <v>18</v>
      </c>
      <c r="C132" t="str">
        <f t="shared" si="5"/>
        <v>coagulant_addition</v>
      </c>
      <c r="D132" t="str">
        <f t="shared" si="6"/>
        <v>coagulant_addition</v>
      </c>
      <c r="E132" s="11" t="s">
        <v>175</v>
      </c>
      <c r="J132" s="3"/>
      <c r="K132" s="3"/>
    </row>
    <row r="133" spans="1:11" x14ac:dyDescent="0.3">
      <c r="A133" s="2" t="s">
        <v>181</v>
      </c>
      <c r="B133" s="2" t="s">
        <v>18</v>
      </c>
      <c r="C133" t="str">
        <f t="shared" si="5"/>
        <v>lime_addition</v>
      </c>
      <c r="D133" t="str">
        <f t="shared" si="6"/>
        <v>lime_addition</v>
      </c>
      <c r="E133" s="11" t="s">
        <v>53</v>
      </c>
      <c r="J133" s="2" t="s">
        <v>73</v>
      </c>
      <c r="K133" s="2" t="s">
        <v>73</v>
      </c>
    </row>
    <row r="134" spans="1:11" x14ac:dyDescent="0.3">
      <c r="A134" s="2" t="s">
        <v>182</v>
      </c>
      <c r="B134" s="2" t="s">
        <v>20</v>
      </c>
      <c r="C134" t="str">
        <f t="shared" si="5"/>
        <v>basic_unit</v>
      </c>
      <c r="D134" t="str">
        <f t="shared" si="6"/>
        <v>clarifier</v>
      </c>
      <c r="E134" s="11" t="s">
        <v>182</v>
      </c>
      <c r="J134" s="3" t="s">
        <v>83</v>
      </c>
      <c r="K134" s="3" t="s">
        <v>83</v>
      </c>
    </row>
    <row r="135" spans="1:11" x14ac:dyDescent="0.3">
      <c r="A135" s="2" t="s">
        <v>183</v>
      </c>
      <c r="B135" s="2" t="s">
        <v>22</v>
      </c>
      <c r="C135" t="str">
        <f t="shared" si="5"/>
        <v>treated_storage</v>
      </c>
      <c r="D135" t="str">
        <f t="shared" si="6"/>
        <v>treated_storage</v>
      </c>
      <c r="E135" s="11" t="s">
        <v>38</v>
      </c>
      <c r="J135" s="3" t="s">
        <v>84</v>
      </c>
      <c r="K135" s="3" t="s">
        <v>84</v>
      </c>
    </row>
    <row r="136" spans="1:11" x14ac:dyDescent="0.3">
      <c r="A136" s="2" t="s">
        <v>184</v>
      </c>
      <c r="B136" s="2" t="s">
        <v>24</v>
      </c>
      <c r="C136" t="str">
        <f t="shared" si="5"/>
        <v>basic_unit</v>
      </c>
      <c r="D136" t="str">
        <f t="shared" si="6"/>
        <v>discharge_2</v>
      </c>
      <c r="E136" s="11" t="s">
        <v>125</v>
      </c>
      <c r="J136" s="3" t="s">
        <v>85</v>
      </c>
      <c r="K136" s="3" t="s">
        <v>99</v>
      </c>
    </row>
    <row r="137" spans="1:11" x14ac:dyDescent="0.3">
      <c r="A137" s="2" t="s">
        <v>186</v>
      </c>
      <c r="B137" s="2" t="s">
        <v>18</v>
      </c>
      <c r="C137" t="str">
        <f t="shared" si="5"/>
        <v>basic_unit</v>
      </c>
      <c r="D137" t="str">
        <f t="shared" si="6"/>
        <v>aeration_basin1</v>
      </c>
      <c r="E137" s="11" t="s">
        <v>221</v>
      </c>
      <c r="J137" s="3" t="s">
        <v>86</v>
      </c>
      <c r="K137" s="3" t="s">
        <v>86</v>
      </c>
    </row>
    <row r="138" spans="1:11" x14ac:dyDescent="0.3">
      <c r="A138" s="2" t="s">
        <v>187</v>
      </c>
      <c r="B138" s="2" t="s">
        <v>18</v>
      </c>
      <c r="C138" t="str">
        <f t="shared" si="5"/>
        <v>basic_unit</v>
      </c>
      <c r="D138" t="str">
        <f t="shared" si="6"/>
        <v>aeration_basin2</v>
      </c>
      <c r="E138" s="11" t="s">
        <v>221</v>
      </c>
      <c r="J138" s="3" t="s">
        <v>87</v>
      </c>
      <c r="K138" s="3" t="s">
        <v>87</v>
      </c>
    </row>
    <row r="139" spans="1:11" x14ac:dyDescent="0.3">
      <c r="A139" s="2" t="s">
        <v>51</v>
      </c>
      <c r="B139" s="2" t="s">
        <v>18</v>
      </c>
      <c r="C139" t="str">
        <f t="shared" si="5"/>
        <v>uv_aop</v>
      </c>
      <c r="D139" t="str">
        <f t="shared" si="6"/>
        <v>uv_aop</v>
      </c>
      <c r="E139" s="11" t="s">
        <v>51</v>
      </c>
      <c r="J139" s="3" t="s">
        <v>88</v>
      </c>
      <c r="K139" s="3" t="s">
        <v>51</v>
      </c>
    </row>
    <row r="140" spans="1:11" x14ac:dyDescent="0.3">
      <c r="A140" s="2" t="s">
        <v>189</v>
      </c>
      <c r="B140" s="2" t="s">
        <v>18</v>
      </c>
      <c r="C140" t="str">
        <f t="shared" si="5"/>
        <v>gac_gravity</v>
      </c>
      <c r="D140" t="str">
        <f t="shared" si="6"/>
        <v>gac_gravity</v>
      </c>
      <c r="E140" s="11" t="s">
        <v>189</v>
      </c>
      <c r="J140" s="3" t="s">
        <v>23</v>
      </c>
      <c r="K140" s="3" t="s">
        <v>23</v>
      </c>
    </row>
    <row r="141" spans="1:11" x14ac:dyDescent="0.3">
      <c r="A141" s="2" t="s">
        <v>190</v>
      </c>
      <c r="B141" s="2" t="s">
        <v>12</v>
      </c>
      <c r="C141" t="str">
        <f t="shared" si="5"/>
        <v>basic_unit</v>
      </c>
      <c r="D141" t="str">
        <f t="shared" si="6"/>
        <v>media_filtration_2</v>
      </c>
      <c r="E141" s="11" t="s">
        <v>47</v>
      </c>
      <c r="J141" s="3" t="s">
        <v>38</v>
      </c>
      <c r="K141" s="3" t="s">
        <v>38</v>
      </c>
    </row>
    <row r="142" spans="1:11" x14ac:dyDescent="0.3">
      <c r="A142" s="2" t="s">
        <v>191</v>
      </c>
      <c r="B142" s="2" t="s">
        <v>18</v>
      </c>
      <c r="C142" t="str">
        <f t="shared" si="5"/>
        <v>basic_unit</v>
      </c>
      <c r="D142" t="str">
        <f t="shared" si="6"/>
        <v>ultra_filtration_2</v>
      </c>
      <c r="E142" s="11" t="s">
        <v>136</v>
      </c>
      <c r="J142" s="3" t="s">
        <v>89</v>
      </c>
      <c r="K142" s="3" t="s">
        <v>212</v>
      </c>
    </row>
    <row r="143" spans="1:11" x14ac:dyDescent="0.3">
      <c r="A143" s="2" t="s">
        <v>192</v>
      </c>
      <c r="B143" s="2" t="s">
        <v>18</v>
      </c>
      <c r="C143" t="str">
        <f t="shared" si="5"/>
        <v>gac_gravity</v>
      </c>
      <c r="D143" t="str">
        <f t="shared" si="6"/>
        <v>gac_gravity</v>
      </c>
      <c r="E143" s="11" t="s">
        <v>189</v>
      </c>
      <c r="J143" s="3" t="s">
        <v>90</v>
      </c>
      <c r="K143" s="3" t="s">
        <v>212</v>
      </c>
    </row>
    <row r="144" spans="1:11" x14ac:dyDescent="0.3">
      <c r="A144" s="2" t="s">
        <v>193</v>
      </c>
      <c r="B144" s="2" t="s">
        <v>22</v>
      </c>
      <c r="C144" t="str">
        <f t="shared" si="5"/>
        <v>treated_storage</v>
      </c>
      <c r="D144" t="str">
        <f t="shared" si="6"/>
        <v>treated_storage</v>
      </c>
      <c r="E144" s="11" t="s">
        <v>38</v>
      </c>
      <c r="J144" s="2"/>
      <c r="K144" s="2"/>
    </row>
    <row r="145" spans="1:11" x14ac:dyDescent="0.3">
      <c r="A145" s="2" t="s">
        <v>194</v>
      </c>
      <c r="B145" s="2" t="s">
        <v>24</v>
      </c>
      <c r="C145" t="str">
        <f t="shared" ref="C145:C152" si="7">VLOOKUP(A145,J:K,2,FALSE)</f>
        <v>basic_unit</v>
      </c>
      <c r="D145" t="str">
        <f t="shared" si="6"/>
        <v>cooling_supply</v>
      </c>
      <c r="E145" s="11" t="s">
        <v>194</v>
      </c>
      <c r="J145" s="2" t="s">
        <v>73</v>
      </c>
      <c r="K145" s="2" t="s">
        <v>73</v>
      </c>
    </row>
    <row r="146" spans="1:11" x14ac:dyDescent="0.3">
      <c r="A146" s="2" t="s">
        <v>195</v>
      </c>
      <c r="B146" s="2" t="s">
        <v>24</v>
      </c>
      <c r="C146" t="str">
        <f t="shared" si="7"/>
        <v>basic_unit</v>
      </c>
      <c r="D146" t="str">
        <f t="shared" si="6"/>
        <v>industrial_2</v>
      </c>
      <c r="E146" s="11" t="s">
        <v>105</v>
      </c>
      <c r="J146" s="3" t="s">
        <v>92</v>
      </c>
      <c r="K146" s="3" t="s">
        <v>46</v>
      </c>
    </row>
    <row r="147" spans="1:11" x14ac:dyDescent="0.3">
      <c r="A147" s="2" t="s">
        <v>196</v>
      </c>
      <c r="B147" s="2" t="s">
        <v>28</v>
      </c>
      <c r="C147" t="str">
        <f t="shared" si="7"/>
        <v>basic_unit</v>
      </c>
      <c r="D147" t="str">
        <f t="shared" si="6"/>
        <v>municipal_wwtp</v>
      </c>
      <c r="E147" s="11" t="s">
        <v>196</v>
      </c>
      <c r="J147" s="3" t="s">
        <v>93</v>
      </c>
      <c r="K147" s="3" t="s">
        <v>212</v>
      </c>
    </row>
    <row r="148" spans="1:11" x14ac:dyDescent="0.3">
      <c r="A148" s="2" t="s">
        <v>200</v>
      </c>
      <c r="B148" s="2" t="s">
        <v>12</v>
      </c>
      <c r="C148" t="str">
        <f t="shared" si="7"/>
        <v>basic_unit</v>
      </c>
      <c r="D148" t="str">
        <f t="shared" si="6"/>
        <v>air_flotation</v>
      </c>
      <c r="E148" s="11" t="s">
        <v>200</v>
      </c>
      <c r="J148" s="3" t="s">
        <v>23</v>
      </c>
      <c r="K148" s="3" t="s">
        <v>23</v>
      </c>
    </row>
    <row r="149" spans="1:11" x14ac:dyDescent="0.3">
      <c r="A149" s="2" t="s">
        <v>201</v>
      </c>
      <c r="B149" s="2" t="s">
        <v>18</v>
      </c>
      <c r="C149" t="str">
        <f t="shared" si="7"/>
        <v>basic_unit</v>
      </c>
      <c r="D149" t="str">
        <f t="shared" si="6"/>
        <v>walnut_shell_filter</v>
      </c>
      <c r="E149" s="11" t="s">
        <v>201</v>
      </c>
      <c r="J149" s="3" t="s">
        <v>74</v>
      </c>
      <c r="K149" s="3" t="s">
        <v>212</v>
      </c>
    </row>
    <row r="150" spans="1:11" x14ac:dyDescent="0.3">
      <c r="A150" s="2" t="s">
        <v>202</v>
      </c>
      <c r="B150" s="2" t="s">
        <v>22</v>
      </c>
      <c r="C150" t="str">
        <f t="shared" si="7"/>
        <v>basic_unit</v>
      </c>
      <c r="D150" t="str">
        <f t="shared" si="6"/>
        <v>blending_reservoir</v>
      </c>
      <c r="E150" s="11" t="s">
        <v>202</v>
      </c>
      <c r="J150" s="3" t="s">
        <v>94</v>
      </c>
      <c r="K150" s="3" t="s">
        <v>212</v>
      </c>
    </row>
    <row r="151" spans="1:11" x14ac:dyDescent="0.3">
      <c r="A151" s="2" t="s">
        <v>203</v>
      </c>
      <c r="B151" s="2" t="s">
        <v>24</v>
      </c>
      <c r="C151" t="str">
        <f t="shared" si="7"/>
        <v>basic_unit</v>
      </c>
      <c r="D151" t="str">
        <f t="shared" si="6"/>
        <v>irrigation</v>
      </c>
      <c r="E151" s="11" t="s">
        <v>203</v>
      </c>
      <c r="J151" s="3" t="s">
        <v>19</v>
      </c>
      <c r="K151" s="3" t="s">
        <v>19</v>
      </c>
    </row>
    <row r="152" spans="1:11" x14ac:dyDescent="0.3">
      <c r="A152" s="2" t="s">
        <v>205</v>
      </c>
      <c r="B152" s="2" t="s">
        <v>28</v>
      </c>
      <c r="C152" t="str">
        <f t="shared" si="7"/>
        <v>basic_unit</v>
      </c>
      <c r="D152" t="str">
        <f t="shared" si="6"/>
        <v>waiv</v>
      </c>
      <c r="E152" s="11" t="s">
        <v>205</v>
      </c>
      <c r="J152" s="3" t="s">
        <v>48</v>
      </c>
      <c r="K152" s="3" t="s">
        <v>48</v>
      </c>
    </row>
    <row r="153" spans="1:11" x14ac:dyDescent="0.3">
      <c r="A153" s="2"/>
      <c r="B153" s="2"/>
      <c r="E153" s="11"/>
      <c r="J153" s="3" t="s">
        <v>29</v>
      </c>
      <c r="K153" s="3" t="s">
        <v>29</v>
      </c>
    </row>
    <row r="154" spans="1:11" x14ac:dyDescent="0.3">
      <c r="E154" s="11"/>
      <c r="J154" s="3" t="s">
        <v>49</v>
      </c>
      <c r="K154" s="3" t="s">
        <v>49</v>
      </c>
    </row>
    <row r="155" spans="1:11" x14ac:dyDescent="0.3">
      <c r="E155" s="11"/>
      <c r="J155" s="3" t="s">
        <v>51</v>
      </c>
      <c r="K155" s="3" t="s">
        <v>51</v>
      </c>
    </row>
    <row r="156" spans="1:11" x14ac:dyDescent="0.3">
      <c r="E156" s="11"/>
      <c r="J156" s="3" t="s">
        <v>95</v>
      </c>
      <c r="K156" s="3" t="s">
        <v>212</v>
      </c>
    </row>
    <row r="157" spans="1:11" x14ac:dyDescent="0.3">
      <c r="E157" s="11"/>
      <c r="J157" s="3" t="s">
        <v>53</v>
      </c>
      <c r="K157" s="3" t="s">
        <v>53</v>
      </c>
    </row>
    <row r="158" spans="1:11" x14ac:dyDescent="0.3">
      <c r="E158" s="11"/>
      <c r="J158" s="3" t="s">
        <v>38</v>
      </c>
      <c r="K158" s="3" t="s">
        <v>38</v>
      </c>
    </row>
    <row r="159" spans="1:11" x14ac:dyDescent="0.3">
      <c r="E159" s="11"/>
      <c r="J159" s="3" t="s">
        <v>40</v>
      </c>
      <c r="K159" s="3" t="s">
        <v>40</v>
      </c>
    </row>
    <row r="160" spans="1:11" x14ac:dyDescent="0.3">
      <c r="E160" s="11"/>
      <c r="J160" s="3" t="s">
        <v>41</v>
      </c>
      <c r="K160" s="3" t="s">
        <v>41</v>
      </c>
    </row>
    <row r="161" spans="5:11" x14ac:dyDescent="0.3">
      <c r="E161" s="11"/>
      <c r="J161" s="2"/>
      <c r="K161" s="2"/>
    </row>
    <row r="162" spans="5:11" x14ac:dyDescent="0.3">
      <c r="E162" s="11"/>
      <c r="J162" s="3" t="s">
        <v>97</v>
      </c>
      <c r="K162" s="3" t="s">
        <v>46</v>
      </c>
    </row>
    <row r="163" spans="5:11" x14ac:dyDescent="0.3">
      <c r="E163" s="11"/>
      <c r="J163" s="3" t="s">
        <v>73</v>
      </c>
      <c r="K163" s="3" t="s">
        <v>73</v>
      </c>
    </row>
    <row r="164" spans="5:11" x14ac:dyDescent="0.3">
      <c r="E164" s="11"/>
      <c r="J164" s="3" t="s">
        <v>98</v>
      </c>
      <c r="K164" s="3" t="s">
        <v>212</v>
      </c>
    </row>
    <row r="165" spans="5:11" x14ac:dyDescent="0.3">
      <c r="E165" s="11"/>
      <c r="J165" s="3" t="s">
        <v>99</v>
      </c>
      <c r="K165" s="3" t="s">
        <v>99</v>
      </c>
    </row>
    <row r="166" spans="5:11" x14ac:dyDescent="0.3">
      <c r="E166" s="11"/>
      <c r="J166" s="3" t="s">
        <v>88</v>
      </c>
      <c r="K166" s="3" t="s">
        <v>51</v>
      </c>
    </row>
    <row r="167" spans="5:11" x14ac:dyDescent="0.3">
      <c r="E167" s="11"/>
      <c r="J167" s="3" t="s">
        <v>38</v>
      </c>
      <c r="K167" s="3" t="s">
        <v>38</v>
      </c>
    </row>
    <row r="168" spans="5:11" x14ac:dyDescent="0.3">
      <c r="E168" s="11"/>
      <c r="J168" s="3" t="s">
        <v>100</v>
      </c>
      <c r="K168" s="3" t="s">
        <v>212</v>
      </c>
    </row>
    <row r="169" spans="5:11" x14ac:dyDescent="0.3">
      <c r="E169" s="11"/>
      <c r="J169" s="3" t="s">
        <v>41</v>
      </c>
      <c r="K169" s="3" t="s">
        <v>41</v>
      </c>
    </row>
    <row r="170" spans="5:11" x14ac:dyDescent="0.3">
      <c r="E170" s="11"/>
      <c r="J170" s="2"/>
      <c r="K170" s="2"/>
    </row>
    <row r="171" spans="5:11" x14ac:dyDescent="0.3">
      <c r="E171" s="11"/>
      <c r="J171" s="4"/>
      <c r="K171" s="4"/>
    </row>
    <row r="172" spans="5:11" x14ac:dyDescent="0.3">
      <c r="E172" s="11"/>
      <c r="J172" s="2"/>
      <c r="K172" s="2"/>
    </row>
    <row r="173" spans="5:11" x14ac:dyDescent="0.3">
      <c r="E173" s="11"/>
      <c r="J173" s="3" t="s">
        <v>58</v>
      </c>
      <c r="K173" s="3" t="s">
        <v>58</v>
      </c>
    </row>
    <row r="174" spans="5:11" x14ac:dyDescent="0.3">
      <c r="E174" s="11"/>
      <c r="J174" s="3" t="s">
        <v>102</v>
      </c>
      <c r="K174" s="3" t="s">
        <v>102</v>
      </c>
    </row>
    <row r="175" spans="5:11" x14ac:dyDescent="0.3">
      <c r="E175" s="11"/>
      <c r="J175" s="3" t="s">
        <v>103</v>
      </c>
      <c r="K175" s="3" t="s">
        <v>103</v>
      </c>
    </row>
    <row r="176" spans="5:11" x14ac:dyDescent="0.3">
      <c r="E176" s="11"/>
      <c r="J176" s="3" t="s">
        <v>104</v>
      </c>
      <c r="K176" s="3" t="s">
        <v>104</v>
      </c>
    </row>
    <row r="177" spans="5:11" x14ac:dyDescent="0.3">
      <c r="E177" s="11"/>
      <c r="J177" s="3" t="s">
        <v>105</v>
      </c>
      <c r="K177" s="3" t="s">
        <v>212</v>
      </c>
    </row>
    <row r="178" spans="5:11" x14ac:dyDescent="0.3">
      <c r="E178" s="11"/>
      <c r="J178" s="3" t="s">
        <v>41</v>
      </c>
      <c r="K178" s="3" t="s">
        <v>41</v>
      </c>
    </row>
    <row r="179" spans="5:11" x14ac:dyDescent="0.3">
      <c r="E179" s="11"/>
      <c r="J179" s="3"/>
      <c r="K179" s="3"/>
    </row>
    <row r="180" spans="5:11" x14ac:dyDescent="0.3">
      <c r="E180" s="11"/>
      <c r="J180" s="2" t="s">
        <v>58</v>
      </c>
      <c r="K180" s="2" t="s">
        <v>58</v>
      </c>
    </row>
    <row r="181" spans="5:11" x14ac:dyDescent="0.3">
      <c r="E181" s="11"/>
      <c r="J181" s="2" t="s">
        <v>107</v>
      </c>
      <c r="K181" s="2" t="s">
        <v>134</v>
      </c>
    </row>
    <row r="182" spans="5:11" x14ac:dyDescent="0.3">
      <c r="E182" s="11"/>
      <c r="J182" s="2" t="s">
        <v>84</v>
      </c>
      <c r="K182" s="2" t="s">
        <v>84</v>
      </c>
    </row>
    <row r="183" spans="5:11" x14ac:dyDescent="0.3">
      <c r="E183" s="11"/>
      <c r="J183" s="2" t="s">
        <v>108</v>
      </c>
      <c r="K183" s="2" t="s">
        <v>134</v>
      </c>
    </row>
    <row r="184" spans="5:11" x14ac:dyDescent="0.3">
      <c r="E184" s="11"/>
      <c r="J184" s="2" t="s">
        <v>69</v>
      </c>
      <c r="K184" s="2" t="s">
        <v>212</v>
      </c>
    </row>
    <row r="185" spans="5:11" x14ac:dyDescent="0.3">
      <c r="E185" s="11"/>
      <c r="J185" s="2" t="s">
        <v>105</v>
      </c>
      <c r="K185" s="2" t="s">
        <v>213</v>
      </c>
    </row>
    <row r="186" spans="5:11" x14ac:dyDescent="0.3">
      <c r="E186" s="11"/>
      <c r="J186" s="2" t="s">
        <v>90</v>
      </c>
      <c r="K186" s="2" t="s">
        <v>212</v>
      </c>
    </row>
    <row r="187" spans="5:11" x14ac:dyDescent="0.3">
      <c r="E187" s="11"/>
      <c r="J187" s="2"/>
      <c r="K187" s="2"/>
    </row>
    <row r="188" spans="5:11" x14ac:dyDescent="0.3">
      <c r="E188" s="11"/>
      <c r="J188" s="3" t="s">
        <v>111</v>
      </c>
      <c r="K188" s="3" t="s">
        <v>58</v>
      </c>
    </row>
    <row r="189" spans="5:11" x14ac:dyDescent="0.3">
      <c r="E189" s="11"/>
      <c r="J189" s="3" t="s">
        <v>112</v>
      </c>
      <c r="K189" s="3" t="s">
        <v>58</v>
      </c>
    </row>
    <row r="190" spans="5:11" x14ac:dyDescent="0.3">
      <c r="E190" s="11"/>
      <c r="J190" s="3" t="s">
        <v>113</v>
      </c>
      <c r="K190" s="3" t="s">
        <v>49</v>
      </c>
    </row>
    <row r="191" spans="5:11" x14ac:dyDescent="0.3">
      <c r="E191" s="11"/>
      <c r="J191" s="3" t="s">
        <v>114</v>
      </c>
      <c r="K191" s="3" t="s">
        <v>49</v>
      </c>
    </row>
    <row r="192" spans="5:11" x14ac:dyDescent="0.3">
      <c r="E192" s="11"/>
      <c r="J192" s="3" t="s">
        <v>115</v>
      </c>
      <c r="K192" s="3" t="s">
        <v>49</v>
      </c>
    </row>
    <row r="193" spans="5:11" x14ac:dyDescent="0.3">
      <c r="E193" s="11"/>
      <c r="J193" s="3" t="s">
        <v>38</v>
      </c>
      <c r="K193" s="3" t="s">
        <v>38</v>
      </c>
    </row>
    <row r="194" spans="5:11" x14ac:dyDescent="0.3">
      <c r="E194" s="11"/>
      <c r="J194" s="3" t="s">
        <v>117</v>
      </c>
      <c r="K194" s="3" t="s">
        <v>212</v>
      </c>
    </row>
    <row r="195" spans="5:11" x14ac:dyDescent="0.3">
      <c r="E195" s="11"/>
      <c r="J195" s="3" t="s">
        <v>79</v>
      </c>
      <c r="K195" s="3" t="s">
        <v>79</v>
      </c>
    </row>
    <row r="196" spans="5:11" x14ac:dyDescent="0.3">
      <c r="E196" s="11"/>
      <c r="J196" s="2"/>
      <c r="K196" s="2"/>
    </row>
    <row r="197" spans="5:11" x14ac:dyDescent="0.3">
      <c r="E197" s="11"/>
      <c r="J197" s="4"/>
      <c r="K197" s="4"/>
    </row>
    <row r="198" spans="5:11" x14ac:dyDescent="0.3">
      <c r="E198" s="11"/>
      <c r="J198" s="2"/>
      <c r="K198" s="2"/>
    </row>
    <row r="199" spans="5:11" x14ac:dyDescent="0.3">
      <c r="E199" s="11"/>
      <c r="J199" s="2"/>
      <c r="K199" s="2"/>
    </row>
    <row r="200" spans="5:11" x14ac:dyDescent="0.3">
      <c r="E200" s="11"/>
      <c r="J200" s="2" t="s">
        <v>120</v>
      </c>
      <c r="K200" s="2" t="s">
        <v>120</v>
      </c>
    </row>
    <row r="201" spans="5:11" x14ac:dyDescent="0.3">
      <c r="E201" s="11"/>
      <c r="J201" s="2" t="s">
        <v>84</v>
      </c>
      <c r="K201" s="2" t="s">
        <v>84</v>
      </c>
    </row>
    <row r="202" spans="5:11" x14ac:dyDescent="0.3">
      <c r="E202" s="11"/>
      <c r="J202" s="2" t="s">
        <v>121</v>
      </c>
      <c r="K202" s="2" t="s">
        <v>212</v>
      </c>
    </row>
    <row r="203" spans="5:11" x14ac:dyDescent="0.3">
      <c r="E203" s="11"/>
      <c r="J203" s="2" t="s">
        <v>122</v>
      </c>
      <c r="K203" s="2" t="s">
        <v>38</v>
      </c>
    </row>
    <row r="204" spans="5:11" x14ac:dyDescent="0.3">
      <c r="E204" s="11"/>
      <c r="J204" s="2" t="s">
        <v>69</v>
      </c>
      <c r="K204" s="2" t="s">
        <v>212</v>
      </c>
    </row>
    <row r="205" spans="5:11" x14ac:dyDescent="0.3">
      <c r="E205" s="11"/>
      <c r="J205" s="2" t="s">
        <v>23</v>
      </c>
      <c r="K205" s="2" t="s">
        <v>23</v>
      </c>
    </row>
    <row r="206" spans="5:11" x14ac:dyDescent="0.3">
      <c r="E206" s="11"/>
      <c r="J206" s="2" t="s">
        <v>47</v>
      </c>
      <c r="K206" s="2" t="s">
        <v>47</v>
      </c>
    </row>
    <row r="207" spans="5:11" x14ac:dyDescent="0.3">
      <c r="E207" s="11"/>
      <c r="J207" s="2" t="s">
        <v>48</v>
      </c>
      <c r="K207" s="2" t="s">
        <v>48</v>
      </c>
    </row>
    <row r="208" spans="5:11" x14ac:dyDescent="0.3">
      <c r="E208" s="11"/>
      <c r="J208" s="2" t="s">
        <v>49</v>
      </c>
      <c r="K208" s="2" t="s">
        <v>49</v>
      </c>
    </row>
    <row r="209" spans="5:11" x14ac:dyDescent="0.3">
      <c r="E209" s="11"/>
      <c r="J209" s="2" t="s">
        <v>123</v>
      </c>
      <c r="K209" s="2" t="s">
        <v>49</v>
      </c>
    </row>
    <row r="210" spans="5:11" x14ac:dyDescent="0.3">
      <c r="E210" s="11"/>
      <c r="J210" s="2" t="s">
        <v>124</v>
      </c>
      <c r="K210" s="2" t="s">
        <v>38</v>
      </c>
    </row>
    <row r="211" spans="5:11" x14ac:dyDescent="0.3">
      <c r="E211" s="11"/>
      <c r="J211" s="2" t="s">
        <v>105</v>
      </c>
      <c r="K211" s="2" t="s">
        <v>212</v>
      </c>
    </row>
    <row r="212" spans="5:11" x14ac:dyDescent="0.3">
      <c r="E212" s="11"/>
      <c r="J212" s="2" t="s">
        <v>125</v>
      </c>
      <c r="K212" s="2" t="s">
        <v>212</v>
      </c>
    </row>
    <row r="213" spans="5:11" x14ac:dyDescent="0.3">
      <c r="E213" s="11"/>
      <c r="J213" s="2"/>
      <c r="K213" s="2"/>
    </row>
    <row r="214" spans="5:11" x14ac:dyDescent="0.3">
      <c r="E214" s="11"/>
      <c r="J214" s="2" t="s">
        <v>73</v>
      </c>
      <c r="K214" s="2" t="s">
        <v>73</v>
      </c>
    </row>
    <row r="215" spans="5:11" x14ac:dyDescent="0.3">
      <c r="E215" s="11"/>
      <c r="J215" s="2" t="s">
        <v>93</v>
      </c>
      <c r="K215" s="2" t="s">
        <v>212</v>
      </c>
    </row>
    <row r="216" spans="5:11" x14ac:dyDescent="0.3">
      <c r="E216" s="11"/>
      <c r="J216" s="2" t="s">
        <v>120</v>
      </c>
      <c r="K216" s="2" t="s">
        <v>120</v>
      </c>
    </row>
    <row r="217" spans="5:11" x14ac:dyDescent="0.3">
      <c r="E217" s="11"/>
      <c r="J217" s="2" t="s">
        <v>46</v>
      </c>
      <c r="K217" s="2" t="s">
        <v>46</v>
      </c>
    </row>
    <row r="218" spans="5:11" x14ac:dyDescent="0.3">
      <c r="E218" s="11"/>
      <c r="J218" s="2" t="s">
        <v>122</v>
      </c>
      <c r="K218" s="2" t="s">
        <v>38</v>
      </c>
    </row>
    <row r="219" spans="5:11" x14ac:dyDescent="0.3">
      <c r="E219" s="11"/>
      <c r="J219" s="2" t="s">
        <v>129</v>
      </c>
      <c r="K219" s="2" t="s">
        <v>212</v>
      </c>
    </row>
    <row r="220" spans="5:11" x14ac:dyDescent="0.3">
      <c r="E220" s="11"/>
      <c r="J220" s="2" t="s">
        <v>130</v>
      </c>
      <c r="K220" s="2" t="s">
        <v>212</v>
      </c>
    </row>
    <row r="221" spans="5:11" x14ac:dyDescent="0.3">
      <c r="E221" s="11"/>
      <c r="J221" s="2" t="s">
        <v>124</v>
      </c>
      <c r="K221" s="2" t="s">
        <v>38</v>
      </c>
    </row>
    <row r="222" spans="5:11" x14ac:dyDescent="0.3">
      <c r="E222" s="11"/>
      <c r="J222" s="2" t="s">
        <v>131</v>
      </c>
      <c r="K222" s="2" t="s">
        <v>212</v>
      </c>
    </row>
    <row r="223" spans="5:11" x14ac:dyDescent="0.3">
      <c r="E223" s="11"/>
      <c r="J223" s="2"/>
      <c r="K223" s="2"/>
    </row>
    <row r="224" spans="5:11" x14ac:dyDescent="0.3">
      <c r="E224" s="11"/>
      <c r="J224" s="2" t="s">
        <v>120</v>
      </c>
      <c r="K224" s="2" t="s">
        <v>120</v>
      </c>
    </row>
    <row r="225" spans="5:11" x14ac:dyDescent="0.3">
      <c r="E225" s="11"/>
      <c r="J225" s="2" t="s">
        <v>46</v>
      </c>
      <c r="K225" s="2" t="s">
        <v>46</v>
      </c>
    </row>
    <row r="226" spans="5:11" x14ac:dyDescent="0.3">
      <c r="E226" s="11"/>
      <c r="J226" s="2" t="s">
        <v>133</v>
      </c>
      <c r="K226" s="2" t="s">
        <v>133</v>
      </c>
    </row>
    <row r="227" spans="5:11" x14ac:dyDescent="0.3">
      <c r="E227" s="11"/>
      <c r="J227" s="2" t="s">
        <v>134</v>
      </c>
      <c r="K227" s="2" t="s">
        <v>134</v>
      </c>
    </row>
    <row r="228" spans="5:11" x14ac:dyDescent="0.3">
      <c r="E228" s="11"/>
      <c r="J228" s="2" t="s">
        <v>135</v>
      </c>
      <c r="K228" s="2" t="s">
        <v>212</v>
      </c>
    </row>
    <row r="229" spans="5:11" x14ac:dyDescent="0.3">
      <c r="E229" s="11"/>
      <c r="J229" s="2" t="s">
        <v>136</v>
      </c>
      <c r="K229" s="2" t="s">
        <v>212</v>
      </c>
    </row>
    <row r="230" spans="5:11" x14ac:dyDescent="0.3">
      <c r="E230" s="11"/>
      <c r="J230" s="2" t="s">
        <v>49</v>
      </c>
      <c r="K230" s="2" t="s">
        <v>49</v>
      </c>
    </row>
    <row r="231" spans="5:11" x14ac:dyDescent="0.3">
      <c r="E231" s="11"/>
      <c r="J231" s="2" t="s">
        <v>137</v>
      </c>
      <c r="K231" s="2" t="s">
        <v>212</v>
      </c>
    </row>
    <row r="232" spans="5:11" x14ac:dyDescent="0.3">
      <c r="E232" s="11"/>
      <c r="J232" s="2"/>
      <c r="K232" s="2"/>
    </row>
    <row r="233" spans="5:11" x14ac:dyDescent="0.3">
      <c r="E233" s="11"/>
      <c r="J233" s="2"/>
      <c r="K233" s="2"/>
    </row>
    <row r="234" spans="5:11" x14ac:dyDescent="0.3">
      <c r="E234" s="11"/>
      <c r="J234" s="4"/>
      <c r="K234" s="4"/>
    </row>
    <row r="235" spans="5:11" x14ac:dyDescent="0.3">
      <c r="E235" s="11"/>
      <c r="J235" s="2"/>
      <c r="K235" s="2"/>
    </row>
    <row r="236" spans="5:11" x14ac:dyDescent="0.3">
      <c r="E236" s="11"/>
      <c r="J236" s="2" t="s">
        <v>140</v>
      </c>
      <c r="K236" s="2" t="s">
        <v>212</v>
      </c>
    </row>
    <row r="237" spans="5:11" x14ac:dyDescent="0.3">
      <c r="E237" s="11"/>
      <c r="J237" s="2" t="s">
        <v>141</v>
      </c>
      <c r="K237" s="2" t="s">
        <v>212</v>
      </c>
    </row>
    <row r="238" spans="5:11" x14ac:dyDescent="0.3">
      <c r="E238" s="11"/>
      <c r="J238" s="2" t="s">
        <v>142</v>
      </c>
      <c r="K238" s="2" t="s">
        <v>212</v>
      </c>
    </row>
    <row r="239" spans="5:11" x14ac:dyDescent="0.3">
      <c r="E239" s="11"/>
      <c r="J239" s="2" t="s">
        <v>125</v>
      </c>
      <c r="K239" s="2" t="s">
        <v>212</v>
      </c>
    </row>
    <row r="240" spans="5:11" x14ac:dyDescent="0.3">
      <c r="E240" s="11"/>
      <c r="J240" s="2" t="s">
        <v>90</v>
      </c>
      <c r="K240" s="2" t="s">
        <v>212</v>
      </c>
    </row>
    <row r="241" spans="5:11" x14ac:dyDescent="0.3">
      <c r="E241" s="11"/>
      <c r="J241" s="2"/>
      <c r="K241" s="2"/>
    </row>
    <row r="242" spans="5:11" x14ac:dyDescent="0.3">
      <c r="E242" s="11"/>
      <c r="J242" s="2" t="s">
        <v>73</v>
      </c>
      <c r="K242" s="2" t="s">
        <v>73</v>
      </c>
    </row>
    <row r="243" spans="5:11" x14ac:dyDescent="0.3">
      <c r="E243" s="11"/>
      <c r="J243" s="2" t="s">
        <v>83</v>
      </c>
      <c r="K243" s="2" t="s">
        <v>83</v>
      </c>
    </row>
    <row r="244" spans="5:11" x14ac:dyDescent="0.3">
      <c r="E244" s="11"/>
      <c r="J244" s="2" t="s">
        <v>144</v>
      </c>
      <c r="K244" s="2" t="s">
        <v>212</v>
      </c>
    </row>
    <row r="245" spans="5:11" x14ac:dyDescent="0.3">
      <c r="E245" s="11"/>
      <c r="J245" s="2" t="s">
        <v>23</v>
      </c>
      <c r="K245" s="2" t="s">
        <v>23</v>
      </c>
    </row>
    <row r="246" spans="5:11" x14ac:dyDescent="0.3">
      <c r="E246" s="11"/>
      <c r="J246" s="2" t="s">
        <v>38</v>
      </c>
      <c r="K246" s="2" t="s">
        <v>38</v>
      </c>
    </row>
    <row r="247" spans="5:11" x14ac:dyDescent="0.3">
      <c r="E247" s="11"/>
      <c r="J247" s="2" t="s">
        <v>145</v>
      </c>
      <c r="K247" s="2" t="s">
        <v>212</v>
      </c>
    </row>
    <row r="248" spans="5:11" x14ac:dyDescent="0.3">
      <c r="E248" s="11"/>
      <c r="J248" s="2" t="s">
        <v>42</v>
      </c>
      <c r="K248" s="2" t="s">
        <v>42</v>
      </c>
    </row>
    <row r="249" spans="5:11" x14ac:dyDescent="0.3">
      <c r="E249" s="11"/>
      <c r="J249" s="2"/>
      <c r="K249" s="2"/>
    </row>
    <row r="250" spans="5:11" x14ac:dyDescent="0.3">
      <c r="E250" s="11"/>
      <c r="J250" s="2" t="s">
        <v>148</v>
      </c>
      <c r="K250" s="2" t="s">
        <v>212</v>
      </c>
    </row>
    <row r="251" spans="5:11" x14ac:dyDescent="0.3">
      <c r="E251" s="11"/>
      <c r="J251" s="3" t="s">
        <v>149</v>
      </c>
      <c r="K251" s="2" t="s">
        <v>212</v>
      </c>
    </row>
    <row r="252" spans="5:11" x14ac:dyDescent="0.3">
      <c r="E252" s="11"/>
      <c r="J252" s="3" t="s">
        <v>150</v>
      </c>
      <c r="K252" s="2" t="s">
        <v>212</v>
      </c>
    </row>
    <row r="253" spans="5:11" x14ac:dyDescent="0.3">
      <c r="E253" s="11"/>
      <c r="J253" s="2" t="s">
        <v>151</v>
      </c>
      <c r="K253" s="2" t="s">
        <v>212</v>
      </c>
    </row>
    <row r="254" spans="5:11" x14ac:dyDescent="0.3">
      <c r="E254" s="11"/>
      <c r="J254" s="2" t="s">
        <v>152</v>
      </c>
      <c r="K254" s="2" t="s">
        <v>212</v>
      </c>
    </row>
    <row r="255" spans="5:11" x14ac:dyDescent="0.3">
      <c r="E255" s="11"/>
      <c r="J255" s="2" t="s">
        <v>153</v>
      </c>
      <c r="K255" s="2" t="s">
        <v>23</v>
      </c>
    </row>
    <row r="256" spans="5:11" x14ac:dyDescent="0.3">
      <c r="E256" s="11"/>
      <c r="J256" s="2" t="s">
        <v>155</v>
      </c>
      <c r="K256" s="2" t="s">
        <v>214</v>
      </c>
    </row>
    <row r="257" spans="5:11" x14ac:dyDescent="0.3">
      <c r="E257" s="11"/>
      <c r="J257" s="2" t="s">
        <v>156</v>
      </c>
      <c r="K257" s="2" t="s">
        <v>214</v>
      </c>
    </row>
    <row r="258" spans="5:11" x14ac:dyDescent="0.3">
      <c r="E258" s="11"/>
      <c r="J258" s="2" t="s">
        <v>157</v>
      </c>
      <c r="K258" s="2" t="s">
        <v>70</v>
      </c>
    </row>
    <row r="259" spans="5:11" x14ac:dyDescent="0.3">
      <c r="E259" s="11"/>
      <c r="J259" s="2" t="s">
        <v>158</v>
      </c>
      <c r="K259" s="2" t="s">
        <v>212</v>
      </c>
    </row>
    <row r="260" spans="5:11" x14ac:dyDescent="0.3">
      <c r="E260" s="11"/>
      <c r="J260" s="2" t="s">
        <v>159</v>
      </c>
      <c r="K260" s="2" t="s">
        <v>212</v>
      </c>
    </row>
    <row r="261" spans="5:11" x14ac:dyDescent="0.3">
      <c r="E261" s="11"/>
      <c r="J261" s="2" t="s">
        <v>160</v>
      </c>
      <c r="K261" s="2" t="s">
        <v>212</v>
      </c>
    </row>
    <row r="262" spans="5:11" x14ac:dyDescent="0.3">
      <c r="E262" s="11"/>
      <c r="J262" s="2" t="s">
        <v>161</v>
      </c>
      <c r="K262" s="2" t="s">
        <v>212</v>
      </c>
    </row>
    <row r="263" spans="5:11" x14ac:dyDescent="0.3">
      <c r="E263" s="11"/>
      <c r="J263" s="2" t="s">
        <v>162</v>
      </c>
      <c r="K263" s="2" t="s">
        <v>212</v>
      </c>
    </row>
    <row r="264" spans="5:11" x14ac:dyDescent="0.3">
      <c r="E264" s="11"/>
      <c r="J264" s="2" t="s">
        <v>163</v>
      </c>
      <c r="K264" s="2" t="s">
        <v>212</v>
      </c>
    </row>
    <row r="265" spans="5:11" x14ac:dyDescent="0.3">
      <c r="E265" s="11"/>
      <c r="J265" s="2" t="s">
        <v>164</v>
      </c>
      <c r="K265" s="2" t="s">
        <v>23</v>
      </c>
    </row>
    <row r="266" spans="5:11" x14ac:dyDescent="0.3">
      <c r="E266" s="11"/>
      <c r="J266" s="2" t="s">
        <v>166</v>
      </c>
      <c r="K266" s="2" t="s">
        <v>212</v>
      </c>
    </row>
    <row r="267" spans="5:11" x14ac:dyDescent="0.3">
      <c r="E267" s="11"/>
      <c r="J267" s="2" t="s">
        <v>136</v>
      </c>
      <c r="K267" s="2" t="s">
        <v>212</v>
      </c>
    </row>
    <row r="268" spans="5:11" x14ac:dyDescent="0.3">
      <c r="E268" s="11"/>
      <c r="J268" s="2" t="s">
        <v>167</v>
      </c>
      <c r="K268" s="2" t="s">
        <v>70</v>
      </c>
    </row>
    <row r="269" spans="5:11" x14ac:dyDescent="0.3">
      <c r="E269" s="11"/>
      <c r="J269" s="2" t="s">
        <v>71</v>
      </c>
      <c r="K269" s="2" t="s">
        <v>71</v>
      </c>
    </row>
    <row r="270" spans="5:11" x14ac:dyDescent="0.3">
      <c r="E270" s="11"/>
      <c r="J270" s="2" t="s">
        <v>48</v>
      </c>
      <c r="K270" s="2" t="s">
        <v>48</v>
      </c>
    </row>
    <row r="271" spans="5:11" x14ac:dyDescent="0.3">
      <c r="E271" s="11"/>
      <c r="J271" s="2" t="s">
        <v>49</v>
      </c>
      <c r="K271" s="2" t="s">
        <v>49</v>
      </c>
    </row>
    <row r="272" spans="5:11" x14ac:dyDescent="0.3">
      <c r="E272" s="11"/>
      <c r="J272" s="2" t="s">
        <v>169</v>
      </c>
      <c r="K272" s="2" t="s">
        <v>212</v>
      </c>
    </row>
    <row r="273" spans="5:11" x14ac:dyDescent="0.3">
      <c r="E273" s="11"/>
      <c r="J273" s="2" t="s">
        <v>170</v>
      </c>
      <c r="K273" s="2" t="s">
        <v>212</v>
      </c>
    </row>
    <row r="274" spans="5:11" x14ac:dyDescent="0.3">
      <c r="E274" s="11"/>
      <c r="J274" s="2"/>
      <c r="K274" s="2"/>
    </row>
    <row r="275" spans="5:11" x14ac:dyDescent="0.3">
      <c r="E275" s="11"/>
      <c r="J275" s="5"/>
      <c r="K275" s="5"/>
    </row>
    <row r="276" spans="5:11" x14ac:dyDescent="0.3">
      <c r="E276" s="11"/>
      <c r="J276" s="3" t="s">
        <v>58</v>
      </c>
      <c r="K276" s="3" t="s">
        <v>58</v>
      </c>
    </row>
    <row r="277" spans="5:11" x14ac:dyDescent="0.3">
      <c r="E277" s="11"/>
      <c r="J277" s="2" t="s">
        <v>151</v>
      </c>
      <c r="K277" s="2" t="s">
        <v>212</v>
      </c>
    </row>
    <row r="278" spans="5:11" x14ac:dyDescent="0.3">
      <c r="E278" s="11"/>
      <c r="J278" s="2" t="s">
        <v>174</v>
      </c>
      <c r="K278" s="2" t="s">
        <v>212</v>
      </c>
    </row>
    <row r="279" spans="5:11" x14ac:dyDescent="0.3">
      <c r="E279" s="11"/>
      <c r="J279" s="2" t="s">
        <v>175</v>
      </c>
      <c r="K279" s="2" t="s">
        <v>175</v>
      </c>
    </row>
    <row r="280" spans="5:11" x14ac:dyDescent="0.3">
      <c r="E280" s="11"/>
      <c r="J280" s="2" t="s">
        <v>83</v>
      </c>
      <c r="K280" s="2" t="s">
        <v>83</v>
      </c>
    </row>
    <row r="281" spans="5:11" x14ac:dyDescent="0.3">
      <c r="E281" s="11"/>
      <c r="J281" s="2" t="s">
        <v>37</v>
      </c>
      <c r="K281" s="2" t="s">
        <v>37</v>
      </c>
    </row>
    <row r="282" spans="5:11" x14ac:dyDescent="0.3">
      <c r="E282" s="11"/>
      <c r="J282" s="2" t="s">
        <v>141</v>
      </c>
      <c r="K282" s="2" t="s">
        <v>212</v>
      </c>
    </row>
    <row r="283" spans="5:11" x14ac:dyDescent="0.3">
      <c r="E283" s="11"/>
      <c r="J283" s="2" t="s">
        <v>38</v>
      </c>
      <c r="K283" s="2" t="s">
        <v>38</v>
      </c>
    </row>
    <row r="284" spans="5:11" x14ac:dyDescent="0.3">
      <c r="E284" s="11"/>
      <c r="J284" s="2" t="s">
        <v>125</v>
      </c>
      <c r="K284" s="2" t="s">
        <v>212</v>
      </c>
    </row>
    <row r="285" spans="5:11" x14ac:dyDescent="0.3">
      <c r="E285" s="11"/>
      <c r="J285" s="2" t="s">
        <v>130</v>
      </c>
      <c r="K285" s="2" t="s">
        <v>212</v>
      </c>
    </row>
    <row r="286" spans="5:11" x14ac:dyDescent="0.3">
      <c r="E286" s="11"/>
      <c r="J286" s="3" t="s">
        <v>176</v>
      </c>
      <c r="K286" s="3" t="s">
        <v>212</v>
      </c>
    </row>
    <row r="287" spans="5:11" x14ac:dyDescent="0.3">
      <c r="E287" s="11"/>
      <c r="J287" s="2" t="s">
        <v>94</v>
      </c>
      <c r="K287" s="2" t="s">
        <v>212</v>
      </c>
    </row>
    <row r="288" spans="5:11" x14ac:dyDescent="0.3">
      <c r="E288" s="11"/>
      <c r="J288" s="2" t="s">
        <v>177</v>
      </c>
      <c r="K288" s="2" t="s">
        <v>37</v>
      </c>
    </row>
    <row r="289" spans="5:11" x14ac:dyDescent="0.3">
      <c r="E289" s="11"/>
      <c r="J289" s="2" t="s">
        <v>178</v>
      </c>
      <c r="K289" s="2" t="s">
        <v>53</v>
      </c>
    </row>
    <row r="290" spans="5:11" x14ac:dyDescent="0.3">
      <c r="E290" s="11"/>
      <c r="J290" s="2" t="s">
        <v>179</v>
      </c>
      <c r="K290" s="2" t="s">
        <v>212</v>
      </c>
    </row>
    <row r="291" spans="5:11" x14ac:dyDescent="0.3">
      <c r="E291" s="11"/>
      <c r="J291" s="2" t="s">
        <v>180</v>
      </c>
      <c r="K291" s="2" t="s">
        <v>175</v>
      </c>
    </row>
    <row r="292" spans="5:11" x14ac:dyDescent="0.3">
      <c r="E292" s="11"/>
      <c r="J292" s="2" t="s">
        <v>181</v>
      </c>
      <c r="K292" s="2" t="s">
        <v>53</v>
      </c>
    </row>
    <row r="293" spans="5:11" x14ac:dyDescent="0.3">
      <c r="E293" s="11"/>
      <c r="J293" s="2" t="s">
        <v>182</v>
      </c>
      <c r="K293" s="2" t="s">
        <v>212</v>
      </c>
    </row>
    <row r="294" spans="5:11" x14ac:dyDescent="0.3">
      <c r="E294" s="11"/>
      <c r="J294" s="2" t="s">
        <v>183</v>
      </c>
      <c r="K294" s="2" t="s">
        <v>38</v>
      </c>
    </row>
    <row r="295" spans="5:11" x14ac:dyDescent="0.3">
      <c r="E295" s="11"/>
      <c r="J295" s="2" t="s">
        <v>184</v>
      </c>
      <c r="K295" s="2" t="s">
        <v>212</v>
      </c>
    </row>
    <row r="296" spans="5:11" x14ac:dyDescent="0.3">
      <c r="E296" s="11"/>
      <c r="J296" s="2" t="s">
        <v>42</v>
      </c>
      <c r="K296" s="2" t="s">
        <v>42</v>
      </c>
    </row>
    <row r="297" spans="5:11" x14ac:dyDescent="0.3">
      <c r="E297" s="11"/>
      <c r="J297" s="2"/>
      <c r="K297" s="2"/>
    </row>
    <row r="298" spans="5:11" x14ac:dyDescent="0.3">
      <c r="E298" s="11"/>
      <c r="J298" s="2" t="s">
        <v>151</v>
      </c>
      <c r="K298" s="2" t="s">
        <v>212</v>
      </c>
    </row>
    <row r="299" spans="5:11" x14ac:dyDescent="0.3">
      <c r="E299" s="11"/>
      <c r="J299" s="2" t="s">
        <v>84</v>
      </c>
      <c r="K299" s="2" t="s">
        <v>84</v>
      </c>
    </row>
    <row r="300" spans="5:11" x14ac:dyDescent="0.3">
      <c r="E300" s="11"/>
      <c r="J300" s="2" t="s">
        <v>186</v>
      </c>
      <c r="K300" s="2" t="s">
        <v>212</v>
      </c>
    </row>
    <row r="301" spans="5:11" x14ac:dyDescent="0.3">
      <c r="E301" s="11"/>
      <c r="J301" s="2" t="s">
        <v>187</v>
      </c>
      <c r="K301" s="2" t="s">
        <v>212</v>
      </c>
    </row>
    <row r="302" spans="5:11" x14ac:dyDescent="0.3">
      <c r="E302" s="11"/>
      <c r="J302" s="2" t="s">
        <v>125</v>
      </c>
      <c r="K302" s="2" t="s">
        <v>212</v>
      </c>
    </row>
    <row r="303" spans="5:11" x14ac:dyDescent="0.3">
      <c r="E303" s="11"/>
      <c r="J303" s="2" t="s">
        <v>90</v>
      </c>
      <c r="K303" s="2" t="s">
        <v>212</v>
      </c>
    </row>
    <row r="304" spans="5:11" x14ac:dyDescent="0.3">
      <c r="E304" s="11"/>
      <c r="J304" s="2"/>
      <c r="K304" s="2"/>
    </row>
    <row r="305" spans="5:11" x14ac:dyDescent="0.3">
      <c r="E305" s="11"/>
      <c r="J305" s="2" t="s">
        <v>123</v>
      </c>
      <c r="K305" s="2" t="s">
        <v>49</v>
      </c>
    </row>
    <row r="306" spans="5:11" x14ac:dyDescent="0.3">
      <c r="E306" s="11"/>
      <c r="J306" s="2" t="s">
        <v>38</v>
      </c>
      <c r="K306" s="2" t="s">
        <v>38</v>
      </c>
    </row>
    <row r="307" spans="5:11" x14ac:dyDescent="0.3">
      <c r="E307" s="11"/>
      <c r="J307" s="2" t="s">
        <v>69</v>
      </c>
      <c r="K307" s="2" t="s">
        <v>212</v>
      </c>
    </row>
    <row r="308" spans="5:11" x14ac:dyDescent="0.3">
      <c r="E308" s="11"/>
      <c r="J308" s="2" t="s">
        <v>47</v>
      </c>
      <c r="K308" s="2" t="s">
        <v>212</v>
      </c>
    </row>
    <row r="309" spans="5:11" x14ac:dyDescent="0.3">
      <c r="E309" s="11"/>
      <c r="J309" s="2" t="s">
        <v>51</v>
      </c>
      <c r="K309" s="2" t="s">
        <v>51</v>
      </c>
    </row>
    <row r="310" spans="5:11" x14ac:dyDescent="0.3">
      <c r="E310" s="11"/>
      <c r="J310" s="2" t="s">
        <v>189</v>
      </c>
      <c r="K310" s="2" t="s">
        <v>189</v>
      </c>
    </row>
    <row r="311" spans="5:11" x14ac:dyDescent="0.3">
      <c r="E311" s="11"/>
      <c r="J311" s="2" t="s">
        <v>136</v>
      </c>
      <c r="K311" s="2" t="s">
        <v>212</v>
      </c>
    </row>
    <row r="312" spans="5:11" x14ac:dyDescent="0.3">
      <c r="E312" s="11"/>
      <c r="J312" s="2" t="s">
        <v>183</v>
      </c>
      <c r="K312" s="2" t="s">
        <v>38</v>
      </c>
    </row>
    <row r="313" spans="5:11" x14ac:dyDescent="0.3">
      <c r="E313" s="11"/>
      <c r="J313" s="2" t="s">
        <v>190</v>
      </c>
      <c r="K313" s="2" t="s">
        <v>212</v>
      </c>
    </row>
    <row r="314" spans="5:11" x14ac:dyDescent="0.3">
      <c r="E314" s="11"/>
      <c r="J314" s="2" t="s">
        <v>191</v>
      </c>
      <c r="K314" s="2" t="s">
        <v>212</v>
      </c>
    </row>
    <row r="315" spans="5:11" x14ac:dyDescent="0.3">
      <c r="E315" s="11"/>
      <c r="J315" s="2" t="s">
        <v>192</v>
      </c>
      <c r="K315" s="2" t="s">
        <v>189</v>
      </c>
    </row>
    <row r="316" spans="5:11" x14ac:dyDescent="0.3">
      <c r="E316" s="11"/>
      <c r="J316" s="2" t="s">
        <v>49</v>
      </c>
      <c r="K316" s="2" t="s">
        <v>49</v>
      </c>
    </row>
    <row r="317" spans="5:11" x14ac:dyDescent="0.3">
      <c r="E317" s="11"/>
      <c r="J317" s="2" t="s">
        <v>193</v>
      </c>
      <c r="K317" s="2" t="s">
        <v>38</v>
      </c>
    </row>
    <row r="318" spans="5:11" x14ac:dyDescent="0.3">
      <c r="E318" s="11"/>
      <c r="J318" s="2" t="s">
        <v>194</v>
      </c>
      <c r="K318" s="2" t="s">
        <v>212</v>
      </c>
    </row>
    <row r="319" spans="5:11" x14ac:dyDescent="0.3">
      <c r="E319" s="11"/>
      <c r="J319" s="2" t="s">
        <v>105</v>
      </c>
      <c r="K319" s="2" t="s">
        <v>212</v>
      </c>
    </row>
    <row r="320" spans="5:11" x14ac:dyDescent="0.3">
      <c r="E320" s="11"/>
      <c r="J320" s="2" t="s">
        <v>195</v>
      </c>
      <c r="K320" s="2" t="s">
        <v>212</v>
      </c>
    </row>
    <row r="321" spans="5:11" x14ac:dyDescent="0.3">
      <c r="E321" s="11"/>
      <c r="J321" s="2" t="s">
        <v>196</v>
      </c>
      <c r="K321" s="2" t="s">
        <v>212</v>
      </c>
    </row>
    <row r="322" spans="5:11" x14ac:dyDescent="0.3">
      <c r="E322" s="11"/>
      <c r="J322" s="2"/>
      <c r="K322" s="2"/>
    </row>
    <row r="323" spans="5:11" x14ac:dyDescent="0.3">
      <c r="E323" s="11"/>
      <c r="J323" s="2"/>
      <c r="K323" s="2"/>
    </row>
    <row r="324" spans="5:11" x14ac:dyDescent="0.3">
      <c r="E324" s="11"/>
      <c r="J324" s="5"/>
      <c r="K324" s="5"/>
    </row>
    <row r="325" spans="5:11" x14ac:dyDescent="0.3">
      <c r="E325" s="11"/>
      <c r="J325" s="2" t="s">
        <v>174</v>
      </c>
      <c r="K325" s="2" t="s">
        <v>212</v>
      </c>
    </row>
    <row r="326" spans="5:11" x14ac:dyDescent="0.3">
      <c r="E326" s="11"/>
      <c r="J326" s="2" t="s">
        <v>84</v>
      </c>
      <c r="K326" s="2" t="s">
        <v>84</v>
      </c>
    </row>
    <row r="327" spans="5:11" x14ac:dyDescent="0.3">
      <c r="E327" s="11"/>
      <c r="J327" s="2" t="s">
        <v>200</v>
      </c>
      <c r="K327" s="2" t="s">
        <v>212</v>
      </c>
    </row>
    <row r="328" spans="5:11" x14ac:dyDescent="0.3">
      <c r="E328" s="11"/>
      <c r="J328" s="2" t="s">
        <v>201</v>
      </c>
      <c r="K328" s="2" t="s">
        <v>212</v>
      </c>
    </row>
    <row r="329" spans="5:11" x14ac:dyDescent="0.3">
      <c r="E329" s="11"/>
      <c r="J329" s="2" t="s">
        <v>202</v>
      </c>
      <c r="K329" s="2" t="s">
        <v>212</v>
      </c>
    </row>
    <row r="330" spans="5:11" x14ac:dyDescent="0.3">
      <c r="E330" s="11"/>
      <c r="J330" s="2" t="s">
        <v>203</v>
      </c>
      <c r="K330" s="2" t="s">
        <v>212</v>
      </c>
    </row>
    <row r="331" spans="5:11" x14ac:dyDescent="0.3">
      <c r="E331" s="11"/>
      <c r="J331" s="2" t="s">
        <v>42</v>
      </c>
      <c r="K331" s="2" t="s">
        <v>42</v>
      </c>
    </row>
    <row r="332" spans="5:11" x14ac:dyDescent="0.3">
      <c r="E332" s="11"/>
      <c r="J332" s="2"/>
      <c r="K332" s="2"/>
    </row>
    <row r="333" spans="5:11" x14ac:dyDescent="0.3">
      <c r="E333" s="11"/>
      <c r="J333" s="2"/>
      <c r="K333" s="2"/>
    </row>
    <row r="334" spans="5:11" x14ac:dyDescent="0.3">
      <c r="E334" s="11"/>
      <c r="J334" s="2" t="s">
        <v>174</v>
      </c>
      <c r="K334" s="2" t="s">
        <v>212</v>
      </c>
    </row>
    <row r="335" spans="5:11" x14ac:dyDescent="0.3">
      <c r="E335" s="11"/>
      <c r="J335" s="2" t="s">
        <v>84</v>
      </c>
      <c r="K335" s="2" t="s">
        <v>84</v>
      </c>
    </row>
    <row r="336" spans="5:11" x14ac:dyDescent="0.3">
      <c r="E336" s="11"/>
      <c r="J336" s="2" t="s">
        <v>200</v>
      </c>
      <c r="K336" s="2" t="s">
        <v>212</v>
      </c>
    </row>
    <row r="337" spans="5:11" x14ac:dyDescent="0.3">
      <c r="E337" s="11"/>
      <c r="J337" s="2" t="s">
        <v>201</v>
      </c>
      <c r="K337" s="2" t="s">
        <v>212</v>
      </c>
    </row>
    <row r="338" spans="5:11" x14ac:dyDescent="0.3">
      <c r="E338" s="11"/>
      <c r="J338" s="2" t="s">
        <v>74</v>
      </c>
      <c r="K338" s="2" t="s">
        <v>212</v>
      </c>
    </row>
    <row r="339" spans="5:11" x14ac:dyDescent="0.3">
      <c r="E339" s="11"/>
      <c r="J339" s="2" t="s">
        <v>49</v>
      </c>
      <c r="K339" s="2" t="s">
        <v>49</v>
      </c>
    </row>
    <row r="340" spans="5:11" x14ac:dyDescent="0.3">
      <c r="E340" s="11"/>
      <c r="J340" s="2" t="s">
        <v>202</v>
      </c>
      <c r="K340" s="2" t="s">
        <v>212</v>
      </c>
    </row>
    <row r="341" spans="5:11" x14ac:dyDescent="0.3">
      <c r="E341" s="11"/>
      <c r="J341" s="2" t="s">
        <v>203</v>
      </c>
      <c r="K341" s="2" t="s">
        <v>212</v>
      </c>
    </row>
    <row r="342" spans="5:11" x14ac:dyDescent="0.3">
      <c r="E342" s="11"/>
      <c r="J342" s="2" t="s">
        <v>42</v>
      </c>
      <c r="K342" s="2" t="s">
        <v>42</v>
      </c>
    </row>
    <row r="343" spans="5:11" x14ac:dyDescent="0.3">
      <c r="E343" s="11"/>
      <c r="J343" s="2"/>
      <c r="K343" s="2"/>
    </row>
    <row r="344" spans="5:11" x14ac:dyDescent="0.3">
      <c r="E344" s="11"/>
      <c r="J344" s="2"/>
      <c r="K344" s="2"/>
    </row>
    <row r="345" spans="5:11" x14ac:dyDescent="0.3">
      <c r="E345" s="11"/>
      <c r="J345" s="2"/>
      <c r="K345" s="2"/>
    </row>
    <row r="346" spans="5:11" x14ac:dyDescent="0.3">
      <c r="E346" s="11"/>
      <c r="J346" s="2"/>
      <c r="K346" s="2"/>
    </row>
    <row r="347" spans="5:11" x14ac:dyDescent="0.3">
      <c r="E347" s="11"/>
      <c r="J347" s="2" t="s">
        <v>69</v>
      </c>
      <c r="K347" s="2" t="s">
        <v>212</v>
      </c>
    </row>
    <row r="348" spans="5:11" x14ac:dyDescent="0.3">
      <c r="E348" s="11"/>
      <c r="J348" s="2" t="s">
        <v>74</v>
      </c>
      <c r="K348" s="2" t="s">
        <v>212</v>
      </c>
    </row>
    <row r="349" spans="5:11" x14ac:dyDescent="0.3">
      <c r="E349" s="11"/>
      <c r="J349" s="2" t="s">
        <v>49</v>
      </c>
      <c r="K349" s="2" t="s">
        <v>49</v>
      </c>
    </row>
    <row r="350" spans="5:11" x14ac:dyDescent="0.3">
      <c r="E350" s="11"/>
      <c r="J350" s="2" t="s">
        <v>51</v>
      </c>
      <c r="K350" s="2" t="s">
        <v>51</v>
      </c>
    </row>
    <row r="351" spans="5:11" x14ac:dyDescent="0.3">
      <c r="E351" s="11"/>
      <c r="J351" s="2" t="s">
        <v>23</v>
      </c>
      <c r="K351" s="2" t="s">
        <v>23</v>
      </c>
    </row>
    <row r="352" spans="5:11" x14ac:dyDescent="0.3">
      <c r="E352" s="11"/>
      <c r="J352" s="2" t="s">
        <v>40</v>
      </c>
      <c r="K352" s="2" t="s">
        <v>40</v>
      </c>
    </row>
    <row r="353" spans="5:11" x14ac:dyDescent="0.3">
      <c r="E353" s="11"/>
      <c r="J353" s="2" t="s">
        <v>205</v>
      </c>
      <c r="K353" s="2" t="s">
        <v>212</v>
      </c>
    </row>
    <row r="354" spans="5:11" x14ac:dyDescent="0.3">
      <c r="E354" s="11"/>
      <c r="J354" s="2"/>
      <c r="K354" s="2"/>
    </row>
    <row r="355" spans="5:11" x14ac:dyDescent="0.3">
      <c r="E355" s="11"/>
      <c r="J355" s="2" t="s">
        <v>207</v>
      </c>
      <c r="K355" s="2" t="s">
        <v>212</v>
      </c>
    </row>
    <row r="356" spans="5:11" x14ac:dyDescent="0.3">
      <c r="E356" s="11"/>
      <c r="J356" s="2" t="s">
        <v>217</v>
      </c>
      <c r="K356" s="2" t="s">
        <v>212</v>
      </c>
    </row>
    <row r="357" spans="5:11" x14ac:dyDescent="0.3">
      <c r="E357" s="11"/>
      <c r="J357" s="2"/>
      <c r="K357" s="2"/>
    </row>
    <row r="358" spans="5:11" x14ac:dyDescent="0.3">
      <c r="E358" s="11"/>
      <c r="J358" s="2"/>
      <c r="K358" s="2"/>
    </row>
    <row r="359" spans="5:11" x14ac:dyDescent="0.3">
      <c r="E359" s="11"/>
      <c r="J359" s="2" t="s">
        <v>207</v>
      </c>
      <c r="K359" s="2" t="s">
        <v>212</v>
      </c>
    </row>
    <row r="360" spans="5:11" x14ac:dyDescent="0.3">
      <c r="E360" s="11"/>
      <c r="J360" s="2" t="s">
        <v>83</v>
      </c>
      <c r="K360" s="2" t="s">
        <v>83</v>
      </c>
    </row>
    <row r="361" spans="5:11" x14ac:dyDescent="0.3">
      <c r="E361" s="11"/>
      <c r="J361" s="2" t="s">
        <v>217</v>
      </c>
      <c r="K361" s="2" t="s">
        <v>212</v>
      </c>
    </row>
    <row r="362" spans="5:11" x14ac:dyDescent="0.3">
      <c r="E362" s="11"/>
      <c r="J362" s="2"/>
      <c r="K362" s="2"/>
    </row>
    <row r="363" spans="5:11" x14ac:dyDescent="0.3">
      <c r="E363" s="11"/>
      <c r="J363" s="2"/>
      <c r="K363" s="2"/>
    </row>
    <row r="364" spans="5:11" x14ac:dyDescent="0.3">
      <c r="E364" s="11"/>
      <c r="J364" s="2" t="s">
        <v>207</v>
      </c>
      <c r="K364" s="2" t="s">
        <v>212</v>
      </c>
    </row>
    <row r="365" spans="5:11" x14ac:dyDescent="0.3">
      <c r="E365" s="11"/>
      <c r="J365" s="3" t="s">
        <v>84</v>
      </c>
      <c r="K365" s="3" t="s">
        <v>84</v>
      </c>
    </row>
    <row r="366" spans="5:11" x14ac:dyDescent="0.3">
      <c r="E366" s="11"/>
      <c r="J366" s="2" t="s">
        <v>217</v>
      </c>
      <c r="K366" s="2" t="s">
        <v>212</v>
      </c>
    </row>
    <row r="367" spans="5:11" x14ac:dyDescent="0.3">
      <c r="E367" s="11"/>
      <c r="J367" s="2"/>
      <c r="K367" s="2"/>
    </row>
    <row r="368" spans="5:11" x14ac:dyDescent="0.3">
      <c r="E368" s="11"/>
      <c r="J368" s="2"/>
      <c r="K368" s="2"/>
    </row>
    <row r="369" spans="5:11" x14ac:dyDescent="0.3">
      <c r="E369" s="11"/>
      <c r="J369" s="2"/>
      <c r="K369" s="2"/>
    </row>
    <row r="370" spans="5:11" x14ac:dyDescent="0.3">
      <c r="E370" s="11"/>
      <c r="J370" s="2"/>
      <c r="K370" s="2"/>
    </row>
    <row r="371" spans="5:11" ht="18" x14ac:dyDescent="0.35">
      <c r="E371" s="11"/>
      <c r="J371" s="10"/>
      <c r="K371" s="10"/>
    </row>
    <row r="372" spans="5:11" ht="18" x14ac:dyDescent="0.35">
      <c r="E372" s="11"/>
      <c r="J372" s="9"/>
      <c r="K372" s="9"/>
    </row>
    <row r="373" spans="5:11" x14ac:dyDescent="0.3">
      <c r="E373" s="11"/>
      <c r="J373" s="2"/>
      <c r="K373" s="2"/>
    </row>
    <row r="374" spans="5:11" x14ac:dyDescent="0.3">
      <c r="E374" s="11"/>
      <c r="J374" s="2"/>
      <c r="K374" s="2"/>
    </row>
    <row r="375" spans="5:11" x14ac:dyDescent="0.3">
      <c r="E375" s="11"/>
      <c r="J375" s="2"/>
      <c r="K375" s="2"/>
    </row>
    <row r="376" spans="5:11" x14ac:dyDescent="0.3">
      <c r="E376" s="11"/>
      <c r="J376" s="2"/>
      <c r="K376" s="2"/>
    </row>
    <row r="377" spans="5:11" x14ac:dyDescent="0.3">
      <c r="E377" s="11"/>
      <c r="J377" s="2"/>
      <c r="K377" s="2"/>
    </row>
    <row r="378" spans="5:11" x14ac:dyDescent="0.3">
      <c r="E378" s="11"/>
      <c r="J378" s="2"/>
      <c r="K378" s="2"/>
    </row>
    <row r="379" spans="5:11" x14ac:dyDescent="0.3">
      <c r="E379" s="11"/>
      <c r="J379" s="2"/>
      <c r="K379" s="2"/>
    </row>
    <row r="380" spans="5:11" x14ac:dyDescent="0.3">
      <c r="E380" s="11"/>
      <c r="J380" s="2"/>
      <c r="K380" s="2"/>
    </row>
    <row r="381" spans="5:11" x14ac:dyDescent="0.3">
      <c r="E381" s="11"/>
      <c r="J381" s="2"/>
      <c r="K381" s="2"/>
    </row>
    <row r="382" spans="5:11" x14ac:dyDescent="0.3">
      <c r="E382" s="11"/>
      <c r="J382" s="2"/>
      <c r="K382" s="2"/>
    </row>
    <row r="383" spans="5:11" x14ac:dyDescent="0.3">
      <c r="E383" s="11"/>
      <c r="J383" s="2"/>
      <c r="K383" s="2"/>
    </row>
    <row r="384" spans="5:11" x14ac:dyDescent="0.3">
      <c r="E384" s="11"/>
      <c r="J384" s="2"/>
      <c r="K384" s="2"/>
    </row>
    <row r="385" spans="5:11" x14ac:dyDescent="0.3">
      <c r="E385" s="11"/>
      <c r="J385" s="2"/>
      <c r="K385" s="2"/>
    </row>
    <row r="386" spans="5:11" x14ac:dyDescent="0.3">
      <c r="E386" s="11"/>
      <c r="J386" s="2"/>
      <c r="K386" s="2"/>
    </row>
    <row r="387" spans="5:11" x14ac:dyDescent="0.3">
      <c r="E387" s="11"/>
      <c r="J387" s="2"/>
      <c r="K387" s="2"/>
    </row>
    <row r="388" spans="5:11" x14ac:dyDescent="0.3">
      <c r="E388" s="11"/>
      <c r="J388" s="2"/>
      <c r="K388" s="2"/>
    </row>
    <row r="389" spans="5:11" x14ac:dyDescent="0.3">
      <c r="E389" s="11"/>
      <c r="J389" s="2"/>
      <c r="K389" s="2"/>
    </row>
    <row r="390" spans="5:11" x14ac:dyDescent="0.3">
      <c r="E390" s="11"/>
      <c r="J390" s="2"/>
      <c r="K390" s="2"/>
    </row>
    <row r="391" spans="5:11" x14ac:dyDescent="0.3">
      <c r="E391" s="11"/>
      <c r="J391" s="2"/>
      <c r="K391" s="2"/>
    </row>
    <row r="392" spans="5:11" x14ac:dyDescent="0.3">
      <c r="E392" s="11"/>
      <c r="J392" s="2"/>
      <c r="K392" s="2"/>
    </row>
    <row r="393" spans="5:11" x14ac:dyDescent="0.3">
      <c r="E393" s="11"/>
      <c r="J393" s="2"/>
      <c r="K393" s="2"/>
    </row>
    <row r="394" spans="5:11" x14ac:dyDescent="0.3">
      <c r="E394" s="11"/>
      <c r="J394" s="2"/>
      <c r="K394" s="2"/>
    </row>
    <row r="395" spans="5:11" x14ac:dyDescent="0.3">
      <c r="E395" s="11"/>
      <c r="J395" s="2"/>
      <c r="K395" s="2"/>
    </row>
    <row r="396" spans="5:11" x14ac:dyDescent="0.3">
      <c r="E396" s="11"/>
      <c r="J396" s="3"/>
      <c r="K396" s="3"/>
    </row>
    <row r="397" spans="5:11" x14ac:dyDescent="0.3">
      <c r="E397" s="11"/>
      <c r="J397" s="2" t="s">
        <v>73</v>
      </c>
      <c r="K397" s="2" t="s">
        <v>73</v>
      </c>
    </row>
    <row r="398" spans="5:11" x14ac:dyDescent="0.3">
      <c r="E398" s="11"/>
      <c r="J398" s="3" t="s">
        <v>83</v>
      </c>
      <c r="K398" s="3" t="s">
        <v>83</v>
      </c>
    </row>
    <row r="399" spans="5:11" x14ac:dyDescent="0.3">
      <c r="E399" s="11"/>
      <c r="J399" s="3" t="s">
        <v>84</v>
      </c>
      <c r="K399" s="3" t="s">
        <v>84</v>
      </c>
    </row>
    <row r="400" spans="5:11" x14ac:dyDescent="0.3">
      <c r="E400" s="11"/>
      <c r="J400" s="3" t="s">
        <v>85</v>
      </c>
      <c r="K400" s="3" t="s">
        <v>99</v>
      </c>
    </row>
    <row r="401" spans="5:11" x14ac:dyDescent="0.3">
      <c r="E401" s="11"/>
      <c r="J401" s="3" t="s">
        <v>86</v>
      </c>
      <c r="K401" s="3" t="s">
        <v>86</v>
      </c>
    </row>
    <row r="402" spans="5:11" x14ac:dyDescent="0.3">
      <c r="E402" s="11"/>
      <c r="J402" s="3" t="s">
        <v>215</v>
      </c>
      <c r="K402" s="3" t="s">
        <v>215</v>
      </c>
    </row>
    <row r="403" spans="5:11" x14ac:dyDescent="0.3">
      <c r="E403" s="11"/>
      <c r="J403" s="3" t="s">
        <v>88</v>
      </c>
      <c r="K403" s="3" t="s">
        <v>51</v>
      </c>
    </row>
    <row r="404" spans="5:11" x14ac:dyDescent="0.3">
      <c r="E404" s="11"/>
      <c r="J404" s="3" t="s">
        <v>23</v>
      </c>
      <c r="K404" s="3" t="s">
        <v>23</v>
      </c>
    </row>
    <row r="405" spans="5:11" x14ac:dyDescent="0.3">
      <c r="E405" s="11"/>
      <c r="J405" s="3" t="s">
        <v>38</v>
      </c>
      <c r="K405" s="3" t="s">
        <v>38</v>
      </c>
    </row>
    <row r="406" spans="5:11" x14ac:dyDescent="0.3">
      <c r="E406" s="11"/>
      <c r="J406" s="3" t="s">
        <v>89</v>
      </c>
      <c r="K406" s="3" t="s">
        <v>212</v>
      </c>
    </row>
    <row r="407" spans="5:11" x14ac:dyDescent="0.3">
      <c r="E407" s="11"/>
      <c r="J407" s="3" t="s">
        <v>90</v>
      </c>
      <c r="K407" s="3" t="s">
        <v>212</v>
      </c>
    </row>
    <row r="408" spans="5:11" x14ac:dyDescent="0.3">
      <c r="E408" s="11"/>
      <c r="J408" s="3"/>
      <c r="K408" s="3"/>
    </row>
    <row r="409" spans="5:11" x14ac:dyDescent="0.3">
      <c r="E409" s="11"/>
      <c r="J409" s="3"/>
      <c r="K409" s="3"/>
    </row>
    <row r="410" spans="5:11" x14ac:dyDescent="0.3">
      <c r="E410" s="11"/>
      <c r="J410" s="2" t="s">
        <v>73</v>
      </c>
      <c r="K410" s="2" t="s">
        <v>73</v>
      </c>
    </row>
    <row r="411" spans="5:11" x14ac:dyDescent="0.3">
      <c r="E411" s="11"/>
      <c r="J411" s="3" t="s">
        <v>83</v>
      </c>
      <c r="K411" s="3" t="s">
        <v>83</v>
      </c>
    </row>
    <row r="412" spans="5:11" x14ac:dyDescent="0.3">
      <c r="E412" s="11"/>
      <c r="J412" s="3" t="s">
        <v>84</v>
      </c>
      <c r="K412" s="3" t="s">
        <v>84</v>
      </c>
    </row>
    <row r="413" spans="5:11" x14ac:dyDescent="0.3">
      <c r="E413" s="11"/>
      <c r="J413" s="3" t="s">
        <v>85</v>
      </c>
      <c r="K413" s="3" t="s">
        <v>99</v>
      </c>
    </row>
    <row r="414" spans="5:11" x14ac:dyDescent="0.3">
      <c r="E414" s="11"/>
      <c r="J414" s="3" t="s">
        <v>86</v>
      </c>
      <c r="K414" s="3" t="s">
        <v>86</v>
      </c>
    </row>
    <row r="415" spans="5:11" x14ac:dyDescent="0.3">
      <c r="E415" s="11"/>
      <c r="J415" s="3" t="s">
        <v>215</v>
      </c>
      <c r="K415" s="3" t="s">
        <v>215</v>
      </c>
    </row>
    <row r="416" spans="5:11" x14ac:dyDescent="0.3">
      <c r="E416" s="11"/>
      <c r="J416" s="3" t="s">
        <v>88</v>
      </c>
      <c r="K416" s="3" t="s">
        <v>51</v>
      </c>
    </row>
    <row r="417" spans="5:11" x14ac:dyDescent="0.3">
      <c r="E417" s="11"/>
      <c r="J417" s="3" t="s">
        <v>23</v>
      </c>
      <c r="K417" s="3" t="s">
        <v>23</v>
      </c>
    </row>
    <row r="418" spans="5:11" x14ac:dyDescent="0.3">
      <c r="E418" s="11"/>
      <c r="J418" s="3" t="s">
        <v>38</v>
      </c>
      <c r="K418" s="3" t="s">
        <v>38</v>
      </c>
    </row>
    <row r="419" spans="5:11" x14ac:dyDescent="0.3">
      <c r="E419" s="11"/>
      <c r="J419" s="3" t="s">
        <v>89</v>
      </c>
      <c r="K419" s="3" t="s">
        <v>212</v>
      </c>
    </row>
    <row r="420" spans="5:11" x14ac:dyDescent="0.3">
      <c r="E420" s="11"/>
      <c r="J420" s="3" t="s">
        <v>90</v>
      </c>
      <c r="K420" s="3" t="s">
        <v>212</v>
      </c>
    </row>
    <row r="421" spans="5:11" x14ac:dyDescent="0.3">
      <c r="E421" s="11"/>
      <c r="J421" s="2"/>
      <c r="K421" s="2"/>
    </row>
    <row r="422" spans="5:11" x14ac:dyDescent="0.3">
      <c r="E422" s="11"/>
      <c r="J422" s="3"/>
      <c r="K422" s="3"/>
    </row>
    <row r="423" spans="5:11" x14ac:dyDescent="0.3">
      <c r="E423" s="11"/>
      <c r="J423" s="2" t="s">
        <v>73</v>
      </c>
      <c r="K423" s="2" t="s">
        <v>73</v>
      </c>
    </row>
    <row r="424" spans="5:11" x14ac:dyDescent="0.3">
      <c r="E424" s="11"/>
      <c r="J424" s="3" t="s">
        <v>83</v>
      </c>
      <c r="K424" s="3" t="s">
        <v>83</v>
      </c>
    </row>
    <row r="425" spans="5:11" x14ac:dyDescent="0.3">
      <c r="E425" s="11"/>
      <c r="J425" s="3" t="s">
        <v>84</v>
      </c>
      <c r="K425" s="3" t="s">
        <v>84</v>
      </c>
    </row>
    <row r="426" spans="5:11" x14ac:dyDescent="0.3">
      <c r="E426" s="11"/>
      <c r="J426" s="3" t="s">
        <v>85</v>
      </c>
      <c r="K426" s="3" t="s">
        <v>99</v>
      </c>
    </row>
    <row r="427" spans="5:11" x14ac:dyDescent="0.3">
      <c r="E427" s="11"/>
      <c r="J427" s="3" t="s">
        <v>86</v>
      </c>
      <c r="K427" s="3" t="s">
        <v>86</v>
      </c>
    </row>
    <row r="428" spans="5:11" x14ac:dyDescent="0.3">
      <c r="E428" s="11"/>
      <c r="J428" s="3" t="s">
        <v>49</v>
      </c>
      <c r="K428" s="3" t="s">
        <v>49</v>
      </c>
    </row>
    <row r="429" spans="5:11" x14ac:dyDescent="0.3">
      <c r="E429" s="11"/>
      <c r="J429" s="3" t="s">
        <v>88</v>
      </c>
      <c r="K429" s="3" t="s">
        <v>51</v>
      </c>
    </row>
    <row r="430" spans="5:11" x14ac:dyDescent="0.3">
      <c r="E430" s="11"/>
      <c r="J430" s="3" t="s">
        <v>23</v>
      </c>
      <c r="K430" s="3" t="s">
        <v>23</v>
      </c>
    </row>
    <row r="431" spans="5:11" x14ac:dyDescent="0.3">
      <c r="E431" s="11"/>
      <c r="J431" s="3" t="s">
        <v>38</v>
      </c>
      <c r="K431" s="3" t="s">
        <v>38</v>
      </c>
    </row>
    <row r="432" spans="5:11" x14ac:dyDescent="0.3">
      <c r="E432" s="11"/>
      <c r="J432" s="3" t="s">
        <v>89</v>
      </c>
      <c r="K432" s="3" t="s">
        <v>212</v>
      </c>
    </row>
    <row r="433" spans="5:11" x14ac:dyDescent="0.3">
      <c r="E433" s="11"/>
      <c r="J433" s="3" t="s">
        <v>41</v>
      </c>
      <c r="K433" s="3" t="s">
        <v>41</v>
      </c>
    </row>
    <row r="434" spans="5:11" x14ac:dyDescent="0.3">
      <c r="J434" s="2"/>
      <c r="K434" s="2"/>
    </row>
  </sheetData>
  <autoFilter ref="A1:B153" xr:uid="{51059014-344C-1F4E-B9D0-3AFCDF8410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E631-78C0-9A48-A427-0226610E830D}">
  <dimension ref="A1:I108"/>
  <sheetViews>
    <sheetView tabSelected="1" zoomScaleNormal="100" workbookViewId="0">
      <selection activeCell="K18" sqref="K18"/>
    </sheetView>
  </sheetViews>
  <sheetFormatPr defaultColWidth="11.19921875" defaultRowHeight="15.6" x14ac:dyDescent="0.3"/>
  <cols>
    <col min="1" max="1" width="25" style="13" customWidth="1"/>
    <col min="2" max="2" width="33.59765625" style="13" customWidth="1"/>
    <col min="3" max="3" width="8.59765625" style="13" customWidth="1"/>
    <col min="4" max="4" width="24.8984375" style="12" customWidth="1"/>
    <col min="5" max="5" width="27" style="13" hidden="1" customWidth="1"/>
    <col min="6" max="6" width="13.296875" style="13" customWidth="1"/>
    <col min="7" max="7" width="11.19921875" style="13"/>
  </cols>
  <sheetData>
    <row r="1" spans="1:9" x14ac:dyDescent="0.3">
      <c r="A1" s="11" t="s">
        <v>359</v>
      </c>
      <c r="B1" s="14" t="s">
        <v>219</v>
      </c>
      <c r="C1" s="14" t="s">
        <v>360</v>
      </c>
      <c r="D1" s="15" t="s">
        <v>256</v>
      </c>
      <c r="E1" s="11" t="s">
        <v>227</v>
      </c>
      <c r="F1" s="13" t="s">
        <v>361</v>
      </c>
      <c r="G1" s="13" t="s">
        <v>362</v>
      </c>
      <c r="H1" t="s">
        <v>363</v>
      </c>
      <c r="I1" t="s">
        <v>372</v>
      </c>
    </row>
    <row r="2" spans="1:9" x14ac:dyDescent="0.3">
      <c r="A2" s="11" t="s">
        <v>16</v>
      </c>
      <c r="B2" s="14" t="s">
        <v>224</v>
      </c>
      <c r="C2" s="14">
        <v>0</v>
      </c>
      <c r="D2" s="15" t="s">
        <v>257</v>
      </c>
      <c r="E2" s="11" t="s">
        <v>16</v>
      </c>
      <c r="F2" s="13">
        <v>1</v>
      </c>
      <c r="G2" s="13" t="s">
        <v>228</v>
      </c>
      <c r="I2" t="str">
        <f>G2&amp;H2</f>
        <v>#9433FF</v>
      </c>
    </row>
    <row r="3" spans="1:9" x14ac:dyDescent="0.3">
      <c r="A3" s="11" t="s">
        <v>19</v>
      </c>
      <c r="B3" s="14" t="s">
        <v>12</v>
      </c>
      <c r="C3" s="14">
        <v>2</v>
      </c>
      <c r="D3" s="15" t="s">
        <v>258</v>
      </c>
      <c r="E3" s="11" t="s">
        <v>19</v>
      </c>
      <c r="F3" s="13">
        <v>99</v>
      </c>
      <c r="G3" s="13" t="s">
        <v>253</v>
      </c>
      <c r="I3" t="str">
        <f t="shared" ref="I3:I65" si="0">G3&amp;H3</f>
        <v>#917C51</v>
      </c>
    </row>
    <row r="4" spans="1:9" x14ac:dyDescent="0.3">
      <c r="A4" s="11" t="s">
        <v>21</v>
      </c>
      <c r="B4" s="14" t="s">
        <v>12</v>
      </c>
      <c r="C4" s="14">
        <v>2</v>
      </c>
      <c r="D4" s="15" t="s">
        <v>259</v>
      </c>
      <c r="E4" s="11" t="s">
        <v>21</v>
      </c>
      <c r="F4" s="13">
        <v>99</v>
      </c>
      <c r="G4" s="13" t="s">
        <v>253</v>
      </c>
      <c r="I4" t="str">
        <f t="shared" si="0"/>
        <v>#917C51</v>
      </c>
    </row>
    <row r="5" spans="1:9" x14ac:dyDescent="0.3">
      <c r="A5" s="11" t="s">
        <v>23</v>
      </c>
      <c r="B5" s="14" t="s">
        <v>12</v>
      </c>
      <c r="C5" s="14">
        <v>2</v>
      </c>
      <c r="D5" s="15" t="s">
        <v>260</v>
      </c>
      <c r="E5" s="11" t="s">
        <v>23</v>
      </c>
      <c r="F5" s="13">
        <v>20</v>
      </c>
      <c r="H5" t="s">
        <v>358</v>
      </c>
      <c r="I5" t="str">
        <f t="shared" si="0"/>
        <v>#8EFFBC</v>
      </c>
    </row>
    <row r="6" spans="1:9" x14ac:dyDescent="0.3">
      <c r="A6" s="11" t="s">
        <v>25</v>
      </c>
      <c r="B6" s="14" t="s">
        <v>12</v>
      </c>
      <c r="C6" s="14">
        <v>2</v>
      </c>
      <c r="D6" s="15" t="s">
        <v>261</v>
      </c>
      <c r="E6" s="11" t="s">
        <v>25</v>
      </c>
      <c r="F6" s="13">
        <v>999</v>
      </c>
      <c r="G6" s="13" t="s">
        <v>255</v>
      </c>
      <c r="I6" t="str">
        <f t="shared" si="0"/>
        <v>#516291</v>
      </c>
    </row>
    <row r="7" spans="1:9" x14ac:dyDescent="0.3">
      <c r="A7" s="11" t="s">
        <v>27</v>
      </c>
      <c r="B7" s="14" t="s">
        <v>12</v>
      </c>
      <c r="C7" s="14">
        <v>2</v>
      </c>
      <c r="D7" s="15" t="s">
        <v>262</v>
      </c>
      <c r="E7" s="11" t="s">
        <v>27</v>
      </c>
      <c r="F7" s="13">
        <v>4</v>
      </c>
      <c r="G7" s="13" t="s">
        <v>232</v>
      </c>
      <c r="I7" t="str">
        <f t="shared" si="0"/>
        <v xml:space="preserve">#FFEE33 </v>
      </c>
    </row>
    <row r="8" spans="1:9" x14ac:dyDescent="0.3">
      <c r="A8" s="11" t="s">
        <v>29</v>
      </c>
      <c r="B8" s="14" t="s">
        <v>18</v>
      </c>
      <c r="C8" s="14">
        <v>3</v>
      </c>
      <c r="D8" s="15" t="s">
        <v>263</v>
      </c>
      <c r="E8" s="11" t="s">
        <v>29</v>
      </c>
      <c r="F8" s="13">
        <v>4</v>
      </c>
      <c r="G8" s="13" t="s">
        <v>232</v>
      </c>
      <c r="I8" t="str">
        <f t="shared" si="0"/>
        <v xml:space="preserve">#FFEE33 </v>
      </c>
    </row>
    <row r="9" spans="1:9" x14ac:dyDescent="0.3">
      <c r="A9" s="11" t="s">
        <v>49</v>
      </c>
      <c r="B9" s="14" t="s">
        <v>18</v>
      </c>
      <c r="C9" s="14">
        <v>3</v>
      </c>
      <c r="D9" s="15" t="s">
        <v>264</v>
      </c>
      <c r="E9" s="11" t="s">
        <v>49</v>
      </c>
      <c r="F9" s="13">
        <v>16</v>
      </c>
      <c r="G9" s="13" t="s">
        <v>244</v>
      </c>
      <c r="I9" t="str">
        <f t="shared" si="0"/>
        <v>#ABFF8E</v>
      </c>
    </row>
    <row r="10" spans="1:9" x14ac:dyDescent="0.3">
      <c r="A10" s="11" t="s">
        <v>34</v>
      </c>
      <c r="B10" s="14" t="s">
        <v>20</v>
      </c>
      <c r="C10" s="14">
        <v>1</v>
      </c>
      <c r="D10" s="15" t="s">
        <v>265</v>
      </c>
      <c r="E10" s="11" t="s">
        <v>34</v>
      </c>
      <c r="F10" s="13">
        <v>99</v>
      </c>
      <c r="H10" t="s">
        <v>253</v>
      </c>
      <c r="I10" t="str">
        <f t="shared" si="0"/>
        <v>#917C51</v>
      </c>
    </row>
    <row r="11" spans="1:9" x14ac:dyDescent="0.3">
      <c r="A11" s="11" t="s">
        <v>23</v>
      </c>
      <c r="B11" s="14" t="s">
        <v>20</v>
      </c>
      <c r="C11" s="14">
        <v>1</v>
      </c>
      <c r="D11" s="15" t="s">
        <v>266</v>
      </c>
      <c r="E11" s="11" t="s">
        <v>23</v>
      </c>
      <c r="F11" s="13">
        <v>20</v>
      </c>
      <c r="H11" t="s">
        <v>366</v>
      </c>
      <c r="I11" t="str">
        <f t="shared" si="0"/>
        <v>#6BBF8D</v>
      </c>
    </row>
    <row r="12" spans="1:9" x14ac:dyDescent="0.3">
      <c r="A12" s="11" t="s">
        <v>37</v>
      </c>
      <c r="B12" s="14" t="s">
        <v>20</v>
      </c>
      <c r="C12" s="14">
        <v>1</v>
      </c>
      <c r="D12" s="15" t="s">
        <v>267</v>
      </c>
      <c r="E12" s="11" t="s">
        <v>37</v>
      </c>
      <c r="F12" s="13">
        <v>99</v>
      </c>
      <c r="H12" t="s">
        <v>253</v>
      </c>
      <c r="I12" t="str">
        <f t="shared" si="0"/>
        <v>#917C51</v>
      </c>
    </row>
    <row r="13" spans="1:9" x14ac:dyDescent="0.3">
      <c r="A13" s="11" t="s">
        <v>38</v>
      </c>
      <c r="B13" s="14" t="s">
        <v>225</v>
      </c>
      <c r="C13" s="14">
        <v>4</v>
      </c>
      <c r="D13" s="15" t="s">
        <v>268</v>
      </c>
      <c r="E13" s="11" t="s">
        <v>38</v>
      </c>
      <c r="F13" s="13">
        <v>2</v>
      </c>
      <c r="G13" s="13" t="s">
        <v>229</v>
      </c>
      <c r="I13" t="str">
        <f t="shared" si="0"/>
        <v>#9EFF33</v>
      </c>
    </row>
    <row r="14" spans="1:9" x14ac:dyDescent="0.3">
      <c r="A14" s="11" t="s">
        <v>39</v>
      </c>
      <c r="B14" s="14" t="s">
        <v>26</v>
      </c>
      <c r="C14" s="14">
        <v>7</v>
      </c>
      <c r="D14" s="15" t="s">
        <v>269</v>
      </c>
      <c r="E14" s="11" t="s">
        <v>39</v>
      </c>
      <c r="F14" s="13">
        <v>3.5</v>
      </c>
      <c r="G14" s="13" t="s">
        <v>231</v>
      </c>
      <c r="I14" t="str">
        <f t="shared" si="0"/>
        <v>#33FFFF</v>
      </c>
    </row>
    <row r="15" spans="1:9" x14ac:dyDescent="0.3">
      <c r="A15" s="11" t="s">
        <v>40</v>
      </c>
      <c r="B15" s="14" t="s">
        <v>225</v>
      </c>
      <c r="C15" s="14">
        <v>4</v>
      </c>
      <c r="D15" s="15" t="s">
        <v>270</v>
      </c>
      <c r="E15" s="11" t="s">
        <v>40</v>
      </c>
      <c r="F15" s="13">
        <v>2</v>
      </c>
      <c r="G15" s="13" t="s">
        <v>229</v>
      </c>
      <c r="I15" t="str">
        <f t="shared" si="0"/>
        <v>#9EFF33</v>
      </c>
    </row>
    <row r="16" spans="1:9" x14ac:dyDescent="0.3">
      <c r="A16" s="11" t="s">
        <v>41</v>
      </c>
      <c r="B16" s="14" t="s">
        <v>28</v>
      </c>
      <c r="C16" s="14">
        <v>6</v>
      </c>
      <c r="D16" s="15" t="s">
        <v>271</v>
      </c>
      <c r="E16" s="11" t="s">
        <v>41</v>
      </c>
      <c r="F16" s="13">
        <v>3</v>
      </c>
      <c r="G16" s="13" t="s">
        <v>230</v>
      </c>
      <c r="I16" t="str">
        <f t="shared" si="0"/>
        <v>#FF3333</v>
      </c>
    </row>
    <row r="17" spans="1:9" x14ac:dyDescent="0.3">
      <c r="A17" s="11" t="s">
        <v>42</v>
      </c>
      <c r="B17" s="14" t="s">
        <v>28</v>
      </c>
      <c r="C17" s="14">
        <v>6</v>
      </c>
      <c r="D17" s="15" t="s">
        <v>272</v>
      </c>
      <c r="E17" s="11" t="s">
        <v>42</v>
      </c>
      <c r="F17" s="13">
        <v>3</v>
      </c>
      <c r="G17" s="13" t="s">
        <v>230</v>
      </c>
      <c r="I17" t="str">
        <f t="shared" si="0"/>
        <v>#FF3333</v>
      </c>
    </row>
    <row r="18" spans="1:9" x14ac:dyDescent="0.3">
      <c r="A18" s="11" t="s">
        <v>38</v>
      </c>
      <c r="B18" s="14" t="s">
        <v>226</v>
      </c>
      <c r="C18" s="14">
        <v>5</v>
      </c>
      <c r="D18" s="15" t="s">
        <v>273</v>
      </c>
      <c r="E18" s="11" t="s">
        <v>38</v>
      </c>
      <c r="F18" s="11">
        <v>101</v>
      </c>
      <c r="G18" s="11"/>
      <c r="H18" s="11" t="s">
        <v>254</v>
      </c>
      <c r="I18" t="str">
        <f t="shared" si="0"/>
        <v>#6B5191</v>
      </c>
    </row>
    <row r="19" spans="1:9" x14ac:dyDescent="0.3">
      <c r="A19" s="11" t="s">
        <v>47</v>
      </c>
      <c r="B19" s="14" t="s">
        <v>12</v>
      </c>
      <c r="C19" s="14">
        <v>2</v>
      </c>
      <c r="D19" s="15" t="s">
        <v>190</v>
      </c>
      <c r="E19" s="11" t="s">
        <v>212</v>
      </c>
      <c r="F19" s="13">
        <v>4</v>
      </c>
      <c r="G19" s="13" t="s">
        <v>232</v>
      </c>
      <c r="I19" t="str">
        <f t="shared" si="0"/>
        <v xml:space="preserve">#FFEE33 </v>
      </c>
    </row>
    <row r="20" spans="1:9" x14ac:dyDescent="0.3">
      <c r="A20" s="11" t="s">
        <v>48</v>
      </c>
      <c r="B20" s="14" t="s">
        <v>12</v>
      </c>
      <c r="C20" s="14">
        <v>2</v>
      </c>
      <c r="D20" s="15" t="s">
        <v>274</v>
      </c>
      <c r="E20" s="11" t="s">
        <v>48</v>
      </c>
      <c r="F20" s="13">
        <v>99</v>
      </c>
      <c r="G20" s="13" t="s">
        <v>253</v>
      </c>
      <c r="I20" t="str">
        <f t="shared" si="0"/>
        <v>#917C51</v>
      </c>
    </row>
    <row r="21" spans="1:9" x14ac:dyDescent="0.3">
      <c r="A21" s="11" t="s">
        <v>51</v>
      </c>
      <c r="B21" s="14" t="s">
        <v>20</v>
      </c>
      <c r="C21" s="14">
        <v>1</v>
      </c>
      <c r="D21" s="15" t="s">
        <v>275</v>
      </c>
      <c r="E21" s="11" t="s">
        <v>51</v>
      </c>
      <c r="F21" s="11">
        <v>6</v>
      </c>
      <c r="G21" s="11"/>
      <c r="H21" s="11" t="s">
        <v>234</v>
      </c>
      <c r="I21" t="str">
        <f t="shared" si="0"/>
        <v>#8CFF33</v>
      </c>
    </row>
    <row r="22" spans="1:9" x14ac:dyDescent="0.3">
      <c r="A22" s="11" t="s">
        <v>52</v>
      </c>
      <c r="B22" s="14" t="s">
        <v>20</v>
      </c>
      <c r="C22" s="14">
        <v>1</v>
      </c>
      <c r="D22" s="15" t="s">
        <v>276</v>
      </c>
      <c r="E22" s="11" t="s">
        <v>52</v>
      </c>
      <c r="F22" s="13">
        <v>99</v>
      </c>
      <c r="G22" s="13" t="s">
        <v>253</v>
      </c>
      <c r="I22" t="str">
        <f t="shared" si="0"/>
        <v>#917C51</v>
      </c>
    </row>
    <row r="23" spans="1:9" x14ac:dyDescent="0.3">
      <c r="A23" s="11" t="s">
        <v>53</v>
      </c>
      <c r="B23" s="14" t="s">
        <v>20</v>
      </c>
      <c r="C23" s="14">
        <v>1</v>
      </c>
      <c r="D23" s="15" t="s">
        <v>277</v>
      </c>
      <c r="E23" s="11" t="s">
        <v>53</v>
      </c>
      <c r="F23" s="13">
        <v>99</v>
      </c>
      <c r="H23" t="s">
        <v>253</v>
      </c>
      <c r="I23" t="str">
        <f t="shared" si="0"/>
        <v>#917C51</v>
      </c>
    </row>
    <row r="24" spans="1:9" x14ac:dyDescent="0.3">
      <c r="A24" s="11" t="s">
        <v>55</v>
      </c>
      <c r="B24" s="14" t="s">
        <v>20</v>
      </c>
      <c r="C24" s="14">
        <v>1</v>
      </c>
      <c r="D24" s="15" t="s">
        <v>278</v>
      </c>
      <c r="E24" s="11" t="s">
        <v>55</v>
      </c>
      <c r="F24" s="13">
        <v>99</v>
      </c>
      <c r="G24" s="13" t="s">
        <v>253</v>
      </c>
      <c r="I24" t="str">
        <f t="shared" si="0"/>
        <v>#917C51</v>
      </c>
    </row>
    <row r="25" spans="1:9" x14ac:dyDescent="0.3">
      <c r="A25" s="11" t="s">
        <v>58</v>
      </c>
      <c r="B25" s="14" t="s">
        <v>224</v>
      </c>
      <c r="C25" s="14">
        <v>0</v>
      </c>
      <c r="D25" s="15" t="s">
        <v>279</v>
      </c>
      <c r="E25" s="11" t="s">
        <v>58</v>
      </c>
      <c r="F25" s="13">
        <v>1</v>
      </c>
      <c r="G25" s="11" t="s">
        <v>228</v>
      </c>
      <c r="I25" t="str">
        <f t="shared" si="0"/>
        <v>#9433FF</v>
      </c>
    </row>
    <row r="26" spans="1:9" x14ac:dyDescent="0.3">
      <c r="A26" s="11" t="s">
        <v>59</v>
      </c>
      <c r="B26" s="14" t="s">
        <v>12</v>
      </c>
      <c r="C26" s="14">
        <v>2</v>
      </c>
      <c r="D26" s="15" t="s">
        <v>280</v>
      </c>
      <c r="E26" s="11" t="s">
        <v>59</v>
      </c>
      <c r="F26" s="13">
        <v>99</v>
      </c>
      <c r="G26" s="13" t="s">
        <v>253</v>
      </c>
      <c r="I26" t="str">
        <f t="shared" si="0"/>
        <v>#917C51</v>
      </c>
    </row>
    <row r="27" spans="1:9" x14ac:dyDescent="0.3">
      <c r="A27" s="11" t="s">
        <v>95</v>
      </c>
      <c r="B27" s="14" t="s">
        <v>18</v>
      </c>
      <c r="C27" s="14">
        <v>3</v>
      </c>
      <c r="D27" s="15" t="s">
        <v>281</v>
      </c>
      <c r="E27" s="11" t="s">
        <v>212</v>
      </c>
      <c r="F27" s="13">
        <v>15</v>
      </c>
      <c r="H27" t="s">
        <v>243</v>
      </c>
      <c r="I27" t="str">
        <f t="shared" si="0"/>
        <v xml:space="preserve">#DEFF8E </v>
      </c>
    </row>
    <row r="28" spans="1:9" x14ac:dyDescent="0.3">
      <c r="A28" s="11" t="s">
        <v>69</v>
      </c>
      <c r="B28" s="14" t="s">
        <v>224</v>
      </c>
      <c r="C28" s="14">
        <v>0</v>
      </c>
      <c r="D28" s="15" t="s">
        <v>282</v>
      </c>
      <c r="E28" s="11" t="s">
        <v>212</v>
      </c>
      <c r="F28" s="13">
        <v>1</v>
      </c>
      <c r="G28" s="11" t="s">
        <v>228</v>
      </c>
      <c r="I28" t="str">
        <f t="shared" si="0"/>
        <v>#9433FF</v>
      </c>
    </row>
    <row r="29" spans="1:9" x14ac:dyDescent="0.3">
      <c r="A29" s="11" t="s">
        <v>70</v>
      </c>
      <c r="B29" s="14" t="s">
        <v>12</v>
      </c>
      <c r="C29" s="14">
        <v>2</v>
      </c>
      <c r="D29" s="15" t="s">
        <v>167</v>
      </c>
      <c r="E29" s="11" t="s">
        <v>70</v>
      </c>
      <c r="F29" s="13">
        <v>99</v>
      </c>
      <c r="G29" s="13" t="s">
        <v>253</v>
      </c>
      <c r="I29" t="str">
        <f t="shared" si="0"/>
        <v>#917C51</v>
      </c>
    </row>
    <row r="30" spans="1:9" x14ac:dyDescent="0.3">
      <c r="A30" s="11" t="s">
        <v>71</v>
      </c>
      <c r="B30" s="14" t="s">
        <v>12</v>
      </c>
      <c r="C30" s="14">
        <v>2</v>
      </c>
      <c r="D30" s="15" t="s">
        <v>283</v>
      </c>
      <c r="E30" s="11" t="s">
        <v>71</v>
      </c>
      <c r="F30" s="13">
        <v>99</v>
      </c>
      <c r="G30" s="13" t="s">
        <v>253</v>
      </c>
      <c r="I30" t="str">
        <f t="shared" si="0"/>
        <v>#917C51</v>
      </c>
    </row>
    <row r="31" spans="1:9" x14ac:dyDescent="0.3">
      <c r="A31" s="11" t="s">
        <v>72</v>
      </c>
      <c r="B31" s="14" t="s">
        <v>18</v>
      </c>
      <c r="C31" s="14">
        <v>3</v>
      </c>
      <c r="D31" s="15" t="s">
        <v>284</v>
      </c>
      <c r="E31" s="11" t="s">
        <v>72</v>
      </c>
      <c r="F31" s="13">
        <v>14</v>
      </c>
      <c r="G31" s="13" t="s">
        <v>242</v>
      </c>
      <c r="I31" t="str">
        <f t="shared" si="0"/>
        <v>#8E9EFF</v>
      </c>
    </row>
    <row r="32" spans="1:9" x14ac:dyDescent="0.3">
      <c r="A32" s="11" t="s">
        <v>73</v>
      </c>
      <c r="B32" s="14" t="s">
        <v>224</v>
      </c>
      <c r="C32" s="14">
        <v>0</v>
      </c>
      <c r="D32" s="15" t="s">
        <v>285</v>
      </c>
      <c r="E32" s="11" t="s">
        <v>73</v>
      </c>
      <c r="F32" s="13">
        <v>1</v>
      </c>
      <c r="G32" s="13" t="s">
        <v>228</v>
      </c>
      <c r="I32" t="str">
        <f t="shared" si="0"/>
        <v>#9433FF</v>
      </c>
    </row>
    <row r="33" spans="1:9" x14ac:dyDescent="0.3">
      <c r="A33" s="11" t="s">
        <v>34</v>
      </c>
      <c r="B33" s="14" t="s">
        <v>12</v>
      </c>
      <c r="C33" s="14">
        <v>2</v>
      </c>
      <c r="D33" s="15" t="s">
        <v>286</v>
      </c>
      <c r="E33" s="11" t="s">
        <v>34</v>
      </c>
      <c r="F33" s="13">
        <v>99</v>
      </c>
      <c r="H33" t="s">
        <v>364</v>
      </c>
      <c r="I33" t="str">
        <f t="shared" si="0"/>
        <v>#6D5D3D</v>
      </c>
    </row>
    <row r="34" spans="1:9" x14ac:dyDescent="0.3">
      <c r="A34" s="11" t="s">
        <v>74</v>
      </c>
      <c r="B34" s="14" t="s">
        <v>18</v>
      </c>
      <c r="C34" s="14">
        <v>3</v>
      </c>
      <c r="D34" s="15" t="s">
        <v>287</v>
      </c>
      <c r="E34" s="11" t="s">
        <v>212</v>
      </c>
      <c r="F34" s="13">
        <v>4</v>
      </c>
      <c r="H34" t="s">
        <v>232</v>
      </c>
      <c r="I34" t="str">
        <f t="shared" si="0"/>
        <v xml:space="preserve">#FFEE33 </v>
      </c>
    </row>
    <row r="35" spans="1:9" x14ac:dyDescent="0.3">
      <c r="A35" s="11" t="s">
        <v>75</v>
      </c>
      <c r="B35" s="14" t="s">
        <v>26</v>
      </c>
      <c r="C35" s="14">
        <v>7</v>
      </c>
      <c r="D35" s="15" t="s">
        <v>288</v>
      </c>
      <c r="E35" s="11" t="s">
        <v>212</v>
      </c>
      <c r="F35" s="13">
        <v>3.5</v>
      </c>
      <c r="G35" s="13" t="s">
        <v>231</v>
      </c>
      <c r="I35" t="str">
        <f t="shared" si="0"/>
        <v>#33FFFF</v>
      </c>
    </row>
    <row r="36" spans="1:9" x14ac:dyDescent="0.3">
      <c r="A36" s="11" t="s">
        <v>79</v>
      </c>
      <c r="B36" s="14" t="s">
        <v>28</v>
      </c>
      <c r="C36" s="14">
        <v>6</v>
      </c>
      <c r="D36" s="15" t="s">
        <v>289</v>
      </c>
      <c r="E36" s="11" t="s">
        <v>79</v>
      </c>
      <c r="F36" s="13">
        <v>3</v>
      </c>
      <c r="G36" s="13" t="s">
        <v>230</v>
      </c>
      <c r="I36" t="str">
        <f t="shared" si="0"/>
        <v>#FF3333</v>
      </c>
    </row>
    <row r="37" spans="1:9" x14ac:dyDescent="0.3">
      <c r="A37" s="11" t="s">
        <v>74</v>
      </c>
      <c r="B37" s="14" t="s">
        <v>12</v>
      </c>
      <c r="C37" s="14">
        <v>2</v>
      </c>
      <c r="D37" s="15" t="s">
        <v>290</v>
      </c>
      <c r="E37" s="11" t="s">
        <v>212</v>
      </c>
      <c r="F37" s="13">
        <v>4</v>
      </c>
      <c r="H37" t="s">
        <v>370</v>
      </c>
      <c r="I37" t="str">
        <f t="shared" si="0"/>
        <v>#BFB326</v>
      </c>
    </row>
    <row r="38" spans="1:9" x14ac:dyDescent="0.3">
      <c r="A38" s="11" t="s">
        <v>83</v>
      </c>
      <c r="B38" s="14" t="s">
        <v>12</v>
      </c>
      <c r="C38" s="14">
        <v>2</v>
      </c>
      <c r="D38" s="15" t="s">
        <v>291</v>
      </c>
      <c r="E38" s="11" t="s">
        <v>83</v>
      </c>
      <c r="F38" s="13">
        <v>31</v>
      </c>
      <c r="G38" s="13" t="s">
        <v>250</v>
      </c>
      <c r="I38" t="str">
        <f t="shared" si="0"/>
        <v>#8EAAFF</v>
      </c>
    </row>
    <row r="39" spans="1:9" x14ac:dyDescent="0.3">
      <c r="A39" s="11" t="s">
        <v>84</v>
      </c>
      <c r="B39" s="14" t="s">
        <v>12</v>
      </c>
      <c r="C39" s="14">
        <v>2</v>
      </c>
      <c r="D39" s="15" t="s">
        <v>292</v>
      </c>
      <c r="E39" s="11" t="s">
        <v>84</v>
      </c>
      <c r="F39" s="13">
        <v>30</v>
      </c>
      <c r="G39" s="13" t="s">
        <v>249</v>
      </c>
      <c r="I39" t="str">
        <f t="shared" si="0"/>
        <v>#FFD88E</v>
      </c>
    </row>
    <row r="40" spans="1:9" x14ac:dyDescent="0.3">
      <c r="A40" s="11" t="s">
        <v>99</v>
      </c>
      <c r="B40" s="14" t="s">
        <v>12</v>
      </c>
      <c r="C40" s="14">
        <v>2</v>
      </c>
      <c r="D40" s="15" t="s">
        <v>293</v>
      </c>
      <c r="E40" s="11" t="s">
        <v>99</v>
      </c>
      <c r="F40" s="13">
        <v>66</v>
      </c>
      <c r="H40" t="s">
        <v>253</v>
      </c>
      <c r="I40" t="str">
        <f t="shared" si="0"/>
        <v>#917C51</v>
      </c>
    </row>
    <row r="41" spans="1:9" x14ac:dyDescent="0.3">
      <c r="A41" s="11" t="s">
        <v>86</v>
      </c>
      <c r="B41" s="14" t="s">
        <v>18</v>
      </c>
      <c r="C41" s="14">
        <v>3</v>
      </c>
      <c r="D41" s="15" t="s">
        <v>294</v>
      </c>
      <c r="E41" s="11" t="s">
        <v>86</v>
      </c>
      <c r="F41" s="13">
        <v>11</v>
      </c>
      <c r="G41" s="13" t="s">
        <v>239</v>
      </c>
      <c r="I41" t="str">
        <f t="shared" si="0"/>
        <v>#FF339B</v>
      </c>
    </row>
    <row r="42" spans="1:9" x14ac:dyDescent="0.3">
      <c r="A42" s="11" t="s">
        <v>87</v>
      </c>
      <c r="B42" s="14" t="s">
        <v>18</v>
      </c>
      <c r="C42" s="14">
        <v>3</v>
      </c>
      <c r="D42" s="15" t="s">
        <v>295</v>
      </c>
      <c r="E42" s="11" t="s">
        <v>87</v>
      </c>
      <c r="F42" s="13">
        <v>5</v>
      </c>
      <c r="G42" s="13" t="s">
        <v>233</v>
      </c>
      <c r="I42" t="str">
        <f t="shared" si="0"/>
        <v>#3344FF</v>
      </c>
    </row>
    <row r="43" spans="1:9" x14ac:dyDescent="0.3">
      <c r="A43" s="11" t="s">
        <v>89</v>
      </c>
      <c r="B43" s="14" t="s">
        <v>225</v>
      </c>
      <c r="C43" s="14">
        <v>4</v>
      </c>
      <c r="D43" s="15" t="s">
        <v>296</v>
      </c>
      <c r="E43" s="11" t="s">
        <v>212</v>
      </c>
      <c r="F43" s="13">
        <v>2</v>
      </c>
      <c r="G43" s="13" t="s">
        <v>229</v>
      </c>
      <c r="I43" t="str">
        <f t="shared" si="0"/>
        <v>#9EFF33</v>
      </c>
    </row>
    <row r="44" spans="1:9" x14ac:dyDescent="0.3">
      <c r="A44" s="11" t="s">
        <v>90</v>
      </c>
      <c r="B44" s="14" t="s">
        <v>26</v>
      </c>
      <c r="C44" s="14">
        <v>7</v>
      </c>
      <c r="D44" s="15" t="s">
        <v>297</v>
      </c>
      <c r="E44" s="11" t="s">
        <v>212</v>
      </c>
      <c r="F44" s="13">
        <v>3.5</v>
      </c>
      <c r="G44" s="13" t="s">
        <v>231</v>
      </c>
      <c r="I44" t="str">
        <f t="shared" si="0"/>
        <v>#33FFFF</v>
      </c>
    </row>
    <row r="45" spans="1:9" x14ac:dyDescent="0.3">
      <c r="A45" s="11" t="s">
        <v>46</v>
      </c>
      <c r="B45" s="14" t="s">
        <v>224</v>
      </c>
      <c r="C45" s="14">
        <v>0</v>
      </c>
      <c r="D45" s="15" t="s">
        <v>298</v>
      </c>
      <c r="E45" s="11" t="s">
        <v>46</v>
      </c>
      <c r="F45" s="13">
        <v>1</v>
      </c>
      <c r="G45" s="13" t="s">
        <v>228</v>
      </c>
      <c r="I45" t="str">
        <f t="shared" si="0"/>
        <v>#9433FF</v>
      </c>
    </row>
    <row r="46" spans="1:9" x14ac:dyDescent="0.3">
      <c r="A46" s="11" t="s">
        <v>93</v>
      </c>
      <c r="B46" s="14" t="s">
        <v>12</v>
      </c>
      <c r="C46" s="14">
        <v>2</v>
      </c>
      <c r="D46" s="15" t="s">
        <v>299</v>
      </c>
      <c r="E46" s="11" t="s">
        <v>212</v>
      </c>
      <c r="F46" s="13">
        <v>4</v>
      </c>
      <c r="G46" s="13" t="s">
        <v>232</v>
      </c>
      <c r="I46" t="str">
        <f t="shared" si="0"/>
        <v xml:space="preserve">#FFEE33 </v>
      </c>
    </row>
    <row r="47" spans="1:9" x14ac:dyDescent="0.3">
      <c r="A47" s="11" t="s">
        <v>94</v>
      </c>
      <c r="B47" s="14" t="s">
        <v>226</v>
      </c>
      <c r="C47" s="14">
        <v>5</v>
      </c>
      <c r="D47" s="15" t="s">
        <v>300</v>
      </c>
      <c r="E47" s="11" t="s">
        <v>212</v>
      </c>
      <c r="F47" s="13">
        <v>101</v>
      </c>
      <c r="G47" s="13" t="s">
        <v>254</v>
      </c>
      <c r="I47" t="str">
        <f t="shared" si="0"/>
        <v>#6B5191</v>
      </c>
    </row>
    <row r="48" spans="1:9" x14ac:dyDescent="0.3">
      <c r="A48" s="11" t="s">
        <v>95</v>
      </c>
      <c r="B48" s="14" t="s">
        <v>20</v>
      </c>
      <c r="C48" s="14">
        <v>1</v>
      </c>
      <c r="D48" s="15" t="s">
        <v>301</v>
      </c>
      <c r="E48" s="11" t="s">
        <v>212</v>
      </c>
      <c r="F48" s="13">
        <v>32</v>
      </c>
      <c r="H48" t="s">
        <v>367</v>
      </c>
      <c r="I48" t="str">
        <f t="shared" si="0"/>
        <v>#A6BF6B</v>
      </c>
    </row>
    <row r="49" spans="1:9" x14ac:dyDescent="0.3">
      <c r="A49" s="11" t="s">
        <v>73</v>
      </c>
      <c r="B49" s="14" t="s">
        <v>12</v>
      </c>
      <c r="C49" s="14">
        <v>2</v>
      </c>
      <c r="D49" s="15" t="s">
        <v>302</v>
      </c>
      <c r="E49" s="11" t="s">
        <v>73</v>
      </c>
      <c r="F49" s="13">
        <v>101</v>
      </c>
      <c r="G49" s="13" t="s">
        <v>254</v>
      </c>
      <c r="I49" t="str">
        <f t="shared" si="0"/>
        <v>#6B5191</v>
      </c>
    </row>
    <row r="50" spans="1:9" x14ac:dyDescent="0.3">
      <c r="A50" s="11" t="s">
        <v>98</v>
      </c>
      <c r="B50" s="14" t="s">
        <v>18</v>
      </c>
      <c r="C50" s="14">
        <v>3</v>
      </c>
      <c r="D50" s="15" t="s">
        <v>303</v>
      </c>
      <c r="E50" s="11" t="s">
        <v>212</v>
      </c>
      <c r="F50" s="13">
        <v>13</v>
      </c>
      <c r="G50" s="13" t="s">
        <v>241</v>
      </c>
      <c r="I50" t="str">
        <f t="shared" si="0"/>
        <v xml:space="preserve">#FFEF8E </v>
      </c>
    </row>
    <row r="51" spans="1:9" x14ac:dyDescent="0.3">
      <c r="A51" s="11" t="s">
        <v>99</v>
      </c>
      <c r="B51" s="14" t="s">
        <v>20</v>
      </c>
      <c r="C51" s="14">
        <v>1</v>
      </c>
      <c r="D51" s="15" t="s">
        <v>304</v>
      </c>
      <c r="E51" s="11" t="s">
        <v>99</v>
      </c>
      <c r="F51" s="13">
        <v>66</v>
      </c>
      <c r="H51" t="s">
        <v>364</v>
      </c>
      <c r="I51" t="str">
        <f t="shared" si="0"/>
        <v>#6D5D3D</v>
      </c>
    </row>
    <row r="52" spans="1:9" x14ac:dyDescent="0.3">
      <c r="A52" s="11" t="s">
        <v>100</v>
      </c>
      <c r="B52" s="14" t="s">
        <v>225</v>
      </c>
      <c r="C52" s="14">
        <v>4</v>
      </c>
      <c r="D52" s="15" t="s">
        <v>305</v>
      </c>
      <c r="E52" s="11" t="s">
        <v>212</v>
      </c>
      <c r="F52" s="13">
        <v>2</v>
      </c>
      <c r="G52" s="13" t="s">
        <v>229</v>
      </c>
      <c r="I52" t="str">
        <f t="shared" si="0"/>
        <v>#9EFF33</v>
      </c>
    </row>
    <row r="53" spans="1:9" x14ac:dyDescent="0.3">
      <c r="A53" s="11" t="s">
        <v>102</v>
      </c>
      <c r="B53" s="14" t="s">
        <v>12</v>
      </c>
      <c r="C53" s="14">
        <v>2</v>
      </c>
      <c r="D53" s="15" t="s">
        <v>306</v>
      </c>
      <c r="E53" s="11" t="s">
        <v>102</v>
      </c>
      <c r="F53" s="13">
        <v>33</v>
      </c>
      <c r="G53" s="13" t="s">
        <v>251</v>
      </c>
      <c r="I53" t="str">
        <f t="shared" si="0"/>
        <v xml:space="preserve">#915151 </v>
      </c>
    </row>
    <row r="54" spans="1:9" x14ac:dyDescent="0.3">
      <c r="A54" s="11" t="s">
        <v>103</v>
      </c>
      <c r="B54" s="14" t="s">
        <v>12</v>
      </c>
      <c r="C54" s="14">
        <v>2</v>
      </c>
      <c r="D54" s="15" t="s">
        <v>307</v>
      </c>
      <c r="E54" s="11" t="s">
        <v>103</v>
      </c>
      <c r="F54" s="13">
        <v>34</v>
      </c>
      <c r="G54" s="13" t="s">
        <v>252</v>
      </c>
      <c r="I54" t="str">
        <f t="shared" si="0"/>
        <v>#519191</v>
      </c>
    </row>
    <row r="55" spans="1:9" x14ac:dyDescent="0.3">
      <c r="A55" s="11" t="s">
        <v>104</v>
      </c>
      <c r="B55" s="14" t="s">
        <v>18</v>
      </c>
      <c r="C55" s="14">
        <v>3</v>
      </c>
      <c r="D55" s="15" t="s">
        <v>308</v>
      </c>
      <c r="E55" s="11" t="s">
        <v>104</v>
      </c>
      <c r="F55" s="13">
        <v>12</v>
      </c>
      <c r="G55" s="13" t="s">
        <v>240</v>
      </c>
      <c r="I55" t="str">
        <f t="shared" si="0"/>
        <v>#33FF97</v>
      </c>
    </row>
    <row r="56" spans="1:9" x14ac:dyDescent="0.3">
      <c r="A56" s="11" t="s">
        <v>105</v>
      </c>
      <c r="B56" s="14" t="s">
        <v>225</v>
      </c>
      <c r="C56" s="14">
        <v>4</v>
      </c>
      <c r="D56" s="15" t="s">
        <v>309</v>
      </c>
      <c r="E56" s="11" t="s">
        <v>212</v>
      </c>
      <c r="F56" s="13">
        <v>2</v>
      </c>
      <c r="G56" s="13" t="s">
        <v>229</v>
      </c>
      <c r="I56" t="str">
        <f t="shared" si="0"/>
        <v>#9EFF33</v>
      </c>
    </row>
    <row r="57" spans="1:9" x14ac:dyDescent="0.3">
      <c r="A57" s="11" t="s">
        <v>134</v>
      </c>
      <c r="B57" s="14" t="s">
        <v>18</v>
      </c>
      <c r="C57" s="14">
        <v>3</v>
      </c>
      <c r="D57" s="15" t="s">
        <v>310</v>
      </c>
      <c r="E57" s="11" t="s">
        <v>134</v>
      </c>
      <c r="F57" s="13">
        <v>26</v>
      </c>
      <c r="H57" t="s">
        <v>248</v>
      </c>
      <c r="I57" t="str">
        <f t="shared" si="0"/>
        <v xml:space="preserve">#8EB5FF </v>
      </c>
    </row>
    <row r="58" spans="1:9" x14ac:dyDescent="0.3">
      <c r="A58" s="11" t="s">
        <v>84</v>
      </c>
      <c r="B58" s="14" t="s">
        <v>18</v>
      </c>
      <c r="C58" s="14">
        <v>3</v>
      </c>
      <c r="D58" s="15" t="s">
        <v>311</v>
      </c>
      <c r="E58" s="11" t="s">
        <v>84</v>
      </c>
      <c r="F58" s="13">
        <v>11</v>
      </c>
      <c r="G58" s="13" t="s">
        <v>239</v>
      </c>
      <c r="I58" t="str">
        <f t="shared" si="0"/>
        <v>#FF339B</v>
      </c>
    </row>
    <row r="59" spans="1:9" x14ac:dyDescent="0.3">
      <c r="A59" s="11" t="s">
        <v>134</v>
      </c>
      <c r="B59" s="14" t="s">
        <v>20</v>
      </c>
      <c r="C59" s="14">
        <v>1</v>
      </c>
      <c r="D59" s="15" t="s">
        <v>312</v>
      </c>
      <c r="E59" s="11" t="s">
        <v>134</v>
      </c>
      <c r="F59" s="13">
        <v>26</v>
      </c>
      <c r="H59" t="s">
        <v>368</v>
      </c>
      <c r="I59" t="str">
        <f t="shared" si="0"/>
        <v>#6B88BF</v>
      </c>
    </row>
    <row r="60" spans="1:9" x14ac:dyDescent="0.3">
      <c r="A60" s="11" t="s">
        <v>69</v>
      </c>
      <c r="B60" s="14" t="s">
        <v>225</v>
      </c>
      <c r="C60" s="14">
        <v>4</v>
      </c>
      <c r="D60" s="15" t="s">
        <v>313</v>
      </c>
      <c r="E60" s="11" t="s">
        <v>212</v>
      </c>
      <c r="F60" s="13">
        <v>2</v>
      </c>
      <c r="G60" s="13" t="s">
        <v>229</v>
      </c>
      <c r="I60" t="str">
        <f t="shared" si="0"/>
        <v>#9EFF33</v>
      </c>
    </row>
    <row r="61" spans="1:9" x14ac:dyDescent="0.3">
      <c r="A61" s="11" t="s">
        <v>117</v>
      </c>
      <c r="B61" s="14" t="s">
        <v>225</v>
      </c>
      <c r="C61" s="14">
        <v>4</v>
      </c>
      <c r="D61" s="15" t="s">
        <v>314</v>
      </c>
      <c r="E61" s="11" t="s">
        <v>212</v>
      </c>
      <c r="F61" s="13">
        <v>2</v>
      </c>
      <c r="G61" s="13" t="s">
        <v>229</v>
      </c>
      <c r="I61" t="str">
        <f t="shared" si="0"/>
        <v>#9EFF33</v>
      </c>
    </row>
    <row r="62" spans="1:9" x14ac:dyDescent="0.3">
      <c r="A62" s="11" t="s">
        <v>121</v>
      </c>
      <c r="B62" s="14" t="s">
        <v>20</v>
      </c>
      <c r="C62" s="14">
        <v>1</v>
      </c>
      <c r="D62" s="15" t="s">
        <v>315</v>
      </c>
      <c r="E62" s="11" t="s">
        <v>212</v>
      </c>
      <c r="F62" s="13">
        <v>24</v>
      </c>
      <c r="G62" s="13" t="s">
        <v>246</v>
      </c>
      <c r="I62" t="str">
        <f t="shared" si="0"/>
        <v xml:space="preserve">#8EFFF1 </v>
      </c>
    </row>
    <row r="63" spans="1:9" x14ac:dyDescent="0.3">
      <c r="A63" s="11" t="s">
        <v>125</v>
      </c>
      <c r="B63" s="14" t="s">
        <v>28</v>
      </c>
      <c r="C63" s="14">
        <v>6</v>
      </c>
      <c r="D63" s="15" t="s">
        <v>316</v>
      </c>
      <c r="E63" s="11" t="s">
        <v>212</v>
      </c>
      <c r="F63" s="13">
        <v>3</v>
      </c>
      <c r="G63" s="13" t="s">
        <v>230</v>
      </c>
      <c r="I63" t="str">
        <f t="shared" si="0"/>
        <v>#FF3333</v>
      </c>
    </row>
    <row r="64" spans="1:9" x14ac:dyDescent="0.3">
      <c r="A64" s="11" t="s">
        <v>125</v>
      </c>
      <c r="B64" s="14" t="s">
        <v>225</v>
      </c>
      <c r="C64" s="14">
        <v>4</v>
      </c>
      <c r="D64" s="15" t="s">
        <v>317</v>
      </c>
      <c r="E64" s="11" t="s">
        <v>212</v>
      </c>
      <c r="F64" s="13">
        <v>2</v>
      </c>
      <c r="G64" s="13" t="s">
        <v>229</v>
      </c>
      <c r="I64" t="str">
        <f t="shared" si="0"/>
        <v>#9EFF33</v>
      </c>
    </row>
    <row r="65" spans="1:9" x14ac:dyDescent="0.3">
      <c r="A65" s="11" t="s">
        <v>130</v>
      </c>
      <c r="B65" s="14" t="s">
        <v>26</v>
      </c>
      <c r="C65" s="14">
        <v>7</v>
      </c>
      <c r="D65" s="15" t="s">
        <v>318</v>
      </c>
      <c r="E65" s="11" t="s">
        <v>212</v>
      </c>
      <c r="F65" s="13">
        <v>3.5</v>
      </c>
      <c r="G65" s="13" t="s">
        <v>231</v>
      </c>
      <c r="I65" t="str">
        <f t="shared" si="0"/>
        <v>#33FFFF</v>
      </c>
    </row>
    <row r="66" spans="1:9" x14ac:dyDescent="0.3">
      <c r="A66" s="11" t="s">
        <v>38</v>
      </c>
      <c r="B66" s="14" t="s">
        <v>224</v>
      </c>
      <c r="C66" s="14">
        <v>0</v>
      </c>
      <c r="D66" s="15" t="s">
        <v>319</v>
      </c>
      <c r="E66" s="11" t="s">
        <v>38</v>
      </c>
      <c r="F66" s="13">
        <v>1</v>
      </c>
      <c r="G66" s="13" t="s">
        <v>228</v>
      </c>
      <c r="I66" t="str">
        <f t="shared" ref="I66:I107" si="1">G66&amp;H66</f>
        <v>#9433FF</v>
      </c>
    </row>
    <row r="67" spans="1:9" x14ac:dyDescent="0.3">
      <c r="A67" s="11" t="s">
        <v>133</v>
      </c>
      <c r="B67" s="14" t="s">
        <v>26</v>
      </c>
      <c r="C67" s="14">
        <v>7</v>
      </c>
      <c r="D67" s="15" t="s">
        <v>320</v>
      </c>
      <c r="E67" s="11" t="s">
        <v>133</v>
      </c>
      <c r="F67" s="13">
        <v>3.5</v>
      </c>
      <c r="G67" s="13" t="s">
        <v>231</v>
      </c>
      <c r="I67" t="str">
        <f t="shared" si="1"/>
        <v>#33FFFF</v>
      </c>
    </row>
    <row r="68" spans="1:9" x14ac:dyDescent="0.3">
      <c r="A68" s="11" t="s">
        <v>134</v>
      </c>
      <c r="B68" s="14" t="s">
        <v>26</v>
      </c>
      <c r="C68" s="14">
        <v>7</v>
      </c>
      <c r="D68" s="15" t="s">
        <v>321</v>
      </c>
      <c r="E68" s="11" t="s">
        <v>134</v>
      </c>
      <c r="F68" s="13">
        <v>26</v>
      </c>
      <c r="H68" t="s">
        <v>369</v>
      </c>
      <c r="I68" t="str">
        <f t="shared" si="1"/>
        <v>#475A80</v>
      </c>
    </row>
    <row r="69" spans="1:9" x14ac:dyDescent="0.3">
      <c r="A69" s="11" t="s">
        <v>136</v>
      </c>
      <c r="B69" s="14" t="s">
        <v>18</v>
      </c>
      <c r="C69" s="14">
        <v>3</v>
      </c>
      <c r="D69" s="15" t="s">
        <v>322</v>
      </c>
      <c r="E69" s="11" t="s">
        <v>212</v>
      </c>
      <c r="F69" s="13">
        <v>4</v>
      </c>
      <c r="G69" s="13" t="s">
        <v>232</v>
      </c>
      <c r="I69" t="str">
        <f t="shared" si="1"/>
        <v xml:space="preserve">#FFEE33 </v>
      </c>
    </row>
    <row r="70" spans="1:9" x14ac:dyDescent="0.3">
      <c r="A70" s="11" t="s">
        <v>140</v>
      </c>
      <c r="B70" s="14" t="s">
        <v>12</v>
      </c>
      <c r="C70" s="14">
        <v>2</v>
      </c>
      <c r="D70" s="15" t="s">
        <v>323</v>
      </c>
      <c r="E70" s="11" t="s">
        <v>212</v>
      </c>
      <c r="F70" s="13">
        <v>4</v>
      </c>
      <c r="G70" s="13" t="s">
        <v>232</v>
      </c>
      <c r="I70" t="str">
        <f t="shared" si="1"/>
        <v xml:space="preserve">#FFEE33 </v>
      </c>
    </row>
    <row r="71" spans="1:9" x14ac:dyDescent="0.3">
      <c r="A71" s="11" t="s">
        <v>141</v>
      </c>
      <c r="B71" s="14" t="s">
        <v>18</v>
      </c>
      <c r="C71" s="14">
        <v>3</v>
      </c>
      <c r="D71" s="15" t="s">
        <v>324</v>
      </c>
      <c r="E71" s="11" t="s">
        <v>212</v>
      </c>
      <c r="F71" s="13">
        <v>10</v>
      </c>
      <c r="G71" s="13" t="s">
        <v>238</v>
      </c>
      <c r="I71" t="str">
        <f t="shared" si="1"/>
        <v>#4EFF33</v>
      </c>
    </row>
    <row r="72" spans="1:9" x14ac:dyDescent="0.3">
      <c r="A72" s="11" t="s">
        <v>142</v>
      </c>
      <c r="B72" s="14" t="s">
        <v>20</v>
      </c>
      <c r="C72" s="14">
        <v>1</v>
      </c>
      <c r="D72" s="15" t="s">
        <v>325</v>
      </c>
      <c r="E72" s="11" t="s">
        <v>212</v>
      </c>
      <c r="F72" s="13">
        <v>22</v>
      </c>
      <c r="G72" s="13" t="s">
        <v>247</v>
      </c>
      <c r="I72" t="str">
        <f t="shared" si="1"/>
        <v>#FF8E9C</v>
      </c>
    </row>
    <row r="73" spans="1:9" x14ac:dyDescent="0.3">
      <c r="A73" s="11" t="s">
        <v>144</v>
      </c>
      <c r="B73" s="14" t="s">
        <v>18</v>
      </c>
      <c r="C73" s="14">
        <v>3</v>
      </c>
      <c r="D73" s="15" t="s">
        <v>326</v>
      </c>
      <c r="E73" s="11" t="s">
        <v>212</v>
      </c>
      <c r="F73" s="13">
        <v>4</v>
      </c>
      <c r="G73" s="13" t="s">
        <v>232</v>
      </c>
      <c r="I73" t="str">
        <f t="shared" si="1"/>
        <v xml:space="preserve">#FFEE33 </v>
      </c>
    </row>
    <row r="74" spans="1:9" x14ac:dyDescent="0.3">
      <c r="A74" s="11" t="s">
        <v>145</v>
      </c>
      <c r="B74" s="14" t="s">
        <v>225</v>
      </c>
      <c r="C74" s="14">
        <v>4</v>
      </c>
      <c r="D74" s="15" t="s">
        <v>327</v>
      </c>
      <c r="E74" s="11" t="s">
        <v>212</v>
      </c>
      <c r="F74" s="13">
        <v>2</v>
      </c>
      <c r="G74" s="13" t="s">
        <v>229</v>
      </c>
      <c r="H74" s="13"/>
      <c r="I74" t="str">
        <f t="shared" si="1"/>
        <v>#9EFF33</v>
      </c>
    </row>
    <row r="75" spans="1:9" x14ac:dyDescent="0.3">
      <c r="A75" s="11" t="s">
        <v>148</v>
      </c>
      <c r="B75" s="14" t="s">
        <v>224</v>
      </c>
      <c r="C75" s="14">
        <v>0</v>
      </c>
      <c r="D75" s="15" t="s">
        <v>328</v>
      </c>
      <c r="E75" s="11" t="s">
        <v>212</v>
      </c>
      <c r="F75" s="13">
        <v>1</v>
      </c>
      <c r="G75" s="13" t="s">
        <v>228</v>
      </c>
      <c r="I75" t="str">
        <f t="shared" si="1"/>
        <v>#9433FF</v>
      </c>
    </row>
    <row r="76" spans="1:9" x14ac:dyDescent="0.3">
      <c r="A76" s="11" t="s">
        <v>220</v>
      </c>
      <c r="B76" s="14" t="s">
        <v>224</v>
      </c>
      <c r="C76" s="14">
        <v>0</v>
      </c>
      <c r="D76" s="15" t="s">
        <v>329</v>
      </c>
      <c r="E76" s="11" t="s">
        <v>212</v>
      </c>
      <c r="F76" s="13">
        <v>1</v>
      </c>
      <c r="G76" s="13" t="s">
        <v>228</v>
      </c>
      <c r="I76" t="str">
        <f t="shared" si="1"/>
        <v>#9433FF</v>
      </c>
    </row>
    <row r="77" spans="1:9" x14ac:dyDescent="0.3">
      <c r="A77" s="11" t="s">
        <v>222</v>
      </c>
      <c r="B77" s="14" t="s">
        <v>224</v>
      </c>
      <c r="C77" s="14">
        <v>0</v>
      </c>
      <c r="D77" s="15" t="s">
        <v>330</v>
      </c>
      <c r="E77" s="11" t="s">
        <v>212</v>
      </c>
      <c r="F77" s="13">
        <v>1</v>
      </c>
      <c r="G77" s="13" t="s">
        <v>228</v>
      </c>
      <c r="I77" t="str">
        <f t="shared" si="1"/>
        <v>#9433FF</v>
      </c>
    </row>
    <row r="78" spans="1:9" x14ac:dyDescent="0.3">
      <c r="A78" s="11" t="s">
        <v>214</v>
      </c>
      <c r="B78" s="14" t="s">
        <v>12</v>
      </c>
      <c r="C78" s="14">
        <v>2</v>
      </c>
      <c r="D78" s="15" t="s">
        <v>331</v>
      </c>
      <c r="E78" s="11" t="s">
        <v>214</v>
      </c>
      <c r="F78" s="13">
        <v>99</v>
      </c>
      <c r="G78" s="13" t="s">
        <v>253</v>
      </c>
      <c r="I78" t="str">
        <f t="shared" si="1"/>
        <v>#917C51</v>
      </c>
    </row>
    <row r="79" spans="1:9" x14ac:dyDescent="0.3">
      <c r="A79" s="11" t="s">
        <v>158</v>
      </c>
      <c r="B79" s="14" t="s">
        <v>12</v>
      </c>
      <c r="C79" s="14">
        <v>2</v>
      </c>
      <c r="D79" s="15" t="s">
        <v>332</v>
      </c>
      <c r="E79" s="11" t="s">
        <v>212</v>
      </c>
      <c r="F79" s="13">
        <v>21</v>
      </c>
      <c r="G79" s="13" t="s">
        <v>245</v>
      </c>
      <c r="I79" t="str">
        <f t="shared" si="1"/>
        <v>#FF8ED1</v>
      </c>
    </row>
    <row r="80" spans="1:9" x14ac:dyDescent="0.3">
      <c r="A80" s="11" t="s">
        <v>159</v>
      </c>
      <c r="B80" s="14" t="s">
        <v>226</v>
      </c>
      <c r="C80" s="14">
        <v>5</v>
      </c>
      <c r="D80" s="15" t="s">
        <v>333</v>
      </c>
      <c r="E80" s="11" t="s">
        <v>212</v>
      </c>
      <c r="F80" s="11">
        <v>101</v>
      </c>
      <c r="G80" s="13" t="s">
        <v>254</v>
      </c>
      <c r="I80" t="str">
        <f t="shared" si="1"/>
        <v>#6B5191</v>
      </c>
    </row>
    <row r="81" spans="1:9" x14ac:dyDescent="0.3">
      <c r="A81" s="11" t="s">
        <v>160</v>
      </c>
      <c r="B81" s="14" t="s">
        <v>226</v>
      </c>
      <c r="C81" s="14">
        <v>5</v>
      </c>
      <c r="D81" s="15" t="s">
        <v>334</v>
      </c>
      <c r="E81" s="11" t="s">
        <v>212</v>
      </c>
      <c r="F81" s="11">
        <v>101</v>
      </c>
      <c r="G81" s="13" t="s">
        <v>254</v>
      </c>
      <c r="I81" t="str">
        <f t="shared" si="1"/>
        <v>#6B5191</v>
      </c>
    </row>
    <row r="82" spans="1:9" x14ac:dyDescent="0.3">
      <c r="A82" s="11" t="s">
        <v>161</v>
      </c>
      <c r="B82" s="14" t="s">
        <v>226</v>
      </c>
      <c r="C82" s="14">
        <v>5</v>
      </c>
      <c r="D82" s="15" t="s">
        <v>335</v>
      </c>
      <c r="E82" s="11" t="s">
        <v>212</v>
      </c>
      <c r="F82" s="11">
        <v>101</v>
      </c>
      <c r="G82" s="13" t="s">
        <v>254</v>
      </c>
      <c r="I82" t="str">
        <f t="shared" si="1"/>
        <v>#6B5191</v>
      </c>
    </row>
    <row r="83" spans="1:9" x14ac:dyDescent="0.3">
      <c r="A83" s="11" t="s">
        <v>162</v>
      </c>
      <c r="B83" s="14" t="s">
        <v>226</v>
      </c>
      <c r="C83" s="14">
        <v>5</v>
      </c>
      <c r="D83" s="15" t="s">
        <v>336</v>
      </c>
      <c r="E83" s="11" t="s">
        <v>212</v>
      </c>
      <c r="F83" s="11">
        <v>101</v>
      </c>
      <c r="G83" s="13" t="s">
        <v>254</v>
      </c>
      <c r="I83" t="str">
        <f t="shared" si="1"/>
        <v>#6B5191</v>
      </c>
    </row>
    <row r="84" spans="1:9" x14ac:dyDescent="0.3">
      <c r="A84" s="11" t="s">
        <v>163</v>
      </c>
      <c r="B84" s="14" t="s">
        <v>226</v>
      </c>
      <c r="C84" s="14">
        <v>5</v>
      </c>
      <c r="D84" s="15" t="s">
        <v>337</v>
      </c>
      <c r="E84" s="11" t="s">
        <v>212</v>
      </c>
      <c r="F84" s="11">
        <v>101</v>
      </c>
      <c r="G84" s="13" t="s">
        <v>254</v>
      </c>
      <c r="I84" t="str">
        <f t="shared" si="1"/>
        <v>#6B5191</v>
      </c>
    </row>
    <row r="85" spans="1:9" x14ac:dyDescent="0.3">
      <c r="A85" s="11" t="s">
        <v>166</v>
      </c>
      <c r="B85" s="14" t="s">
        <v>226</v>
      </c>
      <c r="C85" s="14">
        <v>5</v>
      </c>
      <c r="D85" s="15" t="s">
        <v>338</v>
      </c>
      <c r="E85" s="11" t="s">
        <v>212</v>
      </c>
      <c r="F85" s="11">
        <v>101</v>
      </c>
      <c r="G85" s="13" t="s">
        <v>254</v>
      </c>
      <c r="I85" t="str">
        <f t="shared" si="1"/>
        <v>#6B5191</v>
      </c>
    </row>
    <row r="86" spans="1:9" x14ac:dyDescent="0.3">
      <c r="A86" s="11" t="s">
        <v>169</v>
      </c>
      <c r="B86" s="14" t="s">
        <v>225</v>
      </c>
      <c r="C86" s="14">
        <v>4</v>
      </c>
      <c r="D86" s="15" t="s">
        <v>339</v>
      </c>
      <c r="E86" s="11" t="s">
        <v>212</v>
      </c>
      <c r="F86" s="13">
        <v>2</v>
      </c>
      <c r="G86" s="13" t="s">
        <v>229</v>
      </c>
      <c r="I86" t="str">
        <f t="shared" si="1"/>
        <v>#9EFF33</v>
      </c>
    </row>
    <row r="87" spans="1:9" x14ac:dyDescent="0.3">
      <c r="A87" s="11" t="s">
        <v>170</v>
      </c>
      <c r="B87" s="14" t="s">
        <v>28</v>
      </c>
      <c r="C87" s="14">
        <v>6</v>
      </c>
      <c r="D87" s="15" t="s">
        <v>340</v>
      </c>
      <c r="E87" s="11" t="s">
        <v>212</v>
      </c>
      <c r="F87" s="13">
        <v>3</v>
      </c>
      <c r="G87" s="13" t="s">
        <v>230</v>
      </c>
      <c r="I87" t="str">
        <f t="shared" si="1"/>
        <v>#FF3333</v>
      </c>
    </row>
    <row r="88" spans="1:9" x14ac:dyDescent="0.3">
      <c r="A88" s="11" t="s">
        <v>174</v>
      </c>
      <c r="B88" s="14" t="s">
        <v>12</v>
      </c>
      <c r="C88" s="14">
        <v>2</v>
      </c>
      <c r="D88" s="15" t="s">
        <v>341</v>
      </c>
      <c r="E88" s="11" t="s">
        <v>212</v>
      </c>
      <c r="F88" s="11">
        <v>999</v>
      </c>
      <c r="G88" s="13" t="s">
        <v>255</v>
      </c>
      <c r="I88" t="str">
        <f t="shared" si="1"/>
        <v>#516291</v>
      </c>
    </row>
    <row r="89" spans="1:9" x14ac:dyDescent="0.3">
      <c r="A89" s="11" t="s">
        <v>175</v>
      </c>
      <c r="B89" s="14" t="s">
        <v>18</v>
      </c>
      <c r="C89" s="14">
        <v>3</v>
      </c>
      <c r="D89" s="15" t="s">
        <v>342</v>
      </c>
      <c r="E89" s="11" t="s">
        <v>175</v>
      </c>
      <c r="F89" s="13">
        <v>9</v>
      </c>
      <c r="G89" s="13" t="s">
        <v>237</v>
      </c>
      <c r="I89" t="str">
        <f t="shared" si="1"/>
        <v xml:space="preserve">#E433FF </v>
      </c>
    </row>
    <row r="90" spans="1:9" x14ac:dyDescent="0.3">
      <c r="A90" s="11" t="s">
        <v>83</v>
      </c>
      <c r="B90" s="14" t="s">
        <v>18</v>
      </c>
      <c r="C90" s="14">
        <v>3</v>
      </c>
      <c r="D90" s="15" t="s">
        <v>343</v>
      </c>
      <c r="E90" s="11" t="s">
        <v>83</v>
      </c>
      <c r="F90" s="13">
        <v>8</v>
      </c>
      <c r="G90" s="13" t="s">
        <v>236</v>
      </c>
      <c r="I90" t="str">
        <f t="shared" si="1"/>
        <v>#FF3365</v>
      </c>
    </row>
    <row r="91" spans="1:9" x14ac:dyDescent="0.3">
      <c r="A91" s="11" t="s">
        <v>37</v>
      </c>
      <c r="B91" s="14" t="s">
        <v>18</v>
      </c>
      <c r="C91" s="14">
        <v>3</v>
      </c>
      <c r="D91" s="15" t="s">
        <v>344</v>
      </c>
      <c r="E91" s="11" t="s">
        <v>37</v>
      </c>
      <c r="F91" s="13">
        <v>99</v>
      </c>
      <c r="H91" t="s">
        <v>364</v>
      </c>
      <c r="I91" t="str">
        <f t="shared" si="1"/>
        <v>#6D5D3D</v>
      </c>
    </row>
    <row r="92" spans="1:9" x14ac:dyDescent="0.3">
      <c r="A92" s="11" t="s">
        <v>141</v>
      </c>
      <c r="B92" s="14" t="s">
        <v>20</v>
      </c>
      <c r="C92" s="14">
        <v>1</v>
      </c>
      <c r="D92" s="15" t="s">
        <v>345</v>
      </c>
      <c r="E92" s="11" t="s">
        <v>212</v>
      </c>
      <c r="F92" s="13">
        <v>999</v>
      </c>
      <c r="G92" s="13" t="s">
        <v>255</v>
      </c>
      <c r="I92" t="str">
        <f t="shared" si="1"/>
        <v>#516291</v>
      </c>
    </row>
    <row r="93" spans="1:9" x14ac:dyDescent="0.3">
      <c r="A93" s="11" t="s">
        <v>37</v>
      </c>
      <c r="B93" s="14" t="s">
        <v>12</v>
      </c>
      <c r="C93" s="14">
        <v>2</v>
      </c>
      <c r="D93" s="15" t="s">
        <v>177</v>
      </c>
      <c r="E93" s="11" t="s">
        <v>37</v>
      </c>
      <c r="F93" s="13">
        <v>99</v>
      </c>
      <c r="H93" t="s">
        <v>365</v>
      </c>
      <c r="I93" t="str">
        <f t="shared" si="1"/>
        <v>#493E29</v>
      </c>
    </row>
    <row r="94" spans="1:9" x14ac:dyDescent="0.3">
      <c r="A94" s="11" t="s">
        <v>53</v>
      </c>
      <c r="B94" s="14" t="s">
        <v>12</v>
      </c>
      <c r="C94" s="14">
        <v>2</v>
      </c>
      <c r="D94" s="15" t="s">
        <v>178</v>
      </c>
      <c r="E94" s="11" t="s">
        <v>53</v>
      </c>
      <c r="F94" s="13">
        <v>99</v>
      </c>
      <c r="H94" t="s">
        <v>364</v>
      </c>
      <c r="I94" t="str">
        <f t="shared" si="1"/>
        <v>#6D5D3D</v>
      </c>
    </row>
    <row r="95" spans="1:9" x14ac:dyDescent="0.3">
      <c r="A95" s="11" t="s">
        <v>179</v>
      </c>
      <c r="B95" s="14" t="s">
        <v>18</v>
      </c>
      <c r="C95" s="14">
        <v>3</v>
      </c>
      <c r="D95" s="15" t="s">
        <v>346</v>
      </c>
      <c r="E95" s="11" t="s">
        <v>212</v>
      </c>
      <c r="F95" s="13">
        <v>7</v>
      </c>
      <c r="G95" s="13" t="s">
        <v>235</v>
      </c>
      <c r="I95" t="str">
        <f t="shared" si="1"/>
        <v>#33FFCD</v>
      </c>
    </row>
    <row r="96" spans="1:9" x14ac:dyDescent="0.3">
      <c r="A96" s="11" t="s">
        <v>53</v>
      </c>
      <c r="B96" s="14" t="s">
        <v>18</v>
      </c>
      <c r="C96" s="14">
        <v>3</v>
      </c>
      <c r="D96" s="15" t="s">
        <v>181</v>
      </c>
      <c r="E96" s="11" t="s">
        <v>53</v>
      </c>
      <c r="F96" s="13">
        <v>99</v>
      </c>
      <c r="H96" t="s">
        <v>365</v>
      </c>
      <c r="I96" t="str">
        <f t="shared" si="1"/>
        <v>#493E29</v>
      </c>
    </row>
    <row r="97" spans="1:9" x14ac:dyDescent="0.3">
      <c r="A97" s="11" t="s">
        <v>182</v>
      </c>
      <c r="B97" s="14" t="s">
        <v>20</v>
      </c>
      <c r="C97" s="14">
        <v>1</v>
      </c>
      <c r="D97" s="15" t="s">
        <v>347</v>
      </c>
      <c r="E97" s="11" t="s">
        <v>212</v>
      </c>
      <c r="F97" s="13">
        <v>999</v>
      </c>
      <c r="G97" s="13" t="s">
        <v>255</v>
      </c>
      <c r="I97" t="str">
        <f t="shared" si="1"/>
        <v>#516291</v>
      </c>
    </row>
    <row r="98" spans="1:9" x14ac:dyDescent="0.3">
      <c r="A98" s="11" t="s">
        <v>221</v>
      </c>
      <c r="B98" s="14" t="s">
        <v>18</v>
      </c>
      <c r="C98" s="14">
        <v>3</v>
      </c>
      <c r="D98" s="15" t="s">
        <v>348</v>
      </c>
      <c r="E98" s="11" t="s">
        <v>212</v>
      </c>
      <c r="F98" s="13">
        <v>7</v>
      </c>
      <c r="G98" s="13" t="s">
        <v>235</v>
      </c>
      <c r="I98" t="str">
        <f t="shared" si="1"/>
        <v>#33FFCD</v>
      </c>
    </row>
    <row r="99" spans="1:9" x14ac:dyDescent="0.3">
      <c r="A99" s="11" t="s">
        <v>51</v>
      </c>
      <c r="B99" s="14" t="s">
        <v>18</v>
      </c>
      <c r="C99" s="14">
        <v>3</v>
      </c>
      <c r="D99" s="15" t="s">
        <v>349</v>
      </c>
      <c r="E99" s="11" t="s">
        <v>51</v>
      </c>
      <c r="F99" s="13">
        <v>6</v>
      </c>
      <c r="H99" t="s">
        <v>371</v>
      </c>
      <c r="I99" t="str">
        <f t="shared" si="1"/>
        <v>#69BF26</v>
      </c>
    </row>
    <row r="100" spans="1:9" x14ac:dyDescent="0.3">
      <c r="A100" s="11" t="s">
        <v>189</v>
      </c>
      <c r="B100" s="14" t="s">
        <v>18</v>
      </c>
      <c r="C100" s="14">
        <v>3</v>
      </c>
      <c r="D100" s="15" t="s">
        <v>350</v>
      </c>
      <c r="E100" s="11" t="s">
        <v>189</v>
      </c>
      <c r="F100" s="13">
        <v>5</v>
      </c>
      <c r="G100" s="13" t="s">
        <v>233</v>
      </c>
      <c r="I100" t="str">
        <f t="shared" si="1"/>
        <v>#3344FF</v>
      </c>
    </row>
    <row r="101" spans="1:9" x14ac:dyDescent="0.3">
      <c r="A101" s="11" t="s">
        <v>194</v>
      </c>
      <c r="B101" s="14" t="s">
        <v>225</v>
      </c>
      <c r="C101" s="14">
        <v>4</v>
      </c>
      <c r="D101" s="15" t="s">
        <v>351</v>
      </c>
      <c r="E101" s="11" t="s">
        <v>212</v>
      </c>
      <c r="F101" s="13">
        <v>2</v>
      </c>
      <c r="G101" s="13" t="s">
        <v>229</v>
      </c>
      <c r="I101" t="str">
        <f t="shared" si="1"/>
        <v>#9EFF33</v>
      </c>
    </row>
    <row r="102" spans="1:9" x14ac:dyDescent="0.3">
      <c r="A102" s="11" t="s">
        <v>196</v>
      </c>
      <c r="B102" s="14" t="s">
        <v>28</v>
      </c>
      <c r="C102" s="14">
        <v>6</v>
      </c>
      <c r="D102" s="15" t="s">
        <v>352</v>
      </c>
      <c r="E102" s="11" t="s">
        <v>212</v>
      </c>
      <c r="F102" s="13">
        <v>3</v>
      </c>
      <c r="G102" s="13" t="s">
        <v>230</v>
      </c>
      <c r="I102" t="str">
        <f t="shared" si="1"/>
        <v>#FF3333</v>
      </c>
    </row>
    <row r="103" spans="1:9" x14ac:dyDescent="0.3">
      <c r="A103" s="11" t="s">
        <v>200</v>
      </c>
      <c r="B103" s="14" t="s">
        <v>12</v>
      </c>
      <c r="C103" s="14">
        <v>2</v>
      </c>
      <c r="D103" s="15" t="s">
        <v>353</v>
      </c>
      <c r="E103" s="11" t="s">
        <v>212</v>
      </c>
      <c r="F103" s="13">
        <v>999</v>
      </c>
      <c r="G103" s="13" t="s">
        <v>255</v>
      </c>
      <c r="I103" t="str">
        <f t="shared" si="1"/>
        <v>#516291</v>
      </c>
    </row>
    <row r="104" spans="1:9" x14ac:dyDescent="0.3">
      <c r="A104" s="11" t="s">
        <v>201</v>
      </c>
      <c r="B104" s="14" t="s">
        <v>18</v>
      </c>
      <c r="C104" s="14">
        <v>3</v>
      </c>
      <c r="D104" s="15" t="s">
        <v>354</v>
      </c>
      <c r="E104" s="11" t="s">
        <v>212</v>
      </c>
      <c r="F104" s="13">
        <v>4</v>
      </c>
      <c r="G104" s="13" t="s">
        <v>232</v>
      </c>
      <c r="I104" t="str">
        <f t="shared" si="1"/>
        <v xml:space="preserve">#FFEE33 </v>
      </c>
    </row>
    <row r="105" spans="1:9" x14ac:dyDescent="0.3">
      <c r="A105" s="11" t="s">
        <v>202</v>
      </c>
      <c r="B105" s="14" t="s">
        <v>225</v>
      </c>
      <c r="C105" s="14">
        <v>4</v>
      </c>
      <c r="D105" s="15" t="s">
        <v>355</v>
      </c>
      <c r="E105" s="11" t="s">
        <v>212</v>
      </c>
      <c r="F105" s="13">
        <v>2</v>
      </c>
      <c r="G105" s="13" t="s">
        <v>229</v>
      </c>
      <c r="I105" t="str">
        <f t="shared" si="1"/>
        <v>#9EFF33</v>
      </c>
    </row>
    <row r="106" spans="1:9" x14ac:dyDescent="0.3">
      <c r="A106" s="11" t="s">
        <v>203</v>
      </c>
      <c r="B106" s="14" t="s">
        <v>225</v>
      </c>
      <c r="C106" s="14">
        <v>4</v>
      </c>
      <c r="D106" s="15" t="s">
        <v>356</v>
      </c>
      <c r="E106" s="11" t="s">
        <v>212</v>
      </c>
      <c r="F106" s="13">
        <v>2</v>
      </c>
      <c r="G106" s="13" t="s">
        <v>229</v>
      </c>
      <c r="I106" t="str">
        <f t="shared" si="1"/>
        <v>#9EFF33</v>
      </c>
    </row>
    <row r="107" spans="1:9" x14ac:dyDescent="0.3">
      <c r="A107" s="11" t="s">
        <v>205</v>
      </c>
      <c r="B107" s="14" t="s">
        <v>28</v>
      </c>
      <c r="C107" s="14">
        <v>6</v>
      </c>
      <c r="D107" s="15" t="s">
        <v>357</v>
      </c>
      <c r="E107" s="11" t="s">
        <v>212</v>
      </c>
      <c r="F107" s="13">
        <v>3</v>
      </c>
      <c r="G107" s="13" t="s">
        <v>230</v>
      </c>
      <c r="I107" t="str">
        <f t="shared" si="1"/>
        <v>#FF3333</v>
      </c>
    </row>
    <row r="108" spans="1:9" x14ac:dyDescent="0.3">
      <c r="A108" s="11"/>
      <c r="B108" s="14"/>
      <c r="C108" s="14"/>
      <c r="D108" s="15"/>
      <c r="E108" s="11"/>
    </row>
  </sheetData>
  <autoFilter ref="A1:J107" xr:uid="{3D6FCAF9-3A0E-4E4C-9CB1-9CAF5A78146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9F5E-6035-B540-87B9-C1C7DDE481C9}">
  <dimension ref="A1:M340"/>
  <sheetViews>
    <sheetView zoomScale="55" zoomScaleNormal="55" workbookViewId="0">
      <selection activeCell="D41" sqref="D41:E41"/>
    </sheetView>
  </sheetViews>
  <sheetFormatPr defaultColWidth="11" defaultRowHeight="15.6" x14ac:dyDescent="0.3"/>
  <cols>
    <col min="1" max="1" width="29.69921875" bestFit="1" customWidth="1"/>
    <col min="2" max="2" width="15.69921875" customWidth="1"/>
    <col min="3" max="3" width="15.796875" customWidth="1"/>
    <col min="4" max="5" width="36.296875" customWidth="1"/>
    <col min="6" max="6" width="27.796875" customWidth="1"/>
    <col min="7" max="7" width="12.5" customWidth="1"/>
    <col min="8" max="8" width="27.796875" customWidth="1"/>
    <col min="12" max="12" width="33.29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210</v>
      </c>
      <c r="H1" s="1" t="s">
        <v>6</v>
      </c>
      <c r="L1" s="1" t="s">
        <v>7</v>
      </c>
      <c r="M1" t="s">
        <v>8</v>
      </c>
    </row>
    <row r="2" spans="1:13" x14ac:dyDescent="0.3">
      <c r="A2" s="1"/>
      <c r="B2" s="1"/>
      <c r="C2" s="1"/>
      <c r="D2" s="1"/>
      <c r="E2" s="1"/>
      <c r="K2">
        <v>1</v>
      </c>
      <c r="L2" t="s">
        <v>9</v>
      </c>
    </row>
    <row r="3" spans="1:13" x14ac:dyDescent="0.3">
      <c r="A3" s="5" t="s">
        <v>10</v>
      </c>
      <c r="B3" s="5"/>
      <c r="C3" s="5"/>
      <c r="D3" s="5"/>
      <c r="E3" s="5"/>
      <c r="K3">
        <v>2</v>
      </c>
      <c r="L3" t="s">
        <v>11</v>
      </c>
    </row>
    <row r="4" spans="1:13" x14ac:dyDescent="0.3">
      <c r="A4" s="1"/>
      <c r="B4" s="1"/>
      <c r="C4" s="1"/>
      <c r="D4" s="1"/>
      <c r="E4" s="1"/>
      <c r="K4">
        <v>3</v>
      </c>
      <c r="L4" t="s">
        <v>12</v>
      </c>
    </row>
    <row r="5" spans="1:13" x14ac:dyDescent="0.3">
      <c r="A5" s="2" t="s">
        <v>13</v>
      </c>
      <c r="B5" s="2" t="s">
        <v>14</v>
      </c>
      <c r="C5" s="2" t="s">
        <v>15</v>
      </c>
      <c r="D5" s="2" t="s">
        <v>16</v>
      </c>
      <c r="E5" s="2" t="str">
        <f>VLOOKUP(F5,$K$2:$L$10,2,FALSE)</f>
        <v>Influent Storage and Pumping</v>
      </c>
      <c r="F5">
        <v>2</v>
      </c>
      <c r="G5" s="2" t="s">
        <v>17</v>
      </c>
      <c r="K5">
        <v>4</v>
      </c>
      <c r="L5" t="s">
        <v>18</v>
      </c>
    </row>
    <row r="6" spans="1:13" x14ac:dyDescent="0.3">
      <c r="A6" s="2" t="s">
        <v>13</v>
      </c>
      <c r="B6" s="2" t="s">
        <v>14</v>
      </c>
      <c r="C6" s="2" t="s">
        <v>15</v>
      </c>
      <c r="D6" s="2" t="s">
        <v>19</v>
      </c>
      <c r="E6" s="2" t="str">
        <f t="shared" ref="E6:E69" si="0">VLOOKUP(F6,$K$2:$L$10,2,FALSE)</f>
        <v>Pre-treatment</v>
      </c>
      <c r="F6">
        <v>3</v>
      </c>
      <c r="K6">
        <v>5</v>
      </c>
      <c r="L6" t="s">
        <v>20</v>
      </c>
    </row>
    <row r="7" spans="1:13" x14ac:dyDescent="0.3">
      <c r="A7" s="2" t="s">
        <v>13</v>
      </c>
      <c r="B7" s="2" t="s">
        <v>14</v>
      </c>
      <c r="C7" s="2" t="s">
        <v>15</v>
      </c>
      <c r="D7" s="2" t="s">
        <v>21</v>
      </c>
      <c r="E7" s="2" t="str">
        <f t="shared" si="0"/>
        <v>Pre-treatment</v>
      </c>
      <c r="F7">
        <v>3</v>
      </c>
      <c r="K7">
        <v>6</v>
      </c>
      <c r="L7" t="s">
        <v>22</v>
      </c>
    </row>
    <row r="8" spans="1:13" x14ac:dyDescent="0.3">
      <c r="A8" s="2" t="s">
        <v>13</v>
      </c>
      <c r="B8" s="2" t="s">
        <v>14</v>
      </c>
      <c r="C8" s="2" t="s">
        <v>15</v>
      </c>
      <c r="D8" s="2" t="s">
        <v>23</v>
      </c>
      <c r="E8" s="2" t="str">
        <f t="shared" si="0"/>
        <v>Pre-treatment</v>
      </c>
      <c r="F8">
        <v>3</v>
      </c>
      <c r="K8">
        <v>7</v>
      </c>
      <c r="L8" t="s">
        <v>24</v>
      </c>
    </row>
    <row r="9" spans="1:13" x14ac:dyDescent="0.3">
      <c r="A9" s="2" t="s">
        <v>13</v>
      </c>
      <c r="B9" s="2" t="s">
        <v>14</v>
      </c>
      <c r="C9" s="2" t="s">
        <v>15</v>
      </c>
      <c r="D9" s="2" t="s">
        <v>25</v>
      </c>
      <c r="E9" s="2" t="str">
        <f t="shared" si="0"/>
        <v>Pre-treatment</v>
      </c>
      <c r="F9">
        <v>3</v>
      </c>
      <c r="K9">
        <v>8</v>
      </c>
      <c r="L9" t="s">
        <v>26</v>
      </c>
    </row>
    <row r="10" spans="1:13" x14ac:dyDescent="0.3">
      <c r="A10" s="2" t="s">
        <v>13</v>
      </c>
      <c r="B10" s="2" t="s">
        <v>14</v>
      </c>
      <c r="C10" s="2" t="s">
        <v>15</v>
      </c>
      <c r="D10" s="2" t="s">
        <v>27</v>
      </c>
      <c r="E10" s="2" t="str">
        <f t="shared" si="0"/>
        <v>Pre-treatment</v>
      </c>
      <c r="F10">
        <v>3</v>
      </c>
      <c r="K10">
        <v>9</v>
      </c>
      <c r="L10" t="s">
        <v>28</v>
      </c>
    </row>
    <row r="11" spans="1:13" x14ac:dyDescent="0.3">
      <c r="A11" s="2" t="s">
        <v>13</v>
      </c>
      <c r="B11" s="2" t="s">
        <v>14</v>
      </c>
      <c r="C11" s="2" t="s">
        <v>15</v>
      </c>
      <c r="D11" s="2" t="s">
        <v>29</v>
      </c>
      <c r="E11" s="2" t="str">
        <f t="shared" si="0"/>
        <v>Principal treatment</v>
      </c>
      <c r="F11">
        <v>4</v>
      </c>
    </row>
    <row r="12" spans="1:13" x14ac:dyDescent="0.3">
      <c r="A12" s="2" t="s">
        <v>13</v>
      </c>
      <c r="B12" s="2" t="s">
        <v>14</v>
      </c>
      <c r="C12" s="2" t="s">
        <v>15</v>
      </c>
      <c r="D12" s="2" t="s">
        <v>30</v>
      </c>
      <c r="E12" s="2" t="str">
        <f t="shared" si="0"/>
        <v>Principal treatment</v>
      </c>
      <c r="F12">
        <v>4</v>
      </c>
      <c r="L12" s="1" t="s">
        <v>4</v>
      </c>
      <c r="M12" t="s">
        <v>31</v>
      </c>
    </row>
    <row r="13" spans="1:13" x14ac:dyDescent="0.3">
      <c r="A13" s="2" t="s">
        <v>13</v>
      </c>
      <c r="B13" s="2" t="s">
        <v>14</v>
      </c>
      <c r="C13" s="2" t="s">
        <v>15</v>
      </c>
      <c r="D13" s="2" t="s">
        <v>32</v>
      </c>
      <c r="E13" s="2" t="str">
        <f t="shared" si="0"/>
        <v>Principal treatment</v>
      </c>
      <c r="F13">
        <v>4</v>
      </c>
      <c r="K13">
        <v>1</v>
      </c>
      <c r="L13" t="s">
        <v>33</v>
      </c>
    </row>
    <row r="14" spans="1:13" x14ac:dyDescent="0.3">
      <c r="A14" s="2" t="s">
        <v>13</v>
      </c>
      <c r="B14" s="2" t="s">
        <v>14</v>
      </c>
      <c r="C14" s="2" t="s">
        <v>15</v>
      </c>
      <c r="D14" s="2" t="s">
        <v>34</v>
      </c>
      <c r="E14" s="2" t="str">
        <f t="shared" si="0"/>
        <v>Post-treatment</v>
      </c>
      <c r="F14">
        <v>5</v>
      </c>
      <c r="K14">
        <v>2</v>
      </c>
      <c r="L14" t="s">
        <v>35</v>
      </c>
    </row>
    <row r="15" spans="1:13" x14ac:dyDescent="0.3">
      <c r="A15" s="2" t="s">
        <v>13</v>
      </c>
      <c r="B15" s="2" t="s">
        <v>14</v>
      </c>
      <c r="C15" s="2" t="s">
        <v>15</v>
      </c>
      <c r="D15" s="2" t="s">
        <v>36</v>
      </c>
      <c r="E15" s="2" t="str">
        <f t="shared" si="0"/>
        <v>Post-treatment</v>
      </c>
      <c r="F15">
        <v>5</v>
      </c>
    </row>
    <row r="16" spans="1:13" x14ac:dyDescent="0.3">
      <c r="A16" s="2" t="s">
        <v>13</v>
      </c>
      <c r="B16" s="2" t="s">
        <v>14</v>
      </c>
      <c r="C16" s="2" t="s">
        <v>15</v>
      </c>
      <c r="D16" s="2" t="s">
        <v>37</v>
      </c>
      <c r="E16" s="2" t="str">
        <f t="shared" si="0"/>
        <v>Post-treatment</v>
      </c>
      <c r="F16">
        <v>5</v>
      </c>
    </row>
    <row r="17" spans="1:12" x14ac:dyDescent="0.3">
      <c r="A17" s="2" t="s">
        <v>13</v>
      </c>
      <c r="B17" s="2" t="s">
        <v>14</v>
      </c>
      <c r="C17" s="2" t="s">
        <v>15</v>
      </c>
      <c r="D17" s="2" t="s">
        <v>38</v>
      </c>
      <c r="E17" s="2" t="str">
        <f t="shared" si="0"/>
        <v>Product Storage</v>
      </c>
      <c r="F17">
        <v>6</v>
      </c>
    </row>
    <row r="18" spans="1:12" x14ac:dyDescent="0.3">
      <c r="A18" s="2" t="s">
        <v>13</v>
      </c>
      <c r="B18" s="2" t="s">
        <v>14</v>
      </c>
      <c r="C18" s="2" t="s">
        <v>15</v>
      </c>
      <c r="D18" s="2" t="s">
        <v>39</v>
      </c>
      <c r="E18" s="2" t="str">
        <f t="shared" si="0"/>
        <v>Waste Treatment and Valorization</v>
      </c>
      <c r="F18">
        <v>8</v>
      </c>
    </row>
    <row r="19" spans="1:12" x14ac:dyDescent="0.3">
      <c r="A19" s="2" t="s">
        <v>13</v>
      </c>
      <c r="B19" s="2" t="s">
        <v>14</v>
      </c>
      <c r="C19" s="2" t="s">
        <v>15</v>
      </c>
      <c r="D19" s="2" t="s">
        <v>40</v>
      </c>
      <c r="E19" s="2" t="str">
        <f t="shared" si="0"/>
        <v>Product Distribution</v>
      </c>
      <c r="F19">
        <v>7</v>
      </c>
    </row>
    <row r="20" spans="1:12" x14ac:dyDescent="0.3">
      <c r="A20" s="2" t="s">
        <v>13</v>
      </c>
      <c r="B20" s="2" t="s">
        <v>14</v>
      </c>
      <c r="C20" s="2" t="s">
        <v>15</v>
      </c>
      <c r="D20" s="2" t="s">
        <v>41</v>
      </c>
      <c r="E20" s="2" t="str">
        <f t="shared" si="0"/>
        <v>Waste Product Storage and Disposal</v>
      </c>
      <c r="F20">
        <v>9</v>
      </c>
    </row>
    <row r="21" spans="1:12" x14ac:dyDescent="0.3">
      <c r="A21" s="2" t="s">
        <v>13</v>
      </c>
      <c r="B21" s="3" t="s">
        <v>14</v>
      </c>
      <c r="C21" s="3" t="s">
        <v>15</v>
      </c>
      <c r="D21" s="2" t="s">
        <v>42</v>
      </c>
      <c r="E21" s="2" t="str">
        <f t="shared" si="0"/>
        <v>Waste Product Storage and Disposal</v>
      </c>
      <c r="F21">
        <v>9</v>
      </c>
    </row>
    <row r="22" spans="1:12" x14ac:dyDescent="0.3">
      <c r="A22" s="2"/>
      <c r="B22" s="2"/>
      <c r="C22" s="2"/>
      <c r="D22" s="2"/>
      <c r="E22" s="2" t="e">
        <f t="shared" si="0"/>
        <v>#N/A</v>
      </c>
      <c r="L22" t="s">
        <v>43</v>
      </c>
    </row>
    <row r="23" spans="1:12" x14ac:dyDescent="0.3">
      <c r="A23" s="2" t="s">
        <v>44</v>
      </c>
      <c r="B23" s="2" t="s">
        <v>14</v>
      </c>
      <c r="C23" s="2" t="s">
        <v>15</v>
      </c>
      <c r="D23" s="2" t="s">
        <v>16</v>
      </c>
      <c r="E23" s="2" t="str">
        <f t="shared" si="0"/>
        <v>Influent Storage and Pumping</v>
      </c>
      <c r="F23">
        <v>2</v>
      </c>
      <c r="G23" s="2" t="s">
        <v>17</v>
      </c>
    </row>
    <row r="24" spans="1:12" x14ac:dyDescent="0.3">
      <c r="A24" s="2" t="s">
        <v>44</v>
      </c>
      <c r="B24" s="2" t="s">
        <v>14</v>
      </c>
      <c r="C24" s="2" t="s">
        <v>15</v>
      </c>
      <c r="D24" s="2" t="s">
        <v>19</v>
      </c>
      <c r="E24" s="2" t="str">
        <f t="shared" si="0"/>
        <v>Pre-treatment</v>
      </c>
      <c r="F24">
        <v>3</v>
      </c>
    </row>
    <row r="25" spans="1:12" x14ac:dyDescent="0.3">
      <c r="A25" s="2" t="s">
        <v>44</v>
      </c>
      <c r="B25" s="2" t="s">
        <v>14</v>
      </c>
      <c r="C25" s="2" t="s">
        <v>15</v>
      </c>
      <c r="D25" s="2" t="s">
        <v>21</v>
      </c>
      <c r="E25" s="2" t="str">
        <f t="shared" si="0"/>
        <v>Pre-treatment</v>
      </c>
      <c r="F25">
        <v>3</v>
      </c>
    </row>
    <row r="26" spans="1:12" x14ac:dyDescent="0.3">
      <c r="A26" s="2" t="s">
        <v>44</v>
      </c>
      <c r="B26" s="2" t="s">
        <v>14</v>
      </c>
      <c r="C26" s="2" t="s">
        <v>15</v>
      </c>
      <c r="D26" s="2" t="s">
        <v>23</v>
      </c>
      <c r="E26" s="2" t="str">
        <f t="shared" si="0"/>
        <v>Pre-treatment</v>
      </c>
      <c r="F26">
        <v>3</v>
      </c>
    </row>
    <row r="27" spans="1:12" x14ac:dyDescent="0.3">
      <c r="A27" s="2" t="s">
        <v>44</v>
      </c>
      <c r="B27" s="2" t="s">
        <v>14</v>
      </c>
      <c r="C27" s="2" t="s">
        <v>15</v>
      </c>
      <c r="D27" s="2" t="s">
        <v>25</v>
      </c>
      <c r="E27" s="2" t="str">
        <f t="shared" si="0"/>
        <v>Pre-treatment</v>
      </c>
      <c r="F27">
        <v>3</v>
      </c>
    </row>
    <row r="28" spans="1:12" x14ac:dyDescent="0.3">
      <c r="A28" s="2" t="s">
        <v>44</v>
      </c>
      <c r="B28" s="2" t="s">
        <v>14</v>
      </c>
      <c r="C28" s="2" t="s">
        <v>15</v>
      </c>
      <c r="D28" s="2" t="s">
        <v>27</v>
      </c>
      <c r="E28" s="2" t="str">
        <f t="shared" si="0"/>
        <v>Pre-treatment</v>
      </c>
      <c r="F28">
        <v>3</v>
      </c>
    </row>
    <row r="29" spans="1:12" x14ac:dyDescent="0.3">
      <c r="A29" s="2" t="s">
        <v>44</v>
      </c>
      <c r="B29" s="2" t="s">
        <v>14</v>
      </c>
      <c r="C29" s="2" t="s">
        <v>15</v>
      </c>
      <c r="D29" s="2" t="s">
        <v>29</v>
      </c>
      <c r="E29" s="2" t="str">
        <f t="shared" si="0"/>
        <v>Principal treatment</v>
      </c>
      <c r="F29">
        <v>4</v>
      </c>
    </row>
    <row r="30" spans="1:12" x14ac:dyDescent="0.3">
      <c r="A30" s="2" t="s">
        <v>44</v>
      </c>
      <c r="B30" s="2" t="s">
        <v>14</v>
      </c>
      <c r="C30" s="2" t="s">
        <v>15</v>
      </c>
      <c r="D30" s="2" t="s">
        <v>30</v>
      </c>
      <c r="E30" s="2" t="str">
        <f t="shared" si="0"/>
        <v>Principal treatment</v>
      </c>
      <c r="F30">
        <v>4</v>
      </c>
    </row>
    <row r="31" spans="1:12" x14ac:dyDescent="0.3">
      <c r="A31" s="2" t="s">
        <v>44</v>
      </c>
      <c r="B31" s="2" t="s">
        <v>14</v>
      </c>
      <c r="C31" s="2" t="s">
        <v>15</v>
      </c>
      <c r="D31" s="2" t="s">
        <v>32</v>
      </c>
      <c r="E31" s="2" t="str">
        <f t="shared" si="0"/>
        <v>Principal treatment</v>
      </c>
      <c r="F31">
        <v>4</v>
      </c>
    </row>
    <row r="32" spans="1:12" x14ac:dyDescent="0.3">
      <c r="A32" s="2" t="s">
        <v>44</v>
      </c>
      <c r="B32" s="2" t="s">
        <v>14</v>
      </c>
      <c r="C32" s="2" t="s">
        <v>15</v>
      </c>
      <c r="D32" s="2" t="s">
        <v>34</v>
      </c>
      <c r="E32" s="2" t="str">
        <f t="shared" si="0"/>
        <v>Post-treatment</v>
      </c>
      <c r="F32">
        <v>5</v>
      </c>
    </row>
    <row r="33" spans="1:7" x14ac:dyDescent="0.3">
      <c r="A33" s="2" t="s">
        <v>44</v>
      </c>
      <c r="B33" s="2" t="s">
        <v>14</v>
      </c>
      <c r="C33" s="2" t="s">
        <v>15</v>
      </c>
      <c r="D33" s="2" t="s">
        <v>36</v>
      </c>
      <c r="E33" s="2" t="str">
        <f t="shared" si="0"/>
        <v>Post-treatment</v>
      </c>
      <c r="F33">
        <v>5</v>
      </c>
    </row>
    <row r="34" spans="1:7" x14ac:dyDescent="0.3">
      <c r="A34" s="2" t="s">
        <v>44</v>
      </c>
      <c r="B34" s="2" t="s">
        <v>14</v>
      </c>
      <c r="C34" s="2" t="s">
        <v>15</v>
      </c>
      <c r="D34" s="2" t="s">
        <v>37</v>
      </c>
      <c r="E34" s="2" t="str">
        <f t="shared" si="0"/>
        <v>Post-treatment</v>
      </c>
      <c r="F34">
        <v>5</v>
      </c>
    </row>
    <row r="35" spans="1:7" x14ac:dyDescent="0.3">
      <c r="A35" s="2" t="s">
        <v>44</v>
      </c>
      <c r="B35" s="2" t="s">
        <v>14</v>
      </c>
      <c r="C35" s="2" t="s">
        <v>15</v>
      </c>
      <c r="D35" s="2" t="s">
        <v>38</v>
      </c>
      <c r="E35" s="2" t="str">
        <f t="shared" si="0"/>
        <v>Product Storage</v>
      </c>
      <c r="F35">
        <v>6</v>
      </c>
    </row>
    <row r="36" spans="1:7" x14ac:dyDescent="0.3">
      <c r="A36" s="2" t="s">
        <v>44</v>
      </c>
      <c r="B36" s="2" t="s">
        <v>14</v>
      </c>
      <c r="C36" s="2" t="s">
        <v>15</v>
      </c>
      <c r="D36" s="2" t="s">
        <v>39</v>
      </c>
      <c r="E36" s="2" t="str">
        <f t="shared" si="0"/>
        <v>Waste Treatment and Valorization</v>
      </c>
      <c r="F36">
        <v>8</v>
      </c>
    </row>
    <row r="37" spans="1:7" x14ac:dyDescent="0.3">
      <c r="A37" s="2" t="s">
        <v>44</v>
      </c>
      <c r="B37" s="2" t="s">
        <v>14</v>
      </c>
      <c r="C37" s="2" t="s">
        <v>15</v>
      </c>
      <c r="D37" s="2" t="s">
        <v>40</v>
      </c>
      <c r="E37" s="2" t="str">
        <f t="shared" si="0"/>
        <v>Product Distribution</v>
      </c>
      <c r="F37">
        <v>7</v>
      </c>
    </row>
    <row r="38" spans="1:7" x14ac:dyDescent="0.3">
      <c r="A38" s="2" t="s">
        <v>44</v>
      </c>
      <c r="B38" s="2" t="s">
        <v>14</v>
      </c>
      <c r="C38" s="2" t="s">
        <v>15</v>
      </c>
      <c r="D38" s="2" t="s">
        <v>41</v>
      </c>
      <c r="E38" s="2" t="str">
        <f t="shared" si="0"/>
        <v>Waste Product Storage and Disposal</v>
      </c>
      <c r="F38">
        <v>9</v>
      </c>
    </row>
    <row r="39" spans="1:7" x14ac:dyDescent="0.3">
      <c r="A39" s="2" t="s">
        <v>44</v>
      </c>
      <c r="B39" s="3" t="s">
        <v>14</v>
      </c>
      <c r="C39" s="3" t="s">
        <v>15</v>
      </c>
      <c r="D39" s="2" t="s">
        <v>42</v>
      </c>
      <c r="E39" s="2" t="str">
        <f t="shared" si="0"/>
        <v>Waste Product Storage and Disposal</v>
      </c>
      <c r="F39">
        <v>9</v>
      </c>
    </row>
    <row r="40" spans="1:7" x14ac:dyDescent="0.3">
      <c r="A40" s="2"/>
      <c r="B40" s="2"/>
      <c r="C40" s="2"/>
      <c r="D40" s="2"/>
      <c r="E40" s="2" t="e">
        <f t="shared" si="0"/>
        <v>#N/A</v>
      </c>
    </row>
    <row r="41" spans="1:7" x14ac:dyDescent="0.3">
      <c r="A41" s="3" t="s">
        <v>45</v>
      </c>
      <c r="B41" s="3" t="s">
        <v>14</v>
      </c>
      <c r="C41" s="3" t="s">
        <v>15</v>
      </c>
      <c r="D41" s="3" t="s">
        <v>16</v>
      </c>
      <c r="E41" s="2" t="str">
        <f t="shared" si="0"/>
        <v>Influent Storage and Pumping</v>
      </c>
      <c r="F41">
        <v>2</v>
      </c>
      <c r="G41" s="2" t="s">
        <v>17</v>
      </c>
    </row>
    <row r="42" spans="1:7" x14ac:dyDescent="0.3">
      <c r="A42" s="3" t="s">
        <v>45</v>
      </c>
      <c r="B42" s="3" t="s">
        <v>14</v>
      </c>
      <c r="C42" s="3" t="s">
        <v>15</v>
      </c>
      <c r="D42" s="3" t="s">
        <v>21</v>
      </c>
      <c r="E42" s="2" t="str">
        <f t="shared" si="0"/>
        <v>Pre-treatment</v>
      </c>
      <c r="F42">
        <v>3</v>
      </c>
    </row>
    <row r="43" spans="1:7" x14ac:dyDescent="0.3">
      <c r="A43" s="3" t="s">
        <v>45</v>
      </c>
      <c r="B43" s="3" t="s">
        <v>14</v>
      </c>
      <c r="C43" s="3" t="s">
        <v>15</v>
      </c>
      <c r="D43" s="3" t="s">
        <v>23</v>
      </c>
      <c r="E43" s="2" t="str">
        <f t="shared" si="0"/>
        <v>Pre-treatment</v>
      </c>
      <c r="F43">
        <v>3</v>
      </c>
    </row>
    <row r="44" spans="1:7" x14ac:dyDescent="0.3">
      <c r="A44" s="3" t="s">
        <v>45</v>
      </c>
      <c r="B44" s="3" t="s">
        <v>14</v>
      </c>
      <c r="C44" s="3" t="s">
        <v>15</v>
      </c>
      <c r="D44" s="3" t="s">
        <v>25</v>
      </c>
      <c r="E44" s="2" t="str">
        <f t="shared" si="0"/>
        <v>Pre-treatment</v>
      </c>
      <c r="F44">
        <v>3</v>
      </c>
    </row>
    <row r="45" spans="1:7" x14ac:dyDescent="0.3">
      <c r="A45" s="3" t="s">
        <v>45</v>
      </c>
      <c r="B45" s="3" t="s">
        <v>14</v>
      </c>
      <c r="C45" s="3" t="s">
        <v>15</v>
      </c>
      <c r="D45" s="3" t="s">
        <v>46</v>
      </c>
      <c r="E45" s="2" t="str">
        <f t="shared" si="0"/>
        <v>Pre-treatment</v>
      </c>
      <c r="F45">
        <v>3</v>
      </c>
    </row>
    <row r="46" spans="1:7" x14ac:dyDescent="0.3">
      <c r="A46" s="3" t="s">
        <v>45</v>
      </c>
      <c r="B46" s="3" t="s">
        <v>14</v>
      </c>
      <c r="C46" s="3" t="s">
        <v>15</v>
      </c>
      <c r="D46" s="3" t="s">
        <v>47</v>
      </c>
      <c r="E46" s="2" t="str">
        <f t="shared" si="0"/>
        <v>Pre-treatment</v>
      </c>
      <c r="F46">
        <v>3</v>
      </c>
    </row>
    <row r="47" spans="1:7" x14ac:dyDescent="0.3">
      <c r="A47" s="3" t="s">
        <v>45</v>
      </c>
      <c r="B47" s="3" t="s">
        <v>14</v>
      </c>
      <c r="C47" s="3" t="s">
        <v>15</v>
      </c>
      <c r="D47" s="3" t="s">
        <v>48</v>
      </c>
      <c r="E47" s="2" t="str">
        <f t="shared" si="0"/>
        <v>Pre-treatment</v>
      </c>
      <c r="F47">
        <v>3</v>
      </c>
    </row>
    <row r="48" spans="1:7" x14ac:dyDescent="0.3">
      <c r="A48" s="3" t="s">
        <v>45</v>
      </c>
      <c r="B48" s="3" t="s">
        <v>14</v>
      </c>
      <c r="C48" s="3" t="s">
        <v>15</v>
      </c>
      <c r="D48" s="3" t="s">
        <v>29</v>
      </c>
      <c r="E48" s="2" t="str">
        <f t="shared" si="0"/>
        <v>Principal treatment</v>
      </c>
      <c r="F48">
        <v>4</v>
      </c>
    </row>
    <row r="49" spans="1:7" x14ac:dyDescent="0.3">
      <c r="A49" s="3" t="s">
        <v>45</v>
      </c>
      <c r="B49" s="3" t="s">
        <v>14</v>
      </c>
      <c r="C49" s="3" t="s">
        <v>15</v>
      </c>
      <c r="D49" s="3" t="s">
        <v>49</v>
      </c>
      <c r="E49" s="2" t="str">
        <f t="shared" si="0"/>
        <v>Principal treatment</v>
      </c>
      <c r="F49">
        <v>4</v>
      </c>
    </row>
    <row r="50" spans="1:7" x14ac:dyDescent="0.3">
      <c r="A50" s="3" t="s">
        <v>45</v>
      </c>
      <c r="B50" s="3" t="s">
        <v>14</v>
      </c>
      <c r="C50" s="3" t="s">
        <v>15</v>
      </c>
      <c r="D50" s="3" t="s">
        <v>50</v>
      </c>
      <c r="E50" s="2" t="str">
        <f t="shared" si="0"/>
        <v>Post-treatment</v>
      </c>
      <c r="F50">
        <v>5</v>
      </c>
    </row>
    <row r="51" spans="1:7" x14ac:dyDescent="0.3">
      <c r="A51" s="3" t="s">
        <v>45</v>
      </c>
      <c r="B51" s="3" t="s">
        <v>14</v>
      </c>
      <c r="C51" s="3" t="s">
        <v>15</v>
      </c>
      <c r="D51" s="3" t="s">
        <v>51</v>
      </c>
      <c r="E51" s="2" t="str">
        <f t="shared" si="0"/>
        <v>Post-treatment</v>
      </c>
      <c r="F51">
        <v>5</v>
      </c>
    </row>
    <row r="52" spans="1:7" x14ac:dyDescent="0.3">
      <c r="A52" s="3" t="s">
        <v>45</v>
      </c>
      <c r="B52" s="3" t="s">
        <v>14</v>
      </c>
      <c r="C52" s="3" t="s">
        <v>15</v>
      </c>
      <c r="D52" s="3" t="s">
        <v>52</v>
      </c>
      <c r="E52" s="2" t="str">
        <f t="shared" si="0"/>
        <v>Post-treatment</v>
      </c>
      <c r="F52">
        <v>5</v>
      </c>
    </row>
    <row r="53" spans="1:7" x14ac:dyDescent="0.3">
      <c r="A53" s="3" t="s">
        <v>45</v>
      </c>
      <c r="B53" s="3" t="s">
        <v>14</v>
      </c>
      <c r="C53" s="3" t="s">
        <v>15</v>
      </c>
      <c r="D53" s="3" t="s">
        <v>53</v>
      </c>
      <c r="E53" s="2" t="str">
        <f t="shared" si="0"/>
        <v>Post-treatment</v>
      </c>
      <c r="F53">
        <v>5</v>
      </c>
    </row>
    <row r="54" spans="1:7" x14ac:dyDescent="0.3">
      <c r="A54" s="3" t="s">
        <v>45</v>
      </c>
      <c r="B54" s="3" t="s">
        <v>14</v>
      </c>
      <c r="C54" s="3" t="s">
        <v>15</v>
      </c>
      <c r="D54" s="3" t="s">
        <v>38</v>
      </c>
      <c r="E54" s="2" t="str">
        <f t="shared" si="0"/>
        <v>Product Storage</v>
      </c>
      <c r="F54">
        <v>6</v>
      </c>
    </row>
    <row r="55" spans="1:7" x14ac:dyDescent="0.3">
      <c r="A55" s="3" t="s">
        <v>45</v>
      </c>
      <c r="B55" s="3" t="s">
        <v>14</v>
      </c>
      <c r="C55" s="3" t="s">
        <v>15</v>
      </c>
      <c r="D55" s="3" t="s">
        <v>39</v>
      </c>
      <c r="E55" s="2" t="str">
        <f t="shared" si="0"/>
        <v>Waste Treatment and Valorization</v>
      </c>
      <c r="F55">
        <v>8</v>
      </c>
    </row>
    <row r="56" spans="1:7" x14ac:dyDescent="0.3">
      <c r="A56" s="3" t="s">
        <v>45</v>
      </c>
      <c r="B56" s="3" t="s">
        <v>14</v>
      </c>
      <c r="C56" s="3" t="s">
        <v>15</v>
      </c>
      <c r="D56" s="3" t="s">
        <v>42</v>
      </c>
      <c r="E56" s="2" t="str">
        <f t="shared" si="0"/>
        <v>Waste Product Storage and Disposal</v>
      </c>
      <c r="F56">
        <v>9</v>
      </c>
    </row>
    <row r="57" spans="1:7" x14ac:dyDescent="0.3">
      <c r="A57" s="3" t="s">
        <v>45</v>
      </c>
      <c r="B57" s="3" t="s">
        <v>14</v>
      </c>
      <c r="C57" s="3" t="s">
        <v>15</v>
      </c>
      <c r="D57" s="3" t="s">
        <v>40</v>
      </c>
      <c r="E57" s="2" t="str">
        <f t="shared" si="0"/>
        <v>Product Distribution</v>
      </c>
      <c r="F57">
        <v>7</v>
      </c>
    </row>
    <row r="58" spans="1:7" x14ac:dyDescent="0.3">
      <c r="A58" s="2"/>
      <c r="B58" s="2"/>
      <c r="C58" s="2"/>
      <c r="D58" s="2"/>
      <c r="E58" s="2" t="e">
        <f t="shared" si="0"/>
        <v>#N/A</v>
      </c>
    </row>
    <row r="59" spans="1:7" x14ac:dyDescent="0.3">
      <c r="A59" s="2" t="s">
        <v>54</v>
      </c>
      <c r="B59" s="2" t="s">
        <v>14</v>
      </c>
      <c r="C59" s="2" t="s">
        <v>15</v>
      </c>
      <c r="D59" s="2" t="s">
        <v>16</v>
      </c>
      <c r="E59" s="2" t="str">
        <f t="shared" si="0"/>
        <v>Influent Storage and Pumping</v>
      </c>
      <c r="F59">
        <v>2</v>
      </c>
      <c r="G59" s="2" t="s">
        <v>17</v>
      </c>
    </row>
    <row r="60" spans="1:7" x14ac:dyDescent="0.3">
      <c r="A60" s="2" t="s">
        <v>54</v>
      </c>
      <c r="B60" s="2" t="s">
        <v>14</v>
      </c>
      <c r="C60" s="2" t="s">
        <v>15</v>
      </c>
      <c r="D60" s="2" t="s">
        <v>19</v>
      </c>
      <c r="E60" s="2" t="str">
        <f t="shared" si="0"/>
        <v>Pre-treatment</v>
      </c>
      <c r="F60">
        <v>3</v>
      </c>
    </row>
    <row r="61" spans="1:7" x14ac:dyDescent="0.3">
      <c r="A61" s="2" t="s">
        <v>54</v>
      </c>
      <c r="B61" s="2" t="s">
        <v>14</v>
      </c>
      <c r="C61" s="2" t="s">
        <v>15</v>
      </c>
      <c r="D61" s="2" t="s">
        <v>21</v>
      </c>
      <c r="E61" s="2" t="str">
        <f t="shared" si="0"/>
        <v>Pre-treatment</v>
      </c>
      <c r="F61">
        <v>3</v>
      </c>
    </row>
    <row r="62" spans="1:7" x14ac:dyDescent="0.3">
      <c r="A62" s="2" t="s">
        <v>54</v>
      </c>
      <c r="B62" s="2" t="s">
        <v>14</v>
      </c>
      <c r="C62" s="2" t="s">
        <v>15</v>
      </c>
      <c r="D62" s="2" t="s">
        <v>23</v>
      </c>
      <c r="E62" s="2" t="str">
        <f t="shared" si="0"/>
        <v>Pre-treatment</v>
      </c>
      <c r="F62">
        <v>3</v>
      </c>
    </row>
    <row r="63" spans="1:7" x14ac:dyDescent="0.3">
      <c r="A63" s="2" t="s">
        <v>54</v>
      </c>
      <c r="B63" s="2" t="s">
        <v>14</v>
      </c>
      <c r="C63" s="2" t="s">
        <v>15</v>
      </c>
      <c r="D63" s="2" t="s">
        <v>25</v>
      </c>
      <c r="E63" s="2" t="str">
        <f t="shared" si="0"/>
        <v>Pre-treatment</v>
      </c>
      <c r="F63">
        <v>3</v>
      </c>
    </row>
    <row r="64" spans="1:7" x14ac:dyDescent="0.3">
      <c r="A64" s="2" t="s">
        <v>54</v>
      </c>
      <c r="B64" s="2" t="s">
        <v>14</v>
      </c>
      <c r="C64" s="2" t="s">
        <v>15</v>
      </c>
      <c r="D64" s="2" t="s">
        <v>27</v>
      </c>
      <c r="E64" s="2" t="str">
        <f t="shared" si="0"/>
        <v>Pre-treatment</v>
      </c>
      <c r="F64">
        <v>3</v>
      </c>
    </row>
    <row r="65" spans="1:7" x14ac:dyDescent="0.3">
      <c r="A65" s="2" t="s">
        <v>54</v>
      </c>
      <c r="B65" s="2" t="s">
        <v>14</v>
      </c>
      <c r="C65" s="2" t="s">
        <v>15</v>
      </c>
      <c r="D65" s="2" t="s">
        <v>29</v>
      </c>
      <c r="E65" s="2" t="str">
        <f t="shared" si="0"/>
        <v>Principal treatment</v>
      </c>
      <c r="F65">
        <v>4</v>
      </c>
    </row>
    <row r="66" spans="1:7" x14ac:dyDescent="0.3">
      <c r="A66" s="2" t="s">
        <v>54</v>
      </c>
      <c r="B66" s="2" t="s">
        <v>14</v>
      </c>
      <c r="C66" s="2" t="s">
        <v>15</v>
      </c>
      <c r="D66" s="2" t="s">
        <v>30</v>
      </c>
      <c r="E66" s="2" t="str">
        <f t="shared" si="0"/>
        <v>Principal treatment</v>
      </c>
      <c r="F66">
        <v>4</v>
      </c>
    </row>
    <row r="67" spans="1:7" x14ac:dyDescent="0.3">
      <c r="A67" s="2" t="s">
        <v>54</v>
      </c>
      <c r="B67" s="2" t="s">
        <v>14</v>
      </c>
      <c r="C67" s="2" t="s">
        <v>15</v>
      </c>
      <c r="D67" s="2" t="s">
        <v>32</v>
      </c>
      <c r="E67" s="2" t="str">
        <f t="shared" si="0"/>
        <v>Principal treatment</v>
      </c>
      <c r="F67">
        <v>4</v>
      </c>
    </row>
    <row r="68" spans="1:7" x14ac:dyDescent="0.3">
      <c r="A68" s="2" t="s">
        <v>54</v>
      </c>
      <c r="B68" s="2" t="s">
        <v>14</v>
      </c>
      <c r="C68" s="2" t="s">
        <v>15</v>
      </c>
      <c r="D68" s="2" t="s">
        <v>34</v>
      </c>
      <c r="E68" s="2" t="str">
        <f t="shared" si="0"/>
        <v>Post-treatment</v>
      </c>
      <c r="F68">
        <v>5</v>
      </c>
    </row>
    <row r="69" spans="1:7" x14ac:dyDescent="0.3">
      <c r="A69" s="2" t="s">
        <v>54</v>
      </c>
      <c r="B69" s="2" t="s">
        <v>14</v>
      </c>
      <c r="C69" s="2" t="s">
        <v>15</v>
      </c>
      <c r="D69" s="2" t="s">
        <v>36</v>
      </c>
      <c r="E69" s="2" t="str">
        <f t="shared" si="0"/>
        <v>Post-treatment</v>
      </c>
      <c r="F69">
        <v>5</v>
      </c>
    </row>
    <row r="70" spans="1:7" x14ac:dyDescent="0.3">
      <c r="A70" s="2" t="s">
        <v>54</v>
      </c>
      <c r="B70" s="2" t="s">
        <v>14</v>
      </c>
      <c r="C70" s="2" t="s">
        <v>15</v>
      </c>
      <c r="D70" s="2" t="s">
        <v>37</v>
      </c>
      <c r="E70" s="2" t="str">
        <f t="shared" ref="E70:E133" si="1">VLOOKUP(F70,$K$2:$L$10,2,FALSE)</f>
        <v>Post-treatment</v>
      </c>
      <c r="F70">
        <v>5</v>
      </c>
    </row>
    <row r="71" spans="1:7" x14ac:dyDescent="0.3">
      <c r="A71" s="2" t="s">
        <v>54</v>
      </c>
      <c r="B71" s="2" t="s">
        <v>14</v>
      </c>
      <c r="C71" s="2" t="s">
        <v>15</v>
      </c>
      <c r="D71" s="2" t="s">
        <v>55</v>
      </c>
      <c r="E71" s="2" t="str">
        <f t="shared" si="1"/>
        <v>Post-treatment</v>
      </c>
      <c r="F71">
        <v>5</v>
      </c>
    </row>
    <row r="72" spans="1:7" x14ac:dyDescent="0.3">
      <c r="A72" s="2" t="s">
        <v>54</v>
      </c>
      <c r="B72" s="2" t="s">
        <v>14</v>
      </c>
      <c r="C72" s="2" t="s">
        <v>15</v>
      </c>
      <c r="D72" s="2" t="s">
        <v>38</v>
      </c>
      <c r="E72" s="2" t="str">
        <f t="shared" si="1"/>
        <v>Product Storage</v>
      </c>
      <c r="F72">
        <v>6</v>
      </c>
    </row>
    <row r="73" spans="1:7" x14ac:dyDescent="0.3">
      <c r="A73" s="2" t="s">
        <v>54</v>
      </c>
      <c r="B73" s="2" t="s">
        <v>14</v>
      </c>
      <c r="C73" s="2" t="s">
        <v>15</v>
      </c>
      <c r="D73" s="2" t="s">
        <v>39</v>
      </c>
      <c r="E73" s="2" t="str">
        <f t="shared" si="1"/>
        <v>Waste Treatment and Valorization</v>
      </c>
      <c r="F73">
        <v>8</v>
      </c>
    </row>
    <row r="74" spans="1:7" x14ac:dyDescent="0.3">
      <c r="A74" s="2" t="s">
        <v>54</v>
      </c>
      <c r="B74" s="2" t="s">
        <v>14</v>
      </c>
      <c r="C74" s="2" t="s">
        <v>15</v>
      </c>
      <c r="D74" s="2" t="s">
        <v>40</v>
      </c>
      <c r="E74" s="2" t="str">
        <f t="shared" si="1"/>
        <v>Product Distribution</v>
      </c>
      <c r="F74">
        <v>7</v>
      </c>
    </row>
    <row r="75" spans="1:7" x14ac:dyDescent="0.3">
      <c r="A75" s="2" t="s">
        <v>54</v>
      </c>
      <c r="B75" s="2" t="s">
        <v>14</v>
      </c>
      <c r="C75" s="2" t="s">
        <v>15</v>
      </c>
      <c r="D75" s="2" t="s">
        <v>41</v>
      </c>
      <c r="E75" s="2" t="str">
        <f t="shared" si="1"/>
        <v>Waste Product Storage and Disposal</v>
      </c>
      <c r="F75">
        <v>9</v>
      </c>
    </row>
    <row r="76" spans="1:7" x14ac:dyDescent="0.3">
      <c r="A76" s="2"/>
      <c r="B76" s="2"/>
      <c r="C76" s="2"/>
      <c r="D76" s="2"/>
      <c r="E76" s="2" t="e">
        <f t="shared" si="1"/>
        <v>#N/A</v>
      </c>
    </row>
    <row r="77" spans="1:7" x14ac:dyDescent="0.3">
      <c r="A77" s="5" t="s">
        <v>56</v>
      </c>
      <c r="B77" s="4"/>
      <c r="C77" s="4"/>
      <c r="D77" s="4"/>
      <c r="E77" s="2" t="e">
        <f t="shared" si="1"/>
        <v>#N/A</v>
      </c>
    </row>
    <row r="78" spans="1:7" x14ac:dyDescent="0.3">
      <c r="A78" s="2"/>
      <c r="B78" s="2"/>
      <c r="C78" s="2"/>
      <c r="D78" s="2"/>
      <c r="E78" s="2" t="e">
        <f t="shared" si="1"/>
        <v>#N/A</v>
      </c>
    </row>
    <row r="79" spans="1:7" x14ac:dyDescent="0.3">
      <c r="A79" s="2" t="s">
        <v>57</v>
      </c>
      <c r="B79" s="2" t="s">
        <v>14</v>
      </c>
      <c r="C79" s="2" t="s">
        <v>15</v>
      </c>
      <c r="D79" s="2" t="s">
        <v>58</v>
      </c>
      <c r="E79" s="2" t="str">
        <f t="shared" si="1"/>
        <v>Influent Storage and Pumping</v>
      </c>
      <c r="F79">
        <v>2</v>
      </c>
      <c r="G79" s="2" t="s">
        <v>17</v>
      </c>
    </row>
    <row r="80" spans="1:7" x14ac:dyDescent="0.3">
      <c r="A80" s="2" t="s">
        <v>57</v>
      </c>
      <c r="B80" s="2" t="s">
        <v>14</v>
      </c>
      <c r="C80" s="2" t="s">
        <v>15</v>
      </c>
      <c r="D80" s="2" t="s">
        <v>59</v>
      </c>
      <c r="E80" s="2" t="str">
        <f t="shared" si="1"/>
        <v>Pre-treatment</v>
      </c>
      <c r="F80">
        <v>3</v>
      </c>
    </row>
    <row r="81" spans="1:7" x14ac:dyDescent="0.3">
      <c r="A81" s="2" t="s">
        <v>57</v>
      </c>
      <c r="B81" s="2" t="s">
        <v>14</v>
      </c>
      <c r="C81" s="2" t="s">
        <v>15</v>
      </c>
      <c r="D81" s="2" t="s">
        <v>60</v>
      </c>
      <c r="E81" s="2" t="str">
        <f t="shared" si="1"/>
        <v>Principal treatment</v>
      </c>
      <c r="F81">
        <v>4</v>
      </c>
    </row>
    <row r="82" spans="1:7" x14ac:dyDescent="0.3">
      <c r="A82" s="2" t="s">
        <v>57</v>
      </c>
      <c r="B82" s="2" t="s">
        <v>14</v>
      </c>
      <c r="C82" s="2" t="s">
        <v>15</v>
      </c>
      <c r="D82" s="2" t="s">
        <v>61</v>
      </c>
      <c r="E82" s="2" t="str">
        <f t="shared" si="1"/>
        <v>Principal treatment</v>
      </c>
      <c r="F82">
        <v>4</v>
      </c>
    </row>
    <row r="83" spans="1:7" x14ac:dyDescent="0.3">
      <c r="A83" s="2" t="s">
        <v>57</v>
      </c>
      <c r="B83" s="2" t="s">
        <v>14</v>
      </c>
      <c r="C83" s="2" t="s">
        <v>15</v>
      </c>
      <c r="D83" s="2" t="s">
        <v>62</v>
      </c>
      <c r="E83" s="2" t="str">
        <f t="shared" si="1"/>
        <v>Principal treatment</v>
      </c>
      <c r="F83">
        <v>4</v>
      </c>
    </row>
    <row r="84" spans="1:7" x14ac:dyDescent="0.3">
      <c r="A84" s="2" t="s">
        <v>57</v>
      </c>
      <c r="B84" s="2" t="s">
        <v>14</v>
      </c>
      <c r="C84" s="2" t="s">
        <v>15</v>
      </c>
      <c r="D84" s="2" t="s">
        <v>63</v>
      </c>
      <c r="E84" s="2" t="str">
        <f t="shared" si="1"/>
        <v>Principal treatment</v>
      </c>
      <c r="F84">
        <v>4</v>
      </c>
    </row>
    <row r="85" spans="1:7" x14ac:dyDescent="0.3">
      <c r="A85" s="2" t="s">
        <v>57</v>
      </c>
      <c r="B85" s="2" t="s">
        <v>14</v>
      </c>
      <c r="C85" s="2" t="s">
        <v>15</v>
      </c>
      <c r="D85" s="2" t="s">
        <v>64</v>
      </c>
      <c r="E85" s="2" t="str">
        <f t="shared" si="1"/>
        <v>Principal treatment</v>
      </c>
      <c r="F85">
        <v>4</v>
      </c>
    </row>
    <row r="86" spans="1:7" x14ac:dyDescent="0.3">
      <c r="A86" s="2" t="s">
        <v>57</v>
      </c>
      <c r="B86" s="2" t="s">
        <v>14</v>
      </c>
      <c r="C86" s="2" t="s">
        <v>15</v>
      </c>
      <c r="D86" s="2" t="s">
        <v>65</v>
      </c>
      <c r="E86" s="2" t="str">
        <f t="shared" si="1"/>
        <v>Principal treatment</v>
      </c>
      <c r="F86">
        <v>4</v>
      </c>
    </row>
    <row r="87" spans="1:7" x14ac:dyDescent="0.3">
      <c r="A87" s="2" t="s">
        <v>57</v>
      </c>
      <c r="B87" s="2" t="s">
        <v>14</v>
      </c>
      <c r="C87" s="2" t="s">
        <v>15</v>
      </c>
      <c r="D87" s="2" t="s">
        <v>66</v>
      </c>
      <c r="E87" s="2" t="str">
        <f t="shared" si="1"/>
        <v>Principal treatment</v>
      </c>
      <c r="F87">
        <v>4</v>
      </c>
    </row>
    <row r="88" spans="1:7" x14ac:dyDescent="0.3">
      <c r="A88" s="2" t="s">
        <v>57</v>
      </c>
      <c r="B88" s="2" t="s">
        <v>14</v>
      </c>
      <c r="C88" s="2" t="s">
        <v>15</v>
      </c>
      <c r="D88" s="2" t="s">
        <v>67</v>
      </c>
      <c r="E88" s="2" t="str">
        <f t="shared" si="1"/>
        <v>Principal treatment</v>
      </c>
      <c r="F88">
        <v>4</v>
      </c>
    </row>
    <row r="89" spans="1:7" x14ac:dyDescent="0.3">
      <c r="A89" s="2" t="s">
        <v>57</v>
      </c>
      <c r="B89" s="2" t="s">
        <v>14</v>
      </c>
      <c r="C89" s="2" t="s">
        <v>15</v>
      </c>
      <c r="D89" s="2" t="s">
        <v>23</v>
      </c>
      <c r="E89" s="2" t="str">
        <f t="shared" si="1"/>
        <v>Post-treatment</v>
      </c>
      <c r="F89">
        <v>5</v>
      </c>
    </row>
    <row r="90" spans="1:7" x14ac:dyDescent="0.3">
      <c r="A90" s="2" t="s">
        <v>57</v>
      </c>
      <c r="B90" s="2" t="s">
        <v>14</v>
      </c>
      <c r="C90" s="2" t="s">
        <v>15</v>
      </c>
      <c r="D90" s="2" t="s">
        <v>38</v>
      </c>
      <c r="E90" s="2" t="str">
        <f t="shared" si="1"/>
        <v>Product Storage</v>
      </c>
      <c r="F90">
        <v>6</v>
      </c>
    </row>
    <row r="91" spans="1:7" x14ac:dyDescent="0.3">
      <c r="A91" s="2" t="s">
        <v>57</v>
      </c>
      <c r="B91" s="2" t="s">
        <v>14</v>
      </c>
      <c r="C91" s="2" t="s">
        <v>15</v>
      </c>
      <c r="D91" s="2" t="s">
        <v>40</v>
      </c>
      <c r="E91" s="2" t="str">
        <f t="shared" si="1"/>
        <v>Product Distribution</v>
      </c>
      <c r="F91">
        <v>7</v>
      </c>
    </row>
    <row r="92" spans="1:7" x14ac:dyDescent="0.3">
      <c r="A92" s="2" t="s">
        <v>57</v>
      </c>
      <c r="B92" s="2" t="s">
        <v>14</v>
      </c>
      <c r="C92" s="2" t="s">
        <v>15</v>
      </c>
      <c r="D92" s="2" t="s">
        <v>41</v>
      </c>
      <c r="E92" s="2" t="str">
        <f t="shared" si="1"/>
        <v>Waste Product Storage and Disposal</v>
      </c>
      <c r="F92">
        <v>9</v>
      </c>
    </row>
    <row r="93" spans="1:7" x14ac:dyDescent="0.3">
      <c r="A93" s="2"/>
      <c r="B93" s="2"/>
      <c r="C93" s="2"/>
      <c r="D93" s="2"/>
      <c r="E93" s="2" t="e">
        <f t="shared" si="1"/>
        <v>#N/A</v>
      </c>
    </row>
    <row r="94" spans="1:7" x14ac:dyDescent="0.3">
      <c r="A94" s="2" t="s">
        <v>68</v>
      </c>
      <c r="B94" s="2" t="s">
        <v>14</v>
      </c>
      <c r="C94" s="2" t="s">
        <v>15</v>
      </c>
      <c r="D94" s="2" t="s">
        <v>58</v>
      </c>
      <c r="E94" s="2" t="str">
        <f t="shared" si="1"/>
        <v>Influent Storage and Pumping</v>
      </c>
      <c r="F94">
        <v>2</v>
      </c>
      <c r="G94" s="2" t="s">
        <v>17</v>
      </c>
    </row>
    <row r="95" spans="1:7" x14ac:dyDescent="0.3">
      <c r="A95" s="2" t="s">
        <v>68</v>
      </c>
      <c r="B95" s="2" t="s">
        <v>14</v>
      </c>
      <c r="C95" s="2" t="s">
        <v>15</v>
      </c>
      <c r="D95" s="2" t="s">
        <v>69</v>
      </c>
      <c r="E95" s="2" t="str">
        <f t="shared" si="1"/>
        <v>Influent Storage and Pumping</v>
      </c>
      <c r="F95">
        <v>2</v>
      </c>
    </row>
    <row r="96" spans="1:7" x14ac:dyDescent="0.3">
      <c r="A96" s="2" t="s">
        <v>68</v>
      </c>
      <c r="B96" s="2" t="s">
        <v>14</v>
      </c>
      <c r="C96" s="2" t="s">
        <v>15</v>
      </c>
      <c r="D96" s="2" t="s">
        <v>47</v>
      </c>
      <c r="E96" s="2" t="str">
        <f t="shared" si="1"/>
        <v>Pre-treatment</v>
      </c>
      <c r="F96">
        <v>3</v>
      </c>
    </row>
    <row r="97" spans="1:7" x14ac:dyDescent="0.3">
      <c r="A97" s="2" t="s">
        <v>68</v>
      </c>
      <c r="B97" s="2" t="s">
        <v>14</v>
      </c>
      <c r="C97" s="2" t="s">
        <v>15</v>
      </c>
      <c r="D97" s="2" t="s">
        <v>70</v>
      </c>
      <c r="E97" s="2" t="str">
        <f t="shared" si="1"/>
        <v>Pre-treatment</v>
      </c>
      <c r="F97">
        <v>3</v>
      </c>
    </row>
    <row r="98" spans="1:7" x14ac:dyDescent="0.3">
      <c r="A98" s="2" t="s">
        <v>68</v>
      </c>
      <c r="B98" s="2" t="s">
        <v>14</v>
      </c>
      <c r="C98" s="2" t="s">
        <v>15</v>
      </c>
      <c r="D98" s="2" t="s">
        <v>48</v>
      </c>
      <c r="E98" s="2" t="str">
        <f t="shared" si="1"/>
        <v>Pre-treatment</v>
      </c>
      <c r="F98">
        <v>3</v>
      </c>
    </row>
    <row r="99" spans="1:7" x14ac:dyDescent="0.3">
      <c r="A99" s="2" t="s">
        <v>68</v>
      </c>
      <c r="B99" s="2" t="s">
        <v>14</v>
      </c>
      <c r="C99" s="2" t="s">
        <v>15</v>
      </c>
      <c r="D99" s="2" t="s">
        <v>71</v>
      </c>
      <c r="E99" s="2" t="str">
        <f t="shared" si="1"/>
        <v>Pre-treatment</v>
      </c>
      <c r="F99">
        <v>3</v>
      </c>
    </row>
    <row r="100" spans="1:7" x14ac:dyDescent="0.3">
      <c r="A100" s="2" t="s">
        <v>68</v>
      </c>
      <c r="B100" s="2" t="s">
        <v>14</v>
      </c>
      <c r="C100" s="2" t="s">
        <v>15</v>
      </c>
      <c r="D100" s="2" t="s">
        <v>72</v>
      </c>
      <c r="E100" s="2" t="str">
        <f t="shared" si="1"/>
        <v>Principal treatment</v>
      </c>
      <c r="F100">
        <v>4</v>
      </c>
    </row>
    <row r="101" spans="1:7" x14ac:dyDescent="0.3">
      <c r="A101" s="2" t="s">
        <v>68</v>
      </c>
      <c r="B101" s="2" t="s">
        <v>14</v>
      </c>
      <c r="C101" s="2" t="s">
        <v>15</v>
      </c>
      <c r="D101" s="2" t="s">
        <v>38</v>
      </c>
      <c r="E101" s="2" t="str">
        <f t="shared" si="1"/>
        <v>Product Storage</v>
      </c>
      <c r="F101">
        <v>6</v>
      </c>
    </row>
    <row r="102" spans="1:7" x14ac:dyDescent="0.3">
      <c r="A102" s="2" t="s">
        <v>68</v>
      </c>
      <c r="B102" s="2" t="s">
        <v>14</v>
      </c>
      <c r="C102" s="2" t="s">
        <v>15</v>
      </c>
      <c r="D102" s="2" t="s">
        <v>73</v>
      </c>
      <c r="E102" s="2" t="str">
        <f t="shared" si="1"/>
        <v>Influent Storage and Pumping</v>
      </c>
      <c r="F102">
        <v>2</v>
      </c>
    </row>
    <row r="103" spans="1:7" x14ac:dyDescent="0.3">
      <c r="A103" s="2" t="s">
        <v>68</v>
      </c>
      <c r="B103" s="2" t="s">
        <v>14</v>
      </c>
      <c r="C103" s="2" t="s">
        <v>15</v>
      </c>
      <c r="D103" s="2" t="s">
        <v>34</v>
      </c>
      <c r="E103" s="2" t="str">
        <f t="shared" si="1"/>
        <v>Pre-treatment</v>
      </c>
      <c r="F103">
        <v>3</v>
      </c>
    </row>
    <row r="104" spans="1:7" x14ac:dyDescent="0.3">
      <c r="A104" s="2" t="s">
        <v>68</v>
      </c>
      <c r="B104" s="2" t="s">
        <v>14</v>
      </c>
      <c r="C104" s="2" t="s">
        <v>15</v>
      </c>
      <c r="D104" s="2" t="s">
        <v>74</v>
      </c>
      <c r="E104" s="2" t="str">
        <f t="shared" si="1"/>
        <v>Principal treatment</v>
      </c>
      <c r="F104">
        <v>4</v>
      </c>
    </row>
    <row r="105" spans="1:7" x14ac:dyDescent="0.3">
      <c r="A105" s="2" t="s">
        <v>68</v>
      </c>
      <c r="B105" s="2" t="s">
        <v>14</v>
      </c>
      <c r="C105" s="2" t="s">
        <v>15</v>
      </c>
      <c r="D105" s="2" t="s">
        <v>49</v>
      </c>
      <c r="E105" s="2" t="str">
        <f t="shared" si="1"/>
        <v>Principal treatment</v>
      </c>
      <c r="F105">
        <v>4</v>
      </c>
    </row>
    <row r="106" spans="1:7" x14ac:dyDescent="0.3">
      <c r="A106" s="2" t="s">
        <v>68</v>
      </c>
      <c r="B106" s="2" t="s">
        <v>14</v>
      </c>
      <c r="C106" s="2" t="s">
        <v>15</v>
      </c>
      <c r="D106" s="2" t="s">
        <v>75</v>
      </c>
      <c r="E106" s="2" t="str">
        <f t="shared" si="1"/>
        <v>Waste Treatment and Valorization</v>
      </c>
      <c r="F106">
        <v>8</v>
      </c>
    </row>
    <row r="107" spans="1:7" x14ac:dyDescent="0.3">
      <c r="A107" s="2" t="s">
        <v>68</v>
      </c>
      <c r="B107" s="2" t="s">
        <v>14</v>
      </c>
      <c r="C107" s="2" t="s">
        <v>15</v>
      </c>
      <c r="D107" s="2" t="s">
        <v>40</v>
      </c>
      <c r="E107" s="2" t="str">
        <f t="shared" si="1"/>
        <v>Product Distribution</v>
      </c>
      <c r="F107">
        <v>7</v>
      </c>
    </row>
    <row r="108" spans="1:7" x14ac:dyDescent="0.3">
      <c r="A108" s="3"/>
      <c r="B108" s="3"/>
      <c r="C108" s="3"/>
      <c r="D108" s="3"/>
      <c r="E108" s="2" t="e">
        <f t="shared" si="1"/>
        <v>#N/A</v>
      </c>
    </row>
    <row r="109" spans="1:7" x14ac:dyDescent="0.3">
      <c r="A109" s="2" t="s">
        <v>76</v>
      </c>
      <c r="B109" s="2" t="s">
        <v>14</v>
      </c>
      <c r="C109" s="2" t="s">
        <v>15</v>
      </c>
      <c r="D109" s="2" t="s">
        <v>58</v>
      </c>
      <c r="E109" s="2" t="str">
        <f t="shared" si="1"/>
        <v>Influent Storage and Pumping</v>
      </c>
      <c r="F109">
        <v>2</v>
      </c>
      <c r="G109" s="2" t="s">
        <v>17</v>
      </c>
    </row>
    <row r="110" spans="1:7" x14ac:dyDescent="0.3">
      <c r="A110" s="2" t="s">
        <v>76</v>
      </c>
      <c r="B110" s="2" t="s">
        <v>14</v>
      </c>
      <c r="C110" s="2" t="s">
        <v>15</v>
      </c>
      <c r="D110" s="2" t="s">
        <v>47</v>
      </c>
      <c r="E110" s="2" t="str">
        <f t="shared" si="1"/>
        <v>Pre-treatment</v>
      </c>
      <c r="F110">
        <v>3</v>
      </c>
    </row>
    <row r="111" spans="1:7" x14ac:dyDescent="0.3">
      <c r="A111" s="2" t="s">
        <v>76</v>
      </c>
      <c r="B111" s="2" t="s">
        <v>14</v>
      </c>
      <c r="C111" s="2" t="s">
        <v>15</v>
      </c>
      <c r="D111" s="2" t="s">
        <v>48</v>
      </c>
      <c r="E111" s="2" t="str">
        <f t="shared" si="1"/>
        <v>Pre-treatment</v>
      </c>
      <c r="F111">
        <v>3</v>
      </c>
    </row>
    <row r="112" spans="1:7" x14ac:dyDescent="0.3">
      <c r="A112" s="2" t="s">
        <v>76</v>
      </c>
      <c r="B112" s="2" t="s">
        <v>14</v>
      </c>
      <c r="C112" s="2" t="s">
        <v>15</v>
      </c>
      <c r="D112" s="2" t="s">
        <v>77</v>
      </c>
      <c r="E112" s="2" t="str">
        <f t="shared" si="1"/>
        <v>Principal treatment</v>
      </c>
      <c r="F112">
        <v>4</v>
      </c>
    </row>
    <row r="113" spans="1:6" x14ac:dyDescent="0.3">
      <c r="A113" s="2" t="s">
        <v>76</v>
      </c>
      <c r="B113" s="2" t="s">
        <v>14</v>
      </c>
      <c r="C113" s="2" t="s">
        <v>15</v>
      </c>
      <c r="D113" s="2" t="s">
        <v>78</v>
      </c>
      <c r="E113" s="2" t="str">
        <f t="shared" si="1"/>
        <v>Principal treatment</v>
      </c>
      <c r="F113">
        <v>4</v>
      </c>
    </row>
    <row r="114" spans="1:6" x14ac:dyDescent="0.3">
      <c r="A114" s="2" t="s">
        <v>76</v>
      </c>
      <c r="B114" s="2" t="s">
        <v>14</v>
      </c>
      <c r="C114" s="2" t="s">
        <v>15</v>
      </c>
      <c r="D114" s="2" t="s">
        <v>37</v>
      </c>
      <c r="E114" s="2" t="str">
        <f t="shared" si="1"/>
        <v>Post-treatment</v>
      </c>
      <c r="F114">
        <v>5</v>
      </c>
    </row>
    <row r="115" spans="1:6" x14ac:dyDescent="0.3">
      <c r="A115" s="2" t="s">
        <v>76</v>
      </c>
      <c r="B115" s="2" t="s">
        <v>14</v>
      </c>
      <c r="C115" s="2" t="s">
        <v>15</v>
      </c>
      <c r="D115" s="2" t="s">
        <v>23</v>
      </c>
      <c r="E115" s="2" t="str">
        <f t="shared" si="1"/>
        <v>Post-treatment</v>
      </c>
      <c r="F115">
        <v>5</v>
      </c>
    </row>
    <row r="116" spans="1:6" x14ac:dyDescent="0.3">
      <c r="A116" s="2" t="s">
        <v>76</v>
      </c>
      <c r="B116" s="2" t="s">
        <v>14</v>
      </c>
      <c r="C116" s="2" t="s">
        <v>15</v>
      </c>
      <c r="D116" s="2" t="s">
        <v>38</v>
      </c>
      <c r="E116" s="2" t="str">
        <f t="shared" si="1"/>
        <v>Product Storage</v>
      </c>
      <c r="F116">
        <v>6</v>
      </c>
    </row>
    <row r="117" spans="1:6" x14ac:dyDescent="0.3">
      <c r="A117" s="2" t="s">
        <v>76</v>
      </c>
      <c r="B117" s="2" t="s">
        <v>14</v>
      </c>
      <c r="C117" s="2" t="s">
        <v>15</v>
      </c>
      <c r="D117" s="2" t="s">
        <v>79</v>
      </c>
      <c r="E117" s="2" t="str">
        <f t="shared" si="1"/>
        <v>Waste Product Storage and Disposal</v>
      </c>
      <c r="F117">
        <v>9</v>
      </c>
    </row>
    <row r="118" spans="1:6" x14ac:dyDescent="0.3">
      <c r="A118" s="2" t="s">
        <v>76</v>
      </c>
      <c r="B118" s="2" t="s">
        <v>14</v>
      </c>
      <c r="C118" s="2" t="s">
        <v>15</v>
      </c>
      <c r="D118" s="2" t="s">
        <v>40</v>
      </c>
      <c r="E118" s="2" t="str">
        <f t="shared" si="1"/>
        <v>Product Distribution</v>
      </c>
      <c r="F118">
        <v>7</v>
      </c>
    </row>
    <row r="119" spans="1:6" x14ac:dyDescent="0.3">
      <c r="A119" s="2" t="s">
        <v>76</v>
      </c>
      <c r="B119" s="2" t="s">
        <v>14</v>
      </c>
      <c r="C119" s="2" t="s">
        <v>15</v>
      </c>
      <c r="D119" s="2" t="s">
        <v>41</v>
      </c>
      <c r="E119" s="2" t="str">
        <f t="shared" si="1"/>
        <v>Waste Product Storage and Disposal</v>
      </c>
      <c r="F119">
        <v>9</v>
      </c>
    </row>
    <row r="120" spans="1:6" x14ac:dyDescent="0.3">
      <c r="A120" s="2"/>
      <c r="B120" s="2"/>
      <c r="C120" s="2"/>
      <c r="D120" s="2"/>
      <c r="E120" s="2" t="e">
        <f t="shared" si="1"/>
        <v>#N/A</v>
      </c>
    </row>
    <row r="121" spans="1:6" x14ac:dyDescent="0.3">
      <c r="A121" s="5" t="s">
        <v>80</v>
      </c>
      <c r="B121" s="4"/>
      <c r="C121" s="4"/>
      <c r="D121" s="4"/>
      <c r="E121" s="2" t="e">
        <f t="shared" si="1"/>
        <v>#N/A</v>
      </c>
    </row>
    <row r="122" spans="1:6" x14ac:dyDescent="0.3">
      <c r="A122" s="2"/>
      <c r="B122" s="2"/>
      <c r="C122" s="2"/>
      <c r="D122" s="2"/>
      <c r="E122" s="2" t="e">
        <f t="shared" si="1"/>
        <v>#N/A</v>
      </c>
    </row>
    <row r="123" spans="1:6" x14ac:dyDescent="0.3">
      <c r="A123" s="3" t="s">
        <v>81</v>
      </c>
      <c r="B123" s="3" t="s">
        <v>14</v>
      </c>
      <c r="C123" s="3" t="s">
        <v>15</v>
      </c>
      <c r="D123" s="3" t="s">
        <v>69</v>
      </c>
      <c r="E123" s="2" t="str">
        <f t="shared" si="1"/>
        <v>Influent Storage and Pumping</v>
      </c>
      <c r="F123">
        <v>2</v>
      </c>
    </row>
    <row r="124" spans="1:6" x14ac:dyDescent="0.3">
      <c r="A124" s="3" t="s">
        <v>81</v>
      </c>
      <c r="B124" s="3" t="s">
        <v>14</v>
      </c>
      <c r="C124" s="3" t="s">
        <v>15</v>
      </c>
      <c r="D124" s="3" t="s">
        <v>74</v>
      </c>
      <c r="E124" s="2" t="str">
        <f t="shared" si="1"/>
        <v>Pre-treatment</v>
      </c>
      <c r="F124">
        <v>3</v>
      </c>
    </row>
    <row r="125" spans="1:6" x14ac:dyDescent="0.3">
      <c r="A125" s="3" t="s">
        <v>81</v>
      </c>
      <c r="B125" s="3" t="s">
        <v>14</v>
      </c>
      <c r="C125" s="3" t="s">
        <v>15</v>
      </c>
      <c r="D125" s="3" t="s">
        <v>49</v>
      </c>
      <c r="E125" s="2" t="str">
        <f t="shared" si="1"/>
        <v>Principal treatment</v>
      </c>
      <c r="F125">
        <v>4</v>
      </c>
    </row>
    <row r="126" spans="1:6" x14ac:dyDescent="0.3">
      <c r="A126" s="3" t="s">
        <v>81</v>
      </c>
      <c r="B126" s="3" t="s">
        <v>14</v>
      </c>
      <c r="C126" s="3" t="s">
        <v>15</v>
      </c>
      <c r="D126" s="3" t="s">
        <v>51</v>
      </c>
      <c r="E126" s="2" t="str">
        <f t="shared" si="1"/>
        <v>Post-treatment</v>
      </c>
      <c r="F126">
        <v>5</v>
      </c>
    </row>
    <row r="127" spans="1:6" x14ac:dyDescent="0.3">
      <c r="A127" s="3" t="s">
        <v>81</v>
      </c>
      <c r="B127" s="3" t="s">
        <v>14</v>
      </c>
      <c r="C127" s="3" t="s">
        <v>15</v>
      </c>
      <c r="D127" s="3" t="s">
        <v>38</v>
      </c>
      <c r="E127" s="2" t="str">
        <f t="shared" si="1"/>
        <v>Product Storage</v>
      </c>
      <c r="F127">
        <v>6</v>
      </c>
    </row>
    <row r="128" spans="1:6" x14ac:dyDescent="0.3">
      <c r="A128" s="3" t="s">
        <v>81</v>
      </c>
      <c r="B128" s="3" t="s">
        <v>14</v>
      </c>
      <c r="C128" s="3" t="s">
        <v>15</v>
      </c>
      <c r="D128" s="3" t="s">
        <v>40</v>
      </c>
      <c r="E128" s="2" t="str">
        <f t="shared" si="1"/>
        <v>Product Distribution</v>
      </c>
      <c r="F128">
        <v>7</v>
      </c>
    </row>
    <row r="129" spans="1:6" x14ac:dyDescent="0.3">
      <c r="A129" s="3" t="s">
        <v>81</v>
      </c>
      <c r="B129" s="3" t="s">
        <v>14</v>
      </c>
      <c r="C129" s="3" t="s">
        <v>15</v>
      </c>
      <c r="D129" s="3" t="s">
        <v>41</v>
      </c>
      <c r="E129" s="2" t="str">
        <f t="shared" si="1"/>
        <v>Waste Product Storage and Disposal</v>
      </c>
      <c r="F129">
        <v>9</v>
      </c>
    </row>
    <row r="130" spans="1:6" x14ac:dyDescent="0.3">
      <c r="A130" s="3"/>
      <c r="B130" s="3"/>
      <c r="C130" s="3"/>
      <c r="D130" s="3"/>
      <c r="E130" s="2" t="e">
        <f t="shared" si="1"/>
        <v>#N/A</v>
      </c>
    </row>
    <row r="131" spans="1:6" x14ac:dyDescent="0.3">
      <c r="A131" s="3" t="s">
        <v>82</v>
      </c>
      <c r="B131" s="3" t="s">
        <v>14</v>
      </c>
      <c r="C131" s="3" t="s">
        <v>15</v>
      </c>
      <c r="D131" s="2" t="s">
        <v>73</v>
      </c>
      <c r="E131" s="2" t="str">
        <f t="shared" si="1"/>
        <v>Influent Storage and Pumping</v>
      </c>
      <c r="F131">
        <v>2</v>
      </c>
    </row>
    <row r="132" spans="1:6" x14ac:dyDescent="0.3">
      <c r="A132" s="3" t="s">
        <v>82</v>
      </c>
      <c r="B132" s="3" t="s">
        <v>14</v>
      </c>
      <c r="C132" s="3" t="s">
        <v>15</v>
      </c>
      <c r="D132" s="3" t="s">
        <v>83</v>
      </c>
      <c r="E132" s="2" t="str">
        <f t="shared" si="1"/>
        <v>Pre-treatment</v>
      </c>
      <c r="F132">
        <v>3</v>
      </c>
    </row>
    <row r="133" spans="1:6" x14ac:dyDescent="0.3">
      <c r="A133" s="3" t="s">
        <v>82</v>
      </c>
      <c r="B133" s="3" t="s">
        <v>14</v>
      </c>
      <c r="C133" s="3" t="s">
        <v>15</v>
      </c>
      <c r="D133" s="3" t="s">
        <v>84</v>
      </c>
      <c r="E133" s="2" t="str">
        <f t="shared" si="1"/>
        <v>Pre-treatment</v>
      </c>
      <c r="F133">
        <v>3</v>
      </c>
    </row>
    <row r="134" spans="1:6" x14ac:dyDescent="0.3">
      <c r="A134" s="3" t="s">
        <v>82</v>
      </c>
      <c r="B134" s="3" t="s">
        <v>14</v>
      </c>
      <c r="C134" s="3" t="s">
        <v>15</v>
      </c>
      <c r="D134" s="3" t="s">
        <v>85</v>
      </c>
      <c r="E134" s="2" t="str">
        <f t="shared" ref="E134:E197" si="2">VLOOKUP(F134,$K$2:$L$10,2,FALSE)</f>
        <v>Pre-treatment</v>
      </c>
      <c r="F134">
        <v>3</v>
      </c>
    </row>
    <row r="135" spans="1:6" x14ac:dyDescent="0.3">
      <c r="A135" s="3" t="s">
        <v>82</v>
      </c>
      <c r="B135" s="3" t="s">
        <v>14</v>
      </c>
      <c r="C135" s="3" t="s">
        <v>15</v>
      </c>
      <c r="D135" s="3" t="s">
        <v>86</v>
      </c>
      <c r="E135" s="2" t="str">
        <f t="shared" si="2"/>
        <v>Principal treatment</v>
      </c>
      <c r="F135">
        <v>4</v>
      </c>
    </row>
    <row r="136" spans="1:6" x14ac:dyDescent="0.3">
      <c r="A136" s="3" t="s">
        <v>82</v>
      </c>
      <c r="B136" s="3" t="s">
        <v>14</v>
      </c>
      <c r="C136" s="3" t="s">
        <v>15</v>
      </c>
      <c r="D136" s="3" t="s">
        <v>87</v>
      </c>
      <c r="E136" s="2" t="str">
        <f t="shared" si="2"/>
        <v>Principal treatment</v>
      </c>
      <c r="F136">
        <v>4</v>
      </c>
    </row>
    <row r="137" spans="1:6" x14ac:dyDescent="0.3">
      <c r="A137" s="3" t="s">
        <v>82</v>
      </c>
      <c r="B137" s="3" t="s">
        <v>14</v>
      </c>
      <c r="C137" s="3" t="s">
        <v>15</v>
      </c>
      <c r="D137" s="3" t="s">
        <v>88</v>
      </c>
      <c r="E137" s="2" t="str">
        <f t="shared" si="2"/>
        <v>Post-treatment</v>
      </c>
      <c r="F137">
        <v>5</v>
      </c>
    </row>
    <row r="138" spans="1:6" x14ac:dyDescent="0.3">
      <c r="A138" s="3" t="s">
        <v>82</v>
      </c>
      <c r="B138" s="3" t="s">
        <v>14</v>
      </c>
      <c r="C138" s="3" t="s">
        <v>15</v>
      </c>
      <c r="D138" s="3" t="s">
        <v>23</v>
      </c>
      <c r="E138" s="2" t="str">
        <f t="shared" si="2"/>
        <v>Post-treatment</v>
      </c>
      <c r="F138">
        <v>5</v>
      </c>
    </row>
    <row r="139" spans="1:6" x14ac:dyDescent="0.3">
      <c r="A139" s="3" t="s">
        <v>82</v>
      </c>
      <c r="B139" s="3" t="s">
        <v>14</v>
      </c>
      <c r="C139" s="3" t="s">
        <v>15</v>
      </c>
      <c r="D139" s="3" t="s">
        <v>38</v>
      </c>
      <c r="E139" s="2" t="str">
        <f t="shared" si="2"/>
        <v>Product Storage</v>
      </c>
      <c r="F139">
        <v>6</v>
      </c>
    </row>
    <row r="140" spans="1:6" x14ac:dyDescent="0.3">
      <c r="A140" s="3" t="s">
        <v>82</v>
      </c>
      <c r="B140" s="3" t="s">
        <v>14</v>
      </c>
      <c r="C140" s="3" t="s">
        <v>15</v>
      </c>
      <c r="D140" s="3" t="s">
        <v>89</v>
      </c>
      <c r="E140" s="2" t="str">
        <f t="shared" si="2"/>
        <v>Product Distribution</v>
      </c>
      <c r="F140">
        <v>7</v>
      </c>
    </row>
    <row r="141" spans="1:6" x14ac:dyDescent="0.3">
      <c r="A141" s="3" t="s">
        <v>82</v>
      </c>
      <c r="B141" s="3" t="s">
        <v>14</v>
      </c>
      <c r="C141" s="3" t="s">
        <v>15</v>
      </c>
      <c r="D141" s="3" t="s">
        <v>90</v>
      </c>
      <c r="E141" s="2" t="str">
        <f t="shared" si="2"/>
        <v>Waste Treatment and Valorization</v>
      </c>
      <c r="F141">
        <v>8</v>
      </c>
    </row>
    <row r="142" spans="1:6" x14ac:dyDescent="0.3">
      <c r="A142" s="2"/>
      <c r="B142" s="2"/>
      <c r="C142" s="2"/>
      <c r="D142" s="2"/>
      <c r="E142" s="2" t="e">
        <f t="shared" si="2"/>
        <v>#N/A</v>
      </c>
    </row>
    <row r="143" spans="1:6" x14ac:dyDescent="0.3">
      <c r="A143" s="3" t="s">
        <v>91</v>
      </c>
      <c r="B143" s="3" t="s">
        <v>14</v>
      </c>
      <c r="C143" s="3" t="s">
        <v>15</v>
      </c>
      <c r="D143" s="2" t="s">
        <v>73</v>
      </c>
      <c r="E143" s="2" t="str">
        <f t="shared" si="2"/>
        <v>Influent Storage and Pumping</v>
      </c>
      <c r="F143">
        <v>2</v>
      </c>
    </row>
    <row r="144" spans="1:6" x14ac:dyDescent="0.3">
      <c r="A144" s="3" t="s">
        <v>91</v>
      </c>
      <c r="B144" s="3" t="s">
        <v>14</v>
      </c>
      <c r="C144" s="3" t="s">
        <v>15</v>
      </c>
      <c r="D144" s="3" t="s">
        <v>92</v>
      </c>
      <c r="E144" s="2" t="str">
        <f t="shared" si="2"/>
        <v>Influent Storage and Pumping</v>
      </c>
      <c r="F144">
        <v>2</v>
      </c>
    </row>
    <row r="145" spans="1:6" x14ac:dyDescent="0.3">
      <c r="A145" s="3" t="s">
        <v>91</v>
      </c>
      <c r="B145" s="3" t="s">
        <v>14</v>
      </c>
      <c r="C145" s="3" t="s">
        <v>15</v>
      </c>
      <c r="D145" s="3" t="s">
        <v>93</v>
      </c>
      <c r="E145" s="2" t="str">
        <f t="shared" si="2"/>
        <v>Pre-treatment</v>
      </c>
      <c r="F145">
        <v>3</v>
      </c>
    </row>
    <row r="146" spans="1:6" x14ac:dyDescent="0.3">
      <c r="A146" s="3" t="s">
        <v>91</v>
      </c>
      <c r="B146" s="3" t="s">
        <v>14</v>
      </c>
      <c r="C146" s="3" t="s">
        <v>15</v>
      </c>
      <c r="D146" s="3" t="s">
        <v>23</v>
      </c>
      <c r="E146" s="2" t="str">
        <f t="shared" si="2"/>
        <v>Pre-treatment</v>
      </c>
      <c r="F146">
        <v>3</v>
      </c>
    </row>
    <row r="147" spans="1:6" x14ac:dyDescent="0.3">
      <c r="A147" s="3" t="s">
        <v>91</v>
      </c>
      <c r="B147" s="3" t="s">
        <v>14</v>
      </c>
      <c r="C147" s="3" t="s">
        <v>15</v>
      </c>
      <c r="D147" s="3" t="s">
        <v>74</v>
      </c>
      <c r="E147" s="2" t="str">
        <f t="shared" si="2"/>
        <v>Pre-treatment</v>
      </c>
      <c r="F147">
        <v>3</v>
      </c>
    </row>
    <row r="148" spans="1:6" x14ac:dyDescent="0.3">
      <c r="A148" s="3" t="s">
        <v>91</v>
      </c>
      <c r="B148" s="3" t="s">
        <v>14</v>
      </c>
      <c r="C148" s="3" t="s">
        <v>15</v>
      </c>
      <c r="D148" s="3" t="s">
        <v>94</v>
      </c>
      <c r="E148" s="2" t="str">
        <f t="shared" si="2"/>
        <v>Pre-treatment</v>
      </c>
      <c r="F148">
        <v>3</v>
      </c>
    </row>
    <row r="149" spans="1:6" x14ac:dyDescent="0.3">
      <c r="A149" s="3" t="s">
        <v>91</v>
      </c>
      <c r="B149" s="3" t="s">
        <v>14</v>
      </c>
      <c r="C149" s="3" t="s">
        <v>15</v>
      </c>
      <c r="D149" s="3" t="s">
        <v>19</v>
      </c>
      <c r="E149" s="2" t="str">
        <f t="shared" si="2"/>
        <v>Pre-treatment</v>
      </c>
      <c r="F149">
        <v>3</v>
      </c>
    </row>
    <row r="150" spans="1:6" x14ac:dyDescent="0.3">
      <c r="A150" s="3" t="s">
        <v>91</v>
      </c>
      <c r="B150" s="3" t="s">
        <v>14</v>
      </c>
      <c r="C150" s="3" t="s">
        <v>15</v>
      </c>
      <c r="D150" s="3" t="s">
        <v>48</v>
      </c>
      <c r="E150" s="2" t="str">
        <f t="shared" si="2"/>
        <v>Pre-treatment</v>
      </c>
      <c r="F150">
        <v>3</v>
      </c>
    </row>
    <row r="151" spans="1:6" x14ac:dyDescent="0.3">
      <c r="A151" s="3" t="s">
        <v>91</v>
      </c>
      <c r="B151" s="3" t="s">
        <v>14</v>
      </c>
      <c r="C151" s="3" t="s">
        <v>15</v>
      </c>
      <c r="D151" s="3" t="s">
        <v>29</v>
      </c>
      <c r="E151" s="2" t="str">
        <f t="shared" si="2"/>
        <v>Principal treatment</v>
      </c>
      <c r="F151">
        <v>4</v>
      </c>
    </row>
    <row r="152" spans="1:6" x14ac:dyDescent="0.3">
      <c r="A152" s="3" t="s">
        <v>91</v>
      </c>
      <c r="B152" s="3" t="s">
        <v>14</v>
      </c>
      <c r="C152" s="3" t="s">
        <v>15</v>
      </c>
      <c r="D152" s="3" t="s">
        <v>49</v>
      </c>
      <c r="E152" s="2" t="str">
        <f t="shared" si="2"/>
        <v>Principal treatment</v>
      </c>
      <c r="F152">
        <v>4</v>
      </c>
    </row>
    <row r="153" spans="1:6" x14ac:dyDescent="0.3">
      <c r="A153" s="3" t="s">
        <v>91</v>
      </c>
      <c r="B153" s="3" t="s">
        <v>14</v>
      </c>
      <c r="C153" s="3" t="s">
        <v>15</v>
      </c>
      <c r="D153" s="3" t="s">
        <v>51</v>
      </c>
      <c r="E153" s="2" t="str">
        <f t="shared" si="2"/>
        <v>Post-treatment</v>
      </c>
      <c r="F153">
        <v>5</v>
      </c>
    </row>
    <row r="154" spans="1:6" x14ac:dyDescent="0.3">
      <c r="A154" s="3" t="s">
        <v>91</v>
      </c>
      <c r="B154" s="3" t="s">
        <v>14</v>
      </c>
      <c r="C154" s="3" t="s">
        <v>15</v>
      </c>
      <c r="D154" s="3" t="s">
        <v>95</v>
      </c>
      <c r="E154" s="2" t="str">
        <f t="shared" si="2"/>
        <v>Post-treatment</v>
      </c>
      <c r="F154">
        <v>5</v>
      </c>
    </row>
    <row r="155" spans="1:6" x14ac:dyDescent="0.3">
      <c r="A155" s="3" t="s">
        <v>91</v>
      </c>
      <c r="B155" s="3" t="s">
        <v>14</v>
      </c>
      <c r="C155" s="3" t="s">
        <v>15</v>
      </c>
      <c r="D155" s="3" t="s">
        <v>53</v>
      </c>
      <c r="E155" s="2" t="str">
        <f t="shared" si="2"/>
        <v>Post-treatment</v>
      </c>
      <c r="F155">
        <v>5</v>
      </c>
    </row>
    <row r="156" spans="1:6" x14ac:dyDescent="0.3">
      <c r="A156" s="3" t="s">
        <v>91</v>
      </c>
      <c r="B156" s="3" t="s">
        <v>14</v>
      </c>
      <c r="C156" s="3" t="s">
        <v>15</v>
      </c>
      <c r="D156" s="3" t="s">
        <v>38</v>
      </c>
      <c r="E156" s="2" t="str">
        <f t="shared" si="2"/>
        <v>Product Storage</v>
      </c>
      <c r="F156">
        <v>6</v>
      </c>
    </row>
    <row r="157" spans="1:6" x14ac:dyDescent="0.3">
      <c r="A157" s="3" t="s">
        <v>91</v>
      </c>
      <c r="B157" s="3" t="s">
        <v>14</v>
      </c>
      <c r="C157" s="3" t="s">
        <v>15</v>
      </c>
      <c r="D157" s="3" t="s">
        <v>40</v>
      </c>
      <c r="E157" s="2" t="str">
        <f t="shared" si="2"/>
        <v>Product Distribution</v>
      </c>
      <c r="F157">
        <v>7</v>
      </c>
    </row>
    <row r="158" spans="1:6" x14ac:dyDescent="0.3">
      <c r="A158" s="3" t="s">
        <v>91</v>
      </c>
      <c r="B158" s="3" t="s">
        <v>14</v>
      </c>
      <c r="C158" s="3" t="s">
        <v>15</v>
      </c>
      <c r="D158" s="3" t="s">
        <v>41</v>
      </c>
      <c r="E158" s="2" t="str">
        <f t="shared" si="2"/>
        <v>Waste Product Storage and Disposal</v>
      </c>
      <c r="F158">
        <v>9</v>
      </c>
    </row>
    <row r="159" spans="1:6" x14ac:dyDescent="0.3">
      <c r="A159" s="2"/>
      <c r="B159" s="2"/>
      <c r="C159" s="2"/>
      <c r="D159" s="2"/>
      <c r="E159" s="2" t="e">
        <f t="shared" si="2"/>
        <v>#N/A</v>
      </c>
    </row>
    <row r="160" spans="1:6" x14ac:dyDescent="0.3">
      <c r="A160" s="3" t="s">
        <v>96</v>
      </c>
      <c r="B160" s="3" t="s">
        <v>14</v>
      </c>
      <c r="C160" s="3" t="s">
        <v>15</v>
      </c>
      <c r="D160" s="3" t="s">
        <v>97</v>
      </c>
      <c r="E160" s="2" t="str">
        <f t="shared" si="2"/>
        <v>Influent Storage and Pumping</v>
      </c>
      <c r="F160">
        <v>2</v>
      </c>
    </row>
    <row r="161" spans="1:7" x14ac:dyDescent="0.3">
      <c r="A161" s="3" t="s">
        <v>96</v>
      </c>
      <c r="B161" s="3" t="s">
        <v>14</v>
      </c>
      <c r="C161" s="3" t="s">
        <v>15</v>
      </c>
      <c r="D161" s="3" t="s">
        <v>73</v>
      </c>
      <c r="E161" s="2" t="str">
        <f t="shared" si="2"/>
        <v>Pre-treatment</v>
      </c>
      <c r="F161">
        <v>3</v>
      </c>
    </row>
    <row r="162" spans="1:7" x14ac:dyDescent="0.3">
      <c r="A162" s="3" t="s">
        <v>96</v>
      </c>
      <c r="B162" s="3" t="s">
        <v>14</v>
      </c>
      <c r="C162" s="3" t="s">
        <v>15</v>
      </c>
      <c r="D162" s="3" t="s">
        <v>98</v>
      </c>
      <c r="E162" s="2" t="str">
        <f t="shared" si="2"/>
        <v>Principal treatment</v>
      </c>
      <c r="F162">
        <v>4</v>
      </c>
    </row>
    <row r="163" spans="1:7" x14ac:dyDescent="0.3">
      <c r="A163" s="3" t="s">
        <v>96</v>
      </c>
      <c r="B163" s="3" t="s">
        <v>14</v>
      </c>
      <c r="C163" s="3" t="s">
        <v>15</v>
      </c>
      <c r="D163" s="3" t="s">
        <v>99</v>
      </c>
      <c r="E163" s="2" t="str">
        <f t="shared" si="2"/>
        <v>Post-treatment</v>
      </c>
      <c r="F163">
        <v>5</v>
      </c>
    </row>
    <row r="164" spans="1:7" x14ac:dyDescent="0.3">
      <c r="A164" s="3" t="s">
        <v>96</v>
      </c>
      <c r="B164" s="3" t="s">
        <v>14</v>
      </c>
      <c r="C164" s="3" t="s">
        <v>15</v>
      </c>
      <c r="D164" s="3" t="s">
        <v>88</v>
      </c>
      <c r="E164" s="2" t="str">
        <f t="shared" si="2"/>
        <v>Post-treatment</v>
      </c>
      <c r="F164">
        <v>5</v>
      </c>
    </row>
    <row r="165" spans="1:7" x14ac:dyDescent="0.3">
      <c r="A165" s="3" t="s">
        <v>96</v>
      </c>
      <c r="B165" s="3" t="s">
        <v>14</v>
      </c>
      <c r="C165" s="3" t="s">
        <v>15</v>
      </c>
      <c r="D165" s="3" t="s">
        <v>38</v>
      </c>
      <c r="E165" s="2" t="str">
        <f t="shared" si="2"/>
        <v>Product Storage</v>
      </c>
      <c r="F165">
        <v>6</v>
      </c>
    </row>
    <row r="166" spans="1:7" x14ac:dyDescent="0.3">
      <c r="A166" s="3" t="s">
        <v>96</v>
      </c>
      <c r="B166" s="3" t="s">
        <v>14</v>
      </c>
      <c r="C166" s="3" t="s">
        <v>15</v>
      </c>
      <c r="D166" s="3" t="s">
        <v>100</v>
      </c>
      <c r="E166" s="2" t="str">
        <f t="shared" si="2"/>
        <v>Product Distribution</v>
      </c>
      <c r="F166">
        <v>7</v>
      </c>
    </row>
    <row r="167" spans="1:7" x14ac:dyDescent="0.3">
      <c r="A167" s="3" t="s">
        <v>96</v>
      </c>
      <c r="B167" s="3" t="s">
        <v>14</v>
      </c>
      <c r="C167" s="3" t="s">
        <v>15</v>
      </c>
      <c r="D167" s="3" t="s">
        <v>41</v>
      </c>
      <c r="E167" s="2" t="str">
        <f t="shared" si="2"/>
        <v>Waste Product Storage and Disposal</v>
      </c>
      <c r="F167">
        <v>9</v>
      </c>
    </row>
    <row r="168" spans="1:7" x14ac:dyDescent="0.3">
      <c r="A168" s="2"/>
      <c r="B168" s="2"/>
      <c r="C168" s="2"/>
      <c r="D168" s="2"/>
      <c r="E168" s="2" t="e">
        <f t="shared" si="2"/>
        <v>#N/A</v>
      </c>
    </row>
    <row r="169" spans="1:7" x14ac:dyDescent="0.3">
      <c r="A169" s="5" t="s">
        <v>101</v>
      </c>
      <c r="B169" s="4"/>
      <c r="C169" s="4"/>
      <c r="D169" s="4"/>
      <c r="E169" s="2" t="e">
        <f t="shared" si="2"/>
        <v>#N/A</v>
      </c>
    </row>
    <row r="170" spans="1:7" x14ac:dyDescent="0.3">
      <c r="A170" s="2"/>
      <c r="B170" s="2"/>
      <c r="C170" s="2"/>
      <c r="D170" s="2"/>
      <c r="E170" s="2" t="e">
        <f t="shared" si="2"/>
        <v>#N/A</v>
      </c>
    </row>
    <row r="171" spans="1:7" x14ac:dyDescent="0.3">
      <c r="A171" s="3" t="s">
        <v>102</v>
      </c>
      <c r="B171" s="3" t="s">
        <v>14</v>
      </c>
      <c r="C171" s="3" t="s">
        <v>15</v>
      </c>
      <c r="D171" s="3" t="s">
        <v>58</v>
      </c>
      <c r="E171" s="2" t="str">
        <f t="shared" si="2"/>
        <v>Influent Storage and Pumping</v>
      </c>
      <c r="F171">
        <v>2</v>
      </c>
      <c r="G171" s="2" t="s">
        <v>17</v>
      </c>
    </row>
    <row r="172" spans="1:7" x14ac:dyDescent="0.3">
      <c r="A172" s="3" t="s">
        <v>102</v>
      </c>
      <c r="B172" s="3" t="s">
        <v>14</v>
      </c>
      <c r="C172" s="3" t="s">
        <v>15</v>
      </c>
      <c r="D172" s="3" t="s">
        <v>102</v>
      </c>
      <c r="E172" s="2" t="str">
        <f t="shared" si="2"/>
        <v>Pre-treatment</v>
      </c>
      <c r="F172">
        <v>3</v>
      </c>
    </row>
    <row r="173" spans="1:7" x14ac:dyDescent="0.3">
      <c r="A173" s="3" t="s">
        <v>102</v>
      </c>
      <c r="B173" s="3" t="s">
        <v>14</v>
      </c>
      <c r="C173" s="3" t="s">
        <v>15</v>
      </c>
      <c r="D173" s="3" t="s">
        <v>103</v>
      </c>
      <c r="E173" s="2" t="str">
        <f t="shared" si="2"/>
        <v>Pre-treatment</v>
      </c>
      <c r="F173">
        <v>3</v>
      </c>
    </row>
    <row r="174" spans="1:7" x14ac:dyDescent="0.3">
      <c r="A174" s="3" t="s">
        <v>102</v>
      </c>
      <c r="B174" s="3" t="s">
        <v>14</v>
      </c>
      <c r="C174" s="3" t="s">
        <v>15</v>
      </c>
      <c r="D174" s="3" t="s">
        <v>104</v>
      </c>
      <c r="E174" s="2" t="str">
        <f t="shared" si="2"/>
        <v>Principal treatment</v>
      </c>
      <c r="F174">
        <v>4</v>
      </c>
    </row>
    <row r="175" spans="1:7" x14ac:dyDescent="0.3">
      <c r="A175" s="3" t="s">
        <v>102</v>
      </c>
      <c r="B175" s="3" t="s">
        <v>14</v>
      </c>
      <c r="C175" s="3" t="s">
        <v>15</v>
      </c>
      <c r="D175" s="3" t="s">
        <v>105</v>
      </c>
      <c r="E175" s="2" t="str">
        <f t="shared" si="2"/>
        <v>Product Distribution</v>
      </c>
      <c r="F175">
        <v>7</v>
      </c>
    </row>
    <row r="176" spans="1:7" x14ac:dyDescent="0.3">
      <c r="A176" s="3" t="s">
        <v>102</v>
      </c>
      <c r="B176" s="3" t="s">
        <v>14</v>
      </c>
      <c r="C176" s="3" t="s">
        <v>15</v>
      </c>
      <c r="D176" s="3" t="s">
        <v>41</v>
      </c>
      <c r="E176" s="2" t="str">
        <f t="shared" si="2"/>
        <v>Waste Product Storage and Disposal</v>
      </c>
      <c r="F176">
        <v>9</v>
      </c>
    </row>
    <row r="177" spans="1:7" x14ac:dyDescent="0.3">
      <c r="A177" s="3"/>
      <c r="B177" s="3"/>
      <c r="C177" s="3"/>
      <c r="D177" s="3"/>
      <c r="E177" s="2" t="e">
        <f t="shared" si="2"/>
        <v>#N/A</v>
      </c>
    </row>
    <row r="178" spans="1:7" x14ac:dyDescent="0.3">
      <c r="A178" s="2" t="s">
        <v>106</v>
      </c>
      <c r="B178" s="2" t="s">
        <v>14</v>
      </c>
      <c r="C178" s="2" t="s">
        <v>15</v>
      </c>
      <c r="D178" s="2" t="s">
        <v>58</v>
      </c>
      <c r="E178" s="2" t="str">
        <f t="shared" si="2"/>
        <v>Influent Storage and Pumping</v>
      </c>
      <c r="F178">
        <v>2</v>
      </c>
      <c r="G178" s="2" t="s">
        <v>17</v>
      </c>
    </row>
    <row r="179" spans="1:7" x14ac:dyDescent="0.3">
      <c r="A179" s="2" t="s">
        <v>106</v>
      </c>
      <c r="B179" s="2" t="s">
        <v>14</v>
      </c>
      <c r="C179" s="2" t="s">
        <v>15</v>
      </c>
      <c r="D179" s="2" t="s">
        <v>107</v>
      </c>
      <c r="E179" s="2" t="str">
        <f t="shared" si="2"/>
        <v>Pre-treatment</v>
      </c>
      <c r="F179">
        <v>3</v>
      </c>
    </row>
    <row r="180" spans="1:7" x14ac:dyDescent="0.3">
      <c r="A180" s="2" t="s">
        <v>106</v>
      </c>
      <c r="B180" s="2" t="s">
        <v>14</v>
      </c>
      <c r="C180" s="2" t="s">
        <v>15</v>
      </c>
      <c r="D180" s="2" t="s">
        <v>84</v>
      </c>
      <c r="E180" s="2" t="str">
        <f t="shared" si="2"/>
        <v>Principal treatment</v>
      </c>
      <c r="F180">
        <v>4</v>
      </c>
    </row>
    <row r="181" spans="1:7" x14ac:dyDescent="0.3">
      <c r="A181" s="2" t="s">
        <v>106</v>
      </c>
      <c r="B181" s="2" t="s">
        <v>14</v>
      </c>
      <c r="C181" s="2" t="s">
        <v>15</v>
      </c>
      <c r="D181" s="2" t="s">
        <v>108</v>
      </c>
      <c r="E181" s="2" t="str">
        <f t="shared" si="2"/>
        <v>Post-treatment</v>
      </c>
      <c r="F181">
        <v>5</v>
      </c>
    </row>
    <row r="182" spans="1:7" x14ac:dyDescent="0.3">
      <c r="A182" s="2" t="s">
        <v>106</v>
      </c>
      <c r="B182" s="2" t="s">
        <v>14</v>
      </c>
      <c r="C182" s="2" t="s">
        <v>15</v>
      </c>
      <c r="D182" s="2" t="s">
        <v>69</v>
      </c>
      <c r="E182" s="2" t="str">
        <f t="shared" si="2"/>
        <v>Product Storage</v>
      </c>
      <c r="F182">
        <v>6</v>
      </c>
    </row>
    <row r="183" spans="1:7" s="7" customFormat="1" x14ac:dyDescent="0.3">
      <c r="A183" s="6" t="s">
        <v>106</v>
      </c>
      <c r="B183" s="6" t="s">
        <v>14</v>
      </c>
      <c r="C183" s="6" t="s">
        <v>15</v>
      </c>
      <c r="D183" s="6" t="s">
        <v>105</v>
      </c>
      <c r="E183" s="2" t="str">
        <f t="shared" si="2"/>
        <v>Product Distribution</v>
      </c>
      <c r="F183" s="7">
        <v>7</v>
      </c>
      <c r="G183" s="6" t="s">
        <v>109</v>
      </c>
    </row>
    <row r="184" spans="1:7" x14ac:dyDescent="0.3">
      <c r="A184" s="2" t="s">
        <v>106</v>
      </c>
      <c r="B184" s="2" t="s">
        <v>14</v>
      </c>
      <c r="C184" s="2" t="s">
        <v>15</v>
      </c>
      <c r="D184" s="2" t="s">
        <v>90</v>
      </c>
      <c r="E184" s="2" t="str">
        <f t="shared" si="2"/>
        <v>Waste Treatment and Valorization</v>
      </c>
      <c r="F184">
        <v>8</v>
      </c>
    </row>
    <row r="185" spans="1:7" x14ac:dyDescent="0.3">
      <c r="A185" s="2"/>
      <c r="B185" s="2"/>
      <c r="C185" s="2"/>
      <c r="D185" s="2"/>
      <c r="E185" s="2" t="e">
        <f t="shared" si="2"/>
        <v>#N/A</v>
      </c>
    </row>
    <row r="186" spans="1:7" x14ac:dyDescent="0.3">
      <c r="A186" s="3" t="s">
        <v>110</v>
      </c>
      <c r="B186" s="3" t="s">
        <v>14</v>
      </c>
      <c r="C186" s="3" t="s">
        <v>15</v>
      </c>
      <c r="D186" s="3" t="s">
        <v>111</v>
      </c>
      <c r="E186" s="2" t="str">
        <f t="shared" si="2"/>
        <v>Influent Storage and Pumping</v>
      </c>
      <c r="F186">
        <v>2</v>
      </c>
      <c r="G186" s="2" t="s">
        <v>17</v>
      </c>
    </row>
    <row r="187" spans="1:7" x14ac:dyDescent="0.3">
      <c r="A187" s="3" t="s">
        <v>110</v>
      </c>
      <c r="B187" s="3" t="s">
        <v>14</v>
      </c>
      <c r="C187" s="3" t="s">
        <v>15</v>
      </c>
      <c r="D187" s="3" t="s">
        <v>112</v>
      </c>
      <c r="E187" s="2" t="str">
        <f t="shared" si="2"/>
        <v>Influent Storage and Pumping</v>
      </c>
      <c r="F187">
        <v>2</v>
      </c>
      <c r="G187" s="2" t="s">
        <v>17</v>
      </c>
    </row>
    <row r="188" spans="1:7" x14ac:dyDescent="0.3">
      <c r="A188" s="3" t="s">
        <v>110</v>
      </c>
      <c r="B188" s="3" t="s">
        <v>14</v>
      </c>
      <c r="C188" s="3" t="s">
        <v>15</v>
      </c>
      <c r="D188" s="3" t="s">
        <v>113</v>
      </c>
      <c r="E188" s="2" t="str">
        <f t="shared" si="2"/>
        <v>Principal treatment</v>
      </c>
      <c r="F188">
        <v>4</v>
      </c>
    </row>
    <row r="189" spans="1:7" x14ac:dyDescent="0.3">
      <c r="A189" s="3" t="s">
        <v>110</v>
      </c>
      <c r="B189" s="3" t="s">
        <v>14</v>
      </c>
      <c r="C189" s="3" t="s">
        <v>15</v>
      </c>
      <c r="D189" s="3" t="s">
        <v>114</v>
      </c>
      <c r="E189" s="2" t="str">
        <f t="shared" si="2"/>
        <v>Principal treatment</v>
      </c>
      <c r="F189">
        <v>4</v>
      </c>
    </row>
    <row r="190" spans="1:7" s="7" customFormat="1" x14ac:dyDescent="0.3">
      <c r="A190" s="6" t="s">
        <v>110</v>
      </c>
      <c r="B190" s="6" t="s">
        <v>14</v>
      </c>
      <c r="C190" s="6" t="s">
        <v>15</v>
      </c>
      <c r="D190" s="6" t="s">
        <v>115</v>
      </c>
      <c r="E190" s="2" t="str">
        <f t="shared" si="2"/>
        <v>Principal treatment</v>
      </c>
      <c r="F190" s="7">
        <v>4</v>
      </c>
      <c r="G190" s="6" t="s">
        <v>116</v>
      </c>
    </row>
    <row r="191" spans="1:7" x14ac:dyDescent="0.3">
      <c r="A191" s="3" t="s">
        <v>110</v>
      </c>
      <c r="B191" s="3" t="s">
        <v>14</v>
      </c>
      <c r="C191" s="3" t="s">
        <v>15</v>
      </c>
      <c r="D191" s="3" t="s">
        <v>38</v>
      </c>
      <c r="E191" s="2" t="str">
        <f t="shared" si="2"/>
        <v>Product Storage</v>
      </c>
      <c r="F191">
        <v>6</v>
      </c>
    </row>
    <row r="192" spans="1:7" x14ac:dyDescent="0.3">
      <c r="A192" s="3" t="s">
        <v>110</v>
      </c>
      <c r="B192" s="3" t="s">
        <v>14</v>
      </c>
      <c r="C192" s="3" t="s">
        <v>15</v>
      </c>
      <c r="D192" s="3" t="s">
        <v>117</v>
      </c>
      <c r="E192" s="2" t="str">
        <f t="shared" si="2"/>
        <v>Product Distribution</v>
      </c>
      <c r="F192">
        <v>7</v>
      </c>
    </row>
    <row r="193" spans="1:7" x14ac:dyDescent="0.3">
      <c r="A193" s="3" t="s">
        <v>110</v>
      </c>
      <c r="B193" s="3" t="s">
        <v>14</v>
      </c>
      <c r="C193" s="3" t="s">
        <v>15</v>
      </c>
      <c r="D193" s="3" t="s">
        <v>79</v>
      </c>
      <c r="E193" s="2" t="str">
        <f t="shared" si="2"/>
        <v>Waste Product Storage and Disposal</v>
      </c>
      <c r="F193">
        <v>9</v>
      </c>
    </row>
    <row r="194" spans="1:7" x14ac:dyDescent="0.3">
      <c r="A194" s="2"/>
      <c r="B194" s="2"/>
      <c r="C194" s="2"/>
      <c r="D194" s="2"/>
      <c r="E194" s="2" t="e">
        <f t="shared" si="2"/>
        <v>#N/A</v>
      </c>
    </row>
    <row r="195" spans="1:7" x14ac:dyDescent="0.3">
      <c r="A195" s="5" t="s">
        <v>118</v>
      </c>
      <c r="B195" s="4"/>
      <c r="C195" s="4"/>
      <c r="D195" s="4"/>
      <c r="E195" s="2" t="e">
        <f t="shared" si="2"/>
        <v>#N/A</v>
      </c>
    </row>
    <row r="196" spans="1:7" x14ac:dyDescent="0.3">
      <c r="A196" s="2"/>
      <c r="B196" s="2"/>
      <c r="C196" s="2"/>
      <c r="D196" s="2"/>
      <c r="E196" s="2" t="e">
        <f t="shared" si="2"/>
        <v>#N/A</v>
      </c>
    </row>
    <row r="197" spans="1:7" x14ac:dyDescent="0.3">
      <c r="A197" s="2"/>
      <c r="B197" s="2"/>
      <c r="C197" s="2"/>
      <c r="D197" s="2"/>
      <c r="E197" s="2" t="e">
        <f t="shared" si="2"/>
        <v>#N/A</v>
      </c>
    </row>
    <row r="198" spans="1:7" x14ac:dyDescent="0.3">
      <c r="A198" s="2" t="s">
        <v>119</v>
      </c>
      <c r="B198" s="2" t="s">
        <v>14</v>
      </c>
      <c r="C198" s="2" t="s">
        <v>15</v>
      </c>
      <c r="D198" s="2" t="s">
        <v>120</v>
      </c>
      <c r="E198" s="2" t="str">
        <f t="shared" ref="E198:E261" si="3">VLOOKUP(F198,$K$2:$L$10,2,FALSE)</f>
        <v>Influent Storage and Pumping</v>
      </c>
      <c r="F198">
        <v>2</v>
      </c>
      <c r="G198" s="2" t="s">
        <v>17</v>
      </c>
    </row>
    <row r="199" spans="1:7" x14ac:dyDescent="0.3">
      <c r="A199" s="2" t="s">
        <v>119</v>
      </c>
      <c r="B199" s="2" t="s">
        <v>14</v>
      </c>
      <c r="C199" s="2" t="s">
        <v>15</v>
      </c>
      <c r="D199" s="2" t="s">
        <v>84</v>
      </c>
      <c r="E199" s="2" t="str">
        <f t="shared" si="3"/>
        <v>Pre-treatment</v>
      </c>
      <c r="F199">
        <v>3</v>
      </c>
    </row>
    <row r="200" spans="1:7" x14ac:dyDescent="0.3">
      <c r="A200" s="2" t="s">
        <v>119</v>
      </c>
      <c r="B200" s="2" t="s">
        <v>14</v>
      </c>
      <c r="C200" s="2" t="s">
        <v>15</v>
      </c>
      <c r="D200" s="2" t="s">
        <v>121</v>
      </c>
      <c r="E200" s="2" t="str">
        <f t="shared" si="3"/>
        <v>Post-treatment</v>
      </c>
      <c r="F200">
        <v>5</v>
      </c>
    </row>
    <row r="201" spans="1:7" x14ac:dyDescent="0.3">
      <c r="A201" s="2" t="s">
        <v>119</v>
      </c>
      <c r="B201" s="2" t="s">
        <v>14</v>
      </c>
      <c r="C201" s="2" t="s">
        <v>15</v>
      </c>
      <c r="D201" s="2" t="s">
        <v>122</v>
      </c>
      <c r="E201" s="2" t="str">
        <f t="shared" si="3"/>
        <v>Product Storage</v>
      </c>
      <c r="F201">
        <v>6</v>
      </c>
    </row>
    <row r="202" spans="1:7" x14ac:dyDescent="0.3">
      <c r="A202" s="2" t="s">
        <v>119</v>
      </c>
      <c r="B202" s="2" t="s">
        <v>14</v>
      </c>
      <c r="C202" s="2" t="s">
        <v>15</v>
      </c>
      <c r="D202" s="2" t="s">
        <v>69</v>
      </c>
      <c r="E202" s="2" t="str">
        <f t="shared" si="3"/>
        <v>Influent Storage and Pumping</v>
      </c>
      <c r="F202">
        <v>2</v>
      </c>
    </row>
    <row r="203" spans="1:7" x14ac:dyDescent="0.3">
      <c r="A203" s="2" t="s">
        <v>119</v>
      </c>
      <c r="B203" s="2" t="s">
        <v>14</v>
      </c>
      <c r="C203" s="2" t="s">
        <v>15</v>
      </c>
      <c r="D203" s="2" t="s">
        <v>23</v>
      </c>
      <c r="E203" s="2" t="str">
        <f t="shared" si="3"/>
        <v>Pre-treatment</v>
      </c>
      <c r="F203">
        <v>3</v>
      </c>
    </row>
    <row r="204" spans="1:7" x14ac:dyDescent="0.3">
      <c r="A204" s="2" t="s">
        <v>119</v>
      </c>
      <c r="B204" s="2" t="s">
        <v>14</v>
      </c>
      <c r="C204" s="2" t="s">
        <v>15</v>
      </c>
      <c r="D204" s="2" t="s">
        <v>47</v>
      </c>
      <c r="E204" s="2" t="str">
        <f t="shared" si="3"/>
        <v>Pre-treatment</v>
      </c>
      <c r="F204">
        <v>3</v>
      </c>
    </row>
    <row r="205" spans="1:7" x14ac:dyDescent="0.3">
      <c r="A205" s="2" t="s">
        <v>119</v>
      </c>
      <c r="B205" s="2" t="s">
        <v>14</v>
      </c>
      <c r="C205" s="2" t="s">
        <v>15</v>
      </c>
      <c r="D205" s="2" t="s">
        <v>48</v>
      </c>
      <c r="E205" s="2" t="str">
        <f t="shared" si="3"/>
        <v>Pre-treatment</v>
      </c>
      <c r="F205">
        <v>3</v>
      </c>
    </row>
    <row r="206" spans="1:7" x14ac:dyDescent="0.3">
      <c r="A206" s="2" t="s">
        <v>119</v>
      </c>
      <c r="B206" s="2" t="s">
        <v>14</v>
      </c>
      <c r="C206" s="2" t="s">
        <v>15</v>
      </c>
      <c r="D206" s="2" t="s">
        <v>49</v>
      </c>
      <c r="E206" s="2" t="str">
        <f t="shared" si="3"/>
        <v>Principal treatment</v>
      </c>
      <c r="F206">
        <v>4</v>
      </c>
    </row>
    <row r="207" spans="1:7" s="7" customFormat="1" x14ac:dyDescent="0.3">
      <c r="A207" s="6" t="s">
        <v>119</v>
      </c>
      <c r="B207" s="6" t="s">
        <v>14</v>
      </c>
      <c r="C207" s="6" t="s">
        <v>15</v>
      </c>
      <c r="D207" s="6" t="s">
        <v>123</v>
      </c>
      <c r="E207" s="2" t="str">
        <f t="shared" si="3"/>
        <v>Principal treatment</v>
      </c>
      <c r="F207" s="7">
        <v>4</v>
      </c>
      <c r="G207" s="6" t="s">
        <v>116</v>
      </c>
    </row>
    <row r="208" spans="1:7" x14ac:dyDescent="0.3">
      <c r="A208" s="2" t="s">
        <v>119</v>
      </c>
      <c r="B208" s="2" t="s">
        <v>14</v>
      </c>
      <c r="C208" s="2" t="s">
        <v>15</v>
      </c>
      <c r="D208" s="2" t="s">
        <v>124</v>
      </c>
      <c r="E208" s="2" t="str">
        <f t="shared" si="3"/>
        <v>Product Storage</v>
      </c>
      <c r="F208">
        <v>6</v>
      </c>
    </row>
    <row r="209" spans="1:7" x14ac:dyDescent="0.3">
      <c r="A209" s="2" t="s">
        <v>119</v>
      </c>
      <c r="B209" s="2" t="s">
        <v>14</v>
      </c>
      <c r="C209" s="2" t="s">
        <v>15</v>
      </c>
      <c r="D209" s="2" t="s">
        <v>105</v>
      </c>
      <c r="E209" s="2" t="str">
        <f t="shared" si="3"/>
        <v>Product Distribution</v>
      </c>
      <c r="F209">
        <v>7</v>
      </c>
    </row>
    <row r="210" spans="1:7" x14ac:dyDescent="0.3">
      <c r="A210" s="2" t="s">
        <v>119</v>
      </c>
      <c r="B210" s="2" t="s">
        <v>14</v>
      </c>
      <c r="C210" s="2" t="s">
        <v>15</v>
      </c>
      <c r="D210" s="2" t="s">
        <v>125</v>
      </c>
      <c r="E210" s="2" t="str">
        <f t="shared" si="3"/>
        <v>Waste Product Storage and Disposal</v>
      </c>
      <c r="F210">
        <v>9</v>
      </c>
    </row>
    <row r="211" spans="1:7" x14ac:dyDescent="0.3">
      <c r="A211" s="2"/>
      <c r="B211" s="2"/>
      <c r="C211" s="2"/>
      <c r="D211" s="2"/>
      <c r="E211" s="2" t="e">
        <f t="shared" si="3"/>
        <v>#N/A</v>
      </c>
    </row>
    <row r="212" spans="1:7" x14ac:dyDescent="0.3">
      <c r="A212" s="2" t="s">
        <v>126</v>
      </c>
      <c r="B212" s="2" t="s">
        <v>14</v>
      </c>
      <c r="C212" s="2" t="s">
        <v>15</v>
      </c>
      <c r="D212" s="2" t="s">
        <v>73</v>
      </c>
      <c r="E212" s="2" t="str">
        <f t="shared" si="3"/>
        <v>Influent Storage and Pumping</v>
      </c>
      <c r="F212">
        <v>2</v>
      </c>
    </row>
    <row r="213" spans="1:7" x14ac:dyDescent="0.3">
      <c r="A213" s="2" t="s">
        <v>126</v>
      </c>
      <c r="B213" s="2" t="s">
        <v>14</v>
      </c>
      <c r="C213" s="2" t="s">
        <v>15</v>
      </c>
      <c r="D213" s="2" t="s">
        <v>93</v>
      </c>
      <c r="E213" s="2" t="str">
        <f t="shared" si="3"/>
        <v>Pre-treatment</v>
      </c>
      <c r="F213">
        <v>3</v>
      </c>
    </row>
    <row r="214" spans="1:7" x14ac:dyDescent="0.3">
      <c r="A214" s="2" t="s">
        <v>126</v>
      </c>
      <c r="B214" s="2" t="s">
        <v>14</v>
      </c>
      <c r="C214" s="2" t="s">
        <v>15</v>
      </c>
      <c r="D214" s="2" t="s">
        <v>120</v>
      </c>
      <c r="E214" s="2" t="e">
        <f t="shared" si="3"/>
        <v>#N/A</v>
      </c>
      <c r="F214" t="s">
        <v>127</v>
      </c>
      <c r="G214" s="2" t="s">
        <v>128</v>
      </c>
    </row>
    <row r="215" spans="1:7" x14ac:dyDescent="0.3">
      <c r="A215" s="2" t="s">
        <v>126</v>
      </c>
      <c r="B215" s="2" t="s">
        <v>14</v>
      </c>
      <c r="C215" s="2" t="s">
        <v>15</v>
      </c>
      <c r="D215" s="2" t="s">
        <v>46</v>
      </c>
      <c r="E215" s="2" t="str">
        <f t="shared" si="3"/>
        <v>Post-treatment</v>
      </c>
      <c r="F215">
        <v>5</v>
      </c>
    </row>
    <row r="216" spans="1:7" x14ac:dyDescent="0.3">
      <c r="A216" s="2" t="s">
        <v>126</v>
      </c>
      <c r="B216" s="2" t="s">
        <v>14</v>
      </c>
      <c r="C216" s="2" t="s">
        <v>15</v>
      </c>
      <c r="D216" s="2" t="s">
        <v>122</v>
      </c>
      <c r="E216" s="2" t="str">
        <f t="shared" si="3"/>
        <v>Product Storage</v>
      </c>
      <c r="F216">
        <v>6</v>
      </c>
    </row>
    <row r="217" spans="1:7" x14ac:dyDescent="0.3">
      <c r="A217" s="2" t="s">
        <v>126</v>
      </c>
      <c r="B217" s="2" t="s">
        <v>14</v>
      </c>
      <c r="C217" s="2" t="s">
        <v>15</v>
      </c>
      <c r="D217" s="2" t="s">
        <v>129</v>
      </c>
      <c r="E217" s="2" t="str">
        <f t="shared" si="3"/>
        <v>Product Distribution</v>
      </c>
      <c r="F217">
        <v>7</v>
      </c>
    </row>
    <row r="218" spans="1:7" x14ac:dyDescent="0.3">
      <c r="A218" s="2" t="s">
        <v>126</v>
      </c>
      <c r="B218" s="2" t="s">
        <v>14</v>
      </c>
      <c r="C218" s="2" t="s">
        <v>15</v>
      </c>
      <c r="D218" s="2" t="s">
        <v>130</v>
      </c>
      <c r="E218" s="2" t="str">
        <f t="shared" si="3"/>
        <v>Waste Treatment and Valorization</v>
      </c>
      <c r="F218">
        <v>8</v>
      </c>
    </row>
    <row r="219" spans="1:7" x14ac:dyDescent="0.3">
      <c r="A219" s="2" t="s">
        <v>126</v>
      </c>
      <c r="B219" s="2" t="s">
        <v>14</v>
      </c>
      <c r="C219" s="2" t="s">
        <v>15</v>
      </c>
      <c r="D219" s="2" t="s">
        <v>124</v>
      </c>
      <c r="E219" s="2" t="str">
        <f t="shared" si="3"/>
        <v>Product Storage</v>
      </c>
      <c r="F219">
        <v>6</v>
      </c>
    </row>
    <row r="220" spans="1:7" x14ac:dyDescent="0.3">
      <c r="A220" s="2" t="s">
        <v>126</v>
      </c>
      <c r="B220" s="2" t="s">
        <v>14</v>
      </c>
      <c r="C220" s="2" t="s">
        <v>15</v>
      </c>
      <c r="D220" s="2" t="s">
        <v>131</v>
      </c>
      <c r="E220" s="2" t="str">
        <f t="shared" si="3"/>
        <v>Product Distribution</v>
      </c>
      <c r="F220">
        <v>7</v>
      </c>
    </row>
    <row r="221" spans="1:7" x14ac:dyDescent="0.3">
      <c r="A221" s="2"/>
      <c r="B221" s="2"/>
      <c r="C221" s="2"/>
      <c r="D221" s="2"/>
      <c r="E221" s="2" t="e">
        <f t="shared" si="3"/>
        <v>#N/A</v>
      </c>
    </row>
    <row r="222" spans="1:7" x14ac:dyDescent="0.3">
      <c r="A222" s="2" t="s">
        <v>132</v>
      </c>
      <c r="B222" s="2" t="s">
        <v>14</v>
      </c>
      <c r="C222" s="2" t="s">
        <v>15</v>
      </c>
      <c r="D222" s="2" t="s">
        <v>120</v>
      </c>
      <c r="E222" s="2" t="str">
        <f t="shared" si="3"/>
        <v>Acquisition &amp; Conveyance</v>
      </c>
      <c r="F222">
        <v>1</v>
      </c>
    </row>
    <row r="223" spans="1:7" x14ac:dyDescent="0.3">
      <c r="A223" s="2" t="s">
        <v>132</v>
      </c>
      <c r="B223" s="2" t="s">
        <v>14</v>
      </c>
      <c r="C223" s="2" t="s">
        <v>15</v>
      </c>
      <c r="D223" s="2" t="s">
        <v>46</v>
      </c>
      <c r="E223" s="2" t="str">
        <f t="shared" si="3"/>
        <v>Influent Storage and Pumping</v>
      </c>
      <c r="F223">
        <v>2</v>
      </c>
    </row>
    <row r="224" spans="1:7" x14ac:dyDescent="0.3">
      <c r="A224" s="2" t="s">
        <v>132</v>
      </c>
      <c r="B224" s="2" t="s">
        <v>14</v>
      </c>
      <c r="C224" s="2" t="s">
        <v>15</v>
      </c>
      <c r="D224" s="2" t="s">
        <v>133</v>
      </c>
      <c r="E224" s="2" t="str">
        <f t="shared" si="3"/>
        <v>Waste Treatment and Valorization</v>
      </c>
      <c r="F224">
        <v>8</v>
      </c>
    </row>
    <row r="225" spans="1:6" x14ac:dyDescent="0.3">
      <c r="A225" s="2" t="s">
        <v>132</v>
      </c>
      <c r="B225" s="2" t="s">
        <v>14</v>
      </c>
      <c r="C225" s="2" t="s">
        <v>15</v>
      </c>
      <c r="D225" s="2" t="s">
        <v>134</v>
      </c>
      <c r="E225" s="2" t="str">
        <f t="shared" si="3"/>
        <v>Waste Treatment and Valorization</v>
      </c>
      <c r="F225">
        <v>8</v>
      </c>
    </row>
    <row r="226" spans="1:6" x14ac:dyDescent="0.3">
      <c r="A226" s="2" t="s">
        <v>132</v>
      </c>
      <c r="B226" s="2" t="s">
        <v>14</v>
      </c>
      <c r="C226" s="2" t="s">
        <v>15</v>
      </c>
      <c r="D226" s="2" t="s">
        <v>135</v>
      </c>
      <c r="E226" s="2" t="str">
        <f t="shared" si="3"/>
        <v>Product Distribution</v>
      </c>
      <c r="F226">
        <v>7</v>
      </c>
    </row>
    <row r="227" spans="1:6" x14ac:dyDescent="0.3">
      <c r="A227" s="2" t="s">
        <v>132</v>
      </c>
      <c r="B227" s="2" t="s">
        <v>14</v>
      </c>
      <c r="C227" s="2" t="s">
        <v>15</v>
      </c>
      <c r="D227" s="2" t="s">
        <v>136</v>
      </c>
      <c r="E227" s="2" t="str">
        <f t="shared" si="3"/>
        <v>Principal treatment</v>
      </c>
      <c r="F227">
        <v>4</v>
      </c>
    </row>
    <row r="228" spans="1:6" x14ac:dyDescent="0.3">
      <c r="A228" s="2" t="s">
        <v>132</v>
      </c>
      <c r="B228" s="2" t="s">
        <v>14</v>
      </c>
      <c r="C228" s="2" t="s">
        <v>15</v>
      </c>
      <c r="D228" s="2" t="s">
        <v>49</v>
      </c>
      <c r="E228" s="2" t="str">
        <f t="shared" si="3"/>
        <v>Principal treatment</v>
      </c>
      <c r="F228">
        <v>4</v>
      </c>
    </row>
    <row r="229" spans="1:6" x14ac:dyDescent="0.3">
      <c r="A229" s="2" t="s">
        <v>132</v>
      </c>
      <c r="B229" s="2" t="s">
        <v>14</v>
      </c>
      <c r="C229" s="2" t="s">
        <v>15</v>
      </c>
      <c r="D229" s="2" t="s">
        <v>137</v>
      </c>
      <c r="E229" s="2" t="str">
        <f t="shared" si="3"/>
        <v>Product Distribution</v>
      </c>
      <c r="F229">
        <v>7</v>
      </c>
    </row>
    <row r="230" spans="1:6" x14ac:dyDescent="0.3">
      <c r="A230" s="2"/>
      <c r="B230" s="2"/>
      <c r="C230" s="2"/>
      <c r="D230" s="2"/>
      <c r="E230" s="2" t="e">
        <f t="shared" si="3"/>
        <v>#N/A</v>
      </c>
    </row>
    <row r="231" spans="1:6" x14ac:dyDescent="0.3">
      <c r="A231" s="2"/>
      <c r="B231" s="2"/>
      <c r="C231" s="2"/>
      <c r="D231" s="2"/>
      <c r="E231" s="2" t="e">
        <f t="shared" si="3"/>
        <v>#N/A</v>
      </c>
    </row>
    <row r="232" spans="1:6" x14ac:dyDescent="0.3">
      <c r="A232" s="5" t="s">
        <v>138</v>
      </c>
      <c r="B232" s="4"/>
      <c r="C232" s="4"/>
      <c r="D232" s="4"/>
      <c r="E232" s="2" t="e">
        <f t="shared" si="3"/>
        <v>#N/A</v>
      </c>
    </row>
    <row r="233" spans="1:6" x14ac:dyDescent="0.3">
      <c r="A233" s="2"/>
      <c r="B233" s="2"/>
      <c r="C233" s="2"/>
      <c r="D233" s="2"/>
      <c r="E233" s="2" t="e">
        <f t="shared" si="3"/>
        <v>#N/A</v>
      </c>
    </row>
    <row r="234" spans="1:6" x14ac:dyDescent="0.3">
      <c r="A234" s="2" t="s">
        <v>139</v>
      </c>
      <c r="B234" s="2" t="s">
        <v>14</v>
      </c>
      <c r="C234" s="2" t="s">
        <v>15</v>
      </c>
      <c r="D234" s="2" t="s">
        <v>140</v>
      </c>
      <c r="E234" s="2" t="str">
        <f t="shared" si="3"/>
        <v>Pre-treatment</v>
      </c>
      <c r="F234">
        <v>3</v>
      </c>
    </row>
    <row r="235" spans="1:6" x14ac:dyDescent="0.3">
      <c r="A235" s="2" t="s">
        <v>139</v>
      </c>
      <c r="B235" s="2" t="s">
        <v>14</v>
      </c>
      <c r="C235" s="2" t="s">
        <v>15</v>
      </c>
      <c r="D235" s="2" t="s">
        <v>141</v>
      </c>
      <c r="E235" s="2" t="str">
        <f t="shared" si="3"/>
        <v>Principal treatment</v>
      </c>
      <c r="F235">
        <v>4</v>
      </c>
    </row>
    <row r="236" spans="1:6" x14ac:dyDescent="0.3">
      <c r="A236" s="2" t="s">
        <v>139</v>
      </c>
      <c r="B236" s="2" t="s">
        <v>14</v>
      </c>
      <c r="C236" s="2" t="s">
        <v>15</v>
      </c>
      <c r="D236" s="2" t="s">
        <v>142</v>
      </c>
      <c r="E236" s="2" t="str">
        <f t="shared" si="3"/>
        <v>Post-treatment</v>
      </c>
      <c r="F236">
        <v>5</v>
      </c>
    </row>
    <row r="237" spans="1:6" x14ac:dyDescent="0.3">
      <c r="A237" s="2" t="s">
        <v>139</v>
      </c>
      <c r="B237" s="2" t="s">
        <v>14</v>
      </c>
      <c r="C237" s="2" t="s">
        <v>15</v>
      </c>
      <c r="D237" s="2" t="s">
        <v>125</v>
      </c>
      <c r="E237" s="2" t="str">
        <f t="shared" si="3"/>
        <v>Product Distribution</v>
      </c>
      <c r="F237">
        <v>7</v>
      </c>
    </row>
    <row r="238" spans="1:6" x14ac:dyDescent="0.3">
      <c r="A238" s="2" t="s">
        <v>139</v>
      </c>
      <c r="B238" s="2" t="s">
        <v>14</v>
      </c>
      <c r="C238" s="2" t="s">
        <v>15</v>
      </c>
      <c r="D238" s="2" t="s">
        <v>90</v>
      </c>
      <c r="E238" s="2" t="str">
        <f t="shared" si="3"/>
        <v>Waste Treatment and Valorization</v>
      </c>
      <c r="F238">
        <v>8</v>
      </c>
    </row>
    <row r="239" spans="1:6" x14ac:dyDescent="0.3">
      <c r="A239" s="2"/>
      <c r="B239" s="2"/>
      <c r="C239" s="2"/>
      <c r="D239" s="2"/>
      <c r="E239" s="2" t="e">
        <f t="shared" si="3"/>
        <v>#N/A</v>
      </c>
    </row>
    <row r="240" spans="1:6" x14ac:dyDescent="0.3">
      <c r="A240" s="2" t="s">
        <v>143</v>
      </c>
      <c r="B240" s="2" t="s">
        <v>14</v>
      </c>
      <c r="C240" s="2" t="s">
        <v>15</v>
      </c>
      <c r="D240" s="2" t="s">
        <v>73</v>
      </c>
      <c r="E240" s="2" t="str">
        <f t="shared" si="3"/>
        <v>Influent Storage and Pumping</v>
      </c>
      <c r="F240">
        <v>2</v>
      </c>
    </row>
    <row r="241" spans="1:7" x14ac:dyDescent="0.3">
      <c r="A241" s="2" t="s">
        <v>143</v>
      </c>
      <c r="B241" s="2" t="s">
        <v>14</v>
      </c>
      <c r="C241" s="2" t="s">
        <v>15</v>
      </c>
      <c r="D241" s="2" t="s">
        <v>83</v>
      </c>
      <c r="E241" s="2" t="str">
        <f t="shared" si="3"/>
        <v>Pre-treatment</v>
      </c>
      <c r="F241">
        <v>3</v>
      </c>
    </row>
    <row r="242" spans="1:7" x14ac:dyDescent="0.3">
      <c r="A242" s="2" t="s">
        <v>143</v>
      </c>
      <c r="B242" s="2" t="s">
        <v>14</v>
      </c>
      <c r="C242" s="2" t="s">
        <v>15</v>
      </c>
      <c r="D242" s="2" t="s">
        <v>144</v>
      </c>
      <c r="E242" s="2" t="str">
        <f t="shared" si="3"/>
        <v>Principal treatment</v>
      </c>
      <c r="F242">
        <v>4</v>
      </c>
    </row>
    <row r="243" spans="1:7" x14ac:dyDescent="0.3">
      <c r="A243" s="2" t="s">
        <v>143</v>
      </c>
      <c r="B243" s="2" t="s">
        <v>14</v>
      </c>
      <c r="C243" s="2" t="s">
        <v>15</v>
      </c>
      <c r="D243" s="2" t="s">
        <v>23</v>
      </c>
      <c r="E243" s="2" t="str">
        <f t="shared" si="3"/>
        <v>Post-treatment</v>
      </c>
      <c r="F243">
        <v>5</v>
      </c>
    </row>
    <row r="244" spans="1:7" x14ac:dyDescent="0.3">
      <c r="A244" s="2" t="s">
        <v>143</v>
      </c>
      <c r="B244" s="2" t="s">
        <v>14</v>
      </c>
      <c r="C244" s="2" t="s">
        <v>15</v>
      </c>
      <c r="D244" s="2" t="s">
        <v>38</v>
      </c>
      <c r="E244" s="2" t="str">
        <f t="shared" si="3"/>
        <v>Product Storage</v>
      </c>
      <c r="F244">
        <v>6</v>
      </c>
    </row>
    <row r="245" spans="1:7" x14ac:dyDescent="0.3">
      <c r="A245" s="2" t="s">
        <v>143</v>
      </c>
      <c r="B245" s="2" t="s">
        <v>14</v>
      </c>
      <c r="C245" s="2" t="s">
        <v>15</v>
      </c>
      <c r="D245" s="2" t="s">
        <v>145</v>
      </c>
      <c r="E245" s="2" t="str">
        <f t="shared" si="3"/>
        <v>Product Distribution</v>
      </c>
      <c r="F245">
        <v>7</v>
      </c>
      <c r="G245" s="7" t="s">
        <v>146</v>
      </c>
    </row>
    <row r="246" spans="1:7" x14ac:dyDescent="0.3">
      <c r="A246" s="2" t="s">
        <v>143</v>
      </c>
      <c r="B246" s="2" t="s">
        <v>14</v>
      </c>
      <c r="C246" s="2" t="s">
        <v>15</v>
      </c>
      <c r="D246" s="2" t="s">
        <v>42</v>
      </c>
      <c r="E246" s="2" t="str">
        <f t="shared" si="3"/>
        <v>Waste Product Storage and Disposal</v>
      </c>
      <c r="F246">
        <v>9</v>
      </c>
    </row>
    <row r="247" spans="1:7" x14ac:dyDescent="0.3">
      <c r="A247" s="2"/>
      <c r="B247" s="2"/>
      <c r="C247" s="2"/>
      <c r="D247" s="2"/>
      <c r="E247" s="2" t="e">
        <f t="shared" si="3"/>
        <v>#N/A</v>
      </c>
    </row>
    <row r="248" spans="1:7" x14ac:dyDescent="0.3">
      <c r="A248" s="2" t="s">
        <v>147</v>
      </c>
      <c r="B248" s="2" t="s">
        <v>14</v>
      </c>
      <c r="C248" s="2" t="s">
        <v>15</v>
      </c>
      <c r="D248" s="2" t="s">
        <v>148</v>
      </c>
      <c r="E248" s="2" t="str">
        <f t="shared" si="3"/>
        <v>Influent Storage and Pumping</v>
      </c>
      <c r="F248">
        <v>2</v>
      </c>
    </row>
    <row r="249" spans="1:7" x14ac:dyDescent="0.3">
      <c r="A249" s="2" t="s">
        <v>147</v>
      </c>
      <c r="B249" s="2" t="s">
        <v>14</v>
      </c>
      <c r="C249" s="2" t="s">
        <v>15</v>
      </c>
      <c r="D249" s="3" t="s">
        <v>149</v>
      </c>
      <c r="E249" s="2" t="str">
        <f t="shared" si="3"/>
        <v>Influent Storage and Pumping</v>
      </c>
      <c r="F249">
        <v>2</v>
      </c>
    </row>
    <row r="250" spans="1:7" x14ac:dyDescent="0.3">
      <c r="A250" s="2" t="s">
        <v>147</v>
      </c>
      <c r="B250" s="2" t="s">
        <v>14</v>
      </c>
      <c r="C250" s="2" t="s">
        <v>15</v>
      </c>
      <c r="D250" s="3" t="s">
        <v>150</v>
      </c>
      <c r="E250" s="2" t="str">
        <f t="shared" si="3"/>
        <v>Influent Storage and Pumping</v>
      </c>
      <c r="F250">
        <v>2</v>
      </c>
    </row>
    <row r="251" spans="1:7" x14ac:dyDescent="0.3">
      <c r="A251" s="2" t="s">
        <v>147</v>
      </c>
      <c r="B251" s="2" t="s">
        <v>14</v>
      </c>
      <c r="C251" s="2" t="s">
        <v>15</v>
      </c>
      <c r="D251" s="2" t="s">
        <v>151</v>
      </c>
      <c r="E251" s="2" t="str">
        <f t="shared" si="3"/>
        <v>Influent Storage and Pumping</v>
      </c>
      <c r="F251">
        <v>2</v>
      </c>
    </row>
    <row r="252" spans="1:7" x14ac:dyDescent="0.3">
      <c r="A252" s="2" t="s">
        <v>147</v>
      </c>
      <c r="B252" s="2" t="s">
        <v>14</v>
      </c>
      <c r="C252" s="2" t="s">
        <v>15</v>
      </c>
      <c r="D252" s="2" t="s">
        <v>152</v>
      </c>
      <c r="E252" s="2" t="str">
        <f t="shared" si="3"/>
        <v>Influent Storage and Pumping</v>
      </c>
      <c r="F252">
        <v>2</v>
      </c>
    </row>
    <row r="253" spans="1:7" ht="16.05" customHeight="1" x14ac:dyDescent="0.3">
      <c r="A253" s="2" t="s">
        <v>147</v>
      </c>
      <c r="B253" s="2" t="s">
        <v>14</v>
      </c>
      <c r="C253" s="2" t="s">
        <v>15</v>
      </c>
      <c r="D253" s="2" t="s">
        <v>153</v>
      </c>
      <c r="E253" s="2" t="str">
        <f t="shared" si="3"/>
        <v>Pre-treatment</v>
      </c>
      <c r="F253">
        <v>3</v>
      </c>
      <c r="G253" s="17" t="s">
        <v>154</v>
      </c>
    </row>
    <row r="254" spans="1:7" ht="16.05" customHeight="1" x14ac:dyDescent="0.3">
      <c r="A254" s="2" t="s">
        <v>147</v>
      </c>
      <c r="B254" s="2" t="s">
        <v>14</v>
      </c>
      <c r="C254" s="2" t="s">
        <v>15</v>
      </c>
      <c r="D254" s="2" t="s">
        <v>155</v>
      </c>
      <c r="E254" s="2" t="str">
        <f t="shared" si="3"/>
        <v>Pre-treatment</v>
      </c>
      <c r="F254">
        <v>3</v>
      </c>
      <c r="G254" s="17"/>
    </row>
    <row r="255" spans="1:7" ht="16.05" customHeight="1" x14ac:dyDescent="0.3">
      <c r="A255" s="2" t="s">
        <v>147</v>
      </c>
      <c r="B255" s="2" t="s">
        <v>14</v>
      </c>
      <c r="C255" s="2" t="s">
        <v>15</v>
      </c>
      <c r="D255" s="2" t="s">
        <v>156</v>
      </c>
      <c r="E255" s="2" t="str">
        <f t="shared" si="3"/>
        <v>Pre-treatment</v>
      </c>
      <c r="F255">
        <v>3</v>
      </c>
      <c r="G255" s="17"/>
    </row>
    <row r="256" spans="1:7" ht="16.05" customHeight="1" x14ac:dyDescent="0.3">
      <c r="A256" s="2" t="s">
        <v>147</v>
      </c>
      <c r="B256" s="2" t="s">
        <v>14</v>
      </c>
      <c r="C256" s="2" t="s">
        <v>15</v>
      </c>
      <c r="D256" s="2" t="s">
        <v>157</v>
      </c>
      <c r="E256" s="2" t="str">
        <f t="shared" si="3"/>
        <v>Pre-treatment</v>
      </c>
      <c r="F256">
        <v>3</v>
      </c>
      <c r="G256" s="17"/>
    </row>
    <row r="257" spans="1:7" x14ac:dyDescent="0.3">
      <c r="A257" s="2" t="s">
        <v>147</v>
      </c>
      <c r="B257" s="2" t="s">
        <v>14</v>
      </c>
      <c r="C257" s="2" t="s">
        <v>15</v>
      </c>
      <c r="D257" s="2" t="s">
        <v>158</v>
      </c>
      <c r="E257" s="2" t="str">
        <f t="shared" si="3"/>
        <v>Pre-treatment</v>
      </c>
      <c r="F257">
        <v>3</v>
      </c>
    </row>
    <row r="258" spans="1:7" x14ac:dyDescent="0.3">
      <c r="A258" s="2" t="s">
        <v>147</v>
      </c>
      <c r="B258" s="2" t="s">
        <v>14</v>
      </c>
      <c r="C258" s="2" t="s">
        <v>15</v>
      </c>
      <c r="D258" s="2" t="s">
        <v>159</v>
      </c>
      <c r="E258" s="2" t="str">
        <f t="shared" si="3"/>
        <v>Pre-treatment</v>
      </c>
      <c r="F258">
        <v>3</v>
      </c>
    </row>
    <row r="259" spans="1:7" x14ac:dyDescent="0.3">
      <c r="A259" s="2" t="s">
        <v>147</v>
      </c>
      <c r="B259" s="2" t="s">
        <v>14</v>
      </c>
      <c r="C259" s="2" t="s">
        <v>15</v>
      </c>
      <c r="D259" s="2" t="s">
        <v>160</v>
      </c>
      <c r="E259" s="2" t="str">
        <f t="shared" si="3"/>
        <v>Pre-treatment</v>
      </c>
      <c r="F259">
        <v>3</v>
      </c>
    </row>
    <row r="260" spans="1:7" x14ac:dyDescent="0.3">
      <c r="A260" s="2" t="s">
        <v>147</v>
      </c>
      <c r="B260" s="2" t="s">
        <v>14</v>
      </c>
      <c r="C260" s="2" t="s">
        <v>15</v>
      </c>
      <c r="D260" s="2" t="s">
        <v>161</v>
      </c>
      <c r="E260" s="2" t="str">
        <f t="shared" si="3"/>
        <v>Pre-treatment</v>
      </c>
      <c r="F260">
        <v>3</v>
      </c>
    </row>
    <row r="261" spans="1:7" x14ac:dyDescent="0.3">
      <c r="A261" s="2" t="s">
        <v>147</v>
      </c>
      <c r="B261" s="2" t="s">
        <v>14</v>
      </c>
      <c r="C261" s="2" t="s">
        <v>15</v>
      </c>
      <c r="D261" s="2" t="s">
        <v>162</v>
      </c>
      <c r="E261" s="2" t="str">
        <f t="shared" si="3"/>
        <v>Pre-treatment</v>
      </c>
      <c r="F261">
        <v>3</v>
      </c>
    </row>
    <row r="262" spans="1:7" x14ac:dyDescent="0.3">
      <c r="A262" s="2" t="s">
        <v>147</v>
      </c>
      <c r="B262" s="2" t="s">
        <v>14</v>
      </c>
      <c r="C262" s="2" t="s">
        <v>15</v>
      </c>
      <c r="D262" s="2" t="s">
        <v>163</v>
      </c>
      <c r="E262" s="2" t="str">
        <f t="shared" ref="E262:E325" si="4">VLOOKUP(F262,$K$2:$L$10,2,FALSE)</f>
        <v>Pre-treatment</v>
      </c>
      <c r="F262">
        <v>3</v>
      </c>
    </row>
    <row r="263" spans="1:7" ht="15.75" customHeight="1" x14ac:dyDescent="0.3">
      <c r="A263" s="2" t="s">
        <v>147</v>
      </c>
      <c r="B263" s="2" t="s">
        <v>14</v>
      </c>
      <c r="C263" s="2" t="s">
        <v>15</v>
      </c>
      <c r="D263" s="2" t="s">
        <v>164</v>
      </c>
      <c r="E263" s="2" t="e">
        <f t="shared" si="4"/>
        <v>#N/A</v>
      </c>
      <c r="G263" s="8" t="s">
        <v>165</v>
      </c>
    </row>
    <row r="264" spans="1:7" x14ac:dyDescent="0.3">
      <c r="A264" s="2" t="s">
        <v>147</v>
      </c>
      <c r="B264" s="2" t="s">
        <v>14</v>
      </c>
      <c r="C264" s="2" t="s">
        <v>15</v>
      </c>
      <c r="D264" s="2" t="s">
        <v>166</v>
      </c>
      <c r="E264" s="2" t="str">
        <f t="shared" si="4"/>
        <v>Principal treatment</v>
      </c>
      <c r="F264">
        <v>4</v>
      </c>
    </row>
    <row r="265" spans="1:7" x14ac:dyDescent="0.3">
      <c r="A265" s="2" t="s">
        <v>147</v>
      </c>
      <c r="B265" s="2" t="s">
        <v>14</v>
      </c>
      <c r="C265" s="2" t="s">
        <v>15</v>
      </c>
      <c r="D265" s="2" t="s">
        <v>136</v>
      </c>
      <c r="E265" s="2" t="str">
        <f t="shared" si="4"/>
        <v>Principal treatment</v>
      </c>
      <c r="F265">
        <v>4</v>
      </c>
    </row>
    <row r="266" spans="1:7" x14ac:dyDescent="0.3">
      <c r="A266" s="2" t="s">
        <v>147</v>
      </c>
      <c r="B266" s="2" t="s">
        <v>14</v>
      </c>
      <c r="C266" s="2" t="s">
        <v>15</v>
      </c>
      <c r="D266" s="2" t="s">
        <v>167</v>
      </c>
      <c r="E266" s="2" t="e">
        <f t="shared" si="4"/>
        <v>#N/A</v>
      </c>
      <c r="G266" s="18" t="s">
        <v>168</v>
      </c>
    </row>
    <row r="267" spans="1:7" ht="16.05" customHeight="1" x14ac:dyDescent="0.3">
      <c r="A267" s="2" t="s">
        <v>147</v>
      </c>
      <c r="B267" s="2" t="s">
        <v>14</v>
      </c>
      <c r="C267" s="2" t="s">
        <v>15</v>
      </c>
      <c r="D267" s="2" t="s">
        <v>71</v>
      </c>
      <c r="E267" s="2" t="e">
        <f t="shared" si="4"/>
        <v>#N/A</v>
      </c>
      <c r="G267" s="18"/>
    </row>
    <row r="268" spans="1:7" ht="16.05" customHeight="1" x14ac:dyDescent="0.3">
      <c r="A268" s="2" t="s">
        <v>147</v>
      </c>
      <c r="B268" s="2" t="s">
        <v>14</v>
      </c>
      <c r="C268" s="2" t="s">
        <v>15</v>
      </c>
      <c r="D268" s="2" t="s">
        <v>48</v>
      </c>
      <c r="E268" s="2" t="e">
        <f t="shared" si="4"/>
        <v>#N/A</v>
      </c>
      <c r="G268" s="18"/>
    </row>
    <row r="269" spans="1:7" x14ac:dyDescent="0.3">
      <c r="A269" s="2" t="s">
        <v>147</v>
      </c>
      <c r="B269" s="2" t="s">
        <v>14</v>
      </c>
      <c r="C269" s="2" t="s">
        <v>15</v>
      </c>
      <c r="D269" s="2" t="s">
        <v>49</v>
      </c>
      <c r="E269" s="2" t="str">
        <f t="shared" si="4"/>
        <v>Principal treatment</v>
      </c>
      <c r="F269">
        <v>4</v>
      </c>
    </row>
    <row r="270" spans="1:7" x14ac:dyDescent="0.3">
      <c r="A270" s="2" t="s">
        <v>147</v>
      </c>
      <c r="B270" s="2" t="s">
        <v>14</v>
      </c>
      <c r="C270" s="2" t="s">
        <v>15</v>
      </c>
      <c r="D270" s="2" t="s">
        <v>169</v>
      </c>
      <c r="E270" s="2" t="str">
        <f t="shared" si="4"/>
        <v>Product Distribution</v>
      </c>
      <c r="F270">
        <v>7</v>
      </c>
    </row>
    <row r="271" spans="1:7" x14ac:dyDescent="0.3">
      <c r="A271" s="2" t="s">
        <v>147</v>
      </c>
      <c r="B271" s="2" t="s">
        <v>14</v>
      </c>
      <c r="C271" s="2" t="s">
        <v>15</v>
      </c>
      <c r="D271" s="2" t="s">
        <v>170</v>
      </c>
      <c r="E271" s="2" t="str">
        <f t="shared" si="4"/>
        <v>Waste Product Storage and Disposal</v>
      </c>
      <c r="F271">
        <v>9</v>
      </c>
    </row>
    <row r="272" spans="1:7" x14ac:dyDescent="0.3">
      <c r="A272" s="2"/>
      <c r="B272" s="2"/>
      <c r="C272" s="2"/>
      <c r="D272" s="2"/>
      <c r="E272" s="2" t="e">
        <f t="shared" si="4"/>
        <v>#N/A</v>
      </c>
    </row>
    <row r="273" spans="1:7" x14ac:dyDescent="0.3">
      <c r="A273" s="16" t="s">
        <v>171</v>
      </c>
      <c r="B273" s="16"/>
      <c r="C273" s="16"/>
      <c r="D273" s="5"/>
      <c r="E273" s="2" t="e">
        <f t="shared" si="4"/>
        <v>#N/A</v>
      </c>
    </row>
    <row r="274" spans="1:7" x14ac:dyDescent="0.3">
      <c r="A274" s="2" t="s">
        <v>172</v>
      </c>
      <c r="B274" s="2" t="s">
        <v>14</v>
      </c>
      <c r="C274" s="2" t="s">
        <v>15</v>
      </c>
      <c r="D274" s="3" t="s">
        <v>58</v>
      </c>
      <c r="E274" s="2" t="str">
        <f t="shared" si="4"/>
        <v>Influent Storage and Pumping</v>
      </c>
      <c r="F274">
        <v>2</v>
      </c>
      <c r="G274" s="2" t="s">
        <v>17</v>
      </c>
    </row>
    <row r="275" spans="1:7" s="7" customFormat="1" x14ac:dyDescent="0.3">
      <c r="A275" s="6" t="s">
        <v>172</v>
      </c>
      <c r="B275" s="6" t="s">
        <v>14</v>
      </c>
      <c r="C275" s="6" t="s">
        <v>15</v>
      </c>
      <c r="D275" s="6" t="s">
        <v>151</v>
      </c>
      <c r="E275" s="2" t="str">
        <f t="shared" si="4"/>
        <v>Influent Storage and Pumping</v>
      </c>
      <c r="F275" s="7">
        <v>2</v>
      </c>
      <c r="G275" s="6" t="s">
        <v>173</v>
      </c>
    </row>
    <row r="276" spans="1:7" x14ac:dyDescent="0.3">
      <c r="A276" s="2" t="s">
        <v>172</v>
      </c>
      <c r="B276" s="2" t="s">
        <v>14</v>
      </c>
      <c r="C276" s="2" t="s">
        <v>15</v>
      </c>
      <c r="D276" s="2" t="s">
        <v>174</v>
      </c>
      <c r="E276" s="2" t="str">
        <f t="shared" si="4"/>
        <v>Pre-treatment</v>
      </c>
      <c r="F276">
        <v>3</v>
      </c>
    </row>
    <row r="277" spans="1:7" x14ac:dyDescent="0.3">
      <c r="A277" s="2" t="s">
        <v>172</v>
      </c>
      <c r="B277" s="2" t="s">
        <v>14</v>
      </c>
      <c r="C277" s="2" t="s">
        <v>15</v>
      </c>
      <c r="D277" s="2" t="s">
        <v>175</v>
      </c>
      <c r="E277" s="2" t="str">
        <f t="shared" si="4"/>
        <v>Principal treatment</v>
      </c>
      <c r="F277">
        <v>4</v>
      </c>
    </row>
    <row r="278" spans="1:7" x14ac:dyDescent="0.3">
      <c r="A278" s="2" t="s">
        <v>172</v>
      </c>
      <c r="B278" s="2" t="s">
        <v>14</v>
      </c>
      <c r="C278" s="2" t="s">
        <v>15</v>
      </c>
      <c r="D278" s="2" t="s">
        <v>83</v>
      </c>
      <c r="E278" s="2" t="str">
        <f t="shared" si="4"/>
        <v>Principal treatment</v>
      </c>
      <c r="F278">
        <v>4</v>
      </c>
    </row>
    <row r="279" spans="1:7" x14ac:dyDescent="0.3">
      <c r="A279" s="2" t="s">
        <v>172</v>
      </c>
      <c r="B279" s="2" t="s">
        <v>14</v>
      </c>
      <c r="C279" s="2" t="s">
        <v>15</v>
      </c>
      <c r="D279" s="2" t="s">
        <v>37</v>
      </c>
      <c r="E279" s="2" t="str">
        <f t="shared" si="4"/>
        <v>Principal treatment</v>
      </c>
      <c r="F279">
        <v>4</v>
      </c>
    </row>
    <row r="280" spans="1:7" x14ac:dyDescent="0.3">
      <c r="A280" s="2" t="s">
        <v>172</v>
      </c>
      <c r="B280" s="2" t="s">
        <v>14</v>
      </c>
      <c r="C280" s="2" t="s">
        <v>15</v>
      </c>
      <c r="D280" s="2" t="s">
        <v>141</v>
      </c>
      <c r="E280" s="2" t="str">
        <f t="shared" si="4"/>
        <v>Post-treatment</v>
      </c>
      <c r="F280">
        <v>5</v>
      </c>
    </row>
    <row r="281" spans="1:7" x14ac:dyDescent="0.3">
      <c r="A281" s="2" t="s">
        <v>172</v>
      </c>
      <c r="B281" s="2" t="s">
        <v>14</v>
      </c>
      <c r="C281" s="2" t="s">
        <v>15</v>
      </c>
      <c r="D281" s="2" t="s">
        <v>38</v>
      </c>
      <c r="E281" s="2" t="str">
        <f t="shared" si="4"/>
        <v>Product Storage</v>
      </c>
      <c r="F281">
        <v>6</v>
      </c>
    </row>
    <row r="282" spans="1:7" x14ac:dyDescent="0.3">
      <c r="A282" s="2" t="s">
        <v>172</v>
      </c>
      <c r="B282" s="2" t="s">
        <v>14</v>
      </c>
      <c r="C282" s="2" t="s">
        <v>15</v>
      </c>
      <c r="D282" s="2" t="s">
        <v>125</v>
      </c>
      <c r="E282" s="2" t="str">
        <f t="shared" si="4"/>
        <v>Product Distribution</v>
      </c>
      <c r="F282">
        <v>7</v>
      </c>
    </row>
    <row r="283" spans="1:7" x14ac:dyDescent="0.3">
      <c r="A283" s="2" t="s">
        <v>172</v>
      </c>
      <c r="B283" s="2" t="s">
        <v>14</v>
      </c>
      <c r="C283" s="2" t="s">
        <v>15</v>
      </c>
      <c r="D283" s="2" t="s">
        <v>130</v>
      </c>
      <c r="E283" s="2" t="str">
        <f t="shared" si="4"/>
        <v>Waste Treatment and Valorization</v>
      </c>
      <c r="F283">
        <v>8</v>
      </c>
    </row>
    <row r="284" spans="1:7" s="7" customFormat="1" x14ac:dyDescent="0.3">
      <c r="A284" s="6" t="s">
        <v>172</v>
      </c>
      <c r="B284" s="6" t="s">
        <v>14</v>
      </c>
      <c r="C284" s="6" t="s">
        <v>15</v>
      </c>
      <c r="D284" s="6" t="s">
        <v>176</v>
      </c>
      <c r="E284" s="2" t="str">
        <f t="shared" si="4"/>
        <v>Influent Storage and Pumping</v>
      </c>
      <c r="F284" s="7">
        <v>2</v>
      </c>
      <c r="G284" s="6" t="s">
        <v>173</v>
      </c>
    </row>
    <row r="285" spans="1:7" x14ac:dyDescent="0.3">
      <c r="A285" s="2" t="s">
        <v>172</v>
      </c>
      <c r="B285" s="2" t="s">
        <v>14</v>
      </c>
      <c r="C285" s="2" t="s">
        <v>15</v>
      </c>
      <c r="D285" s="2" t="s">
        <v>94</v>
      </c>
      <c r="E285" s="2" t="str">
        <f t="shared" si="4"/>
        <v>Pre-treatment</v>
      </c>
      <c r="F285">
        <v>3</v>
      </c>
    </row>
    <row r="286" spans="1:7" x14ac:dyDescent="0.3">
      <c r="A286" s="2" t="s">
        <v>172</v>
      </c>
      <c r="B286" s="2" t="s">
        <v>14</v>
      </c>
      <c r="C286" s="2" t="s">
        <v>15</v>
      </c>
      <c r="D286" s="2" t="s">
        <v>177</v>
      </c>
      <c r="E286" s="2" t="str">
        <f t="shared" si="4"/>
        <v>Pre-treatment</v>
      </c>
      <c r="F286">
        <v>3</v>
      </c>
    </row>
    <row r="287" spans="1:7" x14ac:dyDescent="0.3">
      <c r="A287" s="2" t="s">
        <v>172</v>
      </c>
      <c r="B287" s="2" t="s">
        <v>14</v>
      </c>
      <c r="C287" s="2" t="s">
        <v>15</v>
      </c>
      <c r="D287" s="2" t="s">
        <v>178</v>
      </c>
      <c r="E287" s="2" t="str">
        <f t="shared" si="4"/>
        <v>Pre-treatment</v>
      </c>
      <c r="F287">
        <v>3</v>
      </c>
    </row>
    <row r="288" spans="1:7" x14ac:dyDescent="0.3">
      <c r="A288" s="2" t="s">
        <v>172</v>
      </c>
      <c r="B288" s="2" t="s">
        <v>14</v>
      </c>
      <c r="C288" s="2" t="s">
        <v>15</v>
      </c>
      <c r="D288" s="2" t="s">
        <v>179</v>
      </c>
      <c r="E288" s="2" t="str">
        <f t="shared" si="4"/>
        <v>Principal treatment</v>
      </c>
      <c r="F288">
        <v>4</v>
      </c>
    </row>
    <row r="289" spans="1:7" x14ac:dyDescent="0.3">
      <c r="A289" s="2" t="s">
        <v>172</v>
      </c>
      <c r="B289" s="2" t="s">
        <v>14</v>
      </c>
      <c r="C289" s="2" t="s">
        <v>15</v>
      </c>
      <c r="D289" s="2" t="s">
        <v>180</v>
      </c>
      <c r="E289" s="2" t="str">
        <f t="shared" si="4"/>
        <v>Principal treatment</v>
      </c>
      <c r="F289">
        <v>4</v>
      </c>
    </row>
    <row r="290" spans="1:7" x14ac:dyDescent="0.3">
      <c r="A290" s="2" t="s">
        <v>172</v>
      </c>
      <c r="B290" s="2" t="s">
        <v>14</v>
      </c>
      <c r="C290" s="2" t="s">
        <v>15</v>
      </c>
      <c r="D290" s="2" t="s">
        <v>181</v>
      </c>
      <c r="E290" s="2" t="str">
        <f t="shared" si="4"/>
        <v>Principal treatment</v>
      </c>
      <c r="F290">
        <v>4</v>
      </c>
    </row>
    <row r="291" spans="1:7" x14ac:dyDescent="0.3">
      <c r="A291" s="2" t="s">
        <v>172</v>
      </c>
      <c r="B291" s="2" t="s">
        <v>14</v>
      </c>
      <c r="C291" s="2" t="s">
        <v>15</v>
      </c>
      <c r="D291" s="2" t="s">
        <v>182</v>
      </c>
      <c r="E291" s="2" t="str">
        <f t="shared" si="4"/>
        <v>Post-treatment</v>
      </c>
      <c r="F291">
        <v>5</v>
      </c>
    </row>
    <row r="292" spans="1:7" x14ac:dyDescent="0.3">
      <c r="A292" s="2" t="s">
        <v>172</v>
      </c>
      <c r="B292" s="2" t="s">
        <v>14</v>
      </c>
      <c r="C292" s="2" t="s">
        <v>15</v>
      </c>
      <c r="D292" s="2" t="s">
        <v>183</v>
      </c>
      <c r="E292" s="2" t="str">
        <f t="shared" si="4"/>
        <v>Product Storage</v>
      </c>
      <c r="F292">
        <v>6</v>
      </c>
    </row>
    <row r="293" spans="1:7" x14ac:dyDescent="0.3">
      <c r="A293" s="2" t="s">
        <v>172</v>
      </c>
      <c r="B293" s="2" t="s">
        <v>14</v>
      </c>
      <c r="C293" s="2" t="s">
        <v>15</v>
      </c>
      <c r="D293" s="2" t="s">
        <v>184</v>
      </c>
      <c r="E293" s="2" t="str">
        <f t="shared" si="4"/>
        <v>Product Distribution</v>
      </c>
      <c r="F293">
        <v>7</v>
      </c>
    </row>
    <row r="294" spans="1:7" x14ac:dyDescent="0.3">
      <c r="A294" s="2" t="s">
        <v>172</v>
      </c>
      <c r="B294" s="2" t="s">
        <v>14</v>
      </c>
      <c r="C294" s="2" t="s">
        <v>15</v>
      </c>
      <c r="D294" s="2" t="s">
        <v>42</v>
      </c>
      <c r="E294" s="2" t="str">
        <f t="shared" si="4"/>
        <v>Waste Product Storage and Disposal</v>
      </c>
      <c r="F294">
        <v>9</v>
      </c>
    </row>
    <row r="295" spans="1:7" x14ac:dyDescent="0.3">
      <c r="A295" s="2"/>
      <c r="B295" s="2"/>
      <c r="C295" s="2"/>
      <c r="D295" s="2"/>
      <c r="E295" s="2" t="e">
        <f t="shared" si="4"/>
        <v>#N/A</v>
      </c>
    </row>
    <row r="296" spans="1:7" s="7" customFormat="1" x14ac:dyDescent="0.3">
      <c r="A296" s="6" t="s">
        <v>185</v>
      </c>
      <c r="B296" s="6" t="s">
        <v>14</v>
      </c>
      <c r="C296" s="6" t="s">
        <v>15</v>
      </c>
      <c r="D296" s="6" t="s">
        <v>151</v>
      </c>
      <c r="E296" s="2" t="str">
        <f t="shared" si="4"/>
        <v>Influent Storage and Pumping</v>
      </c>
      <c r="F296" s="7">
        <v>2</v>
      </c>
      <c r="G296" s="6" t="s">
        <v>173</v>
      </c>
    </row>
    <row r="297" spans="1:7" x14ac:dyDescent="0.3">
      <c r="A297" s="2" t="s">
        <v>185</v>
      </c>
      <c r="B297" s="2" t="s">
        <v>14</v>
      </c>
      <c r="C297" s="2" t="s">
        <v>15</v>
      </c>
      <c r="D297" s="2" t="s">
        <v>84</v>
      </c>
      <c r="E297" s="2" t="str">
        <f t="shared" si="4"/>
        <v>Pre-treatment</v>
      </c>
      <c r="F297">
        <v>3</v>
      </c>
    </row>
    <row r="298" spans="1:7" x14ac:dyDescent="0.3">
      <c r="A298" s="2" t="s">
        <v>185</v>
      </c>
      <c r="B298" s="2" t="s">
        <v>14</v>
      </c>
      <c r="C298" s="2" t="s">
        <v>15</v>
      </c>
      <c r="D298" s="2" t="s">
        <v>186</v>
      </c>
      <c r="E298" s="2" t="str">
        <f t="shared" si="4"/>
        <v>Principal treatment</v>
      </c>
      <c r="F298">
        <v>4</v>
      </c>
    </row>
    <row r="299" spans="1:7" x14ac:dyDescent="0.3">
      <c r="A299" s="2" t="s">
        <v>185</v>
      </c>
      <c r="B299" s="2" t="s">
        <v>14</v>
      </c>
      <c r="C299" s="2" t="s">
        <v>15</v>
      </c>
      <c r="D299" s="2" t="s">
        <v>187</v>
      </c>
      <c r="E299" s="2" t="str">
        <f t="shared" si="4"/>
        <v>Principal treatment</v>
      </c>
      <c r="F299">
        <v>4</v>
      </c>
    </row>
    <row r="300" spans="1:7" x14ac:dyDescent="0.3">
      <c r="A300" s="2" t="s">
        <v>185</v>
      </c>
      <c r="B300" s="2" t="s">
        <v>14</v>
      </c>
      <c r="C300" s="2" t="s">
        <v>15</v>
      </c>
      <c r="D300" s="2" t="s">
        <v>125</v>
      </c>
      <c r="E300" s="2" t="str">
        <f t="shared" si="4"/>
        <v>Product Distribution</v>
      </c>
      <c r="F300">
        <v>7</v>
      </c>
    </row>
    <row r="301" spans="1:7" x14ac:dyDescent="0.3">
      <c r="A301" s="2" t="s">
        <v>185</v>
      </c>
      <c r="B301" s="2" t="s">
        <v>14</v>
      </c>
      <c r="C301" s="2" t="s">
        <v>15</v>
      </c>
      <c r="D301" s="2" t="s">
        <v>90</v>
      </c>
      <c r="E301" s="2" t="str">
        <f t="shared" si="4"/>
        <v>Waste Treatment and Valorization</v>
      </c>
      <c r="F301">
        <v>8</v>
      </c>
    </row>
    <row r="302" spans="1:7" x14ac:dyDescent="0.3">
      <c r="A302" s="2"/>
      <c r="B302" s="2"/>
      <c r="C302" s="2"/>
      <c r="D302" s="2"/>
      <c r="E302" s="2" t="e">
        <f t="shared" si="4"/>
        <v>#N/A</v>
      </c>
    </row>
    <row r="303" spans="1:7" x14ac:dyDescent="0.3">
      <c r="A303" s="2" t="s">
        <v>188</v>
      </c>
      <c r="B303" s="2" t="s">
        <v>14</v>
      </c>
      <c r="C303" s="2" t="s">
        <v>15</v>
      </c>
      <c r="D303" s="2" t="s">
        <v>123</v>
      </c>
      <c r="E303" s="2" t="str">
        <f t="shared" si="4"/>
        <v>Principal treatment</v>
      </c>
      <c r="F303">
        <v>4</v>
      </c>
    </row>
    <row r="304" spans="1:7" x14ac:dyDescent="0.3">
      <c r="A304" s="2" t="s">
        <v>188</v>
      </c>
      <c r="B304" s="2" t="s">
        <v>14</v>
      </c>
      <c r="C304" s="2" t="s">
        <v>15</v>
      </c>
      <c r="D304" s="2" t="s">
        <v>38</v>
      </c>
      <c r="E304" s="2" t="str">
        <f t="shared" si="4"/>
        <v>Product Storage</v>
      </c>
      <c r="F304">
        <v>6</v>
      </c>
    </row>
    <row r="305" spans="1:6" x14ac:dyDescent="0.3">
      <c r="A305" s="2" t="s">
        <v>188</v>
      </c>
      <c r="B305" s="2" t="s">
        <v>14</v>
      </c>
      <c r="C305" s="2" t="s">
        <v>15</v>
      </c>
      <c r="D305" s="2" t="s">
        <v>69</v>
      </c>
      <c r="E305" s="2" t="str">
        <f t="shared" si="4"/>
        <v>Influent Storage and Pumping</v>
      </c>
      <c r="F305">
        <v>2</v>
      </c>
    </row>
    <row r="306" spans="1:6" x14ac:dyDescent="0.3">
      <c r="A306" s="2" t="s">
        <v>188</v>
      </c>
      <c r="B306" s="2" t="s">
        <v>14</v>
      </c>
      <c r="C306" s="2" t="s">
        <v>15</v>
      </c>
      <c r="D306" s="2" t="s">
        <v>47</v>
      </c>
      <c r="E306" s="2" t="str">
        <f t="shared" si="4"/>
        <v>Pre-treatment</v>
      </c>
      <c r="F306">
        <v>3</v>
      </c>
    </row>
    <row r="307" spans="1:6" x14ac:dyDescent="0.3">
      <c r="A307" s="2" t="s">
        <v>188</v>
      </c>
      <c r="B307" s="2" t="s">
        <v>14</v>
      </c>
      <c r="C307" s="2" t="s">
        <v>15</v>
      </c>
      <c r="D307" s="2" t="s">
        <v>51</v>
      </c>
      <c r="E307" s="2" t="str">
        <f t="shared" si="4"/>
        <v>Principal treatment</v>
      </c>
      <c r="F307">
        <v>4</v>
      </c>
    </row>
    <row r="308" spans="1:6" x14ac:dyDescent="0.3">
      <c r="A308" s="2" t="s">
        <v>188</v>
      </c>
      <c r="B308" s="2" t="s">
        <v>14</v>
      </c>
      <c r="C308" s="2" t="s">
        <v>15</v>
      </c>
      <c r="D308" s="2" t="s">
        <v>189</v>
      </c>
      <c r="E308" s="2" t="str">
        <f t="shared" si="4"/>
        <v>Principal treatment</v>
      </c>
      <c r="F308">
        <v>4</v>
      </c>
    </row>
    <row r="309" spans="1:6" x14ac:dyDescent="0.3">
      <c r="A309" s="2" t="s">
        <v>188</v>
      </c>
      <c r="B309" s="2" t="s">
        <v>14</v>
      </c>
      <c r="C309" s="2" t="s">
        <v>15</v>
      </c>
      <c r="D309" s="2" t="s">
        <v>136</v>
      </c>
      <c r="E309" s="2" t="str">
        <f t="shared" si="4"/>
        <v>Principal treatment</v>
      </c>
      <c r="F309">
        <v>4</v>
      </c>
    </row>
    <row r="310" spans="1:6" x14ac:dyDescent="0.3">
      <c r="A310" s="2" t="s">
        <v>188</v>
      </c>
      <c r="B310" s="2" t="s">
        <v>14</v>
      </c>
      <c r="C310" s="2" t="s">
        <v>15</v>
      </c>
      <c r="D310" s="2" t="s">
        <v>183</v>
      </c>
      <c r="E310" s="2" t="str">
        <f t="shared" si="4"/>
        <v>Product Storage</v>
      </c>
      <c r="F310">
        <v>6</v>
      </c>
    </row>
    <row r="311" spans="1:6" x14ac:dyDescent="0.3">
      <c r="A311" s="2" t="s">
        <v>188</v>
      </c>
      <c r="B311" s="2" t="s">
        <v>14</v>
      </c>
      <c r="C311" s="2" t="s">
        <v>15</v>
      </c>
      <c r="D311" s="2" t="s">
        <v>190</v>
      </c>
      <c r="E311" s="2" t="str">
        <f t="shared" si="4"/>
        <v>Pre-treatment</v>
      </c>
      <c r="F311">
        <v>3</v>
      </c>
    </row>
    <row r="312" spans="1:6" x14ac:dyDescent="0.3">
      <c r="A312" s="2" t="s">
        <v>188</v>
      </c>
      <c r="B312" s="2" t="s">
        <v>14</v>
      </c>
      <c r="C312" s="2" t="s">
        <v>15</v>
      </c>
      <c r="D312" s="2" t="s">
        <v>191</v>
      </c>
      <c r="E312" s="2" t="str">
        <f t="shared" si="4"/>
        <v>Principal treatment</v>
      </c>
      <c r="F312">
        <v>4</v>
      </c>
    </row>
    <row r="313" spans="1:6" x14ac:dyDescent="0.3">
      <c r="A313" s="2" t="s">
        <v>188</v>
      </c>
      <c r="B313" s="2" t="s">
        <v>14</v>
      </c>
      <c r="C313" s="2" t="s">
        <v>15</v>
      </c>
      <c r="D313" s="2" t="s">
        <v>192</v>
      </c>
      <c r="E313" s="2" t="str">
        <f t="shared" si="4"/>
        <v>Principal treatment</v>
      </c>
      <c r="F313">
        <v>4</v>
      </c>
    </row>
    <row r="314" spans="1:6" x14ac:dyDescent="0.3">
      <c r="A314" s="2" t="s">
        <v>188</v>
      </c>
      <c r="B314" s="2" t="s">
        <v>14</v>
      </c>
      <c r="C314" s="2" t="s">
        <v>15</v>
      </c>
      <c r="D314" s="2" t="s">
        <v>49</v>
      </c>
      <c r="E314" s="2" t="str">
        <f t="shared" si="4"/>
        <v>Principal treatment</v>
      </c>
      <c r="F314">
        <v>4</v>
      </c>
    </row>
    <row r="315" spans="1:6" x14ac:dyDescent="0.3">
      <c r="A315" s="2" t="s">
        <v>188</v>
      </c>
      <c r="B315" s="2" t="s">
        <v>14</v>
      </c>
      <c r="C315" s="2" t="s">
        <v>15</v>
      </c>
      <c r="D315" s="2" t="s">
        <v>193</v>
      </c>
      <c r="E315" s="2" t="str">
        <f t="shared" si="4"/>
        <v>Product Storage</v>
      </c>
      <c r="F315">
        <v>6</v>
      </c>
    </row>
    <row r="316" spans="1:6" x14ac:dyDescent="0.3">
      <c r="A316" s="2" t="s">
        <v>188</v>
      </c>
      <c r="B316" s="2" t="s">
        <v>14</v>
      </c>
      <c r="C316" s="2" t="s">
        <v>15</v>
      </c>
      <c r="D316" s="2" t="s">
        <v>194</v>
      </c>
      <c r="E316" s="2" t="str">
        <f t="shared" si="4"/>
        <v>Product Distribution</v>
      </c>
      <c r="F316">
        <v>7</v>
      </c>
    </row>
    <row r="317" spans="1:6" x14ac:dyDescent="0.3">
      <c r="A317" s="2" t="s">
        <v>188</v>
      </c>
      <c r="B317" s="2" t="s">
        <v>14</v>
      </c>
      <c r="C317" s="2" t="s">
        <v>15</v>
      </c>
      <c r="D317" s="2" t="s">
        <v>105</v>
      </c>
      <c r="E317" s="2" t="str">
        <f t="shared" si="4"/>
        <v>Product Distribution</v>
      </c>
      <c r="F317">
        <v>7</v>
      </c>
    </row>
    <row r="318" spans="1:6" x14ac:dyDescent="0.3">
      <c r="A318" s="2" t="s">
        <v>188</v>
      </c>
      <c r="B318" s="2" t="s">
        <v>14</v>
      </c>
      <c r="C318" s="2" t="s">
        <v>15</v>
      </c>
      <c r="D318" s="2" t="s">
        <v>195</v>
      </c>
      <c r="E318" s="2" t="str">
        <f t="shared" si="4"/>
        <v>Product Distribution</v>
      </c>
      <c r="F318">
        <v>7</v>
      </c>
    </row>
    <row r="319" spans="1:6" x14ac:dyDescent="0.3">
      <c r="A319" s="2" t="s">
        <v>188</v>
      </c>
      <c r="B319" s="2" t="s">
        <v>14</v>
      </c>
      <c r="C319" s="2" t="s">
        <v>15</v>
      </c>
      <c r="D319" s="2" t="s">
        <v>196</v>
      </c>
      <c r="E319" s="2" t="str">
        <f t="shared" si="4"/>
        <v>Waste Product Storage and Disposal</v>
      </c>
      <c r="F319">
        <v>9</v>
      </c>
    </row>
    <row r="320" spans="1:6" x14ac:dyDescent="0.3">
      <c r="A320" s="2"/>
      <c r="B320" s="2"/>
      <c r="C320" s="2"/>
      <c r="D320" s="2"/>
      <c r="E320" s="2"/>
    </row>
    <row r="321" spans="1:7" x14ac:dyDescent="0.3">
      <c r="A321" s="2"/>
      <c r="B321" s="2"/>
      <c r="C321" s="2"/>
      <c r="D321" s="2"/>
      <c r="E321" s="2"/>
    </row>
    <row r="322" spans="1:7" x14ac:dyDescent="0.3">
      <c r="A322" s="16" t="s">
        <v>197</v>
      </c>
      <c r="B322" s="16"/>
      <c r="C322" s="16"/>
      <c r="D322" s="5"/>
      <c r="E322" s="2"/>
    </row>
    <row r="323" spans="1:7" x14ac:dyDescent="0.3">
      <c r="A323" s="2" t="s">
        <v>198</v>
      </c>
      <c r="B323" s="2" t="s">
        <v>14</v>
      </c>
      <c r="C323" s="2" t="s">
        <v>15</v>
      </c>
      <c r="D323" s="2" t="s">
        <v>84</v>
      </c>
      <c r="E323" s="2" t="str">
        <f t="shared" si="4"/>
        <v>Pre-treatment</v>
      </c>
      <c r="F323">
        <v>3</v>
      </c>
      <c r="G323" s="7" t="s">
        <v>199</v>
      </c>
    </row>
    <row r="324" spans="1:7" x14ac:dyDescent="0.3">
      <c r="A324" s="2" t="s">
        <v>198</v>
      </c>
      <c r="B324" s="2" t="s">
        <v>14</v>
      </c>
      <c r="C324" s="2" t="s">
        <v>15</v>
      </c>
      <c r="D324" s="2" t="s">
        <v>200</v>
      </c>
      <c r="E324" s="2" t="str">
        <f t="shared" si="4"/>
        <v>Pre-treatment</v>
      </c>
      <c r="F324">
        <v>3</v>
      </c>
    </row>
    <row r="325" spans="1:7" x14ac:dyDescent="0.3">
      <c r="A325" s="2" t="s">
        <v>198</v>
      </c>
      <c r="B325" s="2" t="s">
        <v>14</v>
      </c>
      <c r="C325" s="2" t="s">
        <v>15</v>
      </c>
      <c r="D325" s="2" t="s">
        <v>201</v>
      </c>
      <c r="E325" s="2" t="str">
        <f t="shared" si="4"/>
        <v>Principal treatment</v>
      </c>
      <c r="F325">
        <v>4</v>
      </c>
    </row>
    <row r="326" spans="1:7" x14ac:dyDescent="0.3">
      <c r="A326" s="2" t="s">
        <v>198</v>
      </c>
      <c r="B326" s="2" t="s">
        <v>14</v>
      </c>
      <c r="C326" s="2" t="s">
        <v>15</v>
      </c>
      <c r="D326" s="2" t="s">
        <v>202</v>
      </c>
      <c r="E326" s="2" t="str">
        <f t="shared" ref="E326:E339" si="5">VLOOKUP(F326,$K$2:$L$10,2,FALSE)</f>
        <v>Product Storage</v>
      </c>
      <c r="F326">
        <v>6</v>
      </c>
    </row>
    <row r="327" spans="1:7" x14ac:dyDescent="0.3">
      <c r="A327" s="2" t="s">
        <v>198</v>
      </c>
      <c r="B327" s="2" t="s">
        <v>14</v>
      </c>
      <c r="C327" s="2" t="s">
        <v>15</v>
      </c>
      <c r="D327" s="2" t="s">
        <v>203</v>
      </c>
      <c r="E327" s="2" t="str">
        <f t="shared" si="5"/>
        <v>Product Distribution</v>
      </c>
      <c r="F327">
        <v>7</v>
      </c>
    </row>
    <row r="328" spans="1:7" x14ac:dyDescent="0.3">
      <c r="A328" s="2" t="s">
        <v>198</v>
      </c>
      <c r="B328" s="2" t="s">
        <v>14</v>
      </c>
      <c r="C328" s="2" t="s">
        <v>15</v>
      </c>
      <c r="D328" s="2" t="s">
        <v>42</v>
      </c>
      <c r="E328" s="2" t="str">
        <f t="shared" si="5"/>
        <v>Waste Product Storage and Disposal</v>
      </c>
      <c r="F328">
        <v>9</v>
      </c>
    </row>
    <row r="329" spans="1:7" x14ac:dyDescent="0.3">
      <c r="A329" s="2"/>
      <c r="B329" s="2"/>
      <c r="C329" s="2"/>
      <c r="D329" s="2"/>
      <c r="E329" s="2"/>
    </row>
    <row r="330" spans="1:7" x14ac:dyDescent="0.3">
      <c r="A330" s="2" t="s">
        <v>204</v>
      </c>
      <c r="B330" s="2" t="s">
        <v>14</v>
      </c>
      <c r="C330" s="2" t="s">
        <v>15</v>
      </c>
      <c r="D330" s="2" t="s">
        <v>69</v>
      </c>
      <c r="E330" s="2" t="str">
        <f t="shared" si="5"/>
        <v>Influent Storage and Pumping</v>
      </c>
      <c r="F330">
        <v>2</v>
      </c>
    </row>
    <row r="331" spans="1:7" x14ac:dyDescent="0.3">
      <c r="A331" s="2" t="s">
        <v>204</v>
      </c>
      <c r="B331" s="2" t="s">
        <v>14</v>
      </c>
      <c r="C331" s="2" t="s">
        <v>15</v>
      </c>
      <c r="D331" s="2" t="s">
        <v>74</v>
      </c>
      <c r="E331" s="2" t="str">
        <f t="shared" si="5"/>
        <v>Pre-treatment</v>
      </c>
      <c r="F331">
        <v>3</v>
      </c>
    </row>
    <row r="332" spans="1:7" x14ac:dyDescent="0.3">
      <c r="A332" s="2" t="s">
        <v>204</v>
      </c>
      <c r="B332" s="2" t="s">
        <v>14</v>
      </c>
      <c r="C332" s="2" t="s">
        <v>15</v>
      </c>
      <c r="D332" s="2" t="s">
        <v>49</v>
      </c>
      <c r="E332" s="2" t="str">
        <f t="shared" si="5"/>
        <v>Principal treatment</v>
      </c>
      <c r="F332">
        <v>4</v>
      </c>
    </row>
    <row r="333" spans="1:7" x14ac:dyDescent="0.3">
      <c r="A333" s="2" t="s">
        <v>204</v>
      </c>
      <c r="B333" s="2" t="s">
        <v>14</v>
      </c>
      <c r="C333" s="2" t="s">
        <v>15</v>
      </c>
      <c r="D333" s="2" t="s">
        <v>51</v>
      </c>
      <c r="E333" s="2" t="str">
        <f t="shared" si="5"/>
        <v>Post-treatment</v>
      </c>
      <c r="F333">
        <v>5</v>
      </c>
    </row>
    <row r="334" spans="1:7" x14ac:dyDescent="0.3">
      <c r="A334" s="2" t="s">
        <v>204</v>
      </c>
      <c r="B334" s="2" t="s">
        <v>14</v>
      </c>
      <c r="C334" s="2" t="s">
        <v>15</v>
      </c>
      <c r="D334" s="2" t="s">
        <v>23</v>
      </c>
      <c r="E334" s="2" t="str">
        <f t="shared" si="5"/>
        <v>Post-treatment</v>
      </c>
      <c r="F334">
        <v>5</v>
      </c>
    </row>
    <row r="335" spans="1:7" x14ac:dyDescent="0.3">
      <c r="A335" s="2" t="s">
        <v>204</v>
      </c>
      <c r="B335" s="2" t="s">
        <v>14</v>
      </c>
      <c r="C335" s="2" t="s">
        <v>15</v>
      </c>
      <c r="D335" s="2" t="s">
        <v>40</v>
      </c>
      <c r="E335" s="2" t="str">
        <f t="shared" si="5"/>
        <v>Product Distribution</v>
      </c>
      <c r="F335">
        <v>7</v>
      </c>
    </row>
    <row r="336" spans="1:7" x14ac:dyDescent="0.3">
      <c r="A336" s="2" t="s">
        <v>204</v>
      </c>
      <c r="B336" s="2" t="s">
        <v>14</v>
      </c>
      <c r="C336" s="2" t="s">
        <v>15</v>
      </c>
      <c r="D336" s="2" t="s">
        <v>205</v>
      </c>
      <c r="E336" s="2" t="str">
        <f t="shared" si="5"/>
        <v>Waste Product Storage and Disposal</v>
      </c>
      <c r="F336">
        <v>9</v>
      </c>
    </row>
    <row r="337" spans="1:7" x14ac:dyDescent="0.3">
      <c r="A337" s="2"/>
      <c r="B337" s="2"/>
      <c r="C337" s="2"/>
      <c r="D337" s="2"/>
      <c r="E337" s="2"/>
    </row>
    <row r="338" spans="1:7" x14ac:dyDescent="0.3">
      <c r="A338" s="2" t="s">
        <v>206</v>
      </c>
      <c r="B338" s="2" t="s">
        <v>14</v>
      </c>
      <c r="C338" s="2" t="s">
        <v>15</v>
      </c>
      <c r="D338" s="2" t="s">
        <v>207</v>
      </c>
      <c r="E338" s="2"/>
      <c r="G338" s="2" t="s">
        <v>208</v>
      </c>
    </row>
    <row r="339" spans="1:7" x14ac:dyDescent="0.3">
      <c r="A339" s="2" t="s">
        <v>206</v>
      </c>
      <c r="B339" s="2" t="s">
        <v>14</v>
      </c>
      <c r="C339" s="2" t="s">
        <v>15</v>
      </c>
      <c r="D339" s="2" t="s">
        <v>79</v>
      </c>
      <c r="E339" s="2" t="str">
        <f t="shared" si="5"/>
        <v>Waste Product Storage and Disposal</v>
      </c>
      <c r="F339">
        <v>9</v>
      </c>
      <c r="G339" s="7" t="s">
        <v>209</v>
      </c>
    </row>
    <row r="340" spans="1:7" x14ac:dyDescent="0.3">
      <c r="A340" s="2"/>
      <c r="B340" s="2"/>
      <c r="C340" s="2"/>
      <c r="D340" s="2"/>
      <c r="E340" s="2"/>
    </row>
  </sheetData>
  <mergeCells count="4">
    <mergeCell ref="A273:C273"/>
    <mergeCell ref="A322:C322"/>
    <mergeCell ref="G253:G256"/>
    <mergeCell ref="G266:G26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F8D74DB07014C93C9B219D796D36E" ma:contentTypeVersion="2" ma:contentTypeDescription="Create a new document." ma:contentTypeScope="" ma:versionID="86598cd2d15f79744ac24c7c69c30456">
  <xsd:schema xmlns:xsd="http://www.w3.org/2001/XMLSchema" xmlns:xs="http://www.w3.org/2001/XMLSchema" xmlns:p="http://schemas.microsoft.com/office/2006/metadata/properties" xmlns:ns2="e74aa822-2850-48ca-99f8-5e1dfc273394" targetNamespace="http://schemas.microsoft.com/office/2006/metadata/properties" ma:root="true" ma:fieldsID="365cac043b5a1fcc116a0d3b08577867" ns2:_="">
    <xsd:import namespace="e74aa822-2850-48ca-99f8-5e1dfc2733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aa822-2850-48ca-99f8-5e1dfc273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74E95A-1ABE-4D76-B950-E9A9DB8B6D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4aa822-2850-48ca-99f8-5e1dfc2733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C8524B-524D-409A-AC55-974CA06510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A7E690-9255-4C60-B806-55EF7BDC91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UP_Categories</vt:lpstr>
      <vt:lpstr>Sheet5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 Miara</dc:creator>
  <cp:keywords/>
  <dc:description/>
  <cp:lastModifiedBy>Wang, Ann</cp:lastModifiedBy>
  <cp:revision/>
  <dcterms:created xsi:type="dcterms:W3CDTF">2021-04-05T19:03:57Z</dcterms:created>
  <dcterms:modified xsi:type="dcterms:W3CDTF">2021-04-09T21:31:14Z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0x010100E9EF8D74DB07014C93C9B219D796D36E</vt:lpwstr>
  </property>
</Properties>
</file>