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40" yWindow="240" windowWidth="25365" windowHeight="15495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/>
  <c r="G11"/>
  <c r="F11"/>
  <c r="D11"/>
  <c r="C11"/>
  <c r="B11"/>
  <c r="X9"/>
  <c r="T9"/>
  <c r="P9"/>
  <c r="L9"/>
  <c r="J9"/>
  <c r="W8"/>
  <c r="S8"/>
  <c r="O8"/>
  <c r="K8"/>
  <c r="Y6"/>
  <c r="X6"/>
  <c r="U6"/>
  <c r="T6"/>
  <c r="Q6"/>
  <c r="P6"/>
  <c r="M6"/>
  <c r="L6"/>
  <c r="J6"/>
  <c r="Y5"/>
  <c r="X5"/>
  <c r="W5"/>
  <c r="U5"/>
  <c r="T5"/>
  <c r="S5"/>
  <c r="Q5"/>
  <c r="P5"/>
  <c r="O5"/>
  <c r="M5"/>
  <c r="L5"/>
  <c r="K5"/>
  <c r="J5"/>
  <c r="N4"/>
  <c r="J4"/>
  <c r="W3"/>
  <c r="S3"/>
  <c r="O3"/>
  <c r="N3"/>
  <c r="K3"/>
  <c r="J3"/>
</calcChain>
</file>

<file path=xl/comments1.xml><?xml version="1.0" encoding="utf-8"?>
<comments xmlns="http://schemas.openxmlformats.org/spreadsheetml/2006/main">
  <authors>
    <author>dinman</author>
  </authors>
  <commentList>
    <comment ref="I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  <comment ref="Q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</commentList>
</comments>
</file>

<file path=xl/sharedStrings.xml><?xml version="1.0" encoding="utf-8"?>
<sst xmlns="http://schemas.openxmlformats.org/spreadsheetml/2006/main" count="39" uniqueCount="19">
  <si>
    <t>option 1</t>
  </si>
  <si>
    <t>option 2</t>
  </si>
  <si>
    <t>option 3</t>
  </si>
  <si>
    <t>option 4</t>
  </si>
  <si>
    <t>option 5</t>
  </si>
  <si>
    <t>option 6</t>
  </si>
  <si>
    <t>Beef Goat Sheep</t>
  </si>
  <si>
    <t>Dairy</t>
  </si>
  <si>
    <t>Pig</t>
  </si>
  <si>
    <t>Poultry</t>
  </si>
  <si>
    <t>Forage</t>
  </si>
  <si>
    <t>Pasture</t>
  </si>
  <si>
    <t>Maize</t>
  </si>
  <si>
    <t>Wheat</t>
  </si>
  <si>
    <t>Rice</t>
  </si>
  <si>
    <t>CerealGrainNEC</t>
  </si>
  <si>
    <t>Oil Crop</t>
  </si>
  <si>
    <t>Sugar</t>
  </si>
  <si>
    <t>Total kg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</si>
</sst>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4" fontId="0" fillId="0" borderId="0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0" fillId="0" borderId="5" xfId="0" applyFill="1" applyBorder="1"/>
    <xf numFmtId="0" fontId="1" fillId="0" borderId="6" xfId="0" applyFon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"/>
  <sheetViews>
    <sheetView tabSelected="1" workbookViewId="0">
      <selection activeCell="D27" sqref="D27"/>
    </sheetView>
  </sheetViews>
  <sheetFormatPr defaultColWidth="11" defaultRowHeight="15.75"/>
  <sheetData>
    <row r="1" spans="1:25">
      <c r="A1" s="1"/>
      <c r="B1" s="14" t="s">
        <v>0</v>
      </c>
      <c r="C1" s="14"/>
      <c r="D1" s="14"/>
      <c r="E1" s="15"/>
      <c r="F1" s="16" t="s">
        <v>1</v>
      </c>
      <c r="G1" s="14"/>
      <c r="H1" s="14"/>
      <c r="I1" s="15"/>
      <c r="J1" s="16" t="s">
        <v>2</v>
      </c>
      <c r="K1" s="14"/>
      <c r="L1" s="14"/>
      <c r="M1" s="15"/>
      <c r="N1" s="16" t="s">
        <v>3</v>
      </c>
      <c r="O1" s="14"/>
      <c r="P1" s="14"/>
      <c r="Q1" s="15"/>
      <c r="R1" s="16" t="s">
        <v>4</v>
      </c>
      <c r="S1" s="14"/>
      <c r="T1" s="14"/>
      <c r="U1" s="15"/>
      <c r="V1" s="16" t="s">
        <v>5</v>
      </c>
      <c r="W1" s="14"/>
      <c r="X1" s="14"/>
      <c r="Y1" s="15"/>
    </row>
    <row r="2" spans="1:25">
      <c r="A2" s="2"/>
      <c r="B2" s="2" t="s">
        <v>6</v>
      </c>
      <c r="C2" s="2" t="s">
        <v>7</v>
      </c>
      <c r="D2" s="2" t="s">
        <v>8</v>
      </c>
      <c r="E2" s="3" t="s">
        <v>9</v>
      </c>
      <c r="F2" s="4" t="s">
        <v>6</v>
      </c>
      <c r="G2" s="2" t="s">
        <v>7</v>
      </c>
      <c r="H2" s="2" t="s">
        <v>8</v>
      </c>
      <c r="I2" s="3" t="s">
        <v>9</v>
      </c>
      <c r="J2" s="4" t="s">
        <v>6</v>
      </c>
      <c r="K2" s="2" t="s">
        <v>7</v>
      </c>
      <c r="L2" s="2" t="s">
        <v>8</v>
      </c>
      <c r="M2" s="3" t="s">
        <v>9</v>
      </c>
      <c r="N2" s="4" t="s">
        <v>6</v>
      </c>
      <c r="O2" s="2" t="s">
        <v>7</v>
      </c>
      <c r="P2" s="2" t="s">
        <v>8</v>
      </c>
      <c r="Q2" s="3" t="s">
        <v>9</v>
      </c>
      <c r="R2" s="4" t="s">
        <v>6</v>
      </c>
      <c r="S2" s="2" t="s">
        <v>7</v>
      </c>
      <c r="T2" s="2" t="s">
        <v>8</v>
      </c>
      <c r="U2" s="3" t="s">
        <v>9</v>
      </c>
      <c r="V2" s="4" t="s">
        <v>6</v>
      </c>
      <c r="W2" s="2" t="s">
        <v>7</v>
      </c>
      <c r="X2" s="2" t="s">
        <v>8</v>
      </c>
      <c r="Y2" s="3" t="s">
        <v>9</v>
      </c>
    </row>
    <row r="3" spans="1:25">
      <c r="A3" s="2" t="s">
        <v>10</v>
      </c>
      <c r="B3" s="5">
        <v>6.1</v>
      </c>
      <c r="C3" s="5">
        <v>4.53</v>
      </c>
      <c r="D3" s="5">
        <v>0</v>
      </c>
      <c r="E3" s="6">
        <v>0</v>
      </c>
      <c r="F3" s="7">
        <v>6.1</v>
      </c>
      <c r="G3" s="5">
        <v>4.53</v>
      </c>
      <c r="H3" s="5">
        <v>0</v>
      </c>
      <c r="I3" s="6">
        <v>0</v>
      </c>
      <c r="J3" s="7">
        <f>(6.1/14.8)*J11</f>
        <v>1.9618918918918915</v>
      </c>
      <c r="K3" s="5">
        <f>(4.53/7.7)*K11</f>
        <v>0.29415584415584417</v>
      </c>
      <c r="L3" s="5">
        <v>0</v>
      </c>
      <c r="M3" s="6">
        <v>0</v>
      </c>
      <c r="N3" s="7">
        <f xml:space="preserve"> (6.1/30.1)*11.1</f>
        <v>2.2495016611295675</v>
      </c>
      <c r="O3" s="5">
        <f>(4.53/7.7)*O11</f>
        <v>0.29415584415584417</v>
      </c>
      <c r="P3" s="5">
        <v>0</v>
      </c>
      <c r="Q3" s="6">
        <v>0</v>
      </c>
      <c r="R3" s="8"/>
      <c r="S3" s="5">
        <f>(4.53/7.7)*S11</f>
        <v>0.29415584415584417</v>
      </c>
      <c r="T3" s="5">
        <v>0</v>
      </c>
      <c r="U3" s="6">
        <v>0</v>
      </c>
      <c r="V3" s="8"/>
      <c r="W3" s="5">
        <f>(4.53/7.7)*W11</f>
        <v>0.29415584415584417</v>
      </c>
      <c r="X3" s="5">
        <v>0</v>
      </c>
      <c r="Y3" s="6">
        <v>0</v>
      </c>
    </row>
    <row r="4" spans="1:25">
      <c r="A4" s="2" t="s">
        <v>11</v>
      </c>
      <c r="B4" s="5">
        <v>4.9000000000000004</v>
      </c>
      <c r="C4" s="5">
        <v>0</v>
      </c>
      <c r="D4" s="5">
        <v>0</v>
      </c>
      <c r="E4" s="6">
        <v>0</v>
      </c>
      <c r="F4" s="7">
        <v>24</v>
      </c>
      <c r="G4" s="5">
        <v>0</v>
      </c>
      <c r="H4" s="5">
        <v>0</v>
      </c>
      <c r="I4" s="6">
        <v>0</v>
      </c>
      <c r="J4" s="7">
        <f>(4.9/14.8)*J11</f>
        <v>1.5759459459459459</v>
      </c>
      <c r="K4" s="5">
        <v>0</v>
      </c>
      <c r="L4" s="5">
        <v>0</v>
      </c>
      <c r="M4" s="6">
        <v>0</v>
      </c>
      <c r="N4" s="7">
        <f>(24/30.1)*11.1</f>
        <v>8.8504983388704321</v>
      </c>
      <c r="O4" s="5">
        <v>0</v>
      </c>
      <c r="P4" s="5">
        <v>0</v>
      </c>
      <c r="Q4" s="6">
        <v>0</v>
      </c>
      <c r="R4" s="8"/>
      <c r="S4" s="5">
        <v>0</v>
      </c>
      <c r="T4" s="5">
        <v>0</v>
      </c>
      <c r="U4" s="6">
        <v>0</v>
      </c>
      <c r="V4" s="8">
        <v>26</v>
      </c>
      <c r="W4" s="5">
        <v>0</v>
      </c>
      <c r="X4" s="5">
        <v>0</v>
      </c>
      <c r="Y4" s="6">
        <v>0</v>
      </c>
    </row>
    <row r="5" spans="1:25">
      <c r="A5" s="2" t="s">
        <v>12</v>
      </c>
      <c r="B5" s="5">
        <v>2.6469999999999998</v>
      </c>
      <c r="C5" s="5">
        <v>1.19</v>
      </c>
      <c r="D5" s="5">
        <v>1.17</v>
      </c>
      <c r="E5" s="6">
        <v>1.4</v>
      </c>
      <c r="F5" s="7">
        <v>0</v>
      </c>
      <c r="G5" s="5">
        <v>1.19</v>
      </c>
      <c r="H5" s="5">
        <v>1.17</v>
      </c>
      <c r="I5" s="6">
        <v>0</v>
      </c>
      <c r="J5" s="7">
        <f>(2.647/14.8)*J11</f>
        <v>0.85133243243243228</v>
      </c>
      <c r="K5" s="5">
        <f>(1.19/7.7)*K11</f>
        <v>7.7272727272727271E-2</v>
      </c>
      <c r="L5" s="5">
        <f>(1.17/3.6)*L11</f>
        <v>0.27072499999999994</v>
      </c>
      <c r="M5" s="6">
        <f>(1.4/2.4)*M11</f>
        <v>0.16333333333333336</v>
      </c>
      <c r="N5" s="7">
        <v>0</v>
      </c>
      <c r="O5" s="5">
        <f>(1.19/7.7)*O11</f>
        <v>7.7272727272727271E-2</v>
      </c>
      <c r="P5" s="5">
        <f>(1.17/3.6)*P11</f>
        <v>0.27072499999999994</v>
      </c>
      <c r="Q5" s="6">
        <f>(1.4/2.4)*Q11</f>
        <v>0.16333333333333336</v>
      </c>
      <c r="R5" s="8">
        <v>24.7</v>
      </c>
      <c r="S5" s="5">
        <f>(1.19/7.7)*S11</f>
        <v>7.7272727272727271E-2</v>
      </c>
      <c r="T5" s="5">
        <f>(1.17/3.6)*T11</f>
        <v>0.27072499999999994</v>
      </c>
      <c r="U5" s="6">
        <f>(1.4/2.4)*U11</f>
        <v>0.16333333333333336</v>
      </c>
      <c r="V5" s="8"/>
      <c r="W5" s="5">
        <f>(1.19/7.7)*W11</f>
        <v>7.7272727272727271E-2</v>
      </c>
      <c r="X5" s="5">
        <f>(1.17/3.6)*X11</f>
        <v>0.27072499999999994</v>
      </c>
      <c r="Y5" s="6">
        <f>(1.4/2.4)*Y11</f>
        <v>0.16333333333333336</v>
      </c>
    </row>
    <row r="6" spans="1:25">
      <c r="A6" s="2" t="s">
        <v>13</v>
      </c>
      <c r="B6" s="5">
        <v>0.08</v>
      </c>
      <c r="C6" s="5">
        <v>0</v>
      </c>
      <c r="D6" s="5">
        <v>1.44</v>
      </c>
      <c r="E6" s="6">
        <v>0.27</v>
      </c>
      <c r="F6" s="7">
        <v>0</v>
      </c>
      <c r="G6" s="5">
        <v>0</v>
      </c>
      <c r="H6" s="5">
        <v>1.44</v>
      </c>
      <c r="I6" s="6">
        <v>0</v>
      </c>
      <c r="J6" s="7">
        <f>0.08/14.8</f>
        <v>5.4054054054054048E-3</v>
      </c>
      <c r="K6" s="5">
        <v>0</v>
      </c>
      <c r="L6" s="5">
        <f>(1.44/3.6)*L11</f>
        <v>0.33319999999999994</v>
      </c>
      <c r="M6" s="6">
        <f>0.03</f>
        <v>0.03</v>
      </c>
      <c r="N6" s="7">
        <v>0</v>
      </c>
      <c r="O6" s="5">
        <v>0</v>
      </c>
      <c r="P6" s="5">
        <f>(1.44/3.6)*P11</f>
        <v>0.33319999999999994</v>
      </c>
      <c r="Q6" s="6">
        <f>0.03</f>
        <v>0.03</v>
      </c>
      <c r="R6" s="8"/>
      <c r="S6" s="5">
        <v>0</v>
      </c>
      <c r="T6" s="5">
        <f>(1.44/3.6)*T11</f>
        <v>0.33319999999999994</v>
      </c>
      <c r="U6" s="6">
        <f>0.03</f>
        <v>0.03</v>
      </c>
      <c r="V6" s="8"/>
      <c r="W6" s="5">
        <v>0</v>
      </c>
      <c r="X6" s="5">
        <f>(1.44/3.6)*X11</f>
        <v>0.33319999999999994</v>
      </c>
      <c r="Y6" s="6">
        <f>0.03</f>
        <v>0.03</v>
      </c>
    </row>
    <row r="7" spans="1:25">
      <c r="A7" s="2" t="s">
        <v>14</v>
      </c>
      <c r="B7" s="5">
        <v>0</v>
      </c>
      <c r="C7" s="5">
        <v>0</v>
      </c>
      <c r="D7" s="5">
        <v>0</v>
      </c>
      <c r="E7" s="6">
        <v>0</v>
      </c>
      <c r="F7" s="7">
        <v>0</v>
      </c>
      <c r="G7" s="5">
        <v>0</v>
      </c>
      <c r="H7" s="5">
        <v>0</v>
      </c>
      <c r="I7" s="6">
        <v>0</v>
      </c>
      <c r="J7" s="7">
        <v>0</v>
      </c>
      <c r="K7" s="5">
        <v>0</v>
      </c>
      <c r="L7" s="5">
        <v>0</v>
      </c>
      <c r="M7" s="6">
        <v>0</v>
      </c>
      <c r="N7" s="7">
        <v>0</v>
      </c>
      <c r="O7" s="5">
        <v>0</v>
      </c>
      <c r="P7" s="5">
        <v>0</v>
      </c>
      <c r="Q7" s="6">
        <v>0</v>
      </c>
      <c r="R7" s="8"/>
      <c r="S7" s="5">
        <v>0</v>
      </c>
      <c r="T7" s="5">
        <v>0</v>
      </c>
      <c r="U7" s="6">
        <v>0</v>
      </c>
      <c r="V7" s="8"/>
      <c r="W7" s="5">
        <v>0</v>
      </c>
      <c r="X7" s="5">
        <v>0</v>
      </c>
      <c r="Y7" s="6">
        <v>0</v>
      </c>
    </row>
    <row r="8" spans="1:25">
      <c r="A8" s="2" t="s">
        <v>15</v>
      </c>
      <c r="B8" s="5">
        <v>0</v>
      </c>
      <c r="C8" s="5">
        <v>1.96</v>
      </c>
      <c r="D8" s="5">
        <v>0.33800000000000002</v>
      </c>
      <c r="E8" s="6">
        <v>0</v>
      </c>
      <c r="F8" s="7">
        <v>0</v>
      </c>
      <c r="G8" s="5">
        <v>1.96</v>
      </c>
      <c r="H8" s="5">
        <v>0.33800000000000002</v>
      </c>
      <c r="I8" s="6">
        <v>0</v>
      </c>
      <c r="J8" s="7">
        <v>0</v>
      </c>
      <c r="K8" s="5">
        <f>0.1</f>
        <v>0.1</v>
      </c>
      <c r="L8" s="5">
        <v>0</v>
      </c>
      <c r="M8" s="6">
        <v>0</v>
      </c>
      <c r="N8" s="7">
        <v>0</v>
      </c>
      <c r="O8" s="5">
        <f>0.1</f>
        <v>0.1</v>
      </c>
      <c r="P8" s="5">
        <v>0</v>
      </c>
      <c r="Q8" s="6">
        <v>0</v>
      </c>
      <c r="R8" s="8"/>
      <c r="S8" s="5">
        <f>0.1</f>
        <v>0.1</v>
      </c>
      <c r="T8" s="5">
        <v>0</v>
      </c>
      <c r="U8" s="6">
        <v>0</v>
      </c>
      <c r="V8" s="8"/>
      <c r="W8" s="5">
        <f>0.1</f>
        <v>0.1</v>
      </c>
      <c r="X8" s="5">
        <v>0</v>
      </c>
      <c r="Y8" s="6">
        <v>0</v>
      </c>
    </row>
    <row r="9" spans="1:25">
      <c r="A9" s="2" t="s">
        <v>16</v>
      </c>
      <c r="B9" s="5">
        <v>1.07</v>
      </c>
      <c r="C9" s="5">
        <v>0</v>
      </c>
      <c r="D9" s="5">
        <v>0.65500000000000003</v>
      </c>
      <c r="E9" s="6">
        <v>0.6</v>
      </c>
      <c r="F9" s="7">
        <v>0</v>
      </c>
      <c r="G9" s="5">
        <v>0</v>
      </c>
      <c r="H9" s="5">
        <v>0.65500000000000003</v>
      </c>
      <c r="I9" s="6">
        <v>0</v>
      </c>
      <c r="J9" s="7">
        <f>(1.07/14.8)*J11</f>
        <v>0.34413513513513511</v>
      </c>
      <c r="K9" s="5">
        <v>0</v>
      </c>
      <c r="L9" s="5">
        <f>(0.655/3.6)*L11</f>
        <v>0.15155972222222222</v>
      </c>
      <c r="M9" s="6">
        <v>0.1</v>
      </c>
      <c r="N9" s="7">
        <v>0</v>
      </c>
      <c r="O9" s="5">
        <v>0</v>
      </c>
      <c r="P9" s="5">
        <f>(0.655/3.6)*P11</f>
        <v>0.15155972222222222</v>
      </c>
      <c r="Q9" s="6">
        <v>0.1</v>
      </c>
      <c r="R9" s="8">
        <v>0.6</v>
      </c>
      <c r="S9" s="5">
        <v>0</v>
      </c>
      <c r="T9" s="5">
        <f>(0.655/3.6)*T11</f>
        <v>0.15155972222222222</v>
      </c>
      <c r="U9" s="6">
        <v>0.1</v>
      </c>
      <c r="V9" s="8"/>
      <c r="W9" s="5">
        <v>0</v>
      </c>
      <c r="X9" s="5">
        <f>(0.655/3.6)*X11</f>
        <v>0.15155972222222222</v>
      </c>
      <c r="Y9" s="6">
        <v>0.1</v>
      </c>
    </row>
    <row r="10" spans="1:25">
      <c r="A10" s="2" t="s">
        <v>17</v>
      </c>
      <c r="B10" s="5">
        <v>0</v>
      </c>
      <c r="C10" s="5">
        <v>0</v>
      </c>
      <c r="D10" s="5">
        <v>0</v>
      </c>
      <c r="E10" s="6">
        <v>0</v>
      </c>
      <c r="F10" s="7">
        <v>0</v>
      </c>
      <c r="G10" s="5">
        <v>0</v>
      </c>
      <c r="H10" s="5">
        <v>0</v>
      </c>
      <c r="I10" s="6">
        <v>0</v>
      </c>
      <c r="J10" s="7">
        <v>0</v>
      </c>
      <c r="K10" s="5">
        <v>0</v>
      </c>
      <c r="L10" s="5">
        <v>0</v>
      </c>
      <c r="M10" s="6">
        <v>0</v>
      </c>
      <c r="N10" s="7">
        <v>0</v>
      </c>
      <c r="O10" s="5">
        <v>0</v>
      </c>
      <c r="P10" s="5">
        <v>0</v>
      </c>
      <c r="Q10" s="6">
        <v>0</v>
      </c>
      <c r="R10" s="8"/>
      <c r="S10" s="5">
        <v>0</v>
      </c>
      <c r="T10" s="5">
        <v>0</v>
      </c>
      <c r="U10" s="6">
        <v>0</v>
      </c>
      <c r="V10" s="8"/>
      <c r="W10" s="5">
        <v>0</v>
      </c>
      <c r="X10" s="5">
        <v>0</v>
      </c>
      <c r="Y10" s="6">
        <v>0</v>
      </c>
    </row>
    <row r="11" spans="1:25">
      <c r="A11" s="9" t="s">
        <v>18</v>
      </c>
      <c r="B11" s="10">
        <f>SUM(B3:B10)</f>
        <v>14.797000000000001</v>
      </c>
      <c r="C11" s="10">
        <f>SUM(C3:C10)</f>
        <v>7.6800000000000006</v>
      </c>
      <c r="D11" s="10">
        <f>SUM(D3:D10)</f>
        <v>3.6029999999999998</v>
      </c>
      <c r="E11" s="11">
        <v>2.42</v>
      </c>
      <c r="F11" s="12">
        <f>F4+F3</f>
        <v>30.1</v>
      </c>
      <c r="G11" s="10">
        <f>SUM(G3:G10)</f>
        <v>7.6800000000000006</v>
      </c>
      <c r="H11" s="10">
        <f>SUM(H3:H10)</f>
        <v>3.6029999999999998</v>
      </c>
      <c r="I11" s="11">
        <v>0</v>
      </c>
      <c r="J11" s="12">
        <v>4.76</v>
      </c>
      <c r="K11" s="10">
        <v>0.5</v>
      </c>
      <c r="L11" s="10">
        <v>0.83299999999999996</v>
      </c>
      <c r="M11" s="11">
        <v>0.28000000000000003</v>
      </c>
      <c r="N11" s="12">
        <v>11.1</v>
      </c>
      <c r="O11" s="10">
        <v>0.5</v>
      </c>
      <c r="P11" s="10">
        <v>0.83299999999999996</v>
      </c>
      <c r="Q11" s="11">
        <v>0.28000000000000003</v>
      </c>
      <c r="R11" s="13"/>
      <c r="S11" s="10">
        <v>0.5</v>
      </c>
      <c r="T11" s="10">
        <v>0.83299999999999996</v>
      </c>
      <c r="U11" s="11">
        <v>0.28000000000000003</v>
      </c>
      <c r="V11" s="13"/>
      <c r="W11" s="10">
        <v>0.5</v>
      </c>
      <c r="X11" s="10">
        <v>0.83299999999999996</v>
      </c>
      <c r="Y11" s="11">
        <v>0.28000000000000003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Inman</dc:creator>
  <cp:lastModifiedBy>dinman</cp:lastModifiedBy>
  <dcterms:created xsi:type="dcterms:W3CDTF">2012-06-29T16:48:47Z</dcterms:created>
  <dcterms:modified xsi:type="dcterms:W3CDTF">2012-07-11T22:37:40Z</dcterms:modified>
</cp:coreProperties>
</file>