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hosh/Library/CloudStorage/OneDrive-NREL/work_NREL/tyche/src/technology/sustainable-aviation-fuel/"/>
    </mc:Choice>
  </mc:AlternateContent>
  <xr:revisionPtr revIDLastSave="0" documentId="13_ncr:1_{BFEDA073-76B4-0D4A-A9EF-AFDEAC405683}" xr6:coauthVersionLast="47" xr6:coauthVersionMax="47" xr10:uidLastSave="{00000000-0000-0000-0000-000000000000}"/>
  <bookViews>
    <workbookView xWindow="12600" yWindow="5960" windowWidth="38600" windowHeight="19040" activeTab="2" xr2:uid="{021BDB00-52DC-4A4E-ACEA-9258FAE2C700}"/>
  </bookViews>
  <sheets>
    <sheet name="designs" sheetId="1" r:id="rId1"/>
    <sheet name="indices" sheetId="3" r:id="rId2"/>
    <sheet name="functions" sheetId="2" r:id="rId3"/>
    <sheet name="investments" sheetId="4" r:id="rId4"/>
    <sheet name="parameters" sheetId="5" r:id="rId5"/>
    <sheet name="results" sheetId="6" r:id="rId6"/>
    <sheet name="tranch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2" i="1"/>
  <c r="E21" i="5"/>
  <c r="E15" i="5"/>
  <c r="E40" i="1" l="1"/>
  <c r="E38" i="1"/>
  <c r="E9" i="5"/>
  <c r="E3" i="5"/>
  <c r="E26" i="1" l="1"/>
  <c r="E24" i="1"/>
  <c r="E12" i="1"/>
  <c r="E10" i="1"/>
</calcChain>
</file>

<file path=xl/sharedStrings.xml><?xml version="1.0" encoding="utf-8"?>
<sst xmlns="http://schemas.openxmlformats.org/spreadsheetml/2006/main" count="500" uniqueCount="72">
  <si>
    <t>Technology</t>
  </si>
  <si>
    <t>Scenario</t>
  </si>
  <si>
    <t>Variable</t>
  </si>
  <si>
    <t>Index</t>
  </si>
  <si>
    <t>Value</t>
  </si>
  <si>
    <t>Units</t>
  </si>
  <si>
    <t>Notes</t>
  </si>
  <si>
    <t>Input</t>
  </si>
  <si>
    <t>Water</t>
  </si>
  <si>
    <t>Input efficiency</t>
  </si>
  <si>
    <t>Output efficiency</t>
  </si>
  <si>
    <t>Lifetime</t>
  </si>
  <si>
    <t>Scale</t>
  </si>
  <si>
    <t>Input price</t>
  </si>
  <si>
    <t>Output price</t>
  </si>
  <si>
    <t>Style</t>
  </si>
  <si>
    <t>Model</t>
  </si>
  <si>
    <t>Capital</t>
  </si>
  <si>
    <t>Fixed</t>
  </si>
  <si>
    <t>Production</t>
  </si>
  <si>
    <t>Metrics</t>
  </si>
  <si>
    <t>numpy</t>
  </si>
  <si>
    <t>capital_cost</t>
  </si>
  <si>
    <t>fixed_cost</t>
  </si>
  <si>
    <t>production</t>
  </si>
  <si>
    <t>metrics</t>
  </si>
  <si>
    <t>Type</t>
  </si>
  <si>
    <t>Offset</t>
  </si>
  <si>
    <t>Description</t>
  </si>
  <si>
    <t>Output</t>
  </si>
  <si>
    <t>Metric</t>
  </si>
  <si>
    <t>Cost</t>
  </si>
  <si>
    <t>Jobs</t>
  </si>
  <si>
    <t>GHG</t>
  </si>
  <si>
    <t>Greenhouse gas emissions</t>
  </si>
  <si>
    <t>Investment</t>
  </si>
  <si>
    <t>Category</t>
  </si>
  <si>
    <t>Tranche</t>
  </si>
  <si>
    <t>Parameter</t>
  </si>
  <si>
    <t>USD</t>
  </si>
  <si>
    <t>Amount</t>
  </si>
  <si>
    <t>VB</t>
  </si>
  <si>
    <t>Base</t>
  </si>
  <si>
    <t>Corn stover</t>
  </si>
  <si>
    <t>Slow R&amp;D</t>
  </si>
  <si>
    <t>Jet fuel</t>
  </si>
  <si>
    <t>R&amp;D VB</t>
  </si>
  <si>
    <t>No progress</t>
  </si>
  <si>
    <t>Slow Progress</t>
  </si>
  <si>
    <t>R&amp;D VB Base</t>
  </si>
  <si>
    <t>R&amp;D VB Slow R&amp;D</t>
  </si>
  <si>
    <t>conversion</t>
  </si>
  <si>
    <t>kg Jet Fuel/ kg Corn stover</t>
  </si>
  <si>
    <t>kg</t>
  </si>
  <si>
    <t>USD/kg</t>
  </si>
  <si>
    <t>job/kg</t>
  </si>
  <si>
    <t>gCO2e/kg</t>
  </si>
  <si>
    <t>jet fuel energy content</t>
  </si>
  <si>
    <t>ghg ef</t>
  </si>
  <si>
    <t>MJ/kg</t>
  </si>
  <si>
    <t>gco2eq./MJ</t>
  </si>
  <si>
    <t>job factor</t>
  </si>
  <si>
    <t>job</t>
  </si>
  <si>
    <t>Complete Plant</t>
  </si>
  <si>
    <t>Land surrounding</t>
  </si>
  <si>
    <t>ATJ</t>
  </si>
  <si>
    <t>Corn grains</t>
  </si>
  <si>
    <t>atj</t>
  </si>
  <si>
    <t>R&amp;D ATJ</t>
  </si>
  <si>
    <t>R&amp;D ATJ Base</t>
  </si>
  <si>
    <t>R&amp;D ATJ Slow R&amp;D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</si>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</sst>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47FA-A48E-4158-95EE-1019738EA2E7}">
  <dimension ref="A1:G66"/>
  <sheetViews>
    <sheetView zoomScale="140" zoomScaleNormal="140" workbookViewId="0">
      <selection activeCell="E15" sqref="E15"/>
    </sheetView>
  </sheetViews>
  <sheetFormatPr baseColWidth="10" defaultColWidth="8.83203125" defaultRowHeight="15" x14ac:dyDescent="0.2"/>
  <cols>
    <col min="1" max="1" width="32.6640625" customWidth="1"/>
    <col min="2" max="2" width="18.83203125" customWidth="1"/>
    <col min="3" max="3" width="13.6640625" customWidth="1"/>
    <col min="4" max="4" width="15.5" customWidth="1"/>
    <col min="5" max="5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41</v>
      </c>
      <c r="B2" t="s">
        <v>42</v>
      </c>
      <c r="C2" t="s">
        <v>7</v>
      </c>
      <c r="D2" t="s">
        <v>43</v>
      </c>
      <c r="E2">
        <v>3680</v>
      </c>
    </row>
    <row r="3" spans="1:7" x14ac:dyDescent="0.2">
      <c r="A3" t="s">
        <v>41</v>
      </c>
      <c r="B3" t="s">
        <v>42</v>
      </c>
      <c r="C3" t="s">
        <v>9</v>
      </c>
      <c r="D3" t="s">
        <v>43</v>
      </c>
      <c r="E3">
        <v>1</v>
      </c>
    </row>
    <row r="4" spans="1:7" x14ac:dyDescent="0.2">
      <c r="A4" t="s">
        <v>41</v>
      </c>
      <c r="B4" t="s">
        <v>42</v>
      </c>
      <c r="C4" t="s">
        <v>7</v>
      </c>
      <c r="D4" t="s">
        <v>66</v>
      </c>
      <c r="E4">
        <v>0</v>
      </c>
    </row>
    <row r="5" spans="1:7" x14ac:dyDescent="0.2">
      <c r="A5" t="s">
        <v>41</v>
      </c>
      <c r="B5" t="s">
        <v>42</v>
      </c>
      <c r="C5" t="s">
        <v>9</v>
      </c>
      <c r="D5" t="s">
        <v>66</v>
      </c>
      <c r="E5">
        <v>0</v>
      </c>
    </row>
    <row r="6" spans="1:7" x14ac:dyDescent="0.2">
      <c r="A6" t="s">
        <v>41</v>
      </c>
      <c r="B6" t="s">
        <v>42</v>
      </c>
      <c r="C6" t="s">
        <v>7</v>
      </c>
      <c r="D6" t="s">
        <v>8</v>
      </c>
      <c r="E6">
        <v>7365</v>
      </c>
    </row>
    <row r="7" spans="1:7" x14ac:dyDescent="0.2">
      <c r="A7" t="s">
        <v>41</v>
      </c>
      <c r="B7" t="s">
        <v>42</v>
      </c>
      <c r="C7" t="s">
        <v>9</v>
      </c>
      <c r="D7" t="s">
        <v>8</v>
      </c>
      <c r="E7">
        <v>1</v>
      </c>
    </row>
    <row r="8" spans="1:7" x14ac:dyDescent="0.2">
      <c r="A8" t="s">
        <v>41</v>
      </c>
      <c r="B8" t="s">
        <v>42</v>
      </c>
      <c r="C8" t="s">
        <v>10</v>
      </c>
      <c r="D8" t="s">
        <v>45</v>
      </c>
      <c r="E8">
        <v>1</v>
      </c>
    </row>
    <row r="9" spans="1:7" x14ac:dyDescent="0.2">
      <c r="A9" t="s">
        <v>41</v>
      </c>
      <c r="B9" t="s">
        <v>42</v>
      </c>
      <c r="C9" t="s">
        <v>12</v>
      </c>
      <c r="D9" t="s">
        <v>63</v>
      </c>
      <c r="E9">
        <v>1</v>
      </c>
    </row>
    <row r="10" spans="1:7" x14ac:dyDescent="0.2">
      <c r="A10" t="s">
        <v>41</v>
      </c>
      <c r="B10" t="s">
        <v>42</v>
      </c>
      <c r="C10" t="s">
        <v>13</v>
      </c>
      <c r="D10" t="s">
        <v>43</v>
      </c>
      <c r="E10">
        <f>114/1000</f>
        <v>0.114</v>
      </c>
    </row>
    <row r="11" spans="1:7" x14ac:dyDescent="0.2">
      <c r="A11" t="s">
        <v>41</v>
      </c>
      <c r="B11" t="s">
        <v>42</v>
      </c>
      <c r="C11" t="s">
        <v>13</v>
      </c>
      <c r="D11" t="s">
        <v>66</v>
      </c>
      <c r="E11">
        <v>0.5</v>
      </c>
    </row>
    <row r="12" spans="1:7" x14ac:dyDescent="0.2">
      <c r="A12" t="s">
        <v>41</v>
      </c>
      <c r="B12" t="s">
        <v>42</v>
      </c>
      <c r="C12" t="s">
        <v>13</v>
      </c>
      <c r="D12" t="s">
        <v>8</v>
      </c>
      <c r="E12">
        <f>0.22/1000</f>
        <v>2.2000000000000001E-4</v>
      </c>
    </row>
    <row r="13" spans="1:7" x14ac:dyDescent="0.2">
      <c r="A13" t="s">
        <v>41</v>
      </c>
      <c r="B13" t="s">
        <v>42</v>
      </c>
      <c r="C13" t="s">
        <v>14</v>
      </c>
      <c r="D13" t="s">
        <v>45</v>
      </c>
      <c r="E13">
        <v>4.41</v>
      </c>
    </row>
    <row r="14" spans="1:7" x14ac:dyDescent="0.2">
      <c r="A14" t="s">
        <v>41</v>
      </c>
      <c r="B14" t="s">
        <v>42</v>
      </c>
      <c r="C14" t="s">
        <v>11</v>
      </c>
      <c r="D14" t="s">
        <v>63</v>
      </c>
      <c r="E14">
        <v>20</v>
      </c>
    </row>
    <row r="15" spans="1:7" x14ac:dyDescent="0.2">
      <c r="A15" t="s">
        <v>41</v>
      </c>
      <c r="B15" t="s">
        <v>42</v>
      </c>
      <c r="C15" t="s">
        <v>11</v>
      </c>
      <c r="D15" t="s">
        <v>64</v>
      </c>
      <c r="E15">
        <v>20</v>
      </c>
    </row>
    <row r="16" spans="1:7" x14ac:dyDescent="0.2">
      <c r="A16" t="s">
        <v>41</v>
      </c>
      <c r="B16" t="s">
        <v>44</v>
      </c>
      <c r="C16" t="s">
        <v>7</v>
      </c>
      <c r="D16" t="s">
        <v>43</v>
      </c>
      <c r="E16">
        <v>3680</v>
      </c>
    </row>
    <row r="17" spans="1:5" x14ac:dyDescent="0.2">
      <c r="A17" t="s">
        <v>41</v>
      </c>
      <c r="B17" t="s">
        <v>44</v>
      </c>
      <c r="C17" t="s">
        <v>9</v>
      </c>
      <c r="D17" t="s">
        <v>43</v>
      </c>
      <c r="E17">
        <v>1</v>
      </c>
    </row>
    <row r="18" spans="1:5" x14ac:dyDescent="0.2">
      <c r="A18" t="s">
        <v>41</v>
      </c>
      <c r="B18" t="s">
        <v>44</v>
      </c>
      <c r="C18" t="s">
        <v>7</v>
      </c>
      <c r="D18" t="s">
        <v>66</v>
      </c>
      <c r="E18">
        <v>0</v>
      </c>
    </row>
    <row r="19" spans="1:5" x14ac:dyDescent="0.2">
      <c r="A19" t="s">
        <v>41</v>
      </c>
      <c r="B19" t="s">
        <v>44</v>
      </c>
      <c r="C19" t="s">
        <v>9</v>
      </c>
      <c r="D19" t="s">
        <v>66</v>
      </c>
      <c r="E19">
        <v>0</v>
      </c>
    </row>
    <row r="20" spans="1:5" x14ac:dyDescent="0.2">
      <c r="A20" t="s">
        <v>41</v>
      </c>
      <c r="B20" t="s">
        <v>44</v>
      </c>
      <c r="C20" t="s">
        <v>7</v>
      </c>
      <c r="D20" t="s">
        <v>8</v>
      </c>
      <c r="E20">
        <v>7365</v>
      </c>
    </row>
    <row r="21" spans="1:5" x14ac:dyDescent="0.2">
      <c r="A21" t="s">
        <v>41</v>
      </c>
      <c r="B21" t="s">
        <v>44</v>
      </c>
      <c r="C21" t="s">
        <v>9</v>
      </c>
      <c r="D21" t="s">
        <v>8</v>
      </c>
      <c r="E21">
        <v>1</v>
      </c>
    </row>
    <row r="22" spans="1:5" x14ac:dyDescent="0.2">
      <c r="A22" t="s">
        <v>41</v>
      </c>
      <c r="B22" t="s">
        <v>44</v>
      </c>
      <c r="C22" t="s">
        <v>10</v>
      </c>
      <c r="D22" t="s">
        <v>45</v>
      </c>
      <c r="E22">
        <v>1</v>
      </c>
    </row>
    <row r="23" spans="1:5" x14ac:dyDescent="0.2">
      <c r="A23" t="s">
        <v>41</v>
      </c>
      <c r="B23" t="s">
        <v>44</v>
      </c>
      <c r="C23" t="s">
        <v>12</v>
      </c>
      <c r="D23" t="s">
        <v>63</v>
      </c>
      <c r="E23">
        <v>1</v>
      </c>
    </row>
    <row r="24" spans="1:5" x14ac:dyDescent="0.2">
      <c r="A24" t="s">
        <v>41</v>
      </c>
      <c r="B24" t="s">
        <v>44</v>
      </c>
      <c r="C24" t="s">
        <v>13</v>
      </c>
      <c r="D24" t="s">
        <v>43</v>
      </c>
      <c r="E24">
        <f>114/1000</f>
        <v>0.114</v>
      </c>
    </row>
    <row r="25" spans="1:5" x14ac:dyDescent="0.2">
      <c r="A25" t="s">
        <v>41</v>
      </c>
      <c r="B25" t="s">
        <v>44</v>
      </c>
      <c r="C25" t="s">
        <v>13</v>
      </c>
      <c r="D25" t="s">
        <v>66</v>
      </c>
      <c r="E25">
        <v>0.5</v>
      </c>
    </row>
    <row r="26" spans="1:5" x14ac:dyDescent="0.2">
      <c r="A26" t="s">
        <v>41</v>
      </c>
      <c r="B26" t="s">
        <v>44</v>
      </c>
      <c r="C26" t="s">
        <v>13</v>
      </c>
      <c r="D26" t="s">
        <v>8</v>
      </c>
      <c r="E26">
        <f>0.22/1000</f>
        <v>2.2000000000000001E-4</v>
      </c>
    </row>
    <row r="27" spans="1:5" x14ac:dyDescent="0.2">
      <c r="A27" t="s">
        <v>41</v>
      </c>
      <c r="B27" t="s">
        <v>44</v>
      </c>
      <c r="C27" t="s">
        <v>14</v>
      </c>
      <c r="D27" t="s">
        <v>45</v>
      </c>
      <c r="E27">
        <v>4.41</v>
      </c>
    </row>
    <row r="28" spans="1:5" x14ac:dyDescent="0.2">
      <c r="A28" t="s">
        <v>41</v>
      </c>
      <c r="B28" t="s">
        <v>44</v>
      </c>
      <c r="C28" t="s">
        <v>11</v>
      </c>
      <c r="D28" t="s">
        <v>63</v>
      </c>
      <c r="E28">
        <v>20</v>
      </c>
    </row>
    <row r="29" spans="1:5" x14ac:dyDescent="0.2">
      <c r="A29" t="s">
        <v>41</v>
      </c>
      <c r="B29" t="s">
        <v>44</v>
      </c>
      <c r="C29" t="s">
        <v>11</v>
      </c>
      <c r="D29" t="s">
        <v>64</v>
      </c>
      <c r="E29">
        <v>20</v>
      </c>
    </row>
    <row r="30" spans="1:5" x14ac:dyDescent="0.2">
      <c r="A30" t="s">
        <v>65</v>
      </c>
      <c r="B30" t="s">
        <v>42</v>
      </c>
      <c r="C30" t="s">
        <v>7</v>
      </c>
      <c r="D30" t="s">
        <v>43</v>
      </c>
      <c r="E30">
        <v>0</v>
      </c>
    </row>
    <row r="31" spans="1:5" x14ac:dyDescent="0.2">
      <c r="A31" t="s">
        <v>65</v>
      </c>
      <c r="B31" t="s">
        <v>42</v>
      </c>
      <c r="C31" t="s">
        <v>9</v>
      </c>
      <c r="D31" t="s">
        <v>43</v>
      </c>
      <c r="E31">
        <v>0</v>
      </c>
    </row>
    <row r="32" spans="1:5" x14ac:dyDescent="0.2">
      <c r="A32" t="s">
        <v>65</v>
      </c>
      <c r="B32" t="s">
        <v>42</v>
      </c>
      <c r="C32" t="s">
        <v>7</v>
      </c>
      <c r="D32" t="s">
        <v>66</v>
      </c>
      <c r="E32">
        <v>2680</v>
      </c>
    </row>
    <row r="33" spans="1:5" x14ac:dyDescent="0.2">
      <c r="A33" t="s">
        <v>65</v>
      </c>
      <c r="B33" t="s">
        <v>42</v>
      </c>
      <c r="C33" t="s">
        <v>9</v>
      </c>
      <c r="D33" t="s">
        <v>66</v>
      </c>
      <c r="E33">
        <v>1</v>
      </c>
    </row>
    <row r="34" spans="1:5" x14ac:dyDescent="0.2">
      <c r="A34" t="s">
        <v>65</v>
      </c>
      <c r="B34" t="s">
        <v>42</v>
      </c>
      <c r="C34" t="s">
        <v>7</v>
      </c>
      <c r="D34" t="s">
        <v>8</v>
      </c>
      <c r="E34">
        <v>7365</v>
      </c>
    </row>
    <row r="35" spans="1:5" x14ac:dyDescent="0.2">
      <c r="A35" t="s">
        <v>65</v>
      </c>
      <c r="B35" t="s">
        <v>42</v>
      </c>
      <c r="C35" t="s">
        <v>9</v>
      </c>
      <c r="D35" t="s">
        <v>8</v>
      </c>
      <c r="E35">
        <v>1</v>
      </c>
    </row>
    <row r="36" spans="1:5" x14ac:dyDescent="0.2">
      <c r="A36" t="s">
        <v>65</v>
      </c>
      <c r="B36" t="s">
        <v>42</v>
      </c>
      <c r="C36" t="s">
        <v>10</v>
      </c>
      <c r="D36" t="s">
        <v>45</v>
      </c>
      <c r="E36">
        <v>1</v>
      </c>
    </row>
    <row r="37" spans="1:5" x14ac:dyDescent="0.2">
      <c r="A37" t="s">
        <v>65</v>
      </c>
      <c r="B37" t="s">
        <v>42</v>
      </c>
      <c r="C37" t="s">
        <v>12</v>
      </c>
      <c r="D37" t="s">
        <v>63</v>
      </c>
      <c r="E37">
        <v>1</v>
      </c>
    </row>
    <row r="38" spans="1:5" x14ac:dyDescent="0.2">
      <c r="A38" t="s">
        <v>65</v>
      </c>
      <c r="B38" t="s">
        <v>42</v>
      </c>
      <c r="C38" t="s">
        <v>13</v>
      </c>
      <c r="D38" t="s">
        <v>43</v>
      </c>
      <c r="E38">
        <f>114/1000</f>
        <v>0.114</v>
      </c>
    </row>
    <row r="39" spans="1:5" x14ac:dyDescent="0.2">
      <c r="A39" t="s">
        <v>65</v>
      </c>
      <c r="B39" t="s">
        <v>42</v>
      </c>
      <c r="C39" t="s">
        <v>13</v>
      </c>
      <c r="D39" t="s">
        <v>66</v>
      </c>
      <c r="E39">
        <v>0.5</v>
      </c>
    </row>
    <row r="40" spans="1:5" x14ac:dyDescent="0.2">
      <c r="A40" t="s">
        <v>65</v>
      </c>
      <c r="B40" t="s">
        <v>42</v>
      </c>
      <c r="C40" t="s">
        <v>13</v>
      </c>
      <c r="D40" t="s">
        <v>8</v>
      </c>
      <c r="E40">
        <f>0.22/1000</f>
        <v>2.2000000000000001E-4</v>
      </c>
    </row>
    <row r="41" spans="1:5" x14ac:dyDescent="0.2">
      <c r="A41" t="s">
        <v>65</v>
      </c>
      <c r="B41" t="s">
        <v>42</v>
      </c>
      <c r="C41" t="s">
        <v>14</v>
      </c>
      <c r="D41" t="s">
        <v>45</v>
      </c>
      <c r="E41">
        <v>4.41</v>
      </c>
    </row>
    <row r="42" spans="1:5" x14ac:dyDescent="0.2">
      <c r="A42" t="s">
        <v>65</v>
      </c>
      <c r="B42" t="s">
        <v>42</v>
      </c>
      <c r="C42" t="s">
        <v>11</v>
      </c>
      <c r="D42" t="s">
        <v>63</v>
      </c>
      <c r="E42">
        <v>20</v>
      </c>
    </row>
    <row r="43" spans="1:5" x14ac:dyDescent="0.2">
      <c r="A43" t="s">
        <v>65</v>
      </c>
      <c r="B43" t="s">
        <v>42</v>
      </c>
      <c r="C43" t="s">
        <v>11</v>
      </c>
      <c r="D43" t="s">
        <v>64</v>
      </c>
      <c r="E43">
        <v>20</v>
      </c>
    </row>
    <row r="44" spans="1:5" x14ac:dyDescent="0.2">
      <c r="A44" t="s">
        <v>65</v>
      </c>
      <c r="B44" t="s">
        <v>44</v>
      </c>
      <c r="C44" t="s">
        <v>7</v>
      </c>
      <c r="D44" t="s">
        <v>43</v>
      </c>
      <c r="E44">
        <v>0</v>
      </c>
    </row>
    <row r="45" spans="1:5" x14ac:dyDescent="0.2">
      <c r="A45" t="s">
        <v>65</v>
      </c>
      <c r="B45" t="s">
        <v>44</v>
      </c>
      <c r="C45" t="s">
        <v>9</v>
      </c>
      <c r="D45" t="s">
        <v>43</v>
      </c>
      <c r="E45">
        <v>0</v>
      </c>
    </row>
    <row r="46" spans="1:5" x14ac:dyDescent="0.2">
      <c r="A46" t="s">
        <v>65</v>
      </c>
      <c r="B46" t="s">
        <v>44</v>
      </c>
      <c r="C46" t="s">
        <v>7</v>
      </c>
      <c r="D46" t="s">
        <v>66</v>
      </c>
      <c r="E46">
        <v>2680</v>
      </c>
    </row>
    <row r="47" spans="1:5" x14ac:dyDescent="0.2">
      <c r="A47" t="s">
        <v>65</v>
      </c>
      <c r="B47" t="s">
        <v>44</v>
      </c>
      <c r="C47" t="s">
        <v>9</v>
      </c>
      <c r="D47" t="s">
        <v>66</v>
      </c>
      <c r="E47">
        <v>1</v>
      </c>
    </row>
    <row r="48" spans="1:5" x14ac:dyDescent="0.2">
      <c r="A48" t="s">
        <v>65</v>
      </c>
      <c r="B48" t="s">
        <v>44</v>
      </c>
      <c r="C48" t="s">
        <v>7</v>
      </c>
      <c r="D48" t="s">
        <v>8</v>
      </c>
      <c r="E48">
        <v>7365</v>
      </c>
    </row>
    <row r="49" spans="1:5" x14ac:dyDescent="0.2">
      <c r="A49" t="s">
        <v>65</v>
      </c>
      <c r="B49" t="s">
        <v>44</v>
      </c>
      <c r="C49" t="s">
        <v>9</v>
      </c>
      <c r="D49" t="s">
        <v>8</v>
      </c>
      <c r="E49">
        <v>1</v>
      </c>
    </row>
    <row r="50" spans="1:5" x14ac:dyDescent="0.2">
      <c r="A50" t="s">
        <v>65</v>
      </c>
      <c r="B50" t="s">
        <v>44</v>
      </c>
      <c r="C50" t="s">
        <v>10</v>
      </c>
      <c r="D50" t="s">
        <v>45</v>
      </c>
      <c r="E50">
        <v>1</v>
      </c>
    </row>
    <row r="51" spans="1:5" x14ac:dyDescent="0.2">
      <c r="A51" t="s">
        <v>65</v>
      </c>
      <c r="B51" t="s">
        <v>44</v>
      </c>
      <c r="C51" t="s">
        <v>12</v>
      </c>
      <c r="D51" t="s">
        <v>63</v>
      </c>
      <c r="E51">
        <v>1</v>
      </c>
    </row>
    <row r="52" spans="1:5" x14ac:dyDescent="0.2">
      <c r="A52" t="s">
        <v>65</v>
      </c>
      <c r="B52" t="s">
        <v>44</v>
      </c>
      <c r="C52" t="s">
        <v>13</v>
      </c>
      <c r="D52" t="s">
        <v>43</v>
      </c>
      <c r="E52">
        <f>114/1000</f>
        <v>0.114</v>
      </c>
    </row>
    <row r="53" spans="1:5" x14ac:dyDescent="0.2">
      <c r="A53" t="s">
        <v>65</v>
      </c>
      <c r="B53" t="s">
        <v>44</v>
      </c>
      <c r="C53" t="s">
        <v>13</v>
      </c>
      <c r="D53" t="s">
        <v>66</v>
      </c>
      <c r="E53">
        <v>0.5</v>
      </c>
    </row>
    <row r="54" spans="1:5" x14ac:dyDescent="0.2">
      <c r="A54" t="s">
        <v>65</v>
      </c>
      <c r="B54" t="s">
        <v>44</v>
      </c>
      <c r="C54" t="s">
        <v>13</v>
      </c>
      <c r="D54" t="s">
        <v>8</v>
      </c>
      <c r="E54">
        <f>0.22/1000</f>
        <v>2.2000000000000001E-4</v>
      </c>
    </row>
    <row r="55" spans="1:5" x14ac:dyDescent="0.2">
      <c r="A55" t="s">
        <v>65</v>
      </c>
      <c r="B55" t="s">
        <v>44</v>
      </c>
      <c r="C55" t="s">
        <v>14</v>
      </c>
      <c r="D55" t="s">
        <v>45</v>
      </c>
      <c r="E55">
        <v>4.41</v>
      </c>
    </row>
    <row r="56" spans="1:5" x14ac:dyDescent="0.2">
      <c r="A56" t="s">
        <v>65</v>
      </c>
      <c r="B56" t="s">
        <v>44</v>
      </c>
      <c r="C56" t="s">
        <v>11</v>
      </c>
      <c r="D56" t="s">
        <v>63</v>
      </c>
      <c r="E56">
        <v>20</v>
      </c>
    </row>
    <row r="57" spans="1:5" x14ac:dyDescent="0.2">
      <c r="A57" t="s">
        <v>65</v>
      </c>
      <c r="B57" t="s">
        <v>44</v>
      </c>
      <c r="C57" t="s">
        <v>11</v>
      </c>
      <c r="D57" t="s">
        <v>64</v>
      </c>
      <c r="E57">
        <v>20</v>
      </c>
    </row>
    <row r="63" spans="1:5" x14ac:dyDescent="0.2">
      <c r="E63" s="1"/>
    </row>
    <row r="64" spans="1:5" x14ac:dyDescent="0.2">
      <c r="E64" s="1"/>
    </row>
    <row r="65" spans="5:5" x14ac:dyDescent="0.2">
      <c r="E65" s="1"/>
    </row>
    <row r="66" spans="5:5" x14ac:dyDescent="0.2">
      <c r="E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9C25-BB03-4F81-BF04-3441E556B5A5}">
  <dimension ref="A1:F19"/>
  <sheetViews>
    <sheetView zoomScale="204" zoomScaleNormal="204" workbookViewId="0">
      <selection activeCell="C7" sqref="C7"/>
    </sheetView>
  </sheetViews>
  <sheetFormatPr baseColWidth="10" defaultColWidth="8.83203125" defaultRowHeight="15" x14ac:dyDescent="0.2"/>
  <cols>
    <col min="1" max="1" width="25.33203125" customWidth="1"/>
    <col min="3" max="3" width="19.83203125" customWidth="1"/>
  </cols>
  <sheetData>
    <row r="1" spans="1:6" x14ac:dyDescent="0.2">
      <c r="A1" t="s">
        <v>0</v>
      </c>
      <c r="B1" t="s">
        <v>26</v>
      </c>
      <c r="C1" t="s">
        <v>3</v>
      </c>
      <c r="D1" t="s">
        <v>27</v>
      </c>
      <c r="E1" t="s">
        <v>28</v>
      </c>
      <c r="F1" t="s">
        <v>6</v>
      </c>
    </row>
    <row r="2" spans="1:6" x14ac:dyDescent="0.2">
      <c r="A2" t="s">
        <v>41</v>
      </c>
      <c r="B2" t="s">
        <v>17</v>
      </c>
      <c r="C2" t="s">
        <v>63</v>
      </c>
      <c r="D2">
        <v>0</v>
      </c>
    </row>
    <row r="3" spans="1:6" x14ac:dyDescent="0.2">
      <c r="A3" t="s">
        <v>41</v>
      </c>
      <c r="B3" t="s">
        <v>17</v>
      </c>
      <c r="C3" t="s">
        <v>64</v>
      </c>
      <c r="D3">
        <v>1</v>
      </c>
    </row>
    <row r="4" spans="1:6" x14ac:dyDescent="0.2">
      <c r="A4" t="s">
        <v>41</v>
      </c>
      <c r="B4" t="s">
        <v>7</v>
      </c>
      <c r="C4" t="s">
        <v>43</v>
      </c>
      <c r="D4">
        <v>0</v>
      </c>
    </row>
    <row r="5" spans="1:6" x14ac:dyDescent="0.2">
      <c r="A5" t="s">
        <v>41</v>
      </c>
      <c r="B5" t="s">
        <v>29</v>
      </c>
      <c r="C5" t="s">
        <v>45</v>
      </c>
      <c r="D5">
        <v>0</v>
      </c>
    </row>
    <row r="6" spans="1:6" x14ac:dyDescent="0.2">
      <c r="A6" t="s">
        <v>41</v>
      </c>
      <c r="B6" t="s">
        <v>7</v>
      </c>
      <c r="C6" t="s">
        <v>8</v>
      </c>
      <c r="D6">
        <v>1</v>
      </c>
    </row>
    <row r="7" spans="1:6" x14ac:dyDescent="0.2">
      <c r="A7" t="s">
        <v>41</v>
      </c>
      <c r="B7" t="s">
        <v>7</v>
      </c>
      <c r="C7" t="s">
        <v>66</v>
      </c>
      <c r="D7">
        <v>2</v>
      </c>
    </row>
    <row r="8" spans="1:6" x14ac:dyDescent="0.2">
      <c r="A8" t="s">
        <v>41</v>
      </c>
      <c r="B8" t="s">
        <v>30</v>
      </c>
      <c r="C8" t="s">
        <v>31</v>
      </c>
      <c r="D8">
        <v>0</v>
      </c>
      <c r="E8" t="s">
        <v>31</v>
      </c>
    </row>
    <row r="9" spans="1:6" x14ac:dyDescent="0.2">
      <c r="A9" t="s">
        <v>41</v>
      </c>
      <c r="B9" t="s">
        <v>30</v>
      </c>
      <c r="C9" t="s">
        <v>32</v>
      </c>
      <c r="D9">
        <v>1</v>
      </c>
      <c r="E9" t="s">
        <v>32</v>
      </c>
    </row>
    <row r="10" spans="1:6" x14ac:dyDescent="0.2">
      <c r="A10" t="s">
        <v>41</v>
      </c>
      <c r="B10" t="s">
        <v>30</v>
      </c>
      <c r="C10" t="s">
        <v>33</v>
      </c>
      <c r="D10">
        <v>2</v>
      </c>
      <c r="E10" t="s">
        <v>34</v>
      </c>
    </row>
    <row r="11" spans="1:6" x14ac:dyDescent="0.2">
      <c r="A11" t="s">
        <v>65</v>
      </c>
      <c r="B11" t="s">
        <v>17</v>
      </c>
      <c r="C11" t="s">
        <v>63</v>
      </c>
      <c r="D11">
        <v>0</v>
      </c>
    </row>
    <row r="12" spans="1:6" x14ac:dyDescent="0.2">
      <c r="A12" t="s">
        <v>65</v>
      </c>
      <c r="B12" t="s">
        <v>17</v>
      </c>
      <c r="C12" t="s">
        <v>64</v>
      </c>
      <c r="D12">
        <v>1</v>
      </c>
    </row>
    <row r="13" spans="1:6" x14ac:dyDescent="0.2">
      <c r="A13" t="s">
        <v>65</v>
      </c>
      <c r="B13" t="s">
        <v>7</v>
      </c>
      <c r="C13" t="s">
        <v>43</v>
      </c>
      <c r="D13">
        <v>0</v>
      </c>
    </row>
    <row r="14" spans="1:6" x14ac:dyDescent="0.2">
      <c r="A14" t="s">
        <v>65</v>
      </c>
      <c r="B14" t="s">
        <v>7</v>
      </c>
      <c r="C14" t="s">
        <v>8</v>
      </c>
      <c r="D14">
        <v>1</v>
      </c>
    </row>
    <row r="15" spans="1:6" x14ac:dyDescent="0.2">
      <c r="A15" t="s">
        <v>65</v>
      </c>
      <c r="B15" t="s">
        <v>7</v>
      </c>
      <c r="C15" t="s">
        <v>66</v>
      </c>
      <c r="D15">
        <v>2</v>
      </c>
    </row>
    <row r="16" spans="1:6" x14ac:dyDescent="0.2">
      <c r="A16" t="s">
        <v>65</v>
      </c>
      <c r="B16" t="s">
        <v>29</v>
      </c>
      <c r="C16" t="s">
        <v>45</v>
      </c>
      <c r="D16">
        <v>0</v>
      </c>
    </row>
    <row r="17" spans="1:5" x14ac:dyDescent="0.2">
      <c r="A17" t="s">
        <v>65</v>
      </c>
      <c r="B17" t="s">
        <v>30</v>
      </c>
      <c r="C17" t="s">
        <v>31</v>
      </c>
      <c r="D17">
        <v>0</v>
      </c>
      <c r="E17" t="s">
        <v>31</v>
      </c>
    </row>
    <row r="18" spans="1:5" x14ac:dyDescent="0.2">
      <c r="A18" t="s">
        <v>65</v>
      </c>
      <c r="B18" t="s">
        <v>30</v>
      </c>
      <c r="C18" t="s">
        <v>32</v>
      </c>
      <c r="D18">
        <v>1</v>
      </c>
      <c r="E18" t="s">
        <v>32</v>
      </c>
    </row>
    <row r="19" spans="1:5" x14ac:dyDescent="0.2">
      <c r="A19" t="s">
        <v>65</v>
      </c>
      <c r="B19" t="s">
        <v>30</v>
      </c>
      <c r="C19" t="s">
        <v>33</v>
      </c>
      <c r="D19">
        <v>2</v>
      </c>
      <c r="E1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9135-CC92-4566-BC27-870212F980DF}">
  <dimension ref="A1:H3"/>
  <sheetViews>
    <sheetView tabSelected="1" zoomScale="231" zoomScaleNormal="231" workbookViewId="0">
      <selection activeCell="D13" sqref="D13"/>
    </sheetView>
  </sheetViews>
  <sheetFormatPr baseColWidth="10" defaultColWidth="8.83203125" defaultRowHeight="15" x14ac:dyDescent="0.2"/>
  <cols>
    <col min="1" max="1" width="24.5" customWidth="1"/>
    <col min="4" max="4" width="10" customWidth="1"/>
  </cols>
  <sheetData>
    <row r="1" spans="1:8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6</v>
      </c>
    </row>
    <row r="2" spans="1:8" x14ac:dyDescent="0.2">
      <c r="A2" t="s">
        <v>41</v>
      </c>
      <c r="B2" t="s">
        <v>21</v>
      </c>
      <c r="C2" t="s">
        <v>71</v>
      </c>
      <c r="D2" t="s">
        <v>22</v>
      </c>
      <c r="E2" t="s">
        <v>23</v>
      </c>
      <c r="F2" t="s">
        <v>24</v>
      </c>
      <c r="G2" t="s">
        <v>25</v>
      </c>
    </row>
    <row r="3" spans="1:8" x14ac:dyDescent="0.2">
      <c r="A3" t="s">
        <v>65</v>
      </c>
      <c r="B3" t="s">
        <v>21</v>
      </c>
      <c r="C3" t="s">
        <v>67</v>
      </c>
      <c r="D3" t="s">
        <v>22</v>
      </c>
      <c r="E3" t="s">
        <v>23</v>
      </c>
      <c r="F3" t="s">
        <v>24</v>
      </c>
      <c r="G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DB52-2793-4513-A7DB-EE354AA78557}">
  <dimension ref="A1:D5"/>
  <sheetViews>
    <sheetView zoomScale="243" zoomScaleNormal="243" workbookViewId="0">
      <selection activeCell="C8" sqref="C8"/>
    </sheetView>
  </sheetViews>
  <sheetFormatPr baseColWidth="10" defaultColWidth="8.83203125" defaultRowHeight="15" x14ac:dyDescent="0.2"/>
  <cols>
    <col min="1" max="1" width="29" customWidth="1"/>
    <col min="2" max="2" width="25.33203125" customWidth="1"/>
    <col min="3" max="3" width="23.83203125" customWidth="1"/>
  </cols>
  <sheetData>
    <row r="1" spans="1:4" x14ac:dyDescent="0.2">
      <c r="A1" t="s">
        <v>35</v>
      </c>
      <c r="B1" t="s">
        <v>36</v>
      </c>
      <c r="C1" t="s">
        <v>37</v>
      </c>
      <c r="D1" t="s">
        <v>6</v>
      </c>
    </row>
    <row r="2" spans="1:4" x14ac:dyDescent="0.2">
      <c r="A2" t="s">
        <v>47</v>
      </c>
      <c r="B2" t="s">
        <v>46</v>
      </c>
      <c r="C2" t="s">
        <v>49</v>
      </c>
    </row>
    <row r="3" spans="1:4" x14ac:dyDescent="0.2">
      <c r="A3" t="s">
        <v>48</v>
      </c>
      <c r="B3" t="s">
        <v>46</v>
      </c>
      <c r="C3" t="s">
        <v>50</v>
      </c>
    </row>
    <row r="4" spans="1:4" x14ac:dyDescent="0.2">
      <c r="A4" t="s">
        <v>47</v>
      </c>
      <c r="B4" t="s">
        <v>68</v>
      </c>
      <c r="C4" t="s">
        <v>69</v>
      </c>
    </row>
    <row r="5" spans="1:4" x14ac:dyDescent="0.2">
      <c r="A5" t="s">
        <v>48</v>
      </c>
      <c r="B5" t="s">
        <v>68</v>
      </c>
      <c r="C5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0756-8727-469C-BF07-9640ADCA9D3D}">
  <dimension ref="A1:G27"/>
  <sheetViews>
    <sheetView zoomScale="187" zoomScaleNormal="187" workbookViewId="0">
      <selection activeCell="C16" sqref="C16"/>
    </sheetView>
  </sheetViews>
  <sheetFormatPr baseColWidth="10" defaultColWidth="8.83203125" defaultRowHeight="15" x14ac:dyDescent="0.2"/>
  <cols>
    <col min="3" max="3" width="19.6640625" customWidth="1"/>
    <col min="4" max="4" width="12.1640625" customWidth="1"/>
    <col min="5" max="5" width="10.1640625" bestFit="1" customWidth="1"/>
  </cols>
  <sheetData>
    <row r="1" spans="1:7" x14ac:dyDescent="0.2">
      <c r="A1" t="s">
        <v>0</v>
      </c>
      <c r="B1" t="s">
        <v>1</v>
      </c>
      <c r="C1" t="s">
        <v>38</v>
      </c>
      <c r="D1" t="s">
        <v>27</v>
      </c>
      <c r="E1" t="s">
        <v>4</v>
      </c>
      <c r="F1" t="s">
        <v>5</v>
      </c>
      <c r="G1" t="s">
        <v>6</v>
      </c>
    </row>
    <row r="2" spans="1:7" x14ac:dyDescent="0.2">
      <c r="A2" t="s">
        <v>41</v>
      </c>
      <c r="B2" t="s">
        <v>42</v>
      </c>
      <c r="C2" t="s">
        <v>22</v>
      </c>
      <c r="D2">
        <v>0</v>
      </c>
      <c r="E2">
        <v>111000000</v>
      </c>
      <c r="F2" t="s">
        <v>39</v>
      </c>
    </row>
    <row r="3" spans="1:7" x14ac:dyDescent="0.2">
      <c r="A3" t="s">
        <v>41</v>
      </c>
      <c r="B3" t="s">
        <v>42</v>
      </c>
      <c r="C3" t="s">
        <v>23</v>
      </c>
      <c r="D3">
        <v>1</v>
      </c>
      <c r="E3">
        <f>0.7*E2*0.8</f>
        <v>62160000</v>
      </c>
      <c r="F3" t="s">
        <v>39</v>
      </c>
    </row>
    <row r="4" spans="1:7" x14ac:dyDescent="0.2">
      <c r="A4" t="s">
        <v>41</v>
      </c>
      <c r="B4" t="s">
        <v>42</v>
      </c>
      <c r="C4" t="s">
        <v>51</v>
      </c>
      <c r="D4">
        <v>2</v>
      </c>
      <c r="E4">
        <v>0.17219999999999999</v>
      </c>
      <c r="F4" t="s">
        <v>52</v>
      </c>
    </row>
    <row r="5" spans="1:7" x14ac:dyDescent="0.2">
      <c r="A5" t="s">
        <v>41</v>
      </c>
      <c r="B5" t="s">
        <v>42</v>
      </c>
      <c r="C5" t="s">
        <v>57</v>
      </c>
      <c r="D5">
        <v>3</v>
      </c>
      <c r="E5">
        <v>43.5</v>
      </c>
      <c r="F5" t="s">
        <v>59</v>
      </c>
    </row>
    <row r="6" spans="1:7" x14ac:dyDescent="0.2">
      <c r="A6" t="s">
        <v>41</v>
      </c>
      <c r="B6" t="s">
        <v>42</v>
      </c>
      <c r="C6" t="s">
        <v>58</v>
      </c>
      <c r="D6">
        <v>4</v>
      </c>
      <c r="E6" s="1">
        <v>68</v>
      </c>
      <c r="F6" t="s">
        <v>60</v>
      </c>
    </row>
    <row r="7" spans="1:7" x14ac:dyDescent="0.2">
      <c r="A7" t="s">
        <v>41</v>
      </c>
      <c r="B7" t="s">
        <v>42</v>
      </c>
      <c r="C7" t="s">
        <v>61</v>
      </c>
      <c r="D7">
        <v>5</v>
      </c>
      <c r="E7" s="1">
        <v>1000</v>
      </c>
      <c r="F7" t="s">
        <v>62</v>
      </c>
    </row>
    <row r="8" spans="1:7" x14ac:dyDescent="0.2">
      <c r="A8" t="s">
        <v>41</v>
      </c>
      <c r="B8" t="s">
        <v>44</v>
      </c>
      <c r="C8" t="s">
        <v>22</v>
      </c>
      <c r="D8">
        <v>0</v>
      </c>
      <c r="E8">
        <v>111000000</v>
      </c>
      <c r="F8" t="s">
        <v>39</v>
      </c>
    </row>
    <row r="9" spans="1:7" x14ac:dyDescent="0.2">
      <c r="A9" t="s">
        <v>41</v>
      </c>
      <c r="B9" t="s">
        <v>44</v>
      </c>
      <c r="C9" t="s">
        <v>23</v>
      </c>
      <c r="D9">
        <v>1</v>
      </c>
      <c r="E9">
        <f>0.7*E8*0.8</f>
        <v>62160000</v>
      </c>
      <c r="F9" t="s">
        <v>39</v>
      </c>
    </row>
    <row r="10" spans="1:7" x14ac:dyDescent="0.2">
      <c r="A10" t="s">
        <v>41</v>
      </c>
      <c r="B10" t="s">
        <v>44</v>
      </c>
      <c r="C10" t="s">
        <v>51</v>
      </c>
      <c r="D10">
        <v>2</v>
      </c>
      <c r="E10">
        <v>0.17219999999999999</v>
      </c>
      <c r="F10" t="s">
        <v>52</v>
      </c>
    </row>
    <row r="11" spans="1:7" x14ac:dyDescent="0.2">
      <c r="A11" t="s">
        <v>41</v>
      </c>
      <c r="B11" t="s">
        <v>44</v>
      </c>
      <c r="C11" t="s">
        <v>57</v>
      </c>
      <c r="D11">
        <v>3</v>
      </c>
      <c r="E11">
        <v>43.5</v>
      </c>
      <c r="F11" t="s">
        <v>59</v>
      </c>
    </row>
    <row r="12" spans="1:7" x14ac:dyDescent="0.2">
      <c r="A12" t="s">
        <v>41</v>
      </c>
      <c r="B12" t="s">
        <v>44</v>
      </c>
      <c r="C12" t="s">
        <v>58</v>
      </c>
      <c r="D12">
        <v>4</v>
      </c>
      <c r="E12" s="1">
        <v>68</v>
      </c>
      <c r="F12" t="s">
        <v>60</v>
      </c>
    </row>
    <row r="13" spans="1:7" x14ac:dyDescent="0.2">
      <c r="A13" t="s">
        <v>41</v>
      </c>
      <c r="B13" t="s">
        <v>44</v>
      </c>
      <c r="C13" t="s">
        <v>61</v>
      </c>
      <c r="D13">
        <v>5</v>
      </c>
      <c r="E13" s="1">
        <v>1000</v>
      </c>
      <c r="F13" t="s">
        <v>62</v>
      </c>
    </row>
    <row r="14" spans="1:7" x14ac:dyDescent="0.2">
      <c r="A14" t="s">
        <v>65</v>
      </c>
      <c r="B14" t="s">
        <v>42</v>
      </c>
      <c r="C14" t="s">
        <v>22</v>
      </c>
      <c r="D14">
        <v>0</v>
      </c>
      <c r="E14">
        <v>111000000</v>
      </c>
      <c r="F14" t="s">
        <v>39</v>
      </c>
    </row>
    <row r="15" spans="1:7" x14ac:dyDescent="0.2">
      <c r="A15" t="s">
        <v>65</v>
      </c>
      <c r="B15" t="s">
        <v>42</v>
      </c>
      <c r="C15" t="s">
        <v>23</v>
      </c>
      <c r="D15">
        <v>1</v>
      </c>
      <c r="E15">
        <f>0.7*E14*0.8</f>
        <v>62160000</v>
      </c>
      <c r="F15" t="s">
        <v>39</v>
      </c>
    </row>
    <row r="16" spans="1:7" x14ac:dyDescent="0.2">
      <c r="A16" t="s">
        <v>65</v>
      </c>
      <c r="B16" t="s">
        <v>42</v>
      </c>
      <c r="C16" t="s">
        <v>51</v>
      </c>
      <c r="D16">
        <v>2</v>
      </c>
      <c r="E16">
        <v>0.17219999999999999</v>
      </c>
      <c r="F16" t="s">
        <v>52</v>
      </c>
    </row>
    <row r="17" spans="1:6" x14ac:dyDescent="0.2">
      <c r="A17" t="s">
        <v>65</v>
      </c>
      <c r="B17" t="s">
        <v>42</v>
      </c>
      <c r="C17" t="s">
        <v>57</v>
      </c>
      <c r="D17">
        <v>3</v>
      </c>
      <c r="E17">
        <v>43.5</v>
      </c>
      <c r="F17" t="s">
        <v>59</v>
      </c>
    </row>
    <row r="18" spans="1:6" x14ac:dyDescent="0.2">
      <c r="A18" t="s">
        <v>65</v>
      </c>
      <c r="B18" t="s">
        <v>42</v>
      </c>
      <c r="C18" t="s">
        <v>58</v>
      </c>
      <c r="D18">
        <v>4</v>
      </c>
      <c r="E18" s="1">
        <v>68</v>
      </c>
      <c r="F18" t="s">
        <v>60</v>
      </c>
    </row>
    <row r="19" spans="1:6" x14ac:dyDescent="0.2">
      <c r="A19" t="s">
        <v>65</v>
      </c>
      <c r="B19" t="s">
        <v>42</v>
      </c>
      <c r="C19" t="s">
        <v>61</v>
      </c>
      <c r="D19">
        <v>5</v>
      </c>
      <c r="E19" s="1">
        <v>1000</v>
      </c>
      <c r="F19" t="s">
        <v>62</v>
      </c>
    </row>
    <row r="20" spans="1:6" x14ac:dyDescent="0.2">
      <c r="A20" t="s">
        <v>65</v>
      </c>
      <c r="B20" t="s">
        <v>44</v>
      </c>
      <c r="C20" t="s">
        <v>22</v>
      </c>
      <c r="D20">
        <v>0</v>
      </c>
      <c r="E20">
        <v>111000000</v>
      </c>
      <c r="F20" t="s">
        <v>39</v>
      </c>
    </row>
    <row r="21" spans="1:6" x14ac:dyDescent="0.2">
      <c r="A21" t="s">
        <v>65</v>
      </c>
      <c r="B21" t="s">
        <v>44</v>
      </c>
      <c r="C21" t="s">
        <v>23</v>
      </c>
      <c r="D21">
        <v>1</v>
      </c>
      <c r="E21">
        <f>0.7*E20*0.8</f>
        <v>62160000</v>
      </c>
      <c r="F21" t="s">
        <v>39</v>
      </c>
    </row>
    <row r="22" spans="1:6" x14ac:dyDescent="0.2">
      <c r="A22" t="s">
        <v>65</v>
      </c>
      <c r="B22" t="s">
        <v>44</v>
      </c>
      <c r="C22" t="s">
        <v>51</v>
      </c>
      <c r="D22">
        <v>2</v>
      </c>
      <c r="E22">
        <v>0.17219999999999999</v>
      </c>
      <c r="F22" t="s">
        <v>52</v>
      </c>
    </row>
    <row r="23" spans="1:6" x14ac:dyDescent="0.2">
      <c r="A23" t="s">
        <v>65</v>
      </c>
      <c r="B23" t="s">
        <v>44</v>
      </c>
      <c r="C23" t="s">
        <v>57</v>
      </c>
      <c r="D23">
        <v>3</v>
      </c>
      <c r="E23">
        <v>43.5</v>
      </c>
      <c r="F23" t="s">
        <v>59</v>
      </c>
    </row>
    <row r="24" spans="1:6" x14ac:dyDescent="0.2">
      <c r="A24" t="s">
        <v>65</v>
      </c>
      <c r="B24" t="s">
        <v>44</v>
      </c>
      <c r="C24" t="s">
        <v>58</v>
      </c>
      <c r="D24">
        <v>4</v>
      </c>
      <c r="E24" s="1">
        <v>68</v>
      </c>
      <c r="F24" t="s">
        <v>60</v>
      </c>
    </row>
    <row r="25" spans="1:6" x14ac:dyDescent="0.2">
      <c r="A25" t="s">
        <v>65</v>
      </c>
      <c r="B25" t="s">
        <v>44</v>
      </c>
      <c r="C25" t="s">
        <v>61</v>
      </c>
      <c r="D25">
        <v>5</v>
      </c>
      <c r="E25" s="1">
        <v>1000</v>
      </c>
      <c r="F25" t="s">
        <v>62</v>
      </c>
    </row>
    <row r="27" spans="1:6" x14ac:dyDescent="0.2">
      <c r="E2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78E9-3E08-4F0E-93DC-70B8D93093AE}">
  <dimension ref="A1:E11"/>
  <sheetViews>
    <sheetView zoomScale="243" zoomScaleNormal="243" workbookViewId="0">
      <selection activeCell="E12" sqref="E1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2</v>
      </c>
      <c r="C1" t="s">
        <v>3</v>
      </c>
      <c r="D1" t="s">
        <v>5</v>
      </c>
      <c r="E1" t="s">
        <v>6</v>
      </c>
    </row>
    <row r="2" spans="1:5" x14ac:dyDescent="0.2">
      <c r="A2" t="s">
        <v>41</v>
      </c>
      <c r="B2" t="s">
        <v>31</v>
      </c>
      <c r="C2" t="s">
        <v>31</v>
      </c>
      <c r="D2" t="s">
        <v>54</v>
      </c>
    </row>
    <row r="3" spans="1:5" x14ac:dyDescent="0.2">
      <c r="A3" t="s">
        <v>41</v>
      </c>
      <c r="B3" t="s">
        <v>29</v>
      </c>
      <c r="C3" t="s">
        <v>45</v>
      </c>
      <c r="D3" t="s">
        <v>53</v>
      </c>
    </row>
    <row r="4" spans="1:5" x14ac:dyDescent="0.2">
      <c r="A4" t="s">
        <v>41</v>
      </c>
      <c r="B4" t="s">
        <v>30</v>
      </c>
      <c r="C4" t="s">
        <v>31</v>
      </c>
      <c r="D4" t="s">
        <v>54</v>
      </c>
    </row>
    <row r="5" spans="1:5" x14ac:dyDescent="0.2">
      <c r="A5" t="s">
        <v>41</v>
      </c>
      <c r="B5" t="s">
        <v>30</v>
      </c>
      <c r="C5" t="s">
        <v>32</v>
      </c>
      <c r="D5" t="s">
        <v>55</v>
      </c>
    </row>
    <row r="6" spans="1:5" x14ac:dyDescent="0.2">
      <c r="A6" t="s">
        <v>41</v>
      </c>
      <c r="B6" t="s">
        <v>30</v>
      </c>
      <c r="C6" t="s">
        <v>33</v>
      </c>
      <c r="D6" t="s">
        <v>56</v>
      </c>
    </row>
    <row r="7" spans="1:5" x14ac:dyDescent="0.2">
      <c r="A7" t="s">
        <v>65</v>
      </c>
      <c r="B7" t="s">
        <v>31</v>
      </c>
      <c r="C7" t="s">
        <v>31</v>
      </c>
      <c r="D7" t="s">
        <v>54</v>
      </c>
    </row>
    <row r="8" spans="1:5" x14ac:dyDescent="0.2">
      <c r="A8" t="s">
        <v>65</v>
      </c>
      <c r="B8" t="s">
        <v>29</v>
      </c>
      <c r="C8" t="s">
        <v>45</v>
      </c>
      <c r="D8" t="s">
        <v>53</v>
      </c>
    </row>
    <row r="9" spans="1:5" x14ac:dyDescent="0.2">
      <c r="A9" t="s">
        <v>65</v>
      </c>
      <c r="B9" t="s">
        <v>30</v>
      </c>
      <c r="C9" t="s">
        <v>31</v>
      </c>
      <c r="D9" t="s">
        <v>54</v>
      </c>
    </row>
    <row r="10" spans="1:5" x14ac:dyDescent="0.2">
      <c r="A10" t="s">
        <v>65</v>
      </c>
      <c r="B10" t="s">
        <v>30</v>
      </c>
      <c r="C10" t="s">
        <v>32</v>
      </c>
      <c r="D10" t="s">
        <v>55</v>
      </c>
    </row>
    <row r="11" spans="1:5" x14ac:dyDescent="0.2">
      <c r="A11" t="s">
        <v>65</v>
      </c>
      <c r="B11" t="s">
        <v>30</v>
      </c>
      <c r="C11" t="s">
        <v>33</v>
      </c>
      <c r="D1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83DD-2255-49BA-BAE9-23EDEC3285E4}">
  <dimension ref="A1:E5"/>
  <sheetViews>
    <sheetView zoomScale="230" zoomScaleNormal="230" workbookViewId="0">
      <selection activeCell="D12" sqref="D12"/>
    </sheetView>
  </sheetViews>
  <sheetFormatPr baseColWidth="10" defaultColWidth="8.83203125" defaultRowHeight="15" x14ac:dyDescent="0.2"/>
  <cols>
    <col min="1" max="1" width="16.5" customWidth="1"/>
    <col min="2" max="2" width="21" customWidth="1"/>
  </cols>
  <sheetData>
    <row r="1" spans="1:5" x14ac:dyDescent="0.2">
      <c r="A1" t="s">
        <v>36</v>
      </c>
      <c r="B1" t="s">
        <v>37</v>
      </c>
      <c r="C1" t="s">
        <v>1</v>
      </c>
      <c r="D1" t="s">
        <v>40</v>
      </c>
      <c r="E1" t="s">
        <v>6</v>
      </c>
    </row>
    <row r="2" spans="1:5" x14ac:dyDescent="0.2">
      <c r="A2" t="s">
        <v>46</v>
      </c>
      <c r="B2" t="s">
        <v>49</v>
      </c>
      <c r="C2" t="s">
        <v>42</v>
      </c>
      <c r="D2">
        <v>0</v>
      </c>
    </row>
    <row r="3" spans="1:5" x14ac:dyDescent="0.2">
      <c r="A3" t="s">
        <v>46</v>
      </c>
      <c r="B3" t="s">
        <v>50</v>
      </c>
      <c r="C3" t="s">
        <v>44</v>
      </c>
      <c r="D3">
        <v>100000</v>
      </c>
    </row>
    <row r="4" spans="1:5" x14ac:dyDescent="0.2">
      <c r="A4" t="s">
        <v>68</v>
      </c>
      <c r="B4" t="s">
        <v>69</v>
      </c>
      <c r="C4" t="s">
        <v>42</v>
      </c>
      <c r="D4">
        <v>0</v>
      </c>
    </row>
    <row r="5" spans="1:5" x14ac:dyDescent="0.2">
      <c r="A5" t="s">
        <v>68</v>
      </c>
      <c r="B5" t="s">
        <v>70</v>
      </c>
      <c r="C5" t="s">
        <v>44</v>
      </c>
      <c r="D5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designs</vt:lpstr>
      <vt:lpstr>indices</vt:lpstr>
      <vt:lpstr>functions</vt:lpstr>
      <vt:lpstr>investments</vt:lpstr>
      <vt:lpstr>parameters</vt:lpstr>
      <vt:lpstr>results</vt:lpstr>
      <vt:lpstr>tranches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Hanes</dc:creator>
  <cp:lastModifiedBy>Microsoft Office User</cp:lastModifiedBy>
  <dcterms:created xsi:type="dcterms:W3CDTF">2022-10-10T17:23:32Z</dcterms:created>
  <dcterms:modified xsi:type="dcterms:W3CDTF">2023-03-04T04:22:34Z</dcterms:modified>
</cp:coreProperties>
</file>