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14868" windowHeight="852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K80" i="1" l="1"/>
  <c r="K79" i="1"/>
  <c r="K77" i="1"/>
  <c r="J79" i="1"/>
  <c r="J80" i="1"/>
  <c r="J77" i="1"/>
  <c r="C80" i="1"/>
  <c r="D80" i="1"/>
  <c r="E80" i="1"/>
  <c r="F80" i="1"/>
  <c r="G80" i="1"/>
  <c r="H80" i="1"/>
  <c r="I80" i="1"/>
  <c r="B80" i="1"/>
  <c r="C79" i="1"/>
  <c r="D79" i="1"/>
  <c r="E79" i="1"/>
  <c r="F79" i="1"/>
  <c r="G79" i="1"/>
  <c r="H79" i="1"/>
  <c r="I79" i="1"/>
  <c r="B79" i="1"/>
  <c r="H77" i="1"/>
  <c r="I77" i="1"/>
  <c r="F77" i="1"/>
  <c r="G77" i="1"/>
  <c r="E77" i="1"/>
  <c r="D77" i="1"/>
  <c r="C77" i="1"/>
  <c r="B77" i="1"/>
</calcChain>
</file>

<file path=xl/sharedStrings.xml><?xml version="1.0" encoding="utf-8"?>
<sst xmlns="http://schemas.openxmlformats.org/spreadsheetml/2006/main" count="147" uniqueCount="86">
  <si>
    <t>TRANSPARENCY DISCLOSURE 2014 (UNAUDITED)</t>
  </si>
  <si>
    <t>European transparency directive disclosure</t>
  </si>
  <si>
    <t>Licence / Company level</t>
  </si>
  <si>
    <t>M’Boundi</t>
  </si>
  <si>
    <t>Total Congo</t>
  </si>
  <si>
    <t>CI-103</t>
  </si>
  <si>
    <t>CI-26 Espoir</t>
  </si>
  <si>
    <t>Corporate</t>
  </si>
  <si>
    <t>Total Côte d’Ivoire</t>
  </si>
  <si>
    <t>Ceiba</t>
  </si>
  <si>
    <t>Okume Complex</t>
  </si>
  <si>
    <t>Corporate</t>
  </si>
  <si>
    <t>Total Equatorial Guinea</t>
  </si>
  <si>
    <t>Echira</t>
  </si>
  <si>
    <t>Etame</t>
  </si>
  <si>
    <t>Limande</t>
  </si>
  <si>
    <t>Niungo</t>
  </si>
  <si>
    <t>Tchatamba</t>
  </si>
  <si>
    <t>Turnix</t>
  </si>
  <si>
    <t>Corporate - Tullow Oil Gabon SA</t>
  </si>
  <si>
    <t>Oba</t>
  </si>
  <si>
    <t>Corporate - Tulipe Oil SA</t>
  </si>
  <si>
    <t>Total Gabon</t>
  </si>
  <si>
    <t>Jubilee</t>
  </si>
  <si>
    <t>Company level</t>
  </si>
  <si>
    <t>Total Ghana</t>
  </si>
  <si>
    <t>Company level</t>
  </si>
  <si>
    <t>Total Guinea</t>
  </si>
  <si>
    <t>Block C-6</t>
  </si>
  <si>
    <t>Block C-10</t>
  </si>
  <si>
    <t>PSC B (Chinguetti EEA)</t>
  </si>
  <si>
    <t>Corporate</t>
  </si>
  <si>
    <t>Total Mauritania</t>
  </si>
  <si>
    <t>South Omo</t>
  </si>
  <si>
    <t>Corporate</t>
  </si>
  <si>
    <t>Total Ethiopia</t>
  </si>
  <si>
    <t>Corporate</t>
  </si>
  <si>
    <t>Total Kenya</t>
  </si>
  <si>
    <t>Block 3111</t>
  </si>
  <si>
    <t>Corporate</t>
  </si>
  <si>
    <t>Total Madagascar</t>
  </si>
  <si>
    <t>Corporate</t>
  </si>
  <si>
    <t>Total Mozambique</t>
  </si>
  <si>
    <t>Corporate</t>
  </si>
  <si>
    <t>Total Namibia</t>
  </si>
  <si>
    <t>Corporate</t>
  </si>
  <si>
    <t>Total South Africa</t>
  </si>
  <si>
    <t>Corporate</t>
  </si>
  <si>
    <t>Total Uganda</t>
  </si>
  <si>
    <t>Corporate</t>
  </si>
  <si>
    <t>Total Canada</t>
  </si>
  <si>
    <t>Corporate</t>
  </si>
  <si>
    <t>Total Ireland</t>
  </si>
  <si>
    <t>Walton Morant</t>
  </si>
  <si>
    <t>Corporate</t>
  </si>
  <si>
    <t>Total Jamaica</t>
  </si>
  <si>
    <t>Corporate</t>
  </si>
  <si>
    <t>Total Netherlands</t>
  </si>
  <si>
    <t>Corporate</t>
  </si>
  <si>
    <t>Total Norway</t>
  </si>
  <si>
    <t>Corporate</t>
  </si>
  <si>
    <t>Total Pakistan</t>
  </si>
  <si>
    <t>Corporate</t>
  </si>
  <si>
    <t>Total Suriname</t>
  </si>
  <si>
    <t>Murdoch</t>
  </si>
  <si>
    <t>Ketch</t>
  </si>
  <si>
    <t>Schooner</t>
  </si>
  <si>
    <t>Corporate</t>
  </si>
  <si>
    <t>Total UK</t>
  </si>
  <si>
    <t>Corporate</t>
  </si>
  <si>
    <t>Total Uruguay</t>
  </si>
  <si>
    <t>TOTAL</t>
  </si>
  <si>
    <t>Production entitlements (bbls (000)</t>
  </si>
  <si>
    <t>Production entitlements US$ (000)</t>
  </si>
  <si>
    <t>Income taxes US$ (000)</t>
  </si>
  <si>
    <t>Royalties (cash only) US$ (000)</t>
  </si>
  <si>
    <t>Dividends US$ (000)</t>
  </si>
  <si>
    <t>Bonus payments US$ (000)</t>
  </si>
  <si>
    <t>Licence fees US$ (000)</t>
  </si>
  <si>
    <t>Infrastructure improvement payments US$ (000)</t>
  </si>
  <si>
    <t xml:space="preserve"> </t>
  </si>
  <si>
    <t xml:space="preserve">  </t>
  </si>
  <si>
    <t>AFRICA ONLY</t>
  </si>
  <si>
    <t>DEVELOPING COUNTRIES</t>
  </si>
  <si>
    <t>Value of production entitlements ($97.5 per barrel)</t>
  </si>
  <si>
    <t>Total US$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</si>
</sst>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8"/>
      <color rgb="FF221E20"/>
      <name val="Arial"/>
      <family val="2"/>
    </font>
    <font>
      <sz val="8"/>
      <name val="Arial"/>
      <family val="2"/>
    </font>
    <font>
      <sz val="8"/>
      <color rgb="FF221E20"/>
      <name val="Arial Bold"/>
      <family val="2"/>
    </font>
    <font>
      <sz val="8"/>
      <color rgb="FF003668"/>
      <name val="Arial Bold"/>
      <family val="2"/>
    </font>
    <font>
      <sz val="11"/>
      <color rgb="FF006100"/>
      <name val="Calibri"/>
      <family val="2"/>
      <scheme val="minor"/>
    </font>
    <font>
      <b/>
      <sz val="9"/>
      <color rgb="FF003668"/>
      <name val="Arial"/>
      <family val="2"/>
    </font>
    <font>
      <b/>
      <sz val="10"/>
      <name val="Arial"/>
      <family val="2"/>
    </font>
    <font>
      <b/>
      <sz val="8"/>
      <color rgb="FF221E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40">
    <xf numFmtId="0" fontId="0" fillId="0" borderId="0" xfId="0"/>
    <xf numFmtId="0" fontId="1" fillId="0" borderId="0" xfId="0" applyNumberFormat="1" applyFont="1"/>
    <xf numFmtId="0" fontId="4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2" borderId="0" xfId="1" applyNumberFormat="1"/>
    <xf numFmtId="0" fontId="5" fillId="2" borderId="0" xfId="1"/>
    <xf numFmtId="0" fontId="7" fillId="0" borderId="0" xfId="0" applyFont="1" applyAlignment="1">
      <alignment wrapText="1"/>
    </xf>
    <xf numFmtId="0" fontId="8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5" fillId="2" borderId="0" xfId="1" applyNumberFormat="1" applyAlignment="1">
      <alignment horizontal="center"/>
    </xf>
    <xf numFmtId="0" fontId="5" fillId="2" borderId="0" xfId="1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5" fillId="2" borderId="0" xfId="1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0" xfId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11" fillId="2" borderId="0" xfId="1" applyFont="1" applyAlignment="1">
      <alignment horizontal="center"/>
    </xf>
    <xf numFmtId="0" fontId="5" fillId="2" borderId="1" xfId="1" applyNumberFormat="1" applyBorder="1"/>
    <xf numFmtId="0" fontId="5" fillId="2" borderId="1" xfId="1" applyNumberFormat="1" applyBorder="1" applyAlignment="1">
      <alignment horizontal="center"/>
    </xf>
    <xf numFmtId="0" fontId="11" fillId="2" borderId="1" xfId="1" applyFont="1" applyBorder="1" applyAlignment="1">
      <alignment horizontal="center"/>
    </xf>
    <xf numFmtId="0" fontId="5" fillId="2" borderId="1" xfId="1" applyBorder="1"/>
    <xf numFmtId="0" fontId="0" fillId="3" borderId="0" xfId="0" applyFill="1"/>
    <xf numFmtId="3" fontId="3" fillId="3" borderId="0" xfId="0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9" fillId="4" borderId="2" xfId="0" applyFont="1" applyFill="1" applyBorder="1" applyAlignment="1">
      <alignment horizontal="center"/>
    </xf>
    <xf numFmtId="3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3" fontId="10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38" fontId="5" fillId="2" borderId="0" xfId="1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25" workbookViewId="0">
      <selection activeCell="J84" sqref="J84"/>
    </sheetView>
  </sheetViews>
  <sheetFormatPr defaultRowHeight="13.2" x14ac:dyDescent="0.25"/>
  <cols>
    <col min="1" max="1" width="21.88671875" customWidth="1"/>
    <col min="2" max="2" width="11.21875" customWidth="1"/>
    <col min="3" max="3" width="14.109375" customWidth="1"/>
    <col min="4" max="4" width="14.44140625" customWidth="1"/>
    <col min="5" max="5" width="15.33203125" customWidth="1"/>
    <col min="6" max="6" width="14.5546875" customWidth="1"/>
    <col min="7" max="7" width="12.109375" customWidth="1"/>
    <col min="8" max="8" width="10.88671875" customWidth="1"/>
    <col min="9" max="9" width="13.33203125" customWidth="1"/>
    <col min="10" max="10" width="12.6640625" style="21" customWidth="1"/>
    <col min="11" max="11" width="14.5546875" customWidth="1"/>
  </cols>
  <sheetData>
    <row r="1" spans="1:10" x14ac:dyDescent="0.25">
      <c r="A1" s="5" t="s">
        <v>0</v>
      </c>
      <c r="B1" s="6"/>
      <c r="C1" s="6"/>
      <c r="D1" s="6"/>
    </row>
    <row r="3" spans="1:10" x14ac:dyDescent="0.25">
      <c r="A3" s="7" t="s">
        <v>1</v>
      </c>
      <c r="B3" s="4"/>
      <c r="C3" s="4"/>
      <c r="D3" s="4"/>
    </row>
    <row r="5" spans="1:10" x14ac:dyDescent="0.25">
      <c r="A5" s="1"/>
    </row>
    <row r="6" spans="1:10" x14ac:dyDescent="0.25">
      <c r="B6" s="1"/>
      <c r="C6" s="1"/>
      <c r="E6" s="1"/>
      <c r="G6" s="1"/>
      <c r="H6" s="1"/>
      <c r="I6" s="1"/>
    </row>
    <row r="7" spans="1:10" s="10" customFormat="1" ht="41.4" x14ac:dyDescent="0.25">
      <c r="A7" s="10" t="s">
        <v>2</v>
      </c>
      <c r="B7" s="11" t="s">
        <v>72</v>
      </c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11" t="s">
        <v>79</v>
      </c>
      <c r="J7" s="24" t="s">
        <v>84</v>
      </c>
    </row>
    <row r="8" spans="1:10" x14ac:dyDescent="0.25">
      <c r="A8" s="1" t="s">
        <v>3</v>
      </c>
      <c r="B8" s="12">
        <v>282</v>
      </c>
      <c r="C8" s="13" t="s">
        <v>80</v>
      </c>
      <c r="D8" s="13" t="s">
        <v>80</v>
      </c>
      <c r="E8" s="13" t="s">
        <v>80</v>
      </c>
      <c r="F8" s="13" t="s">
        <v>80</v>
      </c>
      <c r="G8" s="13" t="s">
        <v>80</v>
      </c>
      <c r="H8" s="13" t="s">
        <v>80</v>
      </c>
      <c r="I8" s="13" t="s">
        <v>80</v>
      </c>
    </row>
    <row r="9" spans="1:10" s="9" customFormat="1" ht="14.4" x14ac:dyDescent="0.3">
      <c r="A9" s="8" t="s">
        <v>4</v>
      </c>
      <c r="B9" s="14">
        <v>282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J9" s="25"/>
    </row>
    <row r="10" spans="1:10" x14ac:dyDescent="0.25">
      <c r="A10" s="1" t="s">
        <v>5</v>
      </c>
      <c r="B10" s="13" t="s">
        <v>81</v>
      </c>
      <c r="C10" s="13"/>
      <c r="D10" s="13"/>
      <c r="E10" s="13"/>
      <c r="F10" s="13"/>
      <c r="G10" s="13"/>
      <c r="H10" s="13"/>
      <c r="I10" s="12">
        <v>256</v>
      </c>
    </row>
    <row r="11" spans="1:10" x14ac:dyDescent="0.25">
      <c r="A11" s="1" t="s">
        <v>6</v>
      </c>
      <c r="B11" s="12">
        <v>203</v>
      </c>
      <c r="C11" s="16">
        <v>15112</v>
      </c>
      <c r="D11" s="13"/>
      <c r="E11" s="13"/>
      <c r="F11" s="13"/>
      <c r="G11" s="13"/>
      <c r="H11" s="13"/>
      <c r="I11" s="13"/>
    </row>
    <row r="12" spans="1:10" x14ac:dyDescent="0.25">
      <c r="A12" s="1" t="s">
        <v>7</v>
      </c>
      <c r="B12" s="13"/>
      <c r="C12" s="13"/>
      <c r="D12" s="13"/>
      <c r="E12" s="13"/>
      <c r="F12" s="13"/>
      <c r="G12" s="13"/>
      <c r="H12" s="13"/>
      <c r="I12" s="12">
        <v>207</v>
      </c>
    </row>
    <row r="13" spans="1:10" s="9" customFormat="1" ht="14.4" x14ac:dyDescent="0.3">
      <c r="A13" s="8" t="s">
        <v>8</v>
      </c>
      <c r="B13" s="14">
        <v>203</v>
      </c>
      <c r="C13" s="17">
        <v>15112</v>
      </c>
      <c r="D13" s="15"/>
      <c r="E13" s="15"/>
      <c r="F13" s="15"/>
      <c r="G13" s="15"/>
      <c r="H13" s="15"/>
      <c r="I13" s="14">
        <v>463</v>
      </c>
      <c r="J13" s="25"/>
    </row>
    <row r="14" spans="1:10" x14ac:dyDescent="0.25">
      <c r="A14" s="1" t="s">
        <v>9</v>
      </c>
      <c r="B14" s="12">
        <v>230</v>
      </c>
      <c r="C14" s="13"/>
      <c r="D14" s="13"/>
      <c r="E14" s="13"/>
      <c r="F14" s="13"/>
      <c r="G14" s="13"/>
      <c r="H14" s="13"/>
      <c r="I14" s="13"/>
    </row>
    <row r="15" spans="1:10" x14ac:dyDescent="0.25">
      <c r="A15" s="1" t="s">
        <v>10</v>
      </c>
      <c r="B15" s="12">
        <v>521</v>
      </c>
      <c r="C15" s="13"/>
      <c r="D15" s="13"/>
      <c r="E15" s="13"/>
      <c r="F15" s="13"/>
      <c r="G15" s="13"/>
      <c r="H15" s="13"/>
      <c r="I15" s="13"/>
    </row>
    <row r="16" spans="1:10" x14ac:dyDescent="0.25">
      <c r="A16" s="1" t="s">
        <v>11</v>
      </c>
      <c r="B16" s="13"/>
      <c r="C16" s="13"/>
      <c r="D16" s="16">
        <v>43659</v>
      </c>
      <c r="E16" s="13"/>
      <c r="F16" s="13"/>
      <c r="G16" s="13"/>
      <c r="H16" s="13"/>
      <c r="I16" s="13"/>
    </row>
    <row r="17" spans="1:10" s="9" customFormat="1" ht="14.4" x14ac:dyDescent="0.3">
      <c r="A17" s="8" t="s">
        <v>12</v>
      </c>
      <c r="B17" s="14">
        <v>751</v>
      </c>
      <c r="C17" s="15" t="s">
        <v>80</v>
      </c>
      <c r="D17" s="17">
        <v>43659</v>
      </c>
      <c r="E17" s="15" t="s">
        <v>80</v>
      </c>
      <c r="F17" s="15" t="s">
        <v>80</v>
      </c>
      <c r="G17" s="15" t="s">
        <v>80</v>
      </c>
      <c r="H17" s="15" t="s">
        <v>80</v>
      </c>
      <c r="I17" s="15" t="s">
        <v>80</v>
      </c>
      <c r="J17" s="25"/>
    </row>
    <row r="18" spans="1:10" x14ac:dyDescent="0.25">
      <c r="A18" s="1" t="s">
        <v>13</v>
      </c>
      <c r="B18" s="13"/>
      <c r="C18" s="13"/>
      <c r="D18" s="13"/>
      <c r="E18" s="16">
        <v>2166</v>
      </c>
      <c r="F18" s="13" t="s">
        <v>80</v>
      </c>
      <c r="G18" s="13" t="s">
        <v>80</v>
      </c>
      <c r="H18" s="13" t="s">
        <v>80</v>
      </c>
      <c r="I18" s="13" t="s">
        <v>80</v>
      </c>
    </row>
    <row r="19" spans="1:10" x14ac:dyDescent="0.25">
      <c r="A19" s="1" t="s">
        <v>14</v>
      </c>
      <c r="B19" s="13"/>
      <c r="C19" s="13"/>
      <c r="D19" s="13"/>
      <c r="E19" s="16">
        <v>5612</v>
      </c>
      <c r="F19" s="13"/>
      <c r="G19" s="13"/>
      <c r="H19" s="13"/>
      <c r="I19" s="13"/>
    </row>
    <row r="20" spans="1:10" x14ac:dyDescent="0.25">
      <c r="A20" s="1" t="s">
        <v>15</v>
      </c>
      <c r="B20" s="13"/>
      <c r="C20" s="13"/>
      <c r="D20" s="13"/>
      <c r="E20" s="16">
        <v>7157</v>
      </c>
      <c r="F20" s="13"/>
      <c r="G20" s="13"/>
      <c r="H20" s="13"/>
      <c r="I20" s="13"/>
    </row>
    <row r="21" spans="1:10" x14ac:dyDescent="0.25">
      <c r="A21" s="1" t="s">
        <v>16</v>
      </c>
      <c r="B21" s="13"/>
      <c r="C21" s="13"/>
      <c r="D21" s="13"/>
      <c r="E21" s="16">
        <v>5404</v>
      </c>
      <c r="F21" s="13"/>
      <c r="G21" s="13"/>
      <c r="H21" s="13"/>
      <c r="I21" s="13"/>
    </row>
    <row r="22" spans="1:10" x14ac:dyDescent="0.25">
      <c r="A22" s="1" t="s">
        <v>17</v>
      </c>
      <c r="B22" s="13"/>
      <c r="C22" s="13"/>
      <c r="D22" s="13"/>
      <c r="E22" s="16">
        <v>13315</v>
      </c>
      <c r="F22" s="13"/>
      <c r="G22" s="13"/>
      <c r="H22" s="13"/>
      <c r="I22" s="13"/>
    </row>
    <row r="23" spans="1:10" x14ac:dyDescent="0.25">
      <c r="A23" s="1" t="s">
        <v>18</v>
      </c>
      <c r="B23" s="13"/>
      <c r="C23" s="13"/>
      <c r="D23" s="13"/>
      <c r="E23" s="16">
        <v>1333</v>
      </c>
      <c r="F23" s="13"/>
      <c r="G23" s="13"/>
      <c r="H23" s="13"/>
      <c r="I23" s="13"/>
    </row>
    <row r="24" spans="1:10" x14ac:dyDescent="0.25">
      <c r="A24" s="3" t="s">
        <v>19</v>
      </c>
      <c r="B24" s="13"/>
      <c r="C24" s="13"/>
      <c r="D24" s="16">
        <v>44184</v>
      </c>
      <c r="E24" s="13" t="s">
        <v>80</v>
      </c>
      <c r="F24" s="13"/>
      <c r="G24" s="13"/>
      <c r="H24" s="12">
        <v>34</v>
      </c>
      <c r="I24" s="13"/>
    </row>
    <row r="25" spans="1:10" x14ac:dyDescent="0.25">
      <c r="A25" s="1" t="s">
        <v>20</v>
      </c>
      <c r="B25" s="13"/>
      <c r="C25" s="13"/>
      <c r="D25" s="13" t="s">
        <v>80</v>
      </c>
      <c r="E25" s="16">
        <v>1946</v>
      </c>
      <c r="F25" s="13"/>
      <c r="G25" s="13"/>
      <c r="H25" s="13" t="s">
        <v>80</v>
      </c>
      <c r="I25" s="13"/>
    </row>
    <row r="26" spans="1:10" x14ac:dyDescent="0.25">
      <c r="A26" s="1" t="s">
        <v>21</v>
      </c>
      <c r="B26" s="13"/>
      <c r="C26" s="13"/>
      <c r="D26" s="16">
        <v>5071</v>
      </c>
      <c r="E26" s="13" t="s">
        <v>80</v>
      </c>
      <c r="F26" s="13"/>
      <c r="G26" s="13"/>
      <c r="H26" s="13" t="s">
        <v>80</v>
      </c>
      <c r="I26" s="13"/>
    </row>
    <row r="27" spans="1:10" s="9" customFormat="1" ht="14.4" x14ac:dyDescent="0.3">
      <c r="A27" s="8" t="s">
        <v>22</v>
      </c>
      <c r="B27" s="15"/>
      <c r="C27" s="15"/>
      <c r="D27" s="17">
        <v>49255</v>
      </c>
      <c r="E27" s="17">
        <v>36933</v>
      </c>
      <c r="F27" s="15"/>
      <c r="G27" s="15"/>
      <c r="H27" s="14">
        <v>34</v>
      </c>
      <c r="I27" s="15"/>
      <c r="J27" s="25"/>
    </row>
    <row r="28" spans="1:10" x14ac:dyDescent="0.25">
      <c r="A28" s="1" t="s">
        <v>23</v>
      </c>
      <c r="B28" s="12">
        <v>658</v>
      </c>
      <c r="C28" s="13"/>
      <c r="D28" s="13" t="s">
        <v>80</v>
      </c>
      <c r="E28" s="13" t="s">
        <v>80</v>
      </c>
      <c r="F28" s="13"/>
      <c r="G28" s="13"/>
      <c r="H28" s="13" t="s">
        <v>80</v>
      </c>
      <c r="I28" s="16">
        <v>1649</v>
      </c>
    </row>
    <row r="29" spans="1:10" x14ac:dyDescent="0.25">
      <c r="A29" s="1" t="s">
        <v>24</v>
      </c>
      <c r="B29" s="13" t="s">
        <v>80</v>
      </c>
      <c r="C29" s="13"/>
      <c r="D29" s="16">
        <v>114988</v>
      </c>
      <c r="E29" s="13"/>
      <c r="F29" s="13"/>
      <c r="G29" s="13"/>
      <c r="H29" s="12">
        <v>52</v>
      </c>
      <c r="I29" s="12">
        <v>524</v>
      </c>
    </row>
    <row r="30" spans="1:10" s="9" customFormat="1" ht="14.4" x14ac:dyDescent="0.3">
      <c r="A30" s="8" t="s">
        <v>25</v>
      </c>
      <c r="B30" s="14">
        <v>658</v>
      </c>
      <c r="C30" s="15"/>
      <c r="D30" s="17">
        <v>114988</v>
      </c>
      <c r="E30" s="15"/>
      <c r="F30" s="15"/>
      <c r="G30" s="15"/>
      <c r="H30" s="14">
        <v>52</v>
      </c>
      <c r="I30" s="17">
        <v>2173</v>
      </c>
      <c r="J30" s="25"/>
    </row>
    <row r="31" spans="1:10" x14ac:dyDescent="0.25">
      <c r="A31" s="1" t="s">
        <v>26</v>
      </c>
      <c r="B31" s="13"/>
      <c r="C31" s="13"/>
      <c r="D31" s="13"/>
      <c r="E31" s="13"/>
      <c r="F31" s="13"/>
      <c r="G31" s="13"/>
      <c r="H31" s="13" t="s">
        <v>80</v>
      </c>
      <c r="I31" s="12">
        <v>43</v>
      </c>
    </row>
    <row r="32" spans="1:10" s="9" customFormat="1" ht="14.4" x14ac:dyDescent="0.3">
      <c r="A32" s="8" t="s">
        <v>27</v>
      </c>
      <c r="B32" s="15"/>
      <c r="C32" s="15"/>
      <c r="D32" s="15"/>
      <c r="E32" s="15"/>
      <c r="F32" s="15"/>
      <c r="G32" s="15"/>
      <c r="H32" s="15" t="s">
        <v>80</v>
      </c>
      <c r="I32" s="14">
        <v>43</v>
      </c>
      <c r="J32" s="25"/>
    </row>
    <row r="33" spans="1:10" x14ac:dyDescent="0.25">
      <c r="A33" s="1" t="s">
        <v>28</v>
      </c>
      <c r="B33" s="13"/>
      <c r="C33" s="13"/>
      <c r="D33" s="13"/>
      <c r="E33" s="13"/>
      <c r="F33" s="13"/>
      <c r="G33" s="16">
        <v>8800</v>
      </c>
      <c r="H33" s="13" t="s">
        <v>80</v>
      </c>
      <c r="I33" s="13" t="s">
        <v>80</v>
      </c>
    </row>
    <row r="34" spans="1:10" x14ac:dyDescent="0.25">
      <c r="A34" s="1" t="s">
        <v>29</v>
      </c>
      <c r="B34" s="13"/>
      <c r="C34" s="13"/>
      <c r="D34" s="13"/>
      <c r="E34" s="13"/>
      <c r="F34" s="13"/>
      <c r="G34" s="16">
        <v>4929</v>
      </c>
      <c r="H34" s="13" t="s">
        <v>80</v>
      </c>
      <c r="I34" s="13" t="s">
        <v>80</v>
      </c>
    </row>
    <row r="35" spans="1:10" x14ac:dyDescent="0.25">
      <c r="A35" s="1" t="s">
        <v>30</v>
      </c>
      <c r="B35" s="12">
        <v>61</v>
      </c>
      <c r="C35" s="13"/>
      <c r="D35" s="13"/>
      <c r="E35" s="13"/>
      <c r="F35" s="13"/>
      <c r="G35" s="13" t="s">
        <v>80</v>
      </c>
      <c r="H35" s="13" t="s">
        <v>80</v>
      </c>
      <c r="I35" s="13" t="s">
        <v>80</v>
      </c>
    </row>
    <row r="36" spans="1:10" x14ac:dyDescent="0.25">
      <c r="A36" s="1" t="s">
        <v>31</v>
      </c>
      <c r="B36" s="13" t="s">
        <v>80</v>
      </c>
      <c r="C36" s="13"/>
      <c r="D36" s="13"/>
      <c r="E36" s="13"/>
      <c r="F36" s="13"/>
      <c r="G36" s="13" t="s">
        <v>80</v>
      </c>
      <c r="H36" s="12">
        <v>51</v>
      </c>
      <c r="I36" s="13" t="s">
        <v>80</v>
      </c>
    </row>
    <row r="37" spans="1:10" s="9" customFormat="1" ht="14.4" x14ac:dyDescent="0.3">
      <c r="A37" s="8" t="s">
        <v>32</v>
      </c>
      <c r="B37" s="14">
        <v>61</v>
      </c>
      <c r="C37" s="15"/>
      <c r="D37" s="15"/>
      <c r="E37" s="15"/>
      <c r="F37" s="15"/>
      <c r="G37" s="17">
        <v>13729</v>
      </c>
      <c r="H37" s="14">
        <v>51</v>
      </c>
      <c r="I37" s="15" t="s">
        <v>80</v>
      </c>
      <c r="J37" s="25"/>
    </row>
    <row r="38" spans="1:10" x14ac:dyDescent="0.25">
      <c r="A38" s="1" t="s">
        <v>33</v>
      </c>
      <c r="B38" s="13"/>
      <c r="C38" s="13"/>
      <c r="D38" s="13"/>
      <c r="E38" s="13"/>
      <c r="F38" s="13"/>
      <c r="G38" s="13"/>
      <c r="H38" s="12">
        <v>176</v>
      </c>
      <c r="I38" s="12">
        <v>262</v>
      </c>
    </row>
    <row r="39" spans="1:10" x14ac:dyDescent="0.25">
      <c r="A39" s="1" t="s">
        <v>34</v>
      </c>
      <c r="B39" s="13"/>
      <c r="C39" s="13"/>
      <c r="D39" s="13"/>
      <c r="E39" s="13"/>
      <c r="F39" s="13"/>
      <c r="G39" s="13"/>
      <c r="H39" s="13" t="s">
        <v>80</v>
      </c>
      <c r="I39" s="12">
        <v>64</v>
      </c>
    </row>
    <row r="40" spans="1:10" s="9" customFormat="1" ht="14.4" x14ac:dyDescent="0.3">
      <c r="A40" s="8" t="s">
        <v>35</v>
      </c>
      <c r="B40" s="15"/>
      <c r="C40" s="15"/>
      <c r="D40" s="15"/>
      <c r="E40" s="15"/>
      <c r="F40" s="15"/>
      <c r="G40" s="15"/>
      <c r="H40" s="14">
        <v>176</v>
      </c>
      <c r="I40" s="14">
        <v>326</v>
      </c>
      <c r="J40" s="25"/>
    </row>
    <row r="41" spans="1:10" x14ac:dyDescent="0.25">
      <c r="A41" s="1" t="s">
        <v>36</v>
      </c>
      <c r="B41" s="13"/>
      <c r="C41" s="18"/>
      <c r="D41" s="13"/>
      <c r="E41" s="13"/>
      <c r="F41" s="13"/>
      <c r="G41" s="13"/>
      <c r="H41" s="12">
        <v>158</v>
      </c>
      <c r="I41" s="12">
        <v>732</v>
      </c>
    </row>
    <row r="42" spans="1:10" s="9" customFormat="1" ht="14.4" x14ac:dyDescent="0.3">
      <c r="A42" s="8" t="s">
        <v>37</v>
      </c>
      <c r="B42" s="15"/>
      <c r="C42" s="15"/>
      <c r="D42" s="15"/>
      <c r="E42" s="15"/>
      <c r="F42" s="15"/>
      <c r="G42" s="15"/>
      <c r="H42" s="14">
        <v>158</v>
      </c>
      <c r="I42" s="14">
        <v>732</v>
      </c>
      <c r="J42" s="25"/>
    </row>
    <row r="43" spans="1:10" x14ac:dyDescent="0.25">
      <c r="A43" s="1" t="s">
        <v>38</v>
      </c>
      <c r="B43" s="13"/>
      <c r="C43" s="13"/>
      <c r="D43" s="13"/>
      <c r="E43" s="13"/>
      <c r="F43" s="13"/>
      <c r="G43" s="13"/>
      <c r="H43" s="12">
        <v>150</v>
      </c>
      <c r="I43" s="13"/>
    </row>
    <row r="44" spans="1:10" x14ac:dyDescent="0.25">
      <c r="A44" s="1" t="s">
        <v>39</v>
      </c>
      <c r="B44" s="13"/>
      <c r="C44" s="13"/>
      <c r="D44" s="13"/>
      <c r="E44" s="13"/>
      <c r="F44" s="13"/>
      <c r="G44" s="13"/>
      <c r="H44" s="12">
        <v>15</v>
      </c>
      <c r="I44" s="13"/>
    </row>
    <row r="45" spans="1:10" s="9" customFormat="1" ht="14.4" x14ac:dyDescent="0.3">
      <c r="A45" s="8" t="s">
        <v>40</v>
      </c>
      <c r="B45" s="15"/>
      <c r="C45" s="15"/>
      <c r="D45" s="15"/>
      <c r="E45" s="15"/>
      <c r="F45" s="15"/>
      <c r="G45" s="15"/>
      <c r="H45" s="14">
        <v>165</v>
      </c>
      <c r="I45" s="15"/>
      <c r="J45" s="25"/>
    </row>
    <row r="46" spans="1:10" x14ac:dyDescent="0.25">
      <c r="A46" s="1" t="s">
        <v>41</v>
      </c>
      <c r="B46" s="13"/>
      <c r="C46" s="13"/>
      <c r="D46" s="12">
        <v>1</v>
      </c>
      <c r="E46" s="13"/>
      <c r="F46" s="13"/>
      <c r="G46" s="13"/>
      <c r="H46" s="13" t="s">
        <v>80</v>
      </c>
      <c r="I46" s="13"/>
    </row>
    <row r="47" spans="1:10" s="9" customFormat="1" ht="14.4" x14ac:dyDescent="0.3">
      <c r="A47" s="8" t="s">
        <v>42</v>
      </c>
      <c r="B47" s="15"/>
      <c r="C47" s="15"/>
      <c r="D47" s="14">
        <v>1</v>
      </c>
      <c r="E47" s="15"/>
      <c r="F47" s="15"/>
      <c r="G47" s="15"/>
      <c r="H47" s="15" t="s">
        <v>80</v>
      </c>
      <c r="I47" s="15"/>
      <c r="J47" s="25"/>
    </row>
    <row r="48" spans="1:10" x14ac:dyDescent="0.25">
      <c r="A48" s="1" t="s">
        <v>43</v>
      </c>
      <c r="B48" s="13"/>
      <c r="C48" s="13"/>
      <c r="D48" s="13" t="s">
        <v>80</v>
      </c>
      <c r="E48" s="13"/>
      <c r="F48" s="13"/>
      <c r="G48" s="13"/>
      <c r="H48" s="12">
        <v>100</v>
      </c>
      <c r="I48" s="12">
        <v>50</v>
      </c>
    </row>
    <row r="49" spans="1:10" s="9" customFormat="1" ht="14.4" x14ac:dyDescent="0.3">
      <c r="A49" s="8" t="s">
        <v>44</v>
      </c>
      <c r="B49" s="15"/>
      <c r="C49" s="19"/>
      <c r="D49" s="15" t="s">
        <v>80</v>
      </c>
      <c r="E49" s="15"/>
      <c r="F49" s="15"/>
      <c r="G49" s="15"/>
      <c r="H49" s="14">
        <v>100</v>
      </c>
      <c r="I49" s="14">
        <v>50</v>
      </c>
      <c r="J49" s="25"/>
    </row>
    <row r="50" spans="1:10" x14ac:dyDescent="0.25">
      <c r="A50" s="1" t="s">
        <v>45</v>
      </c>
      <c r="B50" s="13"/>
      <c r="C50" s="13"/>
      <c r="D50" s="12">
        <v>670</v>
      </c>
      <c r="E50" s="13"/>
      <c r="F50" s="13"/>
      <c r="G50" s="13"/>
      <c r="H50" s="13" t="s">
        <v>80</v>
      </c>
      <c r="I50" s="13" t="s">
        <v>80</v>
      </c>
    </row>
    <row r="51" spans="1:10" s="9" customFormat="1" ht="14.4" x14ac:dyDescent="0.3">
      <c r="A51" s="8" t="s">
        <v>46</v>
      </c>
      <c r="B51" s="15"/>
      <c r="C51" s="19"/>
      <c r="D51" s="14">
        <v>670</v>
      </c>
      <c r="E51" s="15"/>
      <c r="F51" s="15"/>
      <c r="G51" s="15"/>
      <c r="H51" s="15" t="s">
        <v>80</v>
      </c>
      <c r="I51" s="15" t="s">
        <v>80</v>
      </c>
      <c r="J51" s="25"/>
    </row>
    <row r="52" spans="1:10" x14ac:dyDescent="0.25">
      <c r="A52" s="1" t="s">
        <v>47</v>
      </c>
      <c r="B52" s="13"/>
      <c r="C52" s="13"/>
      <c r="D52" s="13"/>
      <c r="E52" s="13"/>
      <c r="F52" s="13"/>
      <c r="G52" s="13"/>
      <c r="H52" s="12">
        <v>11</v>
      </c>
      <c r="I52" s="13"/>
    </row>
    <row r="53" spans="1:10" s="9" customFormat="1" ht="14.4" x14ac:dyDescent="0.3">
      <c r="A53" s="8" t="s">
        <v>48</v>
      </c>
      <c r="B53" s="15"/>
      <c r="C53" s="15"/>
      <c r="D53" s="15"/>
      <c r="E53" s="15"/>
      <c r="F53" s="15"/>
      <c r="G53" s="15"/>
      <c r="H53" s="14">
        <v>11</v>
      </c>
      <c r="I53" s="15"/>
      <c r="J53" s="25"/>
    </row>
    <row r="54" spans="1:10" x14ac:dyDescent="0.25">
      <c r="A54" s="1" t="s">
        <v>49</v>
      </c>
      <c r="B54" s="13"/>
      <c r="C54" s="13"/>
      <c r="D54" s="13"/>
      <c r="E54" s="13"/>
      <c r="F54" s="13"/>
      <c r="G54" s="13"/>
      <c r="H54" s="13"/>
      <c r="I54" s="13"/>
    </row>
    <row r="55" spans="1:10" s="9" customFormat="1" ht="14.4" x14ac:dyDescent="0.3">
      <c r="A55" s="8" t="s">
        <v>50</v>
      </c>
      <c r="B55" s="15"/>
      <c r="C55" s="15"/>
      <c r="D55" s="15"/>
      <c r="E55" s="15"/>
      <c r="F55" s="15"/>
      <c r="G55" s="15"/>
      <c r="H55" s="15"/>
      <c r="I55" s="15"/>
      <c r="J55" s="25"/>
    </row>
    <row r="56" spans="1:10" x14ac:dyDescent="0.25">
      <c r="A56" s="1" t="s">
        <v>51</v>
      </c>
      <c r="B56" s="13"/>
      <c r="C56" s="18"/>
      <c r="D56" s="13"/>
      <c r="E56" s="13"/>
      <c r="F56" s="13"/>
      <c r="G56" s="13"/>
      <c r="H56" s="13"/>
      <c r="I56" s="13"/>
    </row>
    <row r="57" spans="1:10" s="9" customFormat="1" ht="14.4" x14ac:dyDescent="0.3">
      <c r="A57" s="8" t="s">
        <v>52</v>
      </c>
      <c r="B57" s="15"/>
      <c r="C57" s="15"/>
      <c r="D57" s="15"/>
      <c r="E57" s="15"/>
      <c r="F57" s="15"/>
      <c r="G57" s="15"/>
      <c r="H57" s="15"/>
      <c r="I57" s="15"/>
      <c r="J57" s="25"/>
    </row>
    <row r="58" spans="1:10" x14ac:dyDescent="0.25">
      <c r="A58" s="1" t="s">
        <v>53</v>
      </c>
      <c r="B58" s="13"/>
      <c r="C58" s="13"/>
      <c r="D58" s="13"/>
      <c r="E58" s="13"/>
      <c r="F58" s="13"/>
      <c r="G58" s="13"/>
      <c r="H58" s="12">
        <v>128</v>
      </c>
      <c r="I58" s="13"/>
    </row>
    <row r="59" spans="1:10" x14ac:dyDescent="0.25">
      <c r="A59" s="1" t="s">
        <v>54</v>
      </c>
      <c r="B59" s="13"/>
      <c r="C59" s="13"/>
      <c r="D59" s="13"/>
      <c r="E59" s="13"/>
      <c r="F59" s="13"/>
      <c r="G59" s="13"/>
      <c r="H59" s="13" t="s">
        <v>80</v>
      </c>
      <c r="I59" s="13"/>
    </row>
    <row r="60" spans="1:10" s="9" customFormat="1" ht="14.4" x14ac:dyDescent="0.3">
      <c r="A60" s="8" t="s">
        <v>55</v>
      </c>
      <c r="B60" s="15"/>
      <c r="C60" s="15"/>
      <c r="D60" s="15"/>
      <c r="E60" s="15"/>
      <c r="F60" s="15"/>
      <c r="G60" s="15"/>
      <c r="H60" s="14">
        <v>128</v>
      </c>
      <c r="I60" s="15"/>
      <c r="J60" s="25"/>
    </row>
    <row r="61" spans="1:10" x14ac:dyDescent="0.25">
      <c r="A61" s="1" t="s">
        <v>56</v>
      </c>
      <c r="B61" s="13"/>
      <c r="C61" s="13"/>
      <c r="D61" s="16">
        <v>6157</v>
      </c>
      <c r="E61" s="13"/>
      <c r="F61" s="13"/>
      <c r="G61" s="13"/>
      <c r="H61" s="12">
        <v>654</v>
      </c>
      <c r="I61" s="13"/>
    </row>
    <row r="62" spans="1:10" s="9" customFormat="1" ht="14.4" x14ac:dyDescent="0.3">
      <c r="A62" s="8" t="s">
        <v>57</v>
      </c>
      <c r="B62" s="15"/>
      <c r="C62" s="15"/>
      <c r="D62" s="17">
        <v>6157</v>
      </c>
      <c r="E62" s="15"/>
      <c r="F62" s="15"/>
      <c r="G62" s="15"/>
      <c r="H62" s="14">
        <v>654</v>
      </c>
      <c r="I62" s="15"/>
      <c r="J62" s="25"/>
    </row>
    <row r="63" spans="1:10" x14ac:dyDescent="0.25">
      <c r="A63" s="1" t="s">
        <v>58</v>
      </c>
      <c r="B63" s="13"/>
      <c r="C63" s="18"/>
      <c r="D63" s="38">
        <v>-198764</v>
      </c>
      <c r="E63" s="13"/>
      <c r="F63" s="13"/>
      <c r="G63" s="13"/>
      <c r="H63" s="13" t="s">
        <v>80</v>
      </c>
      <c r="I63" s="13"/>
    </row>
    <row r="64" spans="1:10" s="9" customFormat="1" ht="14.4" x14ac:dyDescent="0.3">
      <c r="A64" s="8" t="s">
        <v>59</v>
      </c>
      <c r="B64" s="15"/>
      <c r="C64" s="15"/>
      <c r="D64" s="39">
        <v>-198764</v>
      </c>
      <c r="E64" s="15"/>
      <c r="F64" s="15"/>
      <c r="G64" s="15"/>
      <c r="H64" s="15" t="s">
        <v>80</v>
      </c>
      <c r="I64" s="15"/>
      <c r="J64" s="25"/>
    </row>
    <row r="65" spans="1:11" x14ac:dyDescent="0.25">
      <c r="A65" s="1" t="s">
        <v>60</v>
      </c>
      <c r="B65" s="13"/>
      <c r="C65" s="13"/>
      <c r="D65" s="13"/>
      <c r="E65" s="13"/>
      <c r="F65" s="13"/>
      <c r="G65" s="13"/>
      <c r="H65" s="12">
        <v>20</v>
      </c>
      <c r="I65" s="12">
        <v>14</v>
      </c>
    </row>
    <row r="66" spans="1:11" s="9" customFormat="1" ht="14.4" x14ac:dyDescent="0.3">
      <c r="A66" s="8" t="s">
        <v>61</v>
      </c>
      <c r="B66" s="15"/>
      <c r="C66" s="15"/>
      <c r="D66" s="15"/>
      <c r="E66" s="15"/>
      <c r="F66" s="15"/>
      <c r="G66" s="15"/>
      <c r="H66" s="14">
        <v>20</v>
      </c>
      <c r="I66" s="14">
        <v>14</v>
      </c>
      <c r="J66" s="25"/>
    </row>
    <row r="67" spans="1:11" x14ac:dyDescent="0.25">
      <c r="A67" s="1" t="s">
        <v>62</v>
      </c>
      <c r="B67" s="13"/>
      <c r="C67" s="13"/>
      <c r="D67" s="13"/>
      <c r="E67" s="13"/>
      <c r="F67" s="13"/>
      <c r="G67" s="13"/>
      <c r="H67" s="13"/>
      <c r="I67" s="13"/>
    </row>
    <row r="68" spans="1:11" s="9" customFormat="1" ht="14.4" x14ac:dyDescent="0.3">
      <c r="A68" s="8" t="s">
        <v>63</v>
      </c>
      <c r="B68" s="15"/>
      <c r="C68" s="15"/>
      <c r="D68" s="15"/>
      <c r="E68" s="15"/>
      <c r="F68" s="15"/>
      <c r="G68" s="15"/>
      <c r="H68" s="15"/>
      <c r="I68" s="15"/>
      <c r="J68" s="25"/>
    </row>
    <row r="69" spans="1:11" x14ac:dyDescent="0.25">
      <c r="A69" s="1" t="s">
        <v>64</v>
      </c>
      <c r="B69" s="13"/>
      <c r="C69" s="13"/>
      <c r="D69" s="13"/>
      <c r="E69" s="13"/>
      <c r="F69" s="13"/>
      <c r="G69" s="13"/>
      <c r="H69" s="12">
        <v>275</v>
      </c>
      <c r="I69" s="13"/>
    </row>
    <row r="70" spans="1:11" x14ac:dyDescent="0.25">
      <c r="A70" s="1" t="s">
        <v>65</v>
      </c>
      <c r="B70" s="13"/>
      <c r="C70" s="13"/>
      <c r="D70" s="13"/>
      <c r="E70" s="13"/>
      <c r="F70" s="13"/>
      <c r="G70" s="13"/>
      <c r="H70" s="12">
        <v>763</v>
      </c>
      <c r="I70" s="13"/>
    </row>
    <row r="71" spans="1:11" x14ac:dyDescent="0.25">
      <c r="A71" s="1" t="s">
        <v>66</v>
      </c>
      <c r="B71" s="13"/>
      <c r="C71" s="13"/>
      <c r="D71" s="13"/>
      <c r="E71" s="13"/>
      <c r="F71" s="13"/>
      <c r="G71" s="13"/>
      <c r="H71" s="16">
        <v>1002</v>
      </c>
      <c r="I71" s="13"/>
    </row>
    <row r="72" spans="1:11" x14ac:dyDescent="0.25">
      <c r="A72" s="1" t="s">
        <v>67</v>
      </c>
      <c r="B72" s="13"/>
      <c r="C72" s="13"/>
      <c r="D72" s="16">
        <v>6369</v>
      </c>
      <c r="E72" s="13"/>
      <c r="F72" s="13"/>
      <c r="G72" s="13"/>
      <c r="H72" s="12">
        <v>571</v>
      </c>
      <c r="I72" s="13"/>
    </row>
    <row r="73" spans="1:11" s="9" customFormat="1" ht="14.4" x14ac:dyDescent="0.3">
      <c r="A73" s="8" t="s">
        <v>68</v>
      </c>
      <c r="B73" s="15"/>
      <c r="C73" s="15"/>
      <c r="D73" s="17">
        <v>6369</v>
      </c>
      <c r="E73" s="15"/>
      <c r="F73" s="15"/>
      <c r="G73" s="15"/>
      <c r="H73" s="17">
        <v>2611</v>
      </c>
      <c r="I73" s="15"/>
      <c r="J73" s="25"/>
    </row>
    <row r="74" spans="1:11" x14ac:dyDescent="0.25">
      <c r="A74" s="1" t="s">
        <v>69</v>
      </c>
      <c r="B74" s="13"/>
      <c r="C74" s="13"/>
      <c r="D74" s="13" t="s">
        <v>80</v>
      </c>
      <c r="E74" s="13"/>
      <c r="F74" s="13"/>
      <c r="G74" s="13"/>
      <c r="H74" s="13" t="s">
        <v>80</v>
      </c>
      <c r="I74" s="13"/>
    </row>
    <row r="75" spans="1:11" s="29" customFormat="1" ht="14.4" x14ac:dyDescent="0.3">
      <c r="A75" s="26" t="s">
        <v>70</v>
      </c>
      <c r="B75" s="27"/>
      <c r="C75" s="27"/>
      <c r="D75" s="27" t="s">
        <v>80</v>
      </c>
      <c r="E75" s="27"/>
      <c r="F75" s="27"/>
      <c r="G75" s="27"/>
      <c r="H75" s="27" t="s">
        <v>80</v>
      </c>
      <c r="I75" s="27"/>
      <c r="J75" s="28"/>
    </row>
    <row r="76" spans="1:11" x14ac:dyDescent="0.25">
      <c r="B76" s="30"/>
      <c r="J76"/>
      <c r="K76" s="33" t="s">
        <v>85</v>
      </c>
    </row>
    <row r="77" spans="1:11" x14ac:dyDescent="0.25">
      <c r="A77" s="2" t="s">
        <v>71</v>
      </c>
      <c r="B77" s="31">
        <f>SUM(B9,B13,B17,B27,B30,B32,B37,B40,B42,B45,B47,B49,B51,B53,B55,B57,B60,B62,B64,B66,B68,B73,B75)</f>
        <v>1955</v>
      </c>
      <c r="C77" s="20">
        <f>SUM(C9,C13,C17,C27,C30,C32,C37,C40,C42,C45,C47,C49,C51,C53,C55,C57,C60,C62,C64,C66,C68,C73,C75)</f>
        <v>15112</v>
      </c>
      <c r="D77" s="20">
        <f>SUM(D9,D13,D17,D27,D30,D32,D37,D40,D42,D45,D47,D49,D51,D53,D55,D57,D60,D62,D64,D66,D68,D73,D75)</f>
        <v>22335</v>
      </c>
      <c r="E77" s="20">
        <f>SUM(E9,E13,E17,E27,E30,E32,E37,E40,E42,E45,E47,E49,E51,E53,E55,E57,E60,E62,E64,E66,E68,E73,E75)</f>
        <v>36933</v>
      </c>
      <c r="F77" s="20">
        <f t="shared" ref="F77:G77" si="0">SUM(F9,F13,F17,F27,F30,F32,F37,F40,F42,F45,F47,F49,F51,F53,F55,F57,F60,F62,F64,F66,F68,F73,F75)</f>
        <v>0</v>
      </c>
      <c r="G77" s="20">
        <f t="shared" si="0"/>
        <v>13729</v>
      </c>
      <c r="H77" s="20">
        <f t="shared" ref="H77" si="1">SUM(H9,H13,H17,H27,H30,H32,H37,H40,H42,H45,H47,H49,H51,H53,H55,H57,H60,H62,H64,H66,H68,H73,H75)</f>
        <v>4160</v>
      </c>
      <c r="I77" s="20">
        <f t="shared" ref="I77" si="2">SUM(I9,I13,I17,I27,I30,I32,I37,I40,I42,I45,I47,I49,I51,I53,I55,I57,I60,I62,I64,I66,I68,I73,I75)</f>
        <v>3801</v>
      </c>
      <c r="J77" s="36">
        <f>1955*97.5</f>
        <v>190612.5</v>
      </c>
      <c r="K77" s="34">
        <f>SUM(C77:J77)</f>
        <v>286682.5</v>
      </c>
    </row>
    <row r="78" spans="1:11" x14ac:dyDescent="0.25">
      <c r="B78" s="30"/>
      <c r="J78" s="36"/>
      <c r="K78" s="35"/>
    </row>
    <row r="79" spans="1:11" s="18" customFormat="1" x14ac:dyDescent="0.25">
      <c r="A79" s="23" t="s">
        <v>82</v>
      </c>
      <c r="B79" s="32">
        <f>SUM(B9,B13,B17,B27,B30,B32,B37,B40,B42,B45,B47,B49,B51,B53)</f>
        <v>1955</v>
      </c>
      <c r="C79" s="22">
        <f t="shared" ref="C79:I79" si="3">SUM(C9,C13,C17,C27,C30,C32,C37,C40,C42,C45,C47,C49,C51,C53)</f>
        <v>15112</v>
      </c>
      <c r="D79" s="22">
        <f t="shared" si="3"/>
        <v>208573</v>
      </c>
      <c r="E79" s="22">
        <f t="shared" si="3"/>
        <v>36933</v>
      </c>
      <c r="F79" s="22">
        <f t="shared" si="3"/>
        <v>0</v>
      </c>
      <c r="G79" s="22">
        <f t="shared" si="3"/>
        <v>13729</v>
      </c>
      <c r="H79" s="22">
        <f t="shared" si="3"/>
        <v>747</v>
      </c>
      <c r="I79" s="22">
        <f t="shared" si="3"/>
        <v>3787</v>
      </c>
      <c r="J79" s="37">
        <f t="shared" ref="J79:J80" si="4">1955*97.5</f>
        <v>190612.5</v>
      </c>
      <c r="K79" s="34">
        <f>SUM(C79:J79)</f>
        <v>469493.5</v>
      </c>
    </row>
    <row r="80" spans="1:11" x14ac:dyDescent="0.25">
      <c r="A80" s="3" t="s">
        <v>83</v>
      </c>
      <c r="B80" s="32">
        <f>SUM(B79,B60,B66,B68,B75)</f>
        <v>1955</v>
      </c>
      <c r="C80" s="22">
        <f t="shared" ref="C80:I80" si="5">SUM(C79,C60,C66,C68,C75)</f>
        <v>15112</v>
      </c>
      <c r="D80" s="22">
        <f t="shared" si="5"/>
        <v>208573</v>
      </c>
      <c r="E80" s="22">
        <f t="shared" si="5"/>
        <v>36933</v>
      </c>
      <c r="F80" s="22">
        <f t="shared" si="5"/>
        <v>0</v>
      </c>
      <c r="G80" s="22">
        <f t="shared" si="5"/>
        <v>13729</v>
      </c>
      <c r="H80" s="22">
        <f t="shared" si="5"/>
        <v>895</v>
      </c>
      <c r="I80" s="22">
        <f t="shared" si="5"/>
        <v>3801</v>
      </c>
      <c r="J80" s="37">
        <f t="shared" si="4"/>
        <v>190612.5</v>
      </c>
      <c r="K80" s="34">
        <f>SUM(C80:J80)</f>
        <v>469655.5</v>
      </c>
    </row>
  </sheetData>
  <mergeCells count="2">
    <mergeCell ref="A1:D1"/>
    <mergeCell ref="A3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Joseph Kraus</cp:lastModifiedBy>
  <dcterms:created xsi:type="dcterms:W3CDTF">2015-04-14T11:59:04Z</dcterms:created>
  <dcterms:modified xsi:type="dcterms:W3CDTF">2015-04-14T16:48:51Z</dcterms:modified>
</cp:coreProperties>
</file>