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lYMk5naSoN2jopNw07g4z8H02lkf/3ULr8ZgP9XRXo="/>
    </ext>
  </extLst>
</workbook>
</file>

<file path=xl/sharedStrings.xml><?xml version="1.0" encoding="utf-8"?>
<sst xmlns="http://schemas.openxmlformats.org/spreadsheetml/2006/main" count="17" uniqueCount="13">
  <si>
    <t>(baris kode * harga perbaris) + (jumlah karyawan * gaji perbulan) * lama pengerjaan + keuntungan%</t>
  </si>
  <si>
    <t>laba kotor</t>
  </si>
  <si>
    <t>pajak</t>
  </si>
  <si>
    <t>laba bersih</t>
  </si>
  <si>
    <t>omset/bulan</t>
  </si>
  <si>
    <t>gaji karyawan</t>
  </si>
  <si>
    <t>organik</t>
  </si>
  <si>
    <t>semi detached</t>
  </si>
  <si>
    <t>embedded</t>
  </si>
  <si>
    <t>E</t>
  </si>
  <si>
    <t>D</t>
  </si>
  <si>
    <t>P</t>
  </si>
  <si>
    <t>COCOMO II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</si>
</sst>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88"/>
    <col customWidth="1" min="3" max="3" width="17.75"/>
    <col customWidth="1" min="4" max="6" width="12.63"/>
  </cols>
  <sheetData>
    <row r="1" ht="15.75" customHeight="1">
      <c r="B1" s="1" t="s">
        <v>0</v>
      </c>
    </row>
    <row r="2" ht="15.75" customHeight="1">
      <c r="B2" s="2">
        <f>(110000*1000)+(5*3000000)*4*31%</f>
        <v>128600000</v>
      </c>
      <c r="C2" s="3">
        <f>B2*11%</f>
        <v>14146000</v>
      </c>
      <c r="D2" s="3">
        <f>B2-C2</f>
        <v>114454000</v>
      </c>
      <c r="E2" s="3">
        <f>D2/4</f>
        <v>28613500</v>
      </c>
      <c r="F2" s="3">
        <f>E2/5</f>
        <v>5722700</v>
      </c>
    </row>
    <row r="3" ht="15.75" customHeight="1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ht="15.75" customHeight="1"/>
    <row r="5" ht="15.75" customHeight="1">
      <c r="B5" s="4" t="s">
        <v>6</v>
      </c>
      <c r="C5" s="4" t="s">
        <v>7</v>
      </c>
      <c r="D5" s="4" t="s">
        <v>8</v>
      </c>
    </row>
    <row r="6" ht="15.75" customHeight="1">
      <c r="A6" s="5" t="s">
        <v>9</v>
      </c>
      <c r="B6" s="4">
        <f>2.4*(110)^1.05</f>
        <v>333.9439356</v>
      </c>
      <c r="C6" s="4">
        <f>3*(110)^1.12</f>
        <v>580.0708773</v>
      </c>
      <c r="D6" s="4">
        <f>3.6*(110)^1.2</f>
        <v>1013.850041</v>
      </c>
    </row>
    <row r="7" ht="15.75" customHeight="1">
      <c r="A7" s="5" t="s">
        <v>10</v>
      </c>
      <c r="B7" s="4">
        <f>2.5*(B6)^0.38</f>
        <v>22.74761985</v>
      </c>
      <c r="C7" s="4">
        <f>2.5*(C6)^0.35</f>
        <v>23.18239922</v>
      </c>
      <c r="D7" s="4">
        <f>2.5*(D6)^0.32</f>
        <v>22.90084989</v>
      </c>
    </row>
    <row r="8" ht="15.75" customHeight="1">
      <c r="A8" s="5" t="s">
        <v>11</v>
      </c>
      <c r="B8" s="4">
        <f t="shared" ref="B8:D8" si="1">B6/B7</f>
        <v>14.6803902</v>
      </c>
      <c r="C8" s="4">
        <f t="shared" si="1"/>
        <v>25.02203814</v>
      </c>
      <c r="D8" s="4">
        <f t="shared" si="1"/>
        <v>44.2712845</v>
      </c>
    </row>
    <row r="9" ht="15.75" customHeight="1"/>
    <row r="10" ht="15.75" customHeight="1">
      <c r="B10" s="4">
        <f>2.4*(8)^1.05</f>
        <v>21.30373386</v>
      </c>
      <c r="C10" s="6"/>
    </row>
    <row r="11" ht="15.75" customHeight="1">
      <c r="B11" s="4">
        <f>2.5*(B10)^0.38</f>
        <v>7.993798289</v>
      </c>
      <c r="C11" s="6"/>
    </row>
    <row r="12" ht="15.75" customHeight="1">
      <c r="B12" s="4">
        <f>B10/B11</f>
        <v>2.665032703</v>
      </c>
      <c r="C12" s="6"/>
    </row>
    <row r="13" ht="15.75" customHeight="1"/>
    <row r="14" ht="15.75" customHeight="1">
      <c r="B14" s="5" t="s">
        <v>12</v>
      </c>
    </row>
    <row r="15" ht="15.75" customHeight="1">
      <c r="B15" s="5" t="s">
        <v>6</v>
      </c>
    </row>
    <row r="16" ht="15.75" customHeight="1">
      <c r="A16" s="5" t="s">
        <v>9</v>
      </c>
      <c r="B16" s="5">
        <f>2.4*(110)^1.05</f>
        <v>333.9439356</v>
      </c>
    </row>
    <row r="17" ht="15.75" customHeight="1">
      <c r="A17" s="5" t="s">
        <v>10</v>
      </c>
    </row>
    <row r="18" ht="15.75" customHeight="1">
      <c r="A18" s="5" t="s">
        <v>11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