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2"/>
  </bookViews>
  <sheets>
    <sheet sheetId="1" name="Test Script" state="visible" r:id="rId4"/>
    <sheet sheetId="2" name="Functions Tested" state="visible" r:id="rId5"/>
    <sheet sheetId="3" name="Steps" state="visible" r:id="rId6"/>
    <sheet sheetId="4" name="Error Documentation" state="visible" r:id="rId7"/>
    <sheet sheetId="5" name="Error Resolution" state="visible" r:id="rId8"/>
    <sheet sheetId="6" name="Adjust-Changes" state="visible" r:id="rId9"/>
    <sheet sheetId="7" name="Business Signoff" state="visible" r:id="rId10"/>
  </sheets>
  <definedNames>
    <definedName name="_Toc326585264" localSheetId="1" hidden="false">'Functions Tested'!$A$1</definedName>
    <definedName name="ErrorDoc" hidden="false">'Error Documentation'!$A$11:$F$31</definedName>
    <definedName name="Helper" hidden="false">Steps!$H$4:$H$41</definedName>
    <definedName name="StepHelp" hidden="false">'Error Documentation'!$F$11:$F$31</definedName>
    <definedName name="steps" hidden="false">Steps!$A$4:$H$41</definedName>
  </definedNames>
</workbook>
</file>

<file path=xl/sharedStrings.xml><?xml version="1.0" encoding="utf-8"?>
<sst xmlns="http://schemas.openxmlformats.org/spreadsheetml/2006/main" count="133">
  <si>
    <t xml:space="preserve">TEST SCRIPT: </t>
  </si>
  <si>
    <t xml:space="preserve">MODULE: </t>
  </si>
  <si>
    <t>Owned By:</t>
  </si>
  <si>
    <t>Tested By:</t>
  </si>
  <si>
    <t>Document:</t>
  </si>
  <si>
    <t xml:space="preserve">Create Customer2 </t>
  </si>
  <si>
    <t>Joe Simmons</t>
  </si>
  <si>
    <t>Date Created:</t>
  </si>
  <si>
    <t>Date Tested:</t>
  </si>
  <si>
    <t>Section I: Process</t>
  </si>
  <si>
    <t>1.1             Scenario Objective/Process Description</t>
  </si>
  <si>
    <t>Create Customer2 - File Harmonizer #:9410073976 Sector :Agriculture- Forestry- Fishing and Hunting BP #:0000001031</t>
  </si>
  <si>
    <t>1.2             Function(s) Tested</t>
  </si>
  <si>
    <t>No.</t>
  </si>
  <si>
    <t>Function</t>
  </si>
  <si>
    <t>Register a new Customer</t>
  </si>
  <si>
    <t>Create Filter</t>
  </si>
  <si>
    <t>Maintain Filter</t>
  </si>
  <si>
    <t>Maintain Tags</t>
  </si>
  <si>
    <t>Create Template</t>
  </si>
  <si>
    <t>Maintain Templates</t>
  </si>
  <si>
    <t>Harmonize Templates</t>
  </si>
  <si>
    <t>Classification</t>
  </si>
  <si>
    <t>Additional information, screenshots, etc.</t>
  </si>
  <si>
    <t>*Note: when adding additional information, please reference the specific step within the process</t>
  </si>
  <si>
    <t>Step:</t>
  </si>
  <si>
    <t>IT1: Did not try testing from Phone or App</t>
  </si>
  <si>
    <t>Steps</t>
  </si>
  <si>
    <t>Business Process Steps</t>
  </si>
  <si>
    <t>Register New Customer</t>
  </si>
  <si>
    <t>Verify FH#</t>
  </si>
  <si>
    <t>Verify Customer Sector</t>
  </si>
  <si>
    <t>Verify BP#</t>
  </si>
  <si>
    <t>Verify User ID</t>
  </si>
  <si>
    <t>Verify my default/initial  "Selection Sector" Type is the same as the Sector registered with</t>
  </si>
  <si>
    <t>Verify Tags are prefilled</t>
  </si>
  <si>
    <t>Tags for derived fields should be populated</t>
  </si>
  <si>
    <t>Sign in</t>
  </si>
  <si>
    <t>Maintain filter - Rename</t>
  </si>
  <si>
    <t>Maintain Filter - Delete</t>
  </si>
  <si>
    <t>Maintain Tag</t>
  </si>
  <si>
    <t>Maintain Template - Rename</t>
  </si>
  <si>
    <t>Harmonize Template</t>
  </si>
  <si>
    <t>Maintain Template - View</t>
  </si>
  <si>
    <t>Harmonize Template - View</t>
  </si>
  <si>
    <t>Harmonizer Template</t>
  </si>
  <si>
    <t>Maintain Template - Harmonize</t>
  </si>
  <si>
    <t>Maintain Template - Archive</t>
  </si>
  <si>
    <t>Maintain Template - Download</t>
  </si>
  <si>
    <t>Maintain Template - Print</t>
  </si>
  <si>
    <t>Maintain Template - Check/Uncheck</t>
  </si>
  <si>
    <t>Maintian Personal ID# or FH#</t>
  </si>
  <si>
    <t>Create Filter - Add new Tag</t>
  </si>
  <si>
    <t>Create Tag</t>
  </si>
  <si>
    <t>Order Type/Code/Program</t>
  </si>
  <si>
    <t>Input Data/Specific Information</t>
  </si>
  <si>
    <t>Registered with Sector "Management-Scientific-and Technical Consulting services"</t>
  </si>
  <si>
    <t>As a Customer to File Harmonizer My initial Sector is what I registered with</t>
  </si>
  <si>
    <t>Sector tag should have the Sector Registered with "Management-Scientific-and Technical Consulting services"</t>
  </si>
  <si>
    <t>Today = system date, Time = system time, Country = register country value, etc</t>
  </si>
  <si>
    <t>customer2</t>
  </si>
  <si>
    <t>Change file name - got error; added comment - got error</t>
  </si>
  <si>
    <t>Registration values seems to be prefilled in the Tags</t>
  </si>
  <si>
    <t>Enter comment "Workflow" also set the Internal/External flag</t>
  </si>
  <si>
    <t>Check and unCheck option works</t>
  </si>
  <si>
    <t>Merge and Print and FH &amp; Personal ID</t>
  </si>
  <si>
    <t>Select multiple files</t>
  </si>
  <si>
    <t>Entered CompInitials and Description</t>
  </si>
  <si>
    <t>Add many tags to the list from three file</t>
  </si>
  <si>
    <t>Output Data/Results</t>
  </si>
  <si>
    <t>"Agriculture-Forestry-Fishing and Hunting"</t>
  </si>
  <si>
    <t>0000001031</t>
  </si>
  <si>
    <t>"Select Sector Type"</t>
  </si>
  <si>
    <t>Tag field is blank/empty</t>
  </si>
  <si>
    <t>missing derived values</t>
  </si>
  <si>
    <t>forced to sign in again (repeatedly) every few minutes</t>
  </si>
  <si>
    <t>Screen presentation is correct</t>
  </si>
  <si>
    <t>Get Error "please try again"</t>
  </si>
  <si>
    <t>TBD</t>
  </si>
  <si>
    <t>Derived valuse are TBD</t>
  </si>
  <si>
    <t>Flag and Comment updated correctly</t>
  </si>
  <si>
    <t>Shows only the external template; Internal template will need to be harmonized also</t>
  </si>
  <si>
    <t>Can display document</t>
  </si>
  <si>
    <t xml:space="preserve">Cannot add Comments </t>
  </si>
  <si>
    <t>There is no Harmonize button</t>
  </si>
  <si>
    <t>Not able to select a file to display (display last chosen file only)</t>
  </si>
  <si>
    <t>Click &lt;Save&gt; button nothing happen. Got no error message, custom tag not created. Had to &lt;Close&gt; without new Custom Tag</t>
  </si>
  <si>
    <t>January 21, 2009, 1/21/2009, 1-21-2009, 1/21, 1/2009,1/21/09, etc</t>
  </si>
  <si>
    <t>Not able to remove a file from the "Select Source File" list</t>
  </si>
  <si>
    <t>Got error not able to save the file, all of my data added to the list was lost (this is very painful)</t>
  </si>
  <si>
    <t>Tester/Module</t>
  </si>
  <si>
    <t>Registration</t>
  </si>
  <si>
    <t>Pass/Fail Notes</t>
  </si>
  <si>
    <t>Pass</t>
  </si>
  <si>
    <t>Fail</t>
  </si>
  <si>
    <t>Not an error, prefer the default sector be selected in the drop-down</t>
  </si>
  <si>
    <t>Not an error, prefer to have a way to select date format</t>
  </si>
  <si>
    <t>Helper</t>
  </si>
  <si>
    <t>windowns power plus</t>
  </si>
  <si>
    <t>Static/dedicated ip</t>
  </si>
  <si>
    <t xml:space="preserve">Administration access </t>
  </si>
  <si>
    <t>34% off 1st month</t>
  </si>
  <si>
    <t>Section II: Error Report</t>
  </si>
  <si>
    <t xml:space="preserve">Enter error codes, notes, comments, and attach screenshots as necessary </t>
  </si>
  <si>
    <t xml:space="preserve">Notes: </t>
  </si>
  <si>
    <t>Category:</t>
  </si>
  <si>
    <t>Priority:</t>
  </si>
  <si>
    <t>Step #</t>
  </si>
  <si>
    <t>1 = Master Data Change, 2 = Configuration Correction, 3 = Bug Correction, 4 = Other</t>
  </si>
  <si>
    <t>1 = High 2 = Moderate 3 = Low</t>
  </si>
  <si>
    <t>Error Documentation</t>
  </si>
  <si>
    <t>Detailed Description of Errors/Functional Issue</t>
  </si>
  <si>
    <t>Error Code</t>
  </si>
  <si>
    <t>Category</t>
  </si>
  <si>
    <t>Priority</t>
  </si>
  <si>
    <t>Step Helper</t>
  </si>
  <si>
    <t>Error Resolution</t>
  </si>
  <si>
    <t>Action taken</t>
  </si>
  <si>
    <t>Action taken by</t>
  </si>
  <si>
    <t>Binod</t>
  </si>
  <si>
    <t>Resolution date</t>
  </si>
  <si>
    <t>Status
O = Open
R = Resolved</t>
  </si>
  <si>
    <t>R</t>
  </si>
  <si>
    <t>Date Modified</t>
  </si>
  <si>
    <t>Adjustments/Changes History</t>
  </si>
  <si>
    <t>Modified By</t>
  </si>
  <si>
    <t>Brief Description of Change</t>
  </si>
  <si>
    <t>Section III: Business Signoff</t>
  </si>
  <si>
    <t>Date</t>
  </si>
  <si>
    <t>Name</t>
  </si>
  <si>
    <t>Department</t>
  </si>
  <si>
    <t>Signature</t>
  </si>
  <si>
    <t>Comments</t>
  </si>
</sst>
</file>

<file path=xl/styles.xml><?xml version="1.0" encoding="utf-8"?>
<styleSheet xmlns="http://schemas.openxmlformats.org/spreadsheetml/2006/main">
  <numFmts count="0"/>
  <fonts count="7">
    <font>
      <b val="false"/>
      <i val="false"/>
      <u val="none"/>
      <sz val="11"/>
      <color theme="1"/>
      <name val="Calibri"/>
      <scheme val="minor"/>
    </font>
    <font>
      <b val="true"/>
      <i val="false"/>
      <u val="none"/>
      <sz val="14"/>
      <color theme="1"/>
      <name val="Calibri"/>
      <scheme val="minor"/>
    </font>
    <font>
      <b val="true"/>
      <i val="false"/>
      <u val="none"/>
      <sz val="11"/>
      <color theme="1"/>
      <name val="Calibri"/>
      <scheme val="minor"/>
    </font>
    <font>
      <b val="true"/>
      <i val="false"/>
      <u val="none"/>
      <sz val="14"/>
      <color theme="1"/>
      <name val="Calibri"/>
    </font>
    <font>
      <b val="true"/>
      <i val="false"/>
      <u val="none"/>
      <sz val="13"/>
      <color theme="1"/>
      <name val="Calibri"/>
      <scheme val="minor"/>
    </font>
    <font>
      <b val="true"/>
      <i val="false"/>
      <u val="none"/>
      <sz val="12"/>
      <color theme="1"/>
      <name val="Calibri"/>
      <scheme val="minor"/>
    </font>
    <font>
      <b val="false"/>
      <i val="false"/>
      <u val="none"/>
      <sz val="11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00FFFFFF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8">
    <border>
      <left style="none"/>
      <right style="none"/>
      <top style="none"/>
      <bottom style="none"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none"/>
      <bottom style="medium">
        <color rgb="FF000000"/>
      </bottom>
    </border>
    <border>
      <left style="none"/>
      <right style="medium">
        <color rgb="FF000000"/>
      </right>
      <top style="medium">
        <color rgb="FF000000"/>
      </top>
      <bottom style="medium">
        <color rgb="FF000000"/>
      </bottom>
    </border>
    <border>
      <left style="none"/>
      <right style="medium">
        <color rgb="FF000000"/>
      </right>
      <top style="none"/>
      <bottom style="medium">
        <color rgb="FF000000"/>
      </bottom>
    </border>
    <border>
      <left style="medium">
        <color rgb="FF000000"/>
      </left>
      <right style="none"/>
      <top style="medium">
        <color rgb="FF000000"/>
      </top>
      <bottom style="medium">
        <color rgb="FF000000"/>
      </bottom>
    </border>
    <border>
      <left style="none"/>
      <right style="none"/>
      <top style="medium">
        <color rgb="FF000000"/>
      </top>
      <bottom style="medium">
        <color rgb="FF000000"/>
      </bottom>
    </border>
    <border>
      <left style="none"/>
      <right style="medium">
        <color rgb="FF000000"/>
      </right>
      <top style="none"/>
      <bottom style="none"/>
    </border>
  </borders>
  <cellStyleXfs count="1">
    <xf numFmtId="0" fontId="0" borderId="0" xfId="0" applyNumberFormat="true" applyFont="true" applyFill="true" applyBorder="true" applyAlignment="true" applyProtection="true"/>
  </cellStyleXfs>
  <cellXfs count="39">
    <xf numFmtId="0" fontId="0" borderId="0" xfId="0" applyNumberFormat="true" applyFont="true" applyFill="true" applyBorder="true" applyAlignment="true" applyProtection="true"/>
    <xf numFmtId="0" fontId="1" borderId="0" xfId="0" applyFont="true">
      <alignment vertical="center"/>
    </xf>
    <xf numFmtId="0" fontId="2" fillId="3" borderId="1" xfId="0" applyFont="true" applyFill="true" applyBorder="true">
      <alignment horizontal="right" vertical="center" wrapText="true"/>
    </xf>
    <xf numFmtId="0" fontId="2" fillId="3" borderId="2" xfId="0" applyFont="true" applyFill="true" applyBorder="true">
      <alignment horizontal="right" vertical="center" wrapText="true"/>
    </xf>
    <xf numFmtId="0" fontId="0" fillId="4" borderId="0" xfId="0" applyFill="true">
      <alignment horizontal="left"/>
    </xf>
    <xf numFmtId="0" fontId="0" fillId="4" borderId="3" xfId="0" applyFill="true" applyBorder="true">
      <alignment vertical="center" wrapText="true"/>
    </xf>
    <xf numFmtId="0" fontId="0" fillId="4" borderId="4" xfId="0" applyFill="true" applyBorder="true">
      <alignment vertical="center" wrapText="true"/>
    </xf>
    <xf numFmtId="0" fontId="0" fillId="4" borderId="5" xfId="0" applyFill="true" applyBorder="true">
      <alignment vertical="center" wrapText="true"/>
    </xf>
    <xf numFmtId="0" fontId="2" fillId="3" borderId="3" xfId="0" applyFont="true" applyFill="true" applyBorder="true">
      <alignment horizontal="right" vertical="center" wrapText="true"/>
    </xf>
    <xf numFmtId="0" fontId="2" fillId="3" borderId="4" xfId="0" applyFont="true" applyFill="true" applyBorder="true">
      <alignment horizontal="right" vertical="center" wrapText="true"/>
    </xf>
    <xf numFmtId="0" fontId="0" fillId="4" borderId="6" xfId="0" applyFill="true" applyBorder="true">
      <alignment vertical="center" wrapText="true"/>
    </xf>
    <xf numFmtId="14" fontId="0" fillId="4" borderId="3" xfId="0" applyNumberFormat="true" applyFill="true" applyBorder="true">
      <alignment vertical="center" wrapText="true"/>
    </xf>
    <xf numFmtId="14" fontId="0" fillId="4" borderId="4" xfId="0" applyNumberFormat="true" applyFill="true" applyBorder="true">
      <alignment vertical="center" wrapText="true"/>
    </xf>
    <xf numFmtId="0" fontId="3" borderId="0" xfId="0" applyFont="true">
      <alignment vertical="center"/>
    </xf>
    <xf numFmtId="0" fontId="0" borderId="0" xfId="0">
      <alignment vertical="center"/>
    </xf>
    <xf numFmtId="0" fontId="4" borderId="0" xfId="0" applyFont="true">
      <alignment horizontal="left" vertical="center" indent="4"/>
    </xf>
    <xf numFmtId="0" fontId="0" fillId="4" borderId="0" xfId="0" applyFill="true">
      <alignment horizontal="left" vertical="center"/>
    </xf>
    <xf numFmtId="0" fontId="0" borderId="0" xfId="0">
      <alignment horizontal="left" vertical="center" indent="4"/>
    </xf>
    <xf numFmtId="0" fontId="2" fillId="3" borderId="1" xfId="0" applyFont="true" applyFill="true" applyBorder="true">
      <alignment horizontal="center" vertical="center" wrapText="true"/>
    </xf>
    <xf numFmtId="0" fontId="0" borderId="2" xfId="0" applyBorder="true">
      <alignment horizontal="center" vertical="center" wrapText="true"/>
    </xf>
    <xf numFmtId="0" fontId="2" fillId="3" borderId="3" xfId="0" applyFont="true" applyFill="true" applyBorder="true">
      <alignment vertical="center" wrapText="true"/>
    </xf>
    <xf numFmtId="0" fontId="4" borderId="0" xfId="0" applyFont="true">
      <alignment vertical="center"/>
    </xf>
    <xf numFmtId="0" fontId="5" borderId="0" xfId="0" applyFont="true">
      <alignment vertical="center"/>
    </xf>
    <xf numFmtId="0" fontId="0" fillId="4" borderId="4" xfId="0" applyFill="true" applyBorder="true">
      <alignment horizontal="center" vertical="center" wrapText="true"/>
    </xf>
    <xf numFmtId="0" fontId="6" fillId="4" borderId="4" xfId="0" applyFont="true" applyFill="true" applyBorder="true">
      <alignment vertical="center" wrapText="true"/>
    </xf>
    <xf numFmtId="0" fontId="2" fillId="3" borderId="7" xfId="0" applyFont="true" applyFill="true" applyBorder="true">
      <alignment horizontal="center" vertical="center" wrapText="true"/>
    </xf>
    <xf numFmtId="0" fontId="2" fillId="5" borderId="0" xfId="0" applyFont="true" applyFill="true">
      <alignment horizontal="center" vertical="center"/>
    </xf>
    <xf numFmtId="0" fontId="0" borderId="0" xfId="0">
      <alignment horizontal="center"/>
    </xf>
    <xf numFmtId="0" fontId="2" fillId="3" borderId="3" xfId="0" applyFont="true" applyFill="true" applyBorder="true">
      <alignment horizontal="center" vertical="center" wrapText="true"/>
    </xf>
    <xf numFmtId="0" fontId="2" fillId="5" borderId="0" xfId="0" applyFont="true" applyFill="true">
      <alignment horizontal="center"/>
    </xf>
    <xf numFmtId="0" fontId="2" fillId="3" borderId="1" xfId="0" applyFont="true" applyFill="true" applyBorder="true">
      <alignment wrapText="true"/>
    </xf>
    <xf numFmtId="0" fontId="0" borderId="2" xfId="0" applyBorder="true">
      <alignment horizontal="center" vertical="top" wrapText="true"/>
    </xf>
    <xf numFmtId="0" fontId="0" fillId="4" borderId="4" xfId="0" applyFill="true" applyBorder="true">
      <alignment vertical="top" wrapText="true"/>
    </xf>
    <xf numFmtId="0" fontId="0" fillId="4" borderId="4" xfId="0" applyFill="true" applyBorder="true">
      <alignment horizontal="center" vertical="top" wrapText="true"/>
    </xf>
    <xf numFmtId="14" fontId="0" fillId="4" borderId="4" xfId="0" applyNumberFormat="true" applyFill="true" applyBorder="true">
      <alignment horizontal="center" vertical="top" wrapText="true"/>
    </xf>
    <xf numFmtId="0" fontId="0" borderId="0" xfId="0">
      <alignment vertical="top"/>
    </xf>
    <xf numFmtId="0" fontId="0" fillId="4" borderId="2" xfId="0" applyFill="true" applyBorder="true">
      <alignment vertical="center" wrapText="true"/>
    </xf>
    <xf numFmtId="0" fontId="2" fillId="3" borderId="3" xfId="0" applyFont="true" applyFill="true" applyBorder="true">
      <alignment wrapText="true"/>
    </xf>
    <xf numFmtId="0" fontId="2" fillId="3" borderId="1" xfId="0" applyFont="true" applyFill="true" applyBorder="true">
      <alignment vertical="center" wrapText="true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png" /><Relationship Id="rId2" Type="http://schemas.openxmlformats.org/officeDocument/2006/relationships/image" Target="../media/image4.png" /><Relationship Id="rId3" Type="http://schemas.openxmlformats.org/officeDocument/2006/relationships/image" Target="../media/image5.png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3.xml><?xml version="1.0" encoding="utf-8"?>
<xdr:wsDr xmlns:a="http://schemas.openxmlformats.org/drawingml/2006/main" xmlns:xdr="http://schemas.openxmlformats.org/drawingml/2006/spreadsheetDrawing">
  <xdr:twoCellAnchor editAs="oneCell">
    <xdr:from>
      <xdr:col>9</xdr:col>
      <xdr:colOff>12668</xdr:colOff>
      <xdr:row>12</xdr:row>
      <xdr:rowOff>0</xdr:rowOff>
    </xdr:from>
    <xdr:to>
      <xdr:col>13</xdr:col>
      <xdr:colOff>584168</xdr:colOff>
      <xdr:row>16</xdr:row>
      <xdr:rowOff>55911</xdr:rowOff>
    </xdr:to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y="1781175" cx="3048000"/>
        </a:xfrm>
        <a:prstGeom prst="rect"/>
      </xdr:spPr>
    </xdr:pic>
    <xdr:clientData/>
  </xdr:twoCellAnchor>
  <xdr:twoCellAnchor editAs="oneCell">
    <xdr:from>
      <xdr:col>8</xdr:col>
      <xdr:colOff>603218</xdr:colOff>
      <xdr:row>31</xdr:row>
      <xdr:rowOff>12668</xdr:rowOff>
    </xdr:from>
    <xdr:to>
      <xdr:col>14</xdr:col>
      <xdr:colOff>498443</xdr:colOff>
      <xdr:row>33</xdr:row>
      <xdr:rowOff>164750</xdr:rowOff>
    </xdr:to>
    <xdr:pic>
      <xdr:nvPicPr>
        <xdr:cNvPr id="1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y="1857375" cx="3609975"/>
        </a:xfrm>
        <a:prstGeom prst="rect"/>
      </xdr:spPr>
    </xdr:pic>
    <xdr:clientData/>
  </xdr:twoCellAnchor>
  <xdr:twoCellAnchor editAs="oneCell">
    <xdr:from>
      <xdr:col>9</xdr:col>
      <xdr:colOff>0</xdr:colOff>
      <xdr:row>32</xdr:row>
      <xdr:rowOff>1289018</xdr:rowOff>
    </xdr:from>
    <xdr:to>
      <xdr:col>13</xdr:col>
      <xdr:colOff>0</xdr:colOff>
      <xdr:row>35</xdr:row>
      <xdr:rowOff>301783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y="1400175" cx="2476500"/>
        </a:xfrm>
        <a:prstGeom prst="rect"/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 editAs="oneCell">
    <xdr:from>
      <xdr:col>7</xdr:col>
      <xdr:colOff>0</xdr:colOff>
      <xdr:row>18</xdr:row>
      <xdr:rowOff>120681</xdr:rowOff>
    </xdr:from>
    <xdr:to>
      <xdr:col>32</xdr:col>
      <xdr:colOff>314325</xdr:colOff>
      <xdr:row>36</xdr:row>
      <xdr:rowOff>25431</xdr:rowOff>
    </xdr:to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y="3333750" cx="15792450"/>
        </a:xfrm>
        <a:prstGeom prst="rect"/>
      </xdr:spPr>
    </xdr:pic>
    <xdr:clientData/>
  </xdr:twoCellAnchor>
  <xdr:twoCellAnchor editAs="oneCell">
    <xdr:from>
      <xdr:col>8</xdr:col>
      <xdr:colOff>457200</xdr:colOff>
      <xdr:row>0</xdr:row>
      <xdr:rowOff>228600</xdr:rowOff>
    </xdr:from>
    <xdr:to>
      <xdr:col>29</xdr:col>
      <xdr:colOff>295275</xdr:colOff>
      <xdr:row>19</xdr:row>
      <xdr:rowOff>135713</xdr:rowOff>
    </xdr:to>
    <xdr:pic>
      <xdr:nvPicPr>
        <xdr:cNvPr id="1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y="3714750" cx="1283970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"/>
  <sheetViews>
    <sheetView zoomScale="100" topLeftCell="A1" workbookViewId="0" showGridLines="true" showRowColHeaders="true">
      <selection activeCell="D4" sqref="D4:D4"/>
    </sheetView>
  </sheetViews>
  <sheetFormatPr customHeight="false" defaultColWidth="9.28125" defaultRowHeight="15"/>
  <cols>
    <col min="1" max="1" bestFit="false" customWidth="true" width="15.140625" hidden="false" outlineLevel="0"/>
    <col min="2" max="2" bestFit="false" customWidth="true" width="25.8515625" hidden="false" outlineLevel="0"/>
    <col min="3" max="3" bestFit="false" customWidth="true" width="12.421875" hidden="false" outlineLevel="0"/>
    <col min="4" max="4" bestFit="false" customWidth="true" width="25.8515625" hidden="false" outlineLevel="0"/>
  </cols>
  <sheetData>
    <row r="1">
      <c r="A1" s="1" t="s">
        <v>0</v>
      </c>
      <c r="B1" s="4" t="s">
        <v>5</v>
      </c>
      <c r="C1" s="4"/>
    </row>
    <row r="2">
      <c r="A2" s="1" t="s">
        <v>1</v>
      </c>
    </row>
    <row r="3">
      <c r="A3" s="2" t="s">
        <v>2</v>
      </c>
      <c r="B3" s="5" t="s">
        <v>6</v>
      </c>
      <c r="C3" s="8" t="s">
        <v>7</v>
      </c>
      <c r="D3" s="11" t="n">
        <v>43515</v>
      </c>
    </row>
    <row r="4">
      <c r="A4" s="3" t="s">
        <v>3</v>
      </c>
      <c r="B4" s="6"/>
      <c r="C4" s="9" t="s">
        <v>8</v>
      </c>
      <c r="D4" s="12"/>
    </row>
    <row r="5">
      <c r="A5" s="3" t="s">
        <v>3</v>
      </c>
      <c r="B5" s="6"/>
      <c r="C5" s="9" t="s">
        <v>8</v>
      </c>
      <c r="D5" s="6"/>
    </row>
    <row r="6">
      <c r="A6" s="3" t="s">
        <v>4</v>
      </c>
      <c r="B6" s="7"/>
      <c r="C6" s="10"/>
      <c r="D6" s="5"/>
    </row>
  </sheetData>
  <mergeCells>
    <mergeCell ref="B6:D6"/>
    <mergeCell ref="B1:C1"/>
  </mergeCell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dimension ref="A1:C29"/>
  <sheetViews>
    <sheetView zoomScale="100" topLeftCell="A1" workbookViewId="0" showGridLines="true" showRowColHeaders="true">
      <pane xSplit="0" ySplit="9" topLeftCell="A10" activePane="bottomLeft" state="frozen"/>
      <selection activeCell="A5" sqref="A5:C5" pane="bottomLeft"/>
    </sheetView>
  </sheetViews>
  <sheetFormatPr customHeight="false" defaultColWidth="9.28125" defaultRowHeight="15"/>
  <cols>
    <col min="2" max="2" bestFit="false" customWidth="true" width="68.140625" hidden="false" outlineLevel="0"/>
    <col min="3" max="3" bestFit="false" customWidth="true" width="34.8515625" hidden="false" outlineLevel="0"/>
  </cols>
  <sheetData>
    <row r="1">
      <c r="A1" s="13" t="s">
        <v>9</v>
      </c>
    </row>
    <row r="2">
      <c r="A2" s="14"/>
    </row>
    <row r="3">
      <c r="A3" s="15" t="s">
        <v>10</v>
      </c>
    </row>
    <row r="4">
      <c r="A4" s="15"/>
    </row>
    <row r="5">
      <c r="A5" s="16" t="s">
        <v>11</v>
      </c>
      <c r="B5" s="16"/>
      <c r="C5" s="16"/>
    </row>
    <row r="6">
      <c r="A6" s="17"/>
    </row>
    <row r="7">
      <c r="A7" s="15" t="s">
        <v>12</v>
      </c>
    </row>
    <row r="8">
      <c r="A8" s="15"/>
    </row>
    <row r="9">
      <c r="A9" s="18" t="s">
        <v>13</v>
      </c>
      <c r="B9" s="20" t="s">
        <v>14</v>
      </c>
      <c r="C9" s="20" t="s">
        <v>22</v>
      </c>
    </row>
    <row r="10">
      <c r="A10" s="19" t="n">
        <v>1</v>
      </c>
      <c r="B10" s="6" t="s">
        <v>15</v>
      </c>
      <c r="C10" s="6"/>
    </row>
    <row r="11">
      <c r="A11" s="19" t="n">
        <f>A10+1</f>
        <v>2</v>
      </c>
      <c r="B11" s="6" t="s">
        <v>16</v>
      </c>
      <c r="C11" s="6"/>
    </row>
    <row r="12">
      <c r="A12" s="19" t="n">
        <f>A11+1</f>
        <v>3</v>
      </c>
      <c r="B12" s="6" t="s">
        <v>17</v>
      </c>
      <c r="C12" s="6"/>
    </row>
    <row r="13">
      <c r="A13" s="19" t="n">
        <f>A12+1</f>
        <v>4</v>
      </c>
      <c r="B13" s="6" t="s">
        <v>18</v>
      </c>
      <c r="C13" s="6"/>
    </row>
    <row r="14">
      <c r="A14" s="19" t="n">
        <f>A13+1</f>
        <v>5</v>
      </c>
      <c r="B14" s="6" t="s">
        <v>19</v>
      </c>
      <c r="C14" s="6"/>
    </row>
    <row r="15">
      <c r="A15" s="19" t="n">
        <f>A14+1</f>
        <v>6</v>
      </c>
      <c r="B15" s="6" t="s">
        <v>20</v>
      </c>
      <c r="C15" s="6"/>
    </row>
    <row r="16">
      <c r="A16" s="19" t="n">
        <f>A15+1</f>
        <v>7</v>
      </c>
      <c r="B16" s="6" t="s">
        <v>21</v>
      </c>
      <c r="C16" s="6"/>
    </row>
    <row r="17">
      <c r="A17" s="19" t="n">
        <f>A16+1</f>
        <v>8</v>
      </c>
      <c r="B17" s="6"/>
      <c r="C17" s="6"/>
    </row>
    <row r="18">
      <c r="A18" s="19" t="n">
        <f>A17+1</f>
        <v>9</v>
      </c>
      <c r="B18" s="6"/>
      <c r="C18" s="6"/>
    </row>
    <row r="19">
      <c r="A19" s="19" t="n">
        <f>A18+1</f>
        <v>10</v>
      </c>
      <c r="B19" s="6"/>
      <c r="C19" s="6"/>
    </row>
    <row r="20">
      <c r="A20" s="19" t="n">
        <f>A19+1</f>
        <v>11</v>
      </c>
      <c r="B20" s="6"/>
      <c r="C20" s="6"/>
    </row>
    <row r="21">
      <c r="A21" s="19" t="n">
        <f>A20+1</f>
        <v>12</v>
      </c>
      <c r="B21" s="6"/>
      <c r="C21" s="6"/>
    </row>
    <row r="22">
      <c r="A22" s="19" t="n">
        <f>A21+1</f>
        <v>13</v>
      </c>
      <c r="B22" s="6"/>
      <c r="C22" s="6"/>
    </row>
    <row r="23">
      <c r="A23" s="19" t="n">
        <f>A22+1</f>
        <v>14</v>
      </c>
      <c r="B23" s="6"/>
      <c r="C23" s="6"/>
    </row>
    <row r="24">
      <c r="A24" s="19" t="n">
        <f>A23+1</f>
        <v>15</v>
      </c>
      <c r="B24" s="6"/>
      <c r="C24" s="6"/>
    </row>
    <row r="25">
      <c r="A25" s="19" t="n">
        <f>A24+1</f>
        <v>16</v>
      </c>
      <c r="B25" s="6"/>
      <c r="C25" s="6"/>
    </row>
    <row r="26">
      <c r="A26" s="19" t="n">
        <f>A25+1</f>
        <v>17</v>
      </c>
      <c r="B26" s="6"/>
      <c r="C26" s="6"/>
    </row>
    <row r="27">
      <c r="A27" s="19" t="n">
        <f>A26+1</f>
        <v>18</v>
      </c>
      <c r="B27" s="6"/>
      <c r="C27" s="6"/>
    </row>
    <row r="28">
      <c r="A28" s="19" t="n">
        <f>A27+1</f>
        <v>19</v>
      </c>
      <c r="B28" s="6"/>
      <c r="C28" s="6"/>
    </row>
    <row r="29">
      <c r="A29" s="19" t="n">
        <f>A28+1</f>
        <v>20</v>
      </c>
      <c r="B29" s="6"/>
      <c r="C29" s="6"/>
    </row>
  </sheetData>
  <mergeCells>
    <mergeCell ref="A5:C5"/>
  </mergeCells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dimension ref="A1:N46"/>
  <sheetViews>
    <sheetView zoomScale="100" topLeftCell="A1" workbookViewId="0" showGridLines="true" showRowColHeaders="true">
      <pane xSplit="0" ySplit="3" topLeftCell="A10" activePane="bottomLeft" state="frozen"/>
      <selection activeCell="A12" sqref="A12:XFD12" pane="bottomLeft"/>
    </sheetView>
  </sheetViews>
  <sheetFormatPr customHeight="false" defaultColWidth="9.28125" defaultRowHeight="15"/>
  <cols>
    <col min="2" max="2" bestFit="false" customWidth="true" width="20.00390625" hidden="false" outlineLevel="0"/>
    <col min="3" max="3" bestFit="false" customWidth="true" width="23.57421875" hidden="false" outlineLevel="0"/>
    <col min="4" max="4" bestFit="false" customWidth="true" width="17.00390625" hidden="false" outlineLevel="0"/>
    <col min="5" max="5" bestFit="false" customWidth="true" width="18.421875" hidden="false" outlineLevel="0"/>
    <col min="6" max="6" bestFit="false" customWidth="true" width="13.421875" hidden="false" outlineLevel="0"/>
    <col min="7" max="7" bestFit="false" customWidth="true" width="13.57421875" hidden="false" outlineLevel="0"/>
    <col min="8" max="8" bestFit="false" customWidth="true" style="27" width="6.421875" hidden="true" outlineLevel="0"/>
  </cols>
  <sheetData>
    <row r="1">
      <c r="A1" s="21" t="n">
        <v>1.3</v>
      </c>
      <c r="B1" s="21" t="s">
        <v>27</v>
      </c>
    </row>
    <row r="2">
      <c r="A2" s="21"/>
      <c r="B2" s="21"/>
    </row>
    <row r="3">
      <c r="A3" s="18" t="s">
        <v>13</v>
      </c>
      <c r="B3" s="20" t="s">
        <v>28</v>
      </c>
      <c r="C3" s="20" t="s">
        <v>54</v>
      </c>
      <c r="D3" s="20" t="s">
        <v>55</v>
      </c>
      <c r="E3" s="20" t="s">
        <v>69</v>
      </c>
      <c r="F3" s="20" t="s">
        <v>90</v>
      </c>
      <c r="G3" s="20" t="s">
        <v>92</v>
      </c>
      <c r="H3" s="25" t="s">
        <v>97</v>
      </c>
    </row>
    <row r="4">
      <c r="A4" s="19" t="n">
        <v>1</v>
      </c>
      <c r="B4" s="6" t="s">
        <v>29</v>
      </c>
      <c r="C4" s="6"/>
      <c r="D4" s="6"/>
      <c r="E4" s="6"/>
      <c r="F4" s="6" t="s">
        <v>91</v>
      </c>
      <c r="G4" s="6" t="s">
        <v>93</v>
      </c>
      <c r="H4" s="26" t="n">
        <f>IF(ISNA(LOOKUP(2^15,SEARCH({"Fail"},G4))),"",A4)</f>
        <v>1</v>
      </c>
    </row>
    <row r="5">
      <c r="A5" s="19" t="n">
        <f>A4+1</f>
        <v>2</v>
      </c>
      <c r="B5" s="6" t="s">
        <v>30</v>
      </c>
      <c r="C5" s="6"/>
      <c r="D5" s="6"/>
      <c r="E5" s="23" t="n">
        <v>9410073976</v>
      </c>
      <c r="F5" s="6" t="s">
        <v>40</v>
      </c>
      <c r="G5" s="6"/>
      <c r="H5" s="26" t="n">
        <f>IF(ISNA(LOOKUP(2^15,SEARCH({"Fail"},G5))),"",A5)</f>
        <v>2</v>
      </c>
      <c r="K5" t="s">
        <v>98</v>
      </c>
      <c r="M5" t="n">
        <v>43.55</v>
      </c>
      <c r="N5" t="s">
        <v>101</v>
      </c>
    </row>
    <row r="6">
      <c r="A6" s="19" t="n">
        <f>A5+1</f>
        <v>3</v>
      </c>
      <c r="B6" s="6" t="s">
        <v>31</v>
      </c>
      <c r="C6" s="6"/>
      <c r="D6" s="6" t="s">
        <v>56</v>
      </c>
      <c r="E6" s="6" t="s">
        <v>70</v>
      </c>
      <c r="F6" s="6" t="s">
        <v>40</v>
      </c>
      <c r="G6" s="6" t="s">
        <v>94</v>
      </c>
      <c r="H6" s="26" t="n">
        <f>IF(ISNA(LOOKUP(2^15,SEARCH({"Fail"},G6))),"",A6)</f>
        <v>3</v>
      </c>
      <c r="M6" t="n">
        <v>65.99</v>
      </c>
      <c r="N6" t="n">
        <f>M6*12</f>
        <v>791.88</v>
      </c>
    </row>
    <row r="7">
      <c r="A7" s="19" t="n">
        <f>A6+1</f>
        <v>4</v>
      </c>
      <c r="B7" s="6" t="s">
        <v>32</v>
      </c>
      <c r="C7" s="6"/>
      <c r="D7" s="6"/>
      <c r="E7" s="23" t="s">
        <v>71</v>
      </c>
      <c r="F7" s="6" t="s">
        <v>40</v>
      </c>
      <c r="G7" s="6"/>
      <c r="H7" s="26" t="n">
        <f>IF(ISNA(LOOKUP(2^15,SEARCH({"Fail"},G7))),"",A7)</f>
        <v>4</v>
      </c>
      <c r="M7" t="n">
        <v>467</v>
      </c>
    </row>
    <row r="8">
      <c r="A8" s="19" t="n">
        <f>A7+1</f>
        <v>5</v>
      </c>
      <c r="B8" s="6" t="s">
        <v>33</v>
      </c>
      <c r="C8" s="6"/>
      <c r="D8" s="6"/>
      <c r="E8" s="23" t="s">
        <v>60</v>
      </c>
      <c r="F8" s="6" t="s">
        <v>40</v>
      </c>
      <c r="G8" s="6"/>
      <c r="H8" s="26" t="n">
        <f>IF(ISNA(LOOKUP(2^15,SEARCH({"Fail"},G8))),"",A8)</f>
        <v>5</v>
      </c>
      <c r="L8" t="s">
        <v>99</v>
      </c>
    </row>
    <row r="9">
      <c r="A9" s="19" t="n">
        <f>A8+1</f>
        <v>6</v>
      </c>
      <c r="B9" s="6" t="s">
        <v>34</v>
      </c>
      <c r="C9" s="6"/>
      <c r="D9" s="6" t="s">
        <v>57</v>
      </c>
      <c r="E9" s="6" t="s">
        <v>72</v>
      </c>
      <c r="F9" s="6"/>
      <c r="G9" s="6" t="s">
        <v>95</v>
      </c>
      <c r="H9" s="26" t="n">
        <f>IF(ISNA(LOOKUP(2^15,SEARCH({"Fail"},G9))),"",A9)</f>
        <v>6</v>
      </c>
      <c r="L9" t="s">
        <v>100</v>
      </c>
    </row>
    <row r="10">
      <c r="A10" s="19" t="n">
        <f>A9+1</f>
        <v>7</v>
      </c>
      <c r="B10" s="6" t="s">
        <v>35</v>
      </c>
      <c r="C10" s="6"/>
      <c r="D10" s="6" t="s">
        <v>58</v>
      </c>
      <c r="E10" s="6" t="s">
        <v>73</v>
      </c>
      <c r="F10" s="6"/>
      <c r="G10" s="6" t="s">
        <v>94</v>
      </c>
      <c r="H10" s="26" t="n">
        <f>IF(ISNA(LOOKUP(2^15,SEARCH({"Fail"},G10))),"",A10)</f>
        <v>7</v>
      </c>
    </row>
    <row r="11">
      <c r="A11" s="19" t="n">
        <f>A10+1</f>
        <v>8</v>
      </c>
      <c r="B11" s="6" t="s">
        <v>36</v>
      </c>
      <c r="C11" s="6"/>
      <c r="D11" s="6" t="s">
        <v>59</v>
      </c>
      <c r="E11" s="6" t="s">
        <v>74</v>
      </c>
      <c r="F11" s="6"/>
      <c r="G11" s="6" t="s">
        <v>94</v>
      </c>
      <c r="H11" s="26" t="n">
        <f>IF(ISNA(LOOKUP(2^15,SEARCH({"Fail"},G11))),"",A11)</f>
        <v>8</v>
      </c>
    </row>
    <row r="12">
      <c r="A12" s="19" t="n">
        <f>A11+1</f>
        <v>9</v>
      </c>
      <c r="B12" s="6" t="s">
        <v>37</v>
      </c>
      <c r="C12" s="6"/>
      <c r="D12" s="6" t="s">
        <v>60</v>
      </c>
      <c r="E12" s="6" t="s">
        <v>75</v>
      </c>
      <c r="F12" s="6"/>
      <c r="G12" s="6" t="s">
        <v>94</v>
      </c>
      <c r="H12" s="26" t="n">
        <f>IF(ISNA(LOOKUP(2^15,SEARCH({"Fail"},G12))),"",A12)</f>
        <v>9</v>
      </c>
    </row>
    <row r="13">
      <c r="A13" s="19" t="n">
        <f>A12+1</f>
        <v>10</v>
      </c>
      <c r="B13" s="6" t="s">
        <v>17</v>
      </c>
      <c r="C13" s="6"/>
      <c r="D13" s="6"/>
      <c r="E13" s="6" t="s">
        <v>76</v>
      </c>
      <c r="F13" s="6"/>
      <c r="G13" s="6" t="s">
        <v>93</v>
      </c>
      <c r="H13" s="26" t="n">
        <f>IF(ISNA(LOOKUP(2^15,SEARCH({"Fail"},G13))),"",A13)</f>
        <v>10</v>
      </c>
    </row>
    <row r="14">
      <c r="A14" s="19" t="n">
        <f>A13+1</f>
        <v>11</v>
      </c>
      <c r="B14" s="6" t="s">
        <v>38</v>
      </c>
      <c r="C14" s="6"/>
      <c r="D14" s="6" t="s">
        <v>61</v>
      </c>
      <c r="E14" s="6" t="s">
        <v>77</v>
      </c>
      <c r="F14" s="6"/>
      <c r="G14" s="6" t="s">
        <v>94</v>
      </c>
      <c r="H14" s="26" t="n">
        <f>IF(ISNA(LOOKUP(2^15,SEARCH({"Fail"},G14))),"",A14)</f>
        <v>11</v>
      </c>
    </row>
    <row r="15">
      <c r="A15" s="19" t="n">
        <f>A14+1</f>
        <v>12</v>
      </c>
      <c r="B15" s="6" t="s">
        <v>39</v>
      </c>
      <c r="C15" s="6"/>
      <c r="D15" s="6"/>
      <c r="E15" s="6" t="s">
        <v>78</v>
      </c>
      <c r="F15" s="6"/>
      <c r="G15" s="6"/>
      <c r="H15" s="26" t="n">
        <f>IF(ISNA(LOOKUP(2^15,SEARCH({"Fail"},G15))),"",A15)</f>
        <v>12</v>
      </c>
    </row>
    <row r="16">
      <c r="A16" s="19" t="n">
        <f>A15+1</f>
        <v>13</v>
      </c>
      <c r="B16" s="6" t="s">
        <v>40</v>
      </c>
      <c r="C16" s="6"/>
      <c r="D16" s="6" t="s">
        <v>62</v>
      </c>
      <c r="E16" s="6" t="s">
        <v>79</v>
      </c>
      <c r="F16" s="6"/>
      <c r="G16" s="6"/>
      <c r="H16" s="26" t="n">
        <f>IF(ISNA(LOOKUP(2^15,SEARCH({"Fail"},G16))),"",A16)</f>
        <v>13</v>
      </c>
    </row>
    <row r="17">
      <c r="A17" s="19" t="n">
        <f>A16+1</f>
        <v>14</v>
      </c>
      <c r="B17" s="6" t="s">
        <v>19</v>
      </c>
      <c r="C17" s="6"/>
      <c r="D17" s="6"/>
      <c r="E17" s="6" t="s">
        <v>76</v>
      </c>
      <c r="F17" s="6"/>
      <c r="G17" s="6" t="s">
        <v>93</v>
      </c>
      <c r="H17" s="26" t="n">
        <f>IF(ISNA(LOOKUP(2^15,SEARCH({"Fail"},G17))),"",A17)</f>
        <v>14</v>
      </c>
    </row>
    <row r="18">
      <c r="A18" s="19" t="n">
        <f>A17+1</f>
        <v>15</v>
      </c>
      <c r="B18" s="6" t="s">
        <v>41</v>
      </c>
      <c r="C18" s="6"/>
      <c r="D18" s="6" t="s">
        <v>63</v>
      </c>
      <c r="E18" s="6" t="s">
        <v>80</v>
      </c>
      <c r="F18" s="6"/>
      <c r="G18" s="6" t="s">
        <v>93</v>
      </c>
      <c r="H18" s="26" t="n">
        <f>IF(ISNA(LOOKUP(2^15,SEARCH({"Fail"},G18))),"",A18)</f>
        <v>15</v>
      </c>
    </row>
    <row r="19">
      <c r="A19" s="19" t="n">
        <f>A18+1</f>
        <v>16</v>
      </c>
      <c r="B19" s="6" t="s">
        <v>42</v>
      </c>
      <c r="C19" s="6"/>
      <c r="D19" s="6"/>
      <c r="E19" s="6" t="s">
        <v>81</v>
      </c>
      <c r="F19" s="6"/>
      <c r="G19" s="6" t="s">
        <v>94</v>
      </c>
      <c r="H19" s="26" t="n">
        <f>IF(ISNA(LOOKUP(2^15,SEARCH({"Fail"},G19))),"",A19)</f>
        <v>16</v>
      </c>
    </row>
    <row r="20">
      <c r="A20" s="19" t="n">
        <f>A19+1</f>
        <v>17</v>
      </c>
      <c r="B20" s="6" t="s">
        <v>43</v>
      </c>
      <c r="C20" s="6"/>
      <c r="D20" s="6"/>
      <c r="E20" s="6" t="s">
        <v>82</v>
      </c>
      <c r="F20" s="6"/>
      <c r="G20" s="6" t="s">
        <v>93</v>
      </c>
      <c r="H20" s="26" t="n">
        <f>IF(ISNA(LOOKUP(2^15,SEARCH({"Fail"},G20))),"",A20)</f>
        <v>17</v>
      </c>
    </row>
    <row r="21">
      <c r="A21" s="19" t="n">
        <f>A20+1</f>
        <v>18</v>
      </c>
      <c r="B21" s="6" t="s">
        <v>44</v>
      </c>
      <c r="C21" s="6"/>
      <c r="D21" s="6"/>
      <c r="E21" s="6" t="s">
        <v>76</v>
      </c>
      <c r="F21" s="6"/>
      <c r="G21" s="6" t="s">
        <v>93</v>
      </c>
      <c r="H21" s="26" t="n">
        <f>IF(ISNA(LOOKUP(2^15,SEARCH({"Fail"},G21))),"",A21)</f>
        <v>18</v>
      </c>
    </row>
    <row r="22">
      <c r="A22" s="19" t="n">
        <f>A21+1</f>
        <v>19</v>
      </c>
      <c r="B22" s="6" t="s">
        <v>42</v>
      </c>
      <c r="C22" s="6"/>
      <c r="D22" s="6"/>
      <c r="E22" s="6" t="s">
        <v>83</v>
      </c>
      <c r="F22" s="6"/>
      <c r="G22" s="6" t="s">
        <v>94</v>
      </c>
      <c r="H22" s="26" t="n">
        <f>IF(ISNA(LOOKUP(2^15,SEARCH({"Fail"},G22))),"",A22)</f>
        <v>19</v>
      </c>
    </row>
    <row r="23">
      <c r="A23" s="19" t="n">
        <f>A22+1</f>
        <v>20</v>
      </c>
      <c r="B23" s="6" t="s">
        <v>42</v>
      </c>
      <c r="C23" s="6"/>
      <c r="D23" s="6"/>
      <c r="E23" s="6" t="s">
        <v>84</v>
      </c>
      <c r="F23" s="6"/>
      <c r="G23" s="6" t="s">
        <v>94</v>
      </c>
      <c r="H23" s="26" t="n">
        <f>IF(ISNA(LOOKUP(2^15,SEARCH({"Fail"},G23))),"",A23)</f>
        <v>20</v>
      </c>
    </row>
    <row r="24">
      <c r="A24" s="19" t="n">
        <f>A23+1</f>
        <v>21</v>
      </c>
      <c r="B24" s="6" t="s">
        <v>42</v>
      </c>
      <c r="C24" s="6"/>
      <c r="D24" s="6" t="s">
        <v>64</v>
      </c>
      <c r="E24" s="6"/>
      <c r="F24" s="6"/>
      <c r="G24" s="6" t="s">
        <v>93</v>
      </c>
      <c r="H24" s="26" t="n">
        <f>IF(ISNA(LOOKUP(2^15,SEARCH({"Fail"},G24))),"",A24)</f>
        <v>21</v>
      </c>
    </row>
    <row r="25">
      <c r="A25" s="19" t="n">
        <f>A24+1</f>
        <v>22</v>
      </c>
      <c r="B25" s="6" t="s">
        <v>45</v>
      </c>
      <c r="C25" s="6"/>
      <c r="D25" s="6" t="s">
        <v>65</v>
      </c>
      <c r="E25" s="6" t="s">
        <v>78</v>
      </c>
      <c r="F25" s="6"/>
      <c r="G25" s="6"/>
      <c r="H25" s="26" t="n">
        <f>IF(ISNA(LOOKUP(2^15,SEARCH({"Fail"},G25))),"",A25)</f>
        <v>22</v>
      </c>
    </row>
    <row r="26">
      <c r="A26" s="19" t="n">
        <f>A25+1</f>
        <v>23</v>
      </c>
      <c r="B26" s="6" t="s">
        <v>46</v>
      </c>
      <c r="C26" s="6"/>
      <c r="D26" s="6"/>
      <c r="E26" s="6"/>
      <c r="F26" s="6"/>
      <c r="G26" s="6"/>
      <c r="H26" s="26" t="n">
        <f>IF(ISNA(LOOKUP(2^15,SEARCH({"Fail"},G26))),"",A26)</f>
        <v>23</v>
      </c>
    </row>
    <row r="27">
      <c r="A27" s="19" t="n">
        <f>A26+1</f>
        <v>24</v>
      </c>
      <c r="B27" s="6" t="s">
        <v>47</v>
      </c>
      <c r="C27" s="6"/>
      <c r="D27" s="6"/>
      <c r="E27" s="6"/>
      <c r="F27" s="6"/>
      <c r="G27" s="6"/>
      <c r="H27" s="26" t="n">
        <f>IF(ISNA(LOOKUP(2^15,SEARCH({"Fail"},G27))),"",A27)</f>
        <v>24</v>
      </c>
    </row>
    <row r="28">
      <c r="A28" s="19" t="n">
        <f>A27+1</f>
        <v>25</v>
      </c>
      <c r="B28" s="6" t="s">
        <v>48</v>
      </c>
      <c r="C28" s="6"/>
      <c r="D28" s="6"/>
      <c r="E28" s="6"/>
      <c r="F28" s="6"/>
      <c r="G28" s="6"/>
      <c r="H28" s="26" t="n">
        <f>IF(ISNA(LOOKUP(2^15,SEARCH({"Fail"},G28))),"",A28)</f>
        <v>25</v>
      </c>
    </row>
    <row r="29">
      <c r="A29" s="19" t="n">
        <f>A28+1</f>
        <v>26</v>
      </c>
      <c r="B29" s="6" t="s">
        <v>49</v>
      </c>
      <c r="C29" s="6"/>
      <c r="D29" s="6"/>
      <c r="E29" s="6"/>
      <c r="F29" s="6"/>
      <c r="G29" s="6"/>
      <c r="H29" s="26" t="n">
        <f>IF(ISNA(LOOKUP(2^15,SEARCH({"Fail"},G29))),"",A29)</f>
        <v>26</v>
      </c>
    </row>
    <row r="30">
      <c r="A30" s="19" t="n">
        <f>A29+1</f>
        <v>27</v>
      </c>
      <c r="B30" s="6" t="s">
        <v>50</v>
      </c>
      <c r="C30" s="6"/>
      <c r="D30" s="6"/>
      <c r="E30" s="6"/>
      <c r="F30" s="6"/>
      <c r="G30" s="6"/>
      <c r="H30" s="26" t="n">
        <f>IF(ISNA(LOOKUP(2^15,SEARCH({"Fail"},G30))),"",A30)</f>
        <v>27</v>
      </c>
    </row>
    <row r="31">
      <c r="A31" s="19" t="n">
        <f>A30+1</f>
        <v>28</v>
      </c>
      <c r="B31" s="6" t="s">
        <v>51</v>
      </c>
      <c r="C31" s="6"/>
      <c r="D31" s="6"/>
      <c r="E31" s="6"/>
      <c r="F31" s="6"/>
      <c r="G31" s="6"/>
      <c r="H31" s="26" t="n">
        <f>IF(ISNA(LOOKUP(2^15,SEARCH({"Fail"},G31))),"",A31)</f>
        <v>28</v>
      </c>
    </row>
    <row r="32">
      <c r="A32" s="19" t="n">
        <f>A31+1</f>
        <v>29</v>
      </c>
      <c r="B32" s="6" t="s">
        <v>16</v>
      </c>
      <c r="C32" s="6"/>
      <c r="D32" s="6" t="s">
        <v>66</v>
      </c>
      <c r="E32" s="6" t="s">
        <v>85</v>
      </c>
      <c r="F32" s="6"/>
      <c r="G32" s="6" t="s">
        <v>94</v>
      </c>
      <c r="H32" s="26" t="n">
        <f>IF(ISNA(LOOKUP(2^15,SEARCH({"Fail"},G32))),"",A32)</f>
        <v>29</v>
      </c>
    </row>
    <row r="33">
      <c r="A33" s="19" t="n">
        <f>A32+1</f>
        <v>30</v>
      </c>
      <c r="B33" s="6" t="s">
        <v>52</v>
      </c>
      <c r="C33" s="6"/>
      <c r="D33" s="6" t="s">
        <v>67</v>
      </c>
      <c r="E33" s="6" t="s">
        <v>86</v>
      </c>
      <c r="F33" s="6"/>
      <c r="G33" s="6" t="s">
        <v>94</v>
      </c>
      <c r="H33" s="26" t="n">
        <f>IF(ISNA(LOOKUP(2^15,SEARCH({"Fail"},G33))),"",A33)</f>
        <v>30</v>
      </c>
    </row>
    <row r="34">
      <c r="A34" s="19" t="n">
        <f>A33+1</f>
        <v>31</v>
      </c>
      <c r="B34" s="6" t="s">
        <v>53</v>
      </c>
      <c r="C34" s="6"/>
      <c r="D34" s="6"/>
      <c r="E34" s="6" t="s">
        <v>87</v>
      </c>
      <c r="F34" s="6"/>
      <c r="G34" s="24" t="s">
        <v>96</v>
      </c>
      <c r="H34" s="26" t="n">
        <f>IF(ISNA(LOOKUP(2^15,SEARCH({"Fail"},G34))),"",A34)</f>
        <v>31</v>
      </c>
    </row>
    <row r="35">
      <c r="A35" s="19" t="n">
        <f>A34+1</f>
        <v>32</v>
      </c>
      <c r="B35" s="6" t="s">
        <v>16</v>
      </c>
      <c r="C35" s="6"/>
      <c r="D35" s="6"/>
      <c r="E35" s="24" t="s">
        <v>88</v>
      </c>
      <c r="F35" s="6"/>
      <c r="G35" s="6" t="s">
        <v>94</v>
      </c>
      <c r="H35" s="26" t="n">
        <f>IF(ISNA(LOOKUP(2^15,SEARCH({"Fail"},G35))),"",A35)</f>
        <v>32</v>
      </c>
    </row>
    <row r="36">
      <c r="A36" s="19" t="n">
        <f>A35+1</f>
        <v>33</v>
      </c>
      <c r="B36" s="6" t="s">
        <v>16</v>
      </c>
      <c r="C36" s="6"/>
      <c r="D36" s="6" t="s">
        <v>68</v>
      </c>
      <c r="E36" s="24" t="s">
        <v>89</v>
      </c>
      <c r="F36" s="6"/>
      <c r="G36" s="24" t="s">
        <v>94</v>
      </c>
      <c r="H36" s="26" t="n">
        <f>IF(ISNA(LOOKUP(2^15,SEARCH({"Fail"},G36))),"",A36)</f>
        <v>33</v>
      </c>
    </row>
    <row r="37">
      <c r="A37" s="19" t="n">
        <f>A36+1</f>
        <v>34</v>
      </c>
      <c r="B37" s="6"/>
      <c r="C37" s="6"/>
      <c r="D37" s="6"/>
      <c r="E37" s="6"/>
      <c r="F37" s="6"/>
      <c r="G37" s="6"/>
      <c r="H37" s="26" t="n">
        <f>IF(ISNA(LOOKUP(2^15,SEARCH({"Fail"},G37))),"",A37)</f>
        <v>34</v>
      </c>
    </row>
    <row r="38">
      <c r="A38" s="19" t="n">
        <f>A37+1</f>
        <v>35</v>
      </c>
      <c r="B38" s="6"/>
      <c r="C38" s="6"/>
      <c r="D38" s="6"/>
      <c r="E38" s="6"/>
      <c r="F38" s="6"/>
      <c r="G38" s="6"/>
      <c r="H38" s="26" t="n">
        <f>IF(ISNA(LOOKUP(2^15,SEARCH({"Fail"},G38))),"",A38)</f>
        <v>35</v>
      </c>
    </row>
    <row r="39">
      <c r="A39" s="19" t="n">
        <f>A38+1</f>
        <v>36</v>
      </c>
      <c r="B39" s="6"/>
      <c r="C39" s="6"/>
      <c r="D39" s="6"/>
      <c r="E39" s="6"/>
      <c r="F39" s="6"/>
      <c r="G39" s="6"/>
      <c r="H39" s="26" t="n">
        <f>IF(ISNA(LOOKUP(2^15,SEARCH({"Fail"},G39))),"",A39)</f>
        <v>36</v>
      </c>
    </row>
    <row r="40">
      <c r="A40" s="19" t="n">
        <f>A39+1</f>
        <v>37</v>
      </c>
      <c r="B40" s="6"/>
      <c r="C40" s="6"/>
      <c r="D40" s="6"/>
      <c r="E40" s="6"/>
      <c r="F40" s="6"/>
      <c r="G40" s="6"/>
      <c r="H40" s="26" t="n">
        <f>IF(ISNA(LOOKUP(2^15,SEARCH({"Fail"},G40))),"",A40)</f>
        <v>37</v>
      </c>
    </row>
    <row r="41">
      <c r="A41" s="19" t="n">
        <f>A40+1</f>
        <v>38</v>
      </c>
      <c r="B41" s="6"/>
      <c r="C41" s="6"/>
      <c r="D41" s="6"/>
      <c r="E41" s="6"/>
      <c r="F41" s="6"/>
      <c r="G41" s="6"/>
      <c r="H41" s="26" t="n">
        <f>IF(ISNA(LOOKUP(2^15,SEARCH({"Fail"},G41))),"",A41)</f>
        <v>38</v>
      </c>
    </row>
    <row r="42">
      <c r="A42" s="1"/>
    </row>
    <row r="43">
      <c r="A43" s="22" t="s">
        <v>23</v>
      </c>
    </row>
    <row r="44">
      <c r="A44" s="14" t="s">
        <v>24</v>
      </c>
    </row>
    <row r="45">
      <c r="A45" s="22" t="s">
        <v>25</v>
      </c>
    </row>
    <row r="46">
      <c r="A46" s="1" t="s">
        <v>26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F31"/>
  <sheetViews>
    <sheetView zoomScale="100" topLeftCell="A1" workbookViewId="0" showGridLines="true" showRowColHeaders="true">
      <pane xSplit="0" ySplit="10" topLeftCell="A12" activePane="bottomLeft" state="frozen"/>
      <selection activeCell="D16" sqref="D16:D16" pane="bottomLeft"/>
    </sheetView>
  </sheetViews>
  <sheetFormatPr customHeight="false" defaultColWidth="9.28125" defaultRowHeight="15"/>
  <cols>
    <col min="2" max="2" bestFit="false" customWidth="true" width="76.57421875" hidden="false" outlineLevel="0"/>
    <col min="3" max="3" bestFit="false" customWidth="true" style="27" width="6.8515625" hidden="false" outlineLevel="0"/>
    <col min="4" max="4" bestFit="false" customWidth="true" style="27" width="8.28125" hidden="false" outlineLevel="0"/>
    <col min="5" max="5" bestFit="false" customWidth="true" style="27" width="7.00390625" hidden="false" outlineLevel="0"/>
    <col min="6" max="6" bestFit="false" customWidth="true" width="0" hidden="true" outlineLevel="0"/>
  </cols>
  <sheetData>
    <row r="1">
      <c r="A1" s="13" t="s">
        <v>102</v>
      </c>
    </row>
    <row r="2">
      <c r="A2" s="14"/>
    </row>
    <row r="3">
      <c r="A3" s="14" t="s">
        <v>103</v>
      </c>
    </row>
    <row r="4">
      <c r="A4" s="22" t="s">
        <v>104</v>
      </c>
      <c r="B4" s="4"/>
      <c r="C4" s="4"/>
      <c r="D4" s="4"/>
      <c r="E4" s="4"/>
    </row>
    <row r="5">
      <c r="A5" s="22" t="s">
        <v>105</v>
      </c>
      <c r="B5" s="22" t="s">
        <v>108</v>
      </c>
    </row>
    <row r="6">
      <c r="A6" s="22" t="s">
        <v>106</v>
      </c>
      <c r="B6" s="22" t="s">
        <v>109</v>
      </c>
    </row>
    <row r="7">
      <c r="A7" s="22"/>
      <c r="B7" s="22"/>
    </row>
    <row r="8">
      <c r="A8" s="21" t="n">
        <v>2.1</v>
      </c>
      <c r="B8" s="21" t="s">
        <v>110</v>
      </c>
    </row>
    <row r="9">
      <c r="A9" s="21"/>
      <c r="B9" s="21"/>
    </row>
    <row r="10">
      <c r="A10" s="18" t="s">
        <v>107</v>
      </c>
      <c r="B10" s="20" t="s">
        <v>111</v>
      </c>
      <c r="C10" s="28" t="s">
        <v>112</v>
      </c>
      <c r="D10" s="28" t="s">
        <v>113</v>
      </c>
      <c r="E10" s="28" t="s">
        <v>114</v>
      </c>
      <c r="F10" s="25" t="s">
        <v>115</v>
      </c>
    </row>
    <row r="11">
      <c r="A11" s="19" t="e">
        <f>IFERROR(INDEX(Helper,_XLFN.AGGREGATE(15,6,(ROW(Helper)-ROW(Steps!$H$4)+1)/(Helper&lt;&gt;""),ROWS(Steps!H$4:H4))),"")</f>
        <v>#NAME?</v>
      </c>
      <c r="B11" s="6" t="e">
        <f>IFERROR(CONCATENATE(VLOOKUP(A11,steps,2,FALSE)," - ", VLOOKUP(A11,steps,5,FALSE), " - ", VLOOKUP(A11,steps,7,FALSE)),"")</f>
        <v>#NAME?</v>
      </c>
      <c r="C11" s="23"/>
      <c r="D11" s="23" t="n">
        <v>3</v>
      </c>
      <c r="E11" s="23" t="n">
        <v>1</v>
      </c>
      <c r="F11" s="29" t="e">
        <f>IF(A11&gt;0,A11,"")</f>
        <v>#NAME?</v>
      </c>
    </row>
    <row r="12">
      <c r="A12" s="19" t="e">
        <f>IFERROR(INDEX(Helper,_XLFN.AGGREGATE(15,6,(ROW(Helper)-ROW(Steps!$H$4)+1)/(Helper&lt;&gt;""),ROWS(Steps!H$4:H5))),"")</f>
        <v>#NAME?</v>
      </c>
      <c r="B12" s="6" t="e">
        <f>IFERROR(CONCATENATE(VLOOKUP(A12,steps,2,FALSE)," - ", VLOOKUP(A12,steps,5,FALSE), " - ", VLOOKUP(A12,steps,7,FALSE)),"")</f>
        <v>#NAME?</v>
      </c>
      <c r="C12" s="23"/>
      <c r="D12" s="23" t="n">
        <v>3</v>
      </c>
      <c r="E12" s="23" t="n">
        <v>2</v>
      </c>
      <c r="F12" s="29" t="e">
        <f>IF(A12&gt;0,A12,"")</f>
        <v>#NAME?</v>
      </c>
    </row>
    <row r="13">
      <c r="A13" s="19" t="e">
        <f>IFERROR(INDEX(Helper,_XLFN.AGGREGATE(15,6,(ROW(Helper)-ROW(Steps!$H$4)+1)/(Helper&lt;&gt;""),ROWS(Steps!H$4:H6))),"")</f>
        <v>#NAME?</v>
      </c>
      <c r="B13" s="6" t="e">
        <f>IFERROR(CONCATENATE(VLOOKUP(A13,steps,2,FALSE)," - ", VLOOKUP(A13,steps,5,FALSE), " - ", VLOOKUP(A13,steps,7,FALSE)),"")</f>
        <v>#NAME?</v>
      </c>
      <c r="C13" s="23"/>
      <c r="D13" s="23" t="n">
        <v>3</v>
      </c>
      <c r="E13" s="23" t="n">
        <v>2</v>
      </c>
      <c r="F13" s="29" t="e">
        <f>IF(A13&gt;0,A13,"")</f>
        <v>#NAME?</v>
      </c>
    </row>
    <row r="14">
      <c r="A14" s="19" t="e">
        <f>IFERROR(INDEX(Helper,_XLFN.AGGREGATE(15,6,(ROW(Helper)-ROW(Steps!$H$4)+1)/(Helper&lt;&gt;""),ROWS(Steps!H$4:H7))),"")</f>
        <v>#NAME?</v>
      </c>
      <c r="B14" s="6" t="e">
        <f>IFERROR(CONCATENATE(VLOOKUP(A14,steps,2,FALSE)," - ", VLOOKUP(A14,steps,5,FALSE), " - ", VLOOKUP(A14,steps,7,FALSE)),"")</f>
        <v>#NAME?</v>
      </c>
      <c r="C14" s="23"/>
      <c r="D14" s="23" t="n">
        <v>2</v>
      </c>
      <c r="E14" s="23" t="n">
        <v>1</v>
      </c>
      <c r="F14" s="29" t="e">
        <f>IF(A14&gt;0,A14,"")</f>
        <v>#NAME?</v>
      </c>
    </row>
    <row r="15">
      <c r="A15" s="19" t="e">
        <f>IFERROR(INDEX(Helper,_XLFN.AGGREGATE(15,6,(ROW(Helper)-ROW(Steps!$H$4)+1)/(Helper&lt;&gt;""),ROWS(Steps!H$4:H8))),"")</f>
        <v>#NAME?</v>
      </c>
      <c r="B15" s="6" t="e">
        <f>IFERROR(CONCATENATE(VLOOKUP(A15,steps,2,FALSE)," - ", VLOOKUP(A15,steps,5,FALSE), " - ", VLOOKUP(A15,steps,7,FALSE)),"")</f>
        <v>#NAME?</v>
      </c>
      <c r="C15" s="23"/>
      <c r="D15" s="23" t="n">
        <v>3</v>
      </c>
      <c r="E15" s="23" t="n">
        <v>1</v>
      </c>
      <c r="F15" s="29" t="e">
        <f>IF(A15&gt;0,A15,"")</f>
        <v>#NAME?</v>
      </c>
    </row>
    <row r="16">
      <c r="A16" s="19" t="e">
        <f>IFERROR(INDEX(Helper,_XLFN.AGGREGATE(15,6,(ROW(Helper)-ROW(Steps!$H$4)+1)/(Helper&lt;&gt;""),ROWS(Steps!H$4:H9))),"")</f>
        <v>#NAME?</v>
      </c>
      <c r="B16" s="6" t="e">
        <f>IFERROR(CONCATENATE(VLOOKUP(A16,steps,2,FALSE)," - ", VLOOKUP(A16,steps,5,FALSE), " - ", VLOOKUP(A16,steps,7,FALSE)),"")</f>
        <v>#NAME?</v>
      </c>
      <c r="C16" s="23"/>
      <c r="D16" s="23"/>
      <c r="E16" s="23"/>
      <c r="F16" s="29" t="e">
        <f>IF(A16&gt;0,A16,"")</f>
        <v>#NAME?</v>
      </c>
    </row>
    <row r="17">
      <c r="A17" s="19" t="e">
        <f>IFERROR(INDEX(Helper,_XLFN.AGGREGATE(15,6,(ROW(Helper)-ROW(Steps!$H$4)+1)/(Helper&lt;&gt;""),ROWS(Steps!H$4:H10))),"")</f>
        <v>#NAME?</v>
      </c>
      <c r="B17" s="6" t="e">
        <f>IFERROR(CONCATENATE(VLOOKUP(A17,steps,2,FALSE)," - ", VLOOKUP(A17,steps,5,FALSE), " - ", VLOOKUP(A17,steps,7,FALSE)),"")</f>
        <v>#NAME?</v>
      </c>
      <c r="C17" s="23"/>
      <c r="D17" s="23"/>
      <c r="E17" s="23"/>
      <c r="F17" s="29" t="e">
        <f>IF(A17&gt;0,A17,"")</f>
        <v>#NAME?</v>
      </c>
    </row>
    <row r="18">
      <c r="A18" s="19" t="e">
        <f>IFERROR(INDEX(Helper,_XLFN.AGGREGATE(15,6,(ROW(Helper)-ROW(Steps!$H$4)+1)/(Helper&lt;&gt;""),ROWS(Steps!H$4:H11))),"")</f>
        <v>#NAME?</v>
      </c>
      <c r="B18" s="6" t="e">
        <f>IFERROR(CONCATENATE(VLOOKUP(A18,steps,2,FALSE)," - ", VLOOKUP(A18,steps,5,FALSE), " - ", VLOOKUP(A18,steps,7,FALSE)),"")</f>
        <v>#NAME?</v>
      </c>
      <c r="C18" s="23"/>
      <c r="D18" s="23"/>
      <c r="E18" s="23"/>
      <c r="F18" s="29" t="e">
        <f>IF(A18&gt;0,A18,"")</f>
        <v>#NAME?</v>
      </c>
    </row>
    <row r="19">
      <c r="A19" s="19" t="e">
        <f>IFERROR(INDEX(Helper,_XLFN.AGGREGATE(15,6,(ROW(Helper)-ROW(Steps!$H$4)+1)/(Helper&lt;&gt;""),ROWS(Steps!H$4:H12))),"")</f>
        <v>#NAME?</v>
      </c>
      <c r="B19" s="6" t="e">
        <f>IFERROR(CONCATENATE(VLOOKUP(A19,steps,2,FALSE)," - ", VLOOKUP(A19,steps,5,FALSE), " - ", VLOOKUP(A19,steps,7,FALSE)),"")</f>
        <v>#NAME?</v>
      </c>
      <c r="C19" s="23"/>
      <c r="D19" s="23"/>
      <c r="E19" s="23"/>
      <c r="F19" s="29" t="e">
        <f>IF(A19&gt;0,A19,"")</f>
        <v>#NAME?</v>
      </c>
    </row>
    <row r="20">
      <c r="A20" s="19" t="e">
        <f>IFERROR(INDEX(Helper,_XLFN.AGGREGATE(15,6,(ROW(Helper)-ROW(Steps!$H$4)+1)/(Helper&lt;&gt;""),ROWS(Steps!H$4:H13))),"")</f>
        <v>#NAME?</v>
      </c>
      <c r="B20" s="6" t="e">
        <f>IFERROR(CONCATENATE(VLOOKUP(A20,steps,2,FALSE)," - ", VLOOKUP(A20,steps,5,FALSE), " - ", VLOOKUP(A20,steps,7,FALSE)),"")</f>
        <v>#NAME?</v>
      </c>
      <c r="C20" s="23"/>
      <c r="D20" s="23"/>
      <c r="E20" s="23"/>
      <c r="F20" s="29" t="e">
        <f>IF(A20&gt;0,A20,"")</f>
        <v>#NAME?</v>
      </c>
    </row>
    <row r="21">
      <c r="A21" s="19" t="e">
        <f>IFERROR(INDEX(Helper,_XLFN.AGGREGATE(15,6,(ROW(Helper)-ROW(Steps!$H$4)+1)/(Helper&lt;&gt;""),ROWS(Steps!H$4:H14))),"")</f>
        <v>#NAME?</v>
      </c>
      <c r="B21" s="6" t="e">
        <f>IFERROR(CONCATENATE(VLOOKUP(A21,steps,2,FALSE)," - ", VLOOKUP(A21,steps,5,FALSE), " - ", VLOOKUP(A21,steps,7,FALSE)),"")</f>
        <v>#NAME?</v>
      </c>
      <c r="C21" s="23"/>
      <c r="D21" s="23"/>
      <c r="E21" s="23"/>
      <c r="F21" s="29" t="e">
        <f>IF(A21&gt;0,A21,"")</f>
        <v>#NAME?</v>
      </c>
    </row>
    <row r="22">
      <c r="A22" s="19" t="e">
        <f>IFERROR(INDEX(Helper,_XLFN.AGGREGATE(15,6,(ROW(Helper)-ROW(Steps!$H$4)+1)/(Helper&lt;&gt;""),ROWS(Steps!H$4:H15))),"")</f>
        <v>#NAME?</v>
      </c>
      <c r="B22" s="6" t="e">
        <f>IFERROR(CONCATENATE(VLOOKUP(A22,steps,2,FALSE)," - ", VLOOKUP(A22,steps,5,FALSE), " - ", VLOOKUP(A22,steps,7,FALSE)),"")</f>
        <v>#NAME?</v>
      </c>
      <c r="C22" s="23"/>
      <c r="D22" s="23"/>
      <c r="E22" s="23"/>
      <c r="F22" s="29" t="e">
        <f>IF(A22&gt;0,A22,"")</f>
        <v>#NAME?</v>
      </c>
    </row>
    <row r="23">
      <c r="A23" s="19" t="e">
        <f>IFERROR(INDEX(Helper,_XLFN.AGGREGATE(15,6,(ROW(Helper)-ROW(Steps!$H$4)+1)/(Helper&lt;&gt;""),ROWS(Steps!H$4:H16))),"")</f>
        <v>#NAME?</v>
      </c>
      <c r="B23" s="6" t="e">
        <f>IFERROR(CONCATENATE(VLOOKUP(A23,steps,2,FALSE)," - ", VLOOKUP(A23,steps,5,FALSE), " - ", VLOOKUP(A23,steps,7,FALSE)),"")</f>
        <v>#NAME?</v>
      </c>
      <c r="C23" s="23"/>
      <c r="D23" s="23"/>
      <c r="E23" s="23"/>
      <c r="F23" s="29" t="e">
        <f>IF(A23&gt;0,A23,"")</f>
        <v>#NAME?</v>
      </c>
    </row>
    <row r="24">
      <c r="A24" s="19" t="e">
        <f>IFERROR(INDEX(Helper,_XLFN.AGGREGATE(15,6,(ROW(Helper)-ROW(Steps!$H$4)+1)/(Helper&lt;&gt;""),ROWS(Steps!H$4:H17))),"")</f>
        <v>#NAME?</v>
      </c>
      <c r="B24" s="6" t="e">
        <f>IFERROR(CONCATENATE(VLOOKUP(A24,steps,2,FALSE)," - ", VLOOKUP(A24,steps,5,FALSE), " - ", VLOOKUP(A24,steps,7,FALSE)),"")</f>
        <v>#NAME?</v>
      </c>
      <c r="C24" s="23"/>
      <c r="D24" s="23"/>
      <c r="E24" s="23"/>
      <c r="F24" s="29" t="e">
        <f>IF(A24&gt;0,A24,"")</f>
        <v>#NAME?</v>
      </c>
    </row>
    <row r="25">
      <c r="A25" s="19" t="e">
        <f>IFERROR(INDEX(Helper,_XLFN.AGGREGATE(15,6,(ROW(Helper)-ROW(Steps!$H$4)+1)/(Helper&lt;&gt;""),ROWS(Steps!H$4:H18))),"")</f>
        <v>#NAME?</v>
      </c>
      <c r="B25" s="6" t="e">
        <f>IFERROR(CONCATENATE(VLOOKUP(A25,steps,2,FALSE)," - ", VLOOKUP(A25,steps,5,FALSE), " - ", VLOOKUP(A25,steps,7,FALSE)),"")</f>
        <v>#NAME?</v>
      </c>
      <c r="C25" s="23"/>
      <c r="D25" s="23"/>
      <c r="E25" s="23"/>
      <c r="F25" s="29" t="e">
        <f>IF(A25&gt;0,A25,"")</f>
        <v>#NAME?</v>
      </c>
    </row>
    <row r="26">
      <c r="A26" s="19" t="e">
        <f>IFERROR(INDEX(Helper,_XLFN.AGGREGATE(15,6,(ROW(Helper)-ROW(Steps!$H$4)+1)/(Helper&lt;&gt;""),ROWS(Steps!H$4:H19))),"")</f>
        <v>#NAME?</v>
      </c>
      <c r="B26" s="6" t="e">
        <f>IFERROR(CONCATENATE(VLOOKUP(A26,steps,2,FALSE)," - ", VLOOKUP(A26,steps,5,FALSE), " - ", VLOOKUP(A26,steps,7,FALSE)),"")</f>
        <v>#NAME?</v>
      </c>
      <c r="C26" s="23"/>
      <c r="D26" s="23"/>
      <c r="E26" s="23"/>
      <c r="F26" s="29" t="e">
        <f>IF(A26&gt;0,A26,"")</f>
        <v>#NAME?</v>
      </c>
    </row>
    <row r="27">
      <c r="A27" s="19" t="e">
        <f>IFERROR(INDEX(Helper,_XLFN.AGGREGATE(15,6,(ROW(Helper)-ROW(Steps!$H$4)+1)/(Helper&lt;&gt;""),ROWS(Steps!H$4:H20))),"")</f>
        <v>#NAME?</v>
      </c>
      <c r="B27" s="6" t="e">
        <f>IFERROR(CONCATENATE(VLOOKUP(A27,steps,2,FALSE)," - ", VLOOKUP(A27,steps,5,FALSE), " - ", VLOOKUP(A27,steps,7,FALSE)),"")</f>
        <v>#NAME?</v>
      </c>
      <c r="C27" s="23"/>
      <c r="D27" s="23"/>
      <c r="E27" s="23"/>
      <c r="F27" s="29" t="e">
        <f>IF(A27&gt;0,A27,"")</f>
        <v>#NAME?</v>
      </c>
    </row>
    <row r="28">
      <c r="A28" s="19" t="e">
        <f>IFERROR(INDEX(Helper,_XLFN.AGGREGATE(15,6,(ROW(Helper)-ROW(Steps!$H$4)+1)/(Helper&lt;&gt;""),ROWS(Steps!H$4:H21))),"")</f>
        <v>#NAME?</v>
      </c>
      <c r="B28" s="6" t="e">
        <f>IFERROR(CONCATENATE(VLOOKUP(A28,steps,2,FALSE)," - ", VLOOKUP(A28,steps,5,FALSE), " - ", VLOOKUP(A28,steps,7,FALSE)),"")</f>
        <v>#NAME?</v>
      </c>
      <c r="C28" s="23"/>
      <c r="D28" s="23"/>
      <c r="E28" s="23"/>
      <c r="F28" s="29" t="e">
        <f>IF(A28&gt;0,A28,"")</f>
        <v>#NAME?</v>
      </c>
    </row>
    <row r="29">
      <c r="A29" s="19" t="e">
        <f>IFERROR(INDEX(Helper,_XLFN.AGGREGATE(15,6,(ROW(Helper)-ROW(Steps!$H$4)+1)/(Helper&lt;&gt;""),ROWS(Steps!H$4:H22))),"")</f>
        <v>#NAME?</v>
      </c>
      <c r="B29" s="6" t="e">
        <f>IFERROR(CONCATENATE(VLOOKUP(A29,steps,2,FALSE)," - ", VLOOKUP(A29,steps,5,FALSE), " - ", VLOOKUP(A29,steps,7,FALSE)),"")</f>
        <v>#NAME?</v>
      </c>
      <c r="C29" s="23"/>
      <c r="D29" s="23"/>
      <c r="E29" s="23"/>
      <c r="F29" s="29" t="e">
        <f>IF(A29&gt;0,A29,"")</f>
        <v>#NAME?</v>
      </c>
    </row>
    <row r="30">
      <c r="A30" s="19" t="e">
        <f>IFERROR(INDEX(Helper,_XLFN.AGGREGATE(15,6,(ROW(Helper)-ROW(Steps!$H$4)+1)/(Helper&lt;&gt;""),ROWS(Steps!H$4:H40))),"")</f>
        <v>#NAME?</v>
      </c>
      <c r="B30" s="6" t="e">
        <f>IFERROR(CONCATENATE(VLOOKUP(A30,steps,2,FALSE)," - ", VLOOKUP(A30,steps,5,FALSE), " - ", VLOOKUP(A30,steps,7,FALSE)),"")</f>
        <v>#NAME?</v>
      </c>
      <c r="C30" s="23"/>
      <c r="D30" s="23"/>
      <c r="E30" s="23"/>
      <c r="F30" s="29" t="e">
        <f>IF(A30&gt;0,A30,"")</f>
        <v>#NAME?</v>
      </c>
    </row>
    <row r="31">
      <c r="A31" s="19" t="e">
        <f>IFERROR(INDEX(Helper,_XLFN.AGGREGATE(15,6,(ROW(Helper)-ROW(Steps!$H$4)+1)/(Helper&lt;&gt;""),ROWS(Steps!H$4:H41))),"")</f>
        <v>#NAME?</v>
      </c>
      <c r="B31" s="6" t="e">
        <f>IFERROR(CONCATENATE(VLOOKUP(A31,steps,2,FALSE)," - ", VLOOKUP(A31,steps,5,FALSE), " - ", VLOOKUP(A31,steps,7,FALSE)),"")</f>
        <v>#NAME?</v>
      </c>
      <c r="C31" s="23"/>
      <c r="D31" s="23"/>
      <c r="E31" s="23"/>
      <c r="F31" s="29" t="e">
        <f>IF(A31&gt;0,A31,"")</f>
        <v>#NAME?</v>
      </c>
    </row>
  </sheetData>
  <mergeCells>
    <mergeCell ref="B4:E4"/>
  </mergeCells>
  <dataValidations count="2">
    <dataValidation type="list" errorStyle="stop" allowBlank="1" showDropDown="0" showInputMessage="1" showErrorMessage="1" errorTitle="" error="" promptTitle="" prompt="" sqref="D11:D31">
      <formula1>"1,2,3,4"</formula1>
    </dataValidation>
    <dataValidation type="list" errorStyle="stop" allowBlank="1" showDropDown="0" showInputMessage="1" showErrorMessage="1" errorTitle="" error="" promptTitle="" prompt="" sqref="E11:E31">
      <formula1>"1,2,3"</formula1>
    </dataValidation>
  </dataValidations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E24"/>
  <sheetViews>
    <sheetView zoomScale="100" topLeftCell="A1" workbookViewId="0" showGridLines="true" showRowColHeaders="true">
      <pane xSplit="2" ySplit="3" topLeftCell="C4" activePane="bottomRight" state="frozen"/>
      <selection activeCell="C6" sqref="C6:C6" pane="bottomRight"/>
    </sheetView>
  </sheetViews>
  <sheetFormatPr customHeight="false" defaultColWidth="9.28125" defaultRowHeight="15"/>
  <cols>
    <col min="2" max="2" bestFit="false" customWidth="true" width="45.7109375" hidden="false" outlineLevel="0"/>
    <col min="3" max="3" bestFit="false" customWidth="true" width="14.00390625" hidden="false" outlineLevel="0"/>
    <col min="4" max="4" bestFit="false" customWidth="true" width="14.140625" hidden="false" outlineLevel="0"/>
    <col min="5" max="5" bestFit="false" customWidth="true" width="11.28125" hidden="false" outlineLevel="0"/>
  </cols>
  <sheetData>
    <row r="1">
      <c r="A1" s="21" t="n">
        <v>2.2</v>
      </c>
      <c r="B1" s="21" t="s">
        <v>116</v>
      </c>
    </row>
    <row r="2">
      <c r="A2" s="21"/>
      <c r="B2" s="21"/>
    </row>
    <row r="3">
      <c r="A3" s="30" t="s">
        <v>107</v>
      </c>
      <c r="B3" s="30" t="s">
        <v>117</v>
      </c>
      <c r="C3" s="30" t="s">
        <v>118</v>
      </c>
      <c r="D3" s="30" t="s">
        <v>120</v>
      </c>
      <c r="E3" s="30" t="s">
        <v>121</v>
      </c>
    </row>
    <row r="4" s="35" customFormat="true">
      <c r="A4" s="31" t="e">
        <f>IFERROR(INDEX(StepHelp,_XLFN.AGGREGATE(15,6,(ROW(StepHelp)-ROW('Error Documentation'!$F$11)+1)/(StepHelp&lt;&gt;""),ROWS('Error Documentation'!F$11:F11))),"")</f>
        <v>#NAME?</v>
      </c>
      <c r="B4" s="32" t="e">
        <f>VLOOKUP(A4,ErrorDoc,2,FALSE)</f>
        <v>#NAME?</v>
      </c>
      <c r="C4" s="33" t="s">
        <v>119</v>
      </c>
      <c r="D4" s="34" t="n">
        <v>43516</v>
      </c>
      <c r="E4" s="33" t="s">
        <v>122</v>
      </c>
    </row>
    <row r="5" s="35" customFormat="true">
      <c r="A5" s="31" t="e">
        <f>IFERROR(INDEX(StepHelp,_XLFN.AGGREGATE(15,6,(ROW(StepHelp)-ROW('Error Documentation'!$F$11)+1)/(StepHelp&lt;&gt;""),ROWS('Error Documentation'!F$11:F12))),"")</f>
        <v>#NAME?</v>
      </c>
      <c r="B5" s="32" t="e">
        <f>VLOOKUP(A5,ErrorDoc,2,FALSE)</f>
        <v>#NAME?</v>
      </c>
      <c r="C5" s="33" t="s">
        <v>119</v>
      </c>
      <c r="D5" s="34" t="n">
        <v>43516</v>
      </c>
      <c r="E5" s="33" t="s">
        <v>122</v>
      </c>
    </row>
    <row r="6" s="35" customFormat="true">
      <c r="A6" s="31" t="e">
        <f>IFERROR(INDEX(StepHelp,_XLFN.AGGREGATE(15,6,(ROW(StepHelp)-ROW('Error Documentation'!$F$11)+1)/(StepHelp&lt;&gt;""),ROWS('Error Documentation'!F$11:F13))),"")</f>
        <v>#NAME?</v>
      </c>
      <c r="B6" s="32" t="e">
        <f>VLOOKUP(A6,ErrorDoc,2,FALSE)</f>
        <v>#NAME?</v>
      </c>
      <c r="C6" s="33"/>
      <c r="D6" s="33"/>
      <c r="E6" s="33"/>
    </row>
    <row r="7" s="35" customFormat="true">
      <c r="A7" s="31" t="e">
        <f>IFERROR(INDEX(StepHelp,_XLFN.AGGREGATE(15,6,(ROW(StepHelp)-ROW('Error Documentation'!$F$11)+1)/(StepHelp&lt;&gt;""),ROWS('Error Documentation'!F$11:F14))),"")</f>
        <v>#NAME?</v>
      </c>
      <c r="B7" s="32" t="e">
        <f>VLOOKUP(A7,ErrorDoc,2,FALSE)</f>
        <v>#NAME?</v>
      </c>
      <c r="C7" s="33"/>
      <c r="D7" s="33"/>
      <c r="E7" s="33"/>
    </row>
    <row r="8" s="35" customFormat="true">
      <c r="A8" s="31" t="e">
        <f>IFERROR(INDEX(StepHelp,_XLFN.AGGREGATE(15,6,(ROW(StepHelp)-ROW('Error Documentation'!$F$11)+1)/(StepHelp&lt;&gt;""),ROWS('Error Documentation'!F$11:F15))),"")</f>
        <v>#NAME?</v>
      </c>
      <c r="B8" s="32" t="e">
        <f>VLOOKUP(A8,ErrorDoc,2,FALSE)</f>
        <v>#NAME?</v>
      </c>
      <c r="C8" s="33"/>
      <c r="D8" s="33"/>
      <c r="E8" s="33"/>
    </row>
    <row r="9" s="35" customFormat="true">
      <c r="A9" s="31" t="e">
        <f>IFERROR(INDEX(StepHelp,_XLFN.AGGREGATE(15,6,(ROW(StepHelp)-ROW('Error Documentation'!$F$11)+1)/(StepHelp&lt;&gt;""),ROWS('Error Documentation'!F$11:F16))),"")</f>
        <v>#NAME?</v>
      </c>
      <c r="B9" s="32" t="e">
        <f>VLOOKUP(A9,ErrorDoc,2,FALSE)</f>
        <v>#NAME?</v>
      </c>
      <c r="C9" s="33"/>
      <c r="D9" s="33"/>
      <c r="E9" s="33"/>
    </row>
    <row r="10" s="35" customFormat="true">
      <c r="A10" s="31" t="e">
        <f>IFERROR(INDEX(StepHelp,_XLFN.AGGREGATE(15,6,(ROW(StepHelp)-ROW('Error Documentation'!$F$11)+1)/(StepHelp&lt;&gt;""),ROWS('Error Documentation'!F$11:F17))),"")</f>
        <v>#NAME?</v>
      </c>
      <c r="B10" s="32" t="e">
        <f>VLOOKUP(A10,ErrorDoc,2,FALSE)</f>
        <v>#NAME?</v>
      </c>
      <c r="C10" s="33"/>
      <c r="D10" s="33"/>
      <c r="E10" s="33"/>
    </row>
    <row r="11" s="35" customFormat="true">
      <c r="A11" s="31" t="e">
        <f>IFERROR(INDEX(StepHelp,_XLFN.AGGREGATE(15,6,(ROW(StepHelp)-ROW('Error Documentation'!$F$11)+1)/(StepHelp&lt;&gt;""),ROWS('Error Documentation'!F$11:F18))),"")</f>
        <v>#NAME?</v>
      </c>
      <c r="B11" s="32" t="e">
        <f>VLOOKUP(A11,ErrorDoc,2,FALSE)</f>
        <v>#NAME?</v>
      </c>
      <c r="C11" s="33"/>
      <c r="D11" s="33"/>
      <c r="E11" s="33"/>
    </row>
    <row r="12" s="35" customFormat="true">
      <c r="A12" s="31" t="e">
        <f>IFERROR(INDEX(StepHelp,_XLFN.AGGREGATE(15,6,(ROW(StepHelp)-ROW('Error Documentation'!$F$11)+1)/(StepHelp&lt;&gt;""),ROWS('Error Documentation'!F$11:F19))),"")</f>
        <v>#NAME?</v>
      </c>
      <c r="B12" s="32" t="e">
        <f>VLOOKUP(A12,ErrorDoc,2,FALSE)</f>
        <v>#NAME?</v>
      </c>
      <c r="C12" s="33"/>
      <c r="D12" s="33"/>
      <c r="E12" s="33"/>
    </row>
    <row r="13" s="35" customFormat="true">
      <c r="A13" s="31" t="e">
        <f>IFERROR(INDEX(StepHelp,_XLFN.AGGREGATE(15,6,(ROW(StepHelp)-ROW('Error Documentation'!$F$11)+1)/(StepHelp&lt;&gt;""),ROWS('Error Documentation'!F$11:F20))),"")</f>
        <v>#NAME?</v>
      </c>
      <c r="B13" s="32" t="e">
        <f>VLOOKUP(A13,ErrorDoc,2,FALSE)</f>
        <v>#NAME?</v>
      </c>
      <c r="C13" s="33"/>
      <c r="D13" s="33"/>
      <c r="E13" s="33"/>
    </row>
    <row r="14" s="35" customFormat="true">
      <c r="A14" s="31" t="e">
        <f>IFERROR(INDEX(StepHelp,_XLFN.AGGREGATE(15,6,(ROW(StepHelp)-ROW('Error Documentation'!$F$11)+1)/(StepHelp&lt;&gt;""),ROWS('Error Documentation'!F$11:F21))),"")</f>
        <v>#NAME?</v>
      </c>
      <c r="B14" s="32" t="e">
        <f>VLOOKUP(A14,ErrorDoc,2,FALSE)</f>
        <v>#NAME?</v>
      </c>
      <c r="C14" s="33"/>
      <c r="D14" s="33"/>
      <c r="E14" s="33"/>
    </row>
    <row r="15" s="35" customFormat="true">
      <c r="A15" s="31" t="e">
        <f>IFERROR(INDEX(StepHelp,_XLFN.AGGREGATE(15,6,(ROW(StepHelp)-ROW('Error Documentation'!$F$11)+1)/(StepHelp&lt;&gt;""),ROWS('Error Documentation'!F$11:F22))),"")</f>
        <v>#NAME?</v>
      </c>
      <c r="B15" s="32" t="e">
        <f>VLOOKUP(A15,ErrorDoc,2,FALSE)</f>
        <v>#NAME?</v>
      </c>
      <c r="C15" s="33"/>
      <c r="D15" s="33"/>
      <c r="E15" s="33"/>
    </row>
    <row r="16" s="35" customFormat="true">
      <c r="A16" s="31" t="e">
        <f>IFERROR(INDEX(StepHelp,_XLFN.AGGREGATE(15,6,(ROW(StepHelp)-ROW('Error Documentation'!$F$11)+1)/(StepHelp&lt;&gt;""),ROWS('Error Documentation'!F$11:F23))),"")</f>
        <v>#NAME?</v>
      </c>
      <c r="B16" s="32" t="e">
        <f>VLOOKUP(A16,ErrorDoc,2,FALSE)</f>
        <v>#NAME?</v>
      </c>
      <c r="C16" s="33"/>
      <c r="D16" s="33"/>
      <c r="E16" s="33"/>
    </row>
    <row r="17" s="35" customFormat="true">
      <c r="A17" s="31" t="e">
        <f>IFERROR(INDEX(StepHelp,_XLFN.AGGREGATE(15,6,(ROW(StepHelp)-ROW('Error Documentation'!$F$11)+1)/(StepHelp&lt;&gt;""),ROWS('Error Documentation'!F$11:F24))),"")</f>
        <v>#NAME?</v>
      </c>
      <c r="B17" s="32" t="e">
        <f>VLOOKUP(A17,ErrorDoc,2,FALSE)</f>
        <v>#NAME?</v>
      </c>
      <c r="C17" s="33"/>
      <c r="D17" s="33"/>
      <c r="E17" s="33"/>
    </row>
    <row r="18" s="35" customFormat="true">
      <c r="A18" s="31" t="e">
        <f>IFERROR(INDEX(StepHelp,_XLFN.AGGREGATE(15,6,(ROW(StepHelp)-ROW('Error Documentation'!$F$11)+1)/(StepHelp&lt;&gt;""),ROWS('Error Documentation'!F$11:F25))),"")</f>
        <v>#NAME?</v>
      </c>
      <c r="B18" s="32" t="e">
        <f>VLOOKUP(A18,ErrorDoc,2,FALSE)</f>
        <v>#NAME?</v>
      </c>
      <c r="C18" s="33"/>
      <c r="D18" s="33"/>
      <c r="E18" s="33"/>
    </row>
    <row r="19" s="35" customFormat="true">
      <c r="A19" s="31" t="e">
        <f>IFERROR(INDEX(StepHelp,_XLFN.AGGREGATE(15,6,(ROW(StepHelp)-ROW('Error Documentation'!$F$11)+1)/(StepHelp&lt;&gt;""),ROWS('Error Documentation'!F$11:F26))),"")</f>
        <v>#NAME?</v>
      </c>
      <c r="B19" s="32" t="e">
        <f>VLOOKUP(A19,ErrorDoc,2,FALSE)</f>
        <v>#NAME?</v>
      </c>
      <c r="C19" s="33"/>
      <c r="D19" s="33"/>
      <c r="E19" s="33"/>
    </row>
    <row r="20" s="35" customFormat="true">
      <c r="A20" s="31" t="e">
        <f>IFERROR(INDEX(StepHelp,_XLFN.AGGREGATE(15,6,(ROW(StepHelp)-ROW('Error Documentation'!$F$11)+1)/(StepHelp&lt;&gt;""),ROWS('Error Documentation'!F$11:F27))),"")</f>
        <v>#NAME?</v>
      </c>
      <c r="B20" s="32" t="e">
        <f>VLOOKUP(A20,ErrorDoc,2,FALSE)</f>
        <v>#NAME?</v>
      </c>
      <c r="C20" s="33"/>
      <c r="D20" s="33"/>
      <c r="E20" s="33"/>
    </row>
    <row r="21" s="35" customFormat="true">
      <c r="A21" s="31" t="e">
        <f>IFERROR(INDEX(StepHelp,_XLFN.AGGREGATE(15,6,(ROW(StepHelp)-ROW('Error Documentation'!$F$11)+1)/(StepHelp&lt;&gt;""),ROWS('Error Documentation'!F$11:F28))),"")</f>
        <v>#NAME?</v>
      </c>
      <c r="B21" s="32" t="e">
        <f>VLOOKUP(A21,ErrorDoc,2,FALSE)</f>
        <v>#NAME?</v>
      </c>
      <c r="C21" s="33"/>
      <c r="D21" s="33"/>
      <c r="E21" s="33"/>
    </row>
    <row r="22" s="35" customFormat="true">
      <c r="A22" s="31" t="e">
        <f>IFERROR(INDEX(StepHelp,_XLFN.AGGREGATE(15,6,(ROW(StepHelp)-ROW('Error Documentation'!$F$11)+1)/(StepHelp&lt;&gt;""),ROWS('Error Documentation'!F$11:F29))),"")</f>
        <v>#NAME?</v>
      </c>
      <c r="B22" s="32" t="e">
        <f>VLOOKUP(A22,ErrorDoc,2,FALSE)</f>
        <v>#NAME?</v>
      </c>
      <c r="C22" s="33"/>
      <c r="D22" s="33"/>
      <c r="E22" s="33"/>
    </row>
    <row r="23" s="35" customFormat="true">
      <c r="A23" s="31" t="e">
        <f>IFERROR(INDEX(StepHelp,_XLFN.AGGREGATE(15,6,(ROW(StepHelp)-ROW('Error Documentation'!$F$11)+1)/(StepHelp&lt;&gt;""),ROWS('Error Documentation'!F$11:F30))),"")</f>
        <v>#NAME?</v>
      </c>
      <c r="B23" s="32" t="e">
        <f>VLOOKUP(A23,ErrorDoc,2,FALSE)</f>
        <v>#NAME?</v>
      </c>
      <c r="C23" s="33"/>
      <c r="D23" s="33"/>
      <c r="E23" s="33"/>
    </row>
    <row r="24" s="35" customFormat="true">
      <c r="A24" s="31" t="e">
        <f>IFERROR(INDEX(StepHelp,_XLFN.AGGREGATE(15,6,(ROW(StepHelp)-ROW('Error Documentation'!$F$11)+1)/(StepHelp&lt;&gt;""),ROWS('Error Documentation'!F$11:F31))),"")</f>
        <v>#NAME?</v>
      </c>
      <c r="B24" s="32" t="e">
        <f>VLOOKUP(A24,ErrorDoc,2,FALSE)</f>
        <v>#NAME?</v>
      </c>
      <c r="C24" s="33"/>
      <c r="D24" s="33"/>
      <c r="E24" s="33"/>
    </row>
    <row r="25" s="35" customFormat="true"/>
    <row r="26" s="35" customFormat="true"/>
    <row r="27" s="35" customFormat="true"/>
    <row r="28" s="35" customFormat="true"/>
    <row r="29" s="35" customFormat="true"/>
    <row r="30" s="35" customFormat="true"/>
    <row r="31" s="35" customFormat="true"/>
    <row r="32" s="35" customFormat="true"/>
    <row r="33" s="35" customFormat="true"/>
    <row r="34" s="35" customFormat="true"/>
    <row r="35" s="35" customFormat="true"/>
    <row r="36" s="35" customFormat="true"/>
    <row r="37" s="35" customFormat="true"/>
    <row r="38" s="35" customFormat="true"/>
    <row r="39" s="35" customFormat="true"/>
    <row r="40" s="35" customFormat="true"/>
    <row r="41" s="35" customFormat="true"/>
    <row r="42" s="35" customFormat="true"/>
    <row r="43" s="35" customFormat="true"/>
    <row r="44" s="35" customFormat="true"/>
    <row r="45" s="35" customFormat="true"/>
    <row r="46" s="35" customFormat="true"/>
    <row r="47" s="35" customFormat="true"/>
    <row r="48" s="35" customFormat="true"/>
    <row r="49" s="35" customFormat="true"/>
    <row r="50" s="35" customFormat="true"/>
    <row r="51" s="35" customFormat="true"/>
    <row r="52" s="35" customFormat="true"/>
    <row r="53" s="35" customFormat="true"/>
    <row r="54" s="35" customFormat="true"/>
    <row r="55" s="35" customFormat="true"/>
    <row r="56" s="35" customFormat="true"/>
  </sheetData>
  <dataValidations count="1">
    <dataValidation type="list" errorStyle="stop" allowBlank="1" showDropDown="0" showInputMessage="1" showErrorMessage="1" errorTitle="" error="" promptTitle="" prompt="" sqref="E4:E24">
      <formula1>"O,R"</formula1>
    </dataValidation>
  </dataValidations>
  <pageMargins bottom="0.75" footer="0.3" header="0.3" left="0.7" right="0.7" top="0.75"/>
</worksheet>
</file>

<file path=xl/worksheets/sheet6.xml><?xml version="1.0" encoding="utf-8"?>
<worksheet xmlns:r="http://schemas.openxmlformats.org/officeDocument/2006/relationships" xmlns="http://schemas.openxmlformats.org/spreadsheetml/2006/main">
  <dimension ref="A1:C9"/>
  <sheetViews>
    <sheetView zoomScale="100" topLeftCell="A1" workbookViewId="0" showGridLines="true" showRowColHeaders="true">
      <pane xSplit="0" ySplit="3" topLeftCell="A4" activePane="bottomLeft" state="frozen"/>
      <selection activeCell="A4" sqref="A4:A4" pane="bottomLeft"/>
    </sheetView>
  </sheetViews>
  <sheetFormatPr customHeight="false" defaultColWidth="9.28125" defaultRowHeight="15"/>
  <cols>
    <col min="2" max="2" bestFit="false" customWidth="true" width="18.140625" hidden="false" outlineLevel="0"/>
    <col min="3" max="3" bestFit="false" customWidth="true" width="69.57421875" hidden="false" outlineLevel="0"/>
  </cols>
  <sheetData>
    <row r="1">
      <c r="A1" s="21" t="n">
        <v>2.3</v>
      </c>
      <c r="B1" s="21" t="s">
        <v>124</v>
      </c>
    </row>
    <row r="2">
      <c r="A2" s="21"/>
      <c r="B2" s="21"/>
    </row>
    <row r="3">
      <c r="A3" s="30" t="s">
        <v>123</v>
      </c>
      <c r="B3" s="37" t="s">
        <v>125</v>
      </c>
      <c r="C3" s="37" t="s">
        <v>126</v>
      </c>
    </row>
    <row r="4">
      <c r="A4" s="36"/>
      <c r="B4" s="6"/>
      <c r="C4" s="6"/>
    </row>
    <row r="5">
      <c r="A5" s="36"/>
      <c r="B5" s="6"/>
      <c r="C5" s="6"/>
    </row>
    <row r="6">
      <c r="A6" s="36"/>
      <c r="B6" s="6"/>
      <c r="C6" s="6"/>
    </row>
    <row r="7">
      <c r="A7" s="36"/>
      <c r="B7" s="6"/>
      <c r="C7" s="6"/>
    </row>
    <row r="8">
      <c r="A8" s="36"/>
      <c r="B8" s="6"/>
      <c r="C8" s="6"/>
    </row>
    <row r="9">
      <c r="A9" s="36"/>
      <c r="B9" s="6"/>
      <c r="C9" s="6"/>
    </row>
  </sheetData>
  <pageMargins bottom="0.75" footer="0.3" header="0.3" left="0.7" right="0.7" top="0.75"/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zoomScale="100" topLeftCell="A1" workbookViewId="0" showGridLines="true" showRowColHeaders="true">
      <pane xSplit="0" ySplit="4" topLeftCell="A5" activePane="bottomLeft" state="frozen"/>
      <selection activeCell="A9" sqref="A9:XFD10" pane="bottomLeft"/>
    </sheetView>
  </sheetViews>
  <sheetFormatPr customHeight="false" defaultColWidth="9.28125" defaultRowHeight="15"/>
  <cols>
    <col min="2" max="4" bestFit="false" customWidth="true" width="20.140625" hidden="false" outlineLevel="0"/>
    <col min="5" max="5" bestFit="false" customWidth="true" width="29.28125" hidden="false" outlineLevel="0"/>
  </cols>
  <sheetData>
    <row r="1">
      <c r="A1" s="13" t="s">
        <v>127</v>
      </c>
    </row>
    <row r="2">
      <c r="A2" s="14"/>
    </row>
    <row r="3">
      <c r="A3" s="21" t="n">
        <v>3.1</v>
      </c>
    </row>
    <row r="4">
      <c r="A4" s="38" t="s">
        <v>128</v>
      </c>
      <c r="B4" s="20" t="s">
        <v>129</v>
      </c>
      <c r="C4" s="20" t="s">
        <v>130</v>
      </c>
      <c r="D4" s="20" t="s">
        <v>131</v>
      </c>
      <c r="E4" s="20" t="s">
        <v>132</v>
      </c>
    </row>
    <row r="5">
      <c r="A5" s="36"/>
      <c r="B5" s="6"/>
      <c r="C5" s="6"/>
      <c r="D5" s="6"/>
      <c r="E5" s="6"/>
    </row>
    <row r="6">
      <c r="A6" s="36"/>
      <c r="B6" s="6"/>
      <c r="C6" s="6"/>
      <c r="D6" s="6"/>
      <c r="E6" s="6"/>
    </row>
    <row r="7">
      <c r="A7" s="36"/>
      <c r="B7" s="6"/>
      <c r="C7" s="6"/>
      <c r="D7" s="6"/>
      <c r="E7" s="6"/>
    </row>
    <row r="8">
      <c r="A8" s="36"/>
      <c r="B8" s="6"/>
      <c r="C8" s="6"/>
      <c r="D8" s="6"/>
      <c r="E8" s="6"/>
    </row>
    <row r="9">
      <c r="A9" s="36"/>
      <c r="B9" s="6"/>
      <c r="C9" s="6"/>
      <c r="D9" s="6"/>
      <c r="E9" s="6"/>
    </row>
    <row r="10">
      <c r="A10" s="36"/>
      <c r="B10" s="6"/>
      <c r="C10" s="6"/>
      <c r="D10" s="6"/>
      <c r="E10" s="6"/>
    </row>
  </sheetData>
  <pageMargins bottom="0.75" footer="0.3" header="0.3" left="0.7" right="0.7" top="0.75"/>
</worksheet>
</file>